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IzutaniMi\Desktop\HP\体制整備\"/>
    </mc:Choice>
  </mc:AlternateContent>
  <xr:revisionPtr revIDLastSave="0" documentId="8_{700D8C25-7600-4F96-B87A-ABD0D5E71C1E}" xr6:coauthVersionLast="47" xr6:coauthVersionMax="47" xr10:uidLastSave="{00000000-0000-0000-0000-000000000000}"/>
  <bookViews>
    <workbookView xWindow="2688" yWindow="2688" windowWidth="17280" windowHeight="10152" tabRatio="879" xr2:uid="{00000000-000D-0000-FFFF-FFFF00000000}"/>
  </bookViews>
  <sheets>
    <sheet name="基本情報※最初に記入してください" sheetId="19" r:id="rId1"/>
    <sheet name="内訳シート" sheetId="46" r:id="rId2"/>
    <sheet name="様式1" sheetId="41" r:id="rId3"/>
    <sheet name="別紙1" sheetId="38" r:id="rId4"/>
    <sheet name="別紙2" sheetId="40" r:id="rId5"/>
    <sheet name="別紙2-2 (行が足りない場合) " sheetId="48" r:id="rId6"/>
    <sheet name="別紙2-3 (行が足りない場合)" sheetId="47" r:id="rId7"/>
    <sheet name="別紙3" sheetId="39" r:id="rId8"/>
    <sheet name="様式1-2" sheetId="37" r:id="rId9"/>
    <sheet name="様式1-3" sheetId="36" r:id="rId10"/>
    <sheet name="口座" sheetId="15" r:id="rId11"/>
    <sheet name="大阪府作業用" sheetId="44" r:id="rId12"/>
  </sheets>
  <definedNames>
    <definedName name="_xlnm.Print_Area" localSheetId="0">基本情報※最初に記入してください!$A$1:$J$21</definedName>
    <definedName name="_xlnm.Print_Area" localSheetId="10">口座!$A$1:$R$31</definedName>
    <definedName name="_xlnm.Print_Area" localSheetId="1">内訳シート!$A$1:$J$42</definedName>
    <definedName name="_xlnm.Print_Area" localSheetId="3">別紙1!$A$1:$I$15</definedName>
    <definedName name="_xlnm.Print_Area" localSheetId="4">別紙2!$A$1:$I$43</definedName>
    <definedName name="_xlnm.Print_Area" localSheetId="5">'別紙2-2 (行が足りない場合) '!$A$1:$G$35</definedName>
    <definedName name="_xlnm.Print_Area" localSheetId="6">'別紙2-3 (行が足りない場合)'!$A$1:$I$38</definedName>
    <definedName name="_xlnm.Print_Area" localSheetId="2">様式1!$A$1:$N$26</definedName>
    <definedName name="_xlnm.Print_Area" localSheetId="8">'様式1-2'!$A$1:$I$30</definedName>
    <definedName name="_xlnm.Print_Area" localSheetId="9">'様式1-3'!$A$1:$P$38</definedName>
    <definedName name="_xlnm.Print_Titles" localSheetId="5">'別紙2-2 (行が足りない場合) '!$6:$6</definedName>
    <definedName name="_xlnm.Print_Titles" localSheetId="6">'別紙2-3 (行が足りない場合)'!$6:$6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46" l="1"/>
  <c r="L3" i="46"/>
  <c r="I3" i="46"/>
  <c r="M4" i="46" l="1"/>
  <c r="M5" i="46"/>
  <c r="M6" i="46"/>
  <c r="M7" i="46"/>
  <c r="M8" i="46"/>
  <c r="M9" i="46"/>
  <c r="M10" i="46"/>
  <c r="M11" i="46"/>
  <c r="M12" i="46"/>
  <c r="M13" i="46"/>
  <c r="M14" i="46"/>
  <c r="M15" i="46"/>
  <c r="M16" i="46"/>
  <c r="M17" i="46"/>
  <c r="M18" i="46"/>
  <c r="M19" i="46"/>
  <c r="M20" i="46"/>
  <c r="M21" i="46"/>
  <c r="M22" i="46"/>
  <c r="M23" i="46"/>
  <c r="M24" i="46"/>
  <c r="M25" i="46"/>
  <c r="M26" i="46"/>
  <c r="M27" i="46"/>
  <c r="M28" i="46"/>
  <c r="M29" i="46"/>
  <c r="M30" i="46"/>
  <c r="M31" i="46"/>
  <c r="M32" i="46"/>
  <c r="M33" i="46"/>
  <c r="M34" i="46"/>
  <c r="M35" i="46"/>
  <c r="M36" i="46"/>
  <c r="M37" i="46"/>
  <c r="M38" i="46"/>
  <c r="M39" i="46"/>
  <c r="M40" i="46"/>
  <c r="M41" i="46"/>
  <c r="M42" i="46"/>
  <c r="M43" i="46"/>
  <c r="M44" i="46"/>
  <c r="M45" i="46"/>
  <c r="M46" i="46"/>
  <c r="M47" i="46"/>
  <c r="M48" i="46"/>
  <c r="M49" i="46"/>
  <c r="M50" i="46"/>
  <c r="M51" i="46"/>
  <c r="M52" i="46"/>
  <c r="M53" i="46"/>
  <c r="M54" i="46"/>
  <c r="M55" i="46"/>
  <c r="M56" i="46"/>
  <c r="M57" i="46"/>
  <c r="M58" i="46"/>
  <c r="M59" i="46"/>
  <c r="M60" i="46"/>
  <c r="M61" i="46"/>
  <c r="M62" i="46"/>
  <c r="M63" i="46"/>
  <c r="M64" i="46"/>
  <c r="M65" i="46"/>
  <c r="M66" i="46"/>
  <c r="M67" i="46"/>
  <c r="M68" i="46"/>
  <c r="M69" i="46"/>
  <c r="M70" i="46"/>
  <c r="M71" i="46"/>
  <c r="M72" i="46"/>
  <c r="M73" i="46"/>
  <c r="M74" i="46"/>
  <c r="M75" i="46"/>
  <c r="M76" i="46"/>
  <c r="M77" i="46"/>
  <c r="M78" i="46"/>
  <c r="M79" i="46"/>
  <c r="M80" i="46"/>
  <c r="M81" i="46"/>
  <c r="M82" i="46"/>
  <c r="M83" i="46"/>
  <c r="M84" i="46"/>
  <c r="M85" i="46"/>
  <c r="M86" i="46"/>
  <c r="M87" i="46"/>
  <c r="M88" i="46"/>
  <c r="M89" i="46"/>
  <c r="M90" i="46"/>
  <c r="M91" i="46"/>
  <c r="M92" i="46"/>
  <c r="M93" i="46"/>
  <c r="M94" i="46"/>
  <c r="M95" i="46"/>
  <c r="M96" i="46"/>
  <c r="M97" i="46"/>
  <c r="M98" i="46"/>
  <c r="M99" i="46"/>
  <c r="M100" i="46"/>
  <c r="M101" i="46"/>
  <c r="M102" i="46"/>
  <c r="M103" i="46"/>
  <c r="M104" i="46"/>
  <c r="M105" i="46"/>
  <c r="M106" i="46"/>
  <c r="M107" i="46"/>
  <c r="M108" i="46"/>
  <c r="M109" i="46"/>
  <c r="M110" i="46"/>
  <c r="M111" i="46"/>
  <c r="M112" i="46"/>
  <c r="M113" i="46"/>
  <c r="M114" i="46"/>
  <c r="M115" i="46"/>
  <c r="M116" i="46"/>
  <c r="M117" i="46"/>
  <c r="M118" i="46"/>
  <c r="M119" i="46"/>
  <c r="M120" i="46"/>
  <c r="M121" i="46"/>
  <c r="M122" i="46"/>
  <c r="M123" i="46"/>
  <c r="M124" i="46"/>
  <c r="M125" i="46"/>
  <c r="M126" i="46"/>
  <c r="M127" i="46"/>
  <c r="M128" i="46"/>
  <c r="M129" i="46"/>
  <c r="M130" i="46"/>
  <c r="M131" i="46"/>
  <c r="M132" i="46"/>
  <c r="M133" i="46"/>
  <c r="M134" i="46"/>
  <c r="M135" i="46"/>
  <c r="M136" i="46"/>
  <c r="M137" i="46"/>
  <c r="M138" i="46"/>
  <c r="M139" i="46"/>
  <c r="M140" i="46"/>
  <c r="M141" i="46"/>
  <c r="M142" i="46"/>
  <c r="M143" i="46"/>
  <c r="M144" i="46"/>
  <c r="M145" i="46"/>
  <c r="M146" i="46"/>
  <c r="M147" i="46"/>
  <c r="M148" i="46"/>
  <c r="M149" i="46"/>
  <c r="M150" i="46"/>
  <c r="M151" i="46"/>
  <c r="M152" i="46"/>
  <c r="N4" i="46"/>
  <c r="N5" i="46"/>
  <c r="N6" i="46"/>
  <c r="N7" i="46"/>
  <c r="N8" i="46"/>
  <c r="N9" i="46"/>
  <c r="N10" i="46"/>
  <c r="N11" i="46"/>
  <c r="N12" i="46"/>
  <c r="N13" i="46"/>
  <c r="N14" i="46"/>
  <c r="N15" i="46"/>
  <c r="N16" i="46"/>
  <c r="N17" i="46"/>
  <c r="N18" i="46"/>
  <c r="N19" i="46"/>
  <c r="N20" i="46"/>
  <c r="N21" i="46"/>
  <c r="N22" i="46"/>
  <c r="N23" i="46"/>
  <c r="N24" i="46"/>
  <c r="N25" i="46"/>
  <c r="N26" i="46"/>
  <c r="N27" i="46"/>
  <c r="N28" i="46"/>
  <c r="N29" i="46"/>
  <c r="N30" i="46"/>
  <c r="N31" i="46"/>
  <c r="N32" i="46"/>
  <c r="N33" i="46"/>
  <c r="N34" i="46"/>
  <c r="N35" i="46"/>
  <c r="N36" i="46"/>
  <c r="N37" i="46"/>
  <c r="N38" i="46"/>
  <c r="N39" i="46"/>
  <c r="N40" i="46"/>
  <c r="N41" i="46"/>
  <c r="N42" i="46"/>
  <c r="N43" i="46"/>
  <c r="N44" i="46"/>
  <c r="N45" i="46"/>
  <c r="N46" i="46"/>
  <c r="N47" i="46"/>
  <c r="N48" i="46"/>
  <c r="N49" i="46"/>
  <c r="N50" i="46"/>
  <c r="N51" i="46"/>
  <c r="N52" i="46"/>
  <c r="N53" i="46"/>
  <c r="N54" i="46"/>
  <c r="N55" i="46"/>
  <c r="N56" i="46"/>
  <c r="N57" i="46"/>
  <c r="N58" i="46"/>
  <c r="N59" i="46"/>
  <c r="N60" i="46"/>
  <c r="N61" i="46"/>
  <c r="N62" i="46"/>
  <c r="N63" i="46"/>
  <c r="N64" i="46"/>
  <c r="N65" i="46"/>
  <c r="N66" i="46"/>
  <c r="N67" i="46"/>
  <c r="N68" i="46"/>
  <c r="N69" i="46"/>
  <c r="N70" i="46"/>
  <c r="N71" i="46"/>
  <c r="N72" i="46"/>
  <c r="N73" i="46"/>
  <c r="N74" i="46"/>
  <c r="N75" i="46"/>
  <c r="N76" i="46"/>
  <c r="N77" i="46"/>
  <c r="N78" i="46"/>
  <c r="N79" i="46"/>
  <c r="N80" i="46"/>
  <c r="N81" i="46"/>
  <c r="N82" i="46"/>
  <c r="N83" i="46"/>
  <c r="N84" i="46"/>
  <c r="N85" i="46"/>
  <c r="N86" i="46"/>
  <c r="N87" i="46"/>
  <c r="N88" i="46"/>
  <c r="N89" i="46"/>
  <c r="N90" i="46"/>
  <c r="N91" i="46"/>
  <c r="N92" i="46"/>
  <c r="N93" i="46"/>
  <c r="N94" i="46"/>
  <c r="N95" i="46"/>
  <c r="N96" i="46"/>
  <c r="N97" i="46"/>
  <c r="N98" i="46"/>
  <c r="N99" i="46"/>
  <c r="N100" i="46"/>
  <c r="N101" i="46"/>
  <c r="N102" i="46"/>
  <c r="N103" i="46"/>
  <c r="N104" i="46"/>
  <c r="N105" i="46"/>
  <c r="N106" i="46"/>
  <c r="N107" i="46"/>
  <c r="N108" i="46"/>
  <c r="N109" i="46"/>
  <c r="N110" i="46"/>
  <c r="N111" i="46"/>
  <c r="N112" i="46"/>
  <c r="N113" i="46"/>
  <c r="N114" i="46"/>
  <c r="N115" i="46"/>
  <c r="N116" i="46"/>
  <c r="N117" i="46"/>
  <c r="N118" i="46"/>
  <c r="N119" i="46"/>
  <c r="N120" i="46"/>
  <c r="N121" i="46"/>
  <c r="N122" i="46"/>
  <c r="N123" i="46"/>
  <c r="N124" i="46"/>
  <c r="N125" i="46"/>
  <c r="N126" i="46"/>
  <c r="N127" i="46"/>
  <c r="N128" i="46"/>
  <c r="N129" i="46"/>
  <c r="N130" i="46"/>
  <c r="N131" i="46"/>
  <c r="N132" i="46"/>
  <c r="N133" i="46"/>
  <c r="N134" i="46"/>
  <c r="N135" i="46"/>
  <c r="N136" i="46"/>
  <c r="N137" i="46"/>
  <c r="N138" i="46"/>
  <c r="N139" i="46"/>
  <c r="N140" i="46"/>
  <c r="N141" i="46"/>
  <c r="N142" i="46"/>
  <c r="N143" i="46"/>
  <c r="N144" i="46"/>
  <c r="N145" i="46"/>
  <c r="N146" i="46"/>
  <c r="N147" i="46"/>
  <c r="N148" i="46"/>
  <c r="N149" i="46"/>
  <c r="N150" i="46"/>
  <c r="N151" i="46"/>
  <c r="N152" i="46"/>
  <c r="N3" i="46"/>
  <c r="B54" i="48"/>
  <c r="B55" i="48"/>
  <c r="B56" i="48"/>
  <c r="B52" i="48"/>
  <c r="B53" i="48"/>
  <c r="B46" i="48"/>
  <c r="B47" i="48"/>
  <c r="B48" i="48"/>
  <c r="B49" i="48"/>
  <c r="B50" i="48"/>
  <c r="B51" i="48"/>
  <c r="B38" i="48"/>
  <c r="B39" i="48"/>
  <c r="B40" i="48"/>
  <c r="B41" i="48"/>
  <c r="B42" i="48"/>
  <c r="B43" i="48"/>
  <c r="B44" i="48"/>
  <c r="B45" i="48"/>
  <c r="B35" i="48"/>
  <c r="B36" i="48"/>
  <c r="B37" i="48"/>
  <c r="B34" i="48"/>
  <c r="E7" i="48"/>
  <c r="G13" i="40" s="1"/>
  <c r="G14" i="40" s="1"/>
  <c r="D7" i="48"/>
  <c r="F13" i="40" s="1"/>
  <c r="F14" i="40" s="1"/>
  <c r="L152" i="46" l="1"/>
  <c r="I152" i="46" s="1"/>
  <c r="L103" i="46"/>
  <c r="I103" i="46" s="1"/>
  <c r="L104" i="46"/>
  <c r="I104" i="46" s="1"/>
  <c r="L105" i="46"/>
  <c r="I105" i="46" s="1"/>
  <c r="L106" i="46"/>
  <c r="I106" i="46" s="1"/>
  <c r="L107" i="46"/>
  <c r="I107" i="46" s="1"/>
  <c r="L108" i="46"/>
  <c r="I108" i="46" s="1"/>
  <c r="L109" i="46"/>
  <c r="I109" i="46" s="1"/>
  <c r="L110" i="46"/>
  <c r="I110" i="46" s="1"/>
  <c r="L111" i="46"/>
  <c r="I111" i="46" s="1"/>
  <c r="L112" i="46"/>
  <c r="I112" i="46" s="1"/>
  <c r="L113" i="46"/>
  <c r="I113" i="46" s="1"/>
  <c r="L114" i="46"/>
  <c r="I114" i="46" s="1"/>
  <c r="L115" i="46"/>
  <c r="I115" i="46" s="1"/>
  <c r="L116" i="46"/>
  <c r="I116" i="46" s="1"/>
  <c r="L117" i="46"/>
  <c r="I117" i="46" s="1"/>
  <c r="L118" i="46"/>
  <c r="I118" i="46" s="1"/>
  <c r="L119" i="46"/>
  <c r="I119" i="46" s="1"/>
  <c r="L120" i="46"/>
  <c r="I120" i="46" s="1"/>
  <c r="L121" i="46"/>
  <c r="I121" i="46" s="1"/>
  <c r="L122" i="46"/>
  <c r="I122" i="46" s="1"/>
  <c r="L123" i="46"/>
  <c r="I123" i="46" s="1"/>
  <c r="L124" i="46"/>
  <c r="I124" i="46" s="1"/>
  <c r="L125" i="46"/>
  <c r="I125" i="46" s="1"/>
  <c r="L126" i="46"/>
  <c r="I126" i="46" s="1"/>
  <c r="L127" i="46"/>
  <c r="I127" i="46" s="1"/>
  <c r="L128" i="46"/>
  <c r="I128" i="46" s="1"/>
  <c r="L129" i="46"/>
  <c r="I129" i="46" s="1"/>
  <c r="L130" i="46"/>
  <c r="I130" i="46" s="1"/>
  <c r="L131" i="46"/>
  <c r="I131" i="46" s="1"/>
  <c r="L132" i="46"/>
  <c r="I132" i="46" s="1"/>
  <c r="L133" i="46"/>
  <c r="I133" i="46" s="1"/>
  <c r="L134" i="46"/>
  <c r="I134" i="46" s="1"/>
  <c r="L135" i="46"/>
  <c r="I135" i="46" s="1"/>
  <c r="L136" i="46"/>
  <c r="I136" i="46" s="1"/>
  <c r="L137" i="46"/>
  <c r="I137" i="46" s="1"/>
  <c r="L138" i="46"/>
  <c r="I138" i="46" s="1"/>
  <c r="L139" i="46"/>
  <c r="I139" i="46" s="1"/>
  <c r="L140" i="46"/>
  <c r="I140" i="46" s="1"/>
  <c r="L141" i="46"/>
  <c r="I141" i="46" s="1"/>
  <c r="L142" i="46"/>
  <c r="I142" i="46" s="1"/>
  <c r="L143" i="46"/>
  <c r="I143" i="46" s="1"/>
  <c r="L144" i="46"/>
  <c r="I144" i="46" s="1"/>
  <c r="L145" i="46"/>
  <c r="I145" i="46" s="1"/>
  <c r="L146" i="46"/>
  <c r="I146" i="46" s="1"/>
  <c r="L147" i="46"/>
  <c r="I147" i="46" s="1"/>
  <c r="L148" i="46"/>
  <c r="I148" i="46" s="1"/>
  <c r="L149" i="46"/>
  <c r="I149" i="46" s="1"/>
  <c r="L150" i="46"/>
  <c r="I150" i="46" s="1"/>
  <c r="L151" i="46"/>
  <c r="I151" i="46" s="1"/>
  <c r="L102" i="46" l="1"/>
  <c r="I102" i="46" s="1"/>
  <c r="L43" i="46"/>
  <c r="I43" i="46" s="1"/>
  <c r="L44" i="46"/>
  <c r="I44" i="46" s="1"/>
  <c r="L45" i="46"/>
  <c r="I45" i="46" s="1"/>
  <c r="L46" i="46"/>
  <c r="I46" i="46" s="1"/>
  <c r="L47" i="46"/>
  <c r="I47" i="46" s="1"/>
  <c r="L48" i="46"/>
  <c r="I48" i="46" s="1"/>
  <c r="L49" i="46"/>
  <c r="I49" i="46" s="1"/>
  <c r="L50" i="46"/>
  <c r="I50" i="46" s="1"/>
  <c r="L51" i="46"/>
  <c r="I51" i="46" s="1"/>
  <c r="L52" i="46"/>
  <c r="I52" i="46" s="1"/>
  <c r="L53" i="46"/>
  <c r="I53" i="46" s="1"/>
  <c r="L54" i="46"/>
  <c r="I54" i="46" s="1"/>
  <c r="L55" i="46"/>
  <c r="I55" i="46" s="1"/>
  <c r="L56" i="46"/>
  <c r="I56" i="46" s="1"/>
  <c r="L57" i="46"/>
  <c r="I57" i="46" s="1"/>
  <c r="L58" i="46"/>
  <c r="I58" i="46" s="1"/>
  <c r="L59" i="46"/>
  <c r="I59" i="46" s="1"/>
  <c r="L60" i="46"/>
  <c r="I60" i="46" s="1"/>
  <c r="L61" i="46"/>
  <c r="I61" i="46" s="1"/>
  <c r="L62" i="46"/>
  <c r="I62" i="46" s="1"/>
  <c r="L63" i="46"/>
  <c r="I63" i="46" s="1"/>
  <c r="L64" i="46"/>
  <c r="I64" i="46" s="1"/>
  <c r="L65" i="46"/>
  <c r="I65" i="46" s="1"/>
  <c r="L66" i="46"/>
  <c r="I66" i="46" s="1"/>
  <c r="L67" i="46"/>
  <c r="I67" i="46" s="1"/>
  <c r="L68" i="46"/>
  <c r="I68" i="46" s="1"/>
  <c r="L69" i="46"/>
  <c r="I69" i="46" s="1"/>
  <c r="L70" i="46"/>
  <c r="I70" i="46" s="1"/>
  <c r="L71" i="46"/>
  <c r="I71" i="46" s="1"/>
  <c r="L72" i="46"/>
  <c r="I72" i="46" s="1"/>
  <c r="L73" i="46"/>
  <c r="I73" i="46" s="1"/>
  <c r="L74" i="46"/>
  <c r="I74" i="46" s="1"/>
  <c r="L75" i="46"/>
  <c r="I75" i="46" s="1"/>
  <c r="L76" i="46"/>
  <c r="I76" i="46" s="1"/>
  <c r="L77" i="46"/>
  <c r="I77" i="46" s="1"/>
  <c r="L78" i="46"/>
  <c r="I78" i="46" s="1"/>
  <c r="L79" i="46"/>
  <c r="I79" i="46" s="1"/>
  <c r="L80" i="46"/>
  <c r="I80" i="46" s="1"/>
  <c r="L81" i="46"/>
  <c r="I81" i="46" s="1"/>
  <c r="L82" i="46"/>
  <c r="I82" i="46" s="1"/>
  <c r="L83" i="46"/>
  <c r="I83" i="46" s="1"/>
  <c r="L84" i="46"/>
  <c r="I84" i="46" s="1"/>
  <c r="L85" i="46"/>
  <c r="I85" i="46" s="1"/>
  <c r="L86" i="46"/>
  <c r="I86" i="46" s="1"/>
  <c r="L87" i="46"/>
  <c r="I87" i="46" s="1"/>
  <c r="L88" i="46"/>
  <c r="I88" i="46" s="1"/>
  <c r="L89" i="46"/>
  <c r="I89" i="46" s="1"/>
  <c r="L90" i="46"/>
  <c r="I90" i="46" s="1"/>
  <c r="L91" i="46"/>
  <c r="I91" i="46" s="1"/>
  <c r="L92" i="46"/>
  <c r="I92" i="46" s="1"/>
  <c r="L93" i="46"/>
  <c r="I93" i="46" s="1"/>
  <c r="L94" i="46"/>
  <c r="I94" i="46" s="1"/>
  <c r="L95" i="46"/>
  <c r="I95" i="46" s="1"/>
  <c r="L96" i="46"/>
  <c r="I96" i="46" s="1"/>
  <c r="L97" i="46"/>
  <c r="I97" i="46" s="1"/>
  <c r="L98" i="46"/>
  <c r="I98" i="46" s="1"/>
  <c r="L99" i="46"/>
  <c r="I99" i="46" s="1"/>
  <c r="L100" i="46"/>
  <c r="I100" i="46" s="1"/>
  <c r="L101" i="46"/>
  <c r="I101" i="46" s="1"/>
  <c r="L4" i="46"/>
  <c r="I4" i="46" s="1"/>
  <c r="L5" i="46"/>
  <c r="I5" i="46" s="1"/>
  <c r="L6" i="46"/>
  <c r="I6" i="46" s="1"/>
  <c r="L7" i="46"/>
  <c r="I7" i="46" s="1"/>
  <c r="L8" i="46"/>
  <c r="I8" i="46" s="1"/>
  <c r="L9" i="46"/>
  <c r="I9" i="46" s="1"/>
  <c r="L10" i="46"/>
  <c r="I10" i="46" s="1"/>
  <c r="L11" i="46"/>
  <c r="I11" i="46" s="1"/>
  <c r="L12" i="46"/>
  <c r="I12" i="46" s="1"/>
  <c r="L13" i="46"/>
  <c r="I13" i="46" s="1"/>
  <c r="L14" i="46"/>
  <c r="I14" i="46" s="1"/>
  <c r="L15" i="46"/>
  <c r="I15" i="46" s="1"/>
  <c r="L16" i="46"/>
  <c r="I16" i="46" s="1"/>
  <c r="L17" i="46"/>
  <c r="I17" i="46" s="1"/>
  <c r="L18" i="46"/>
  <c r="I18" i="46" s="1"/>
  <c r="L19" i="46"/>
  <c r="I19" i="46" s="1"/>
  <c r="L20" i="46"/>
  <c r="I20" i="46" s="1"/>
  <c r="L21" i="46"/>
  <c r="I21" i="46" s="1"/>
  <c r="L22" i="46"/>
  <c r="I22" i="46" s="1"/>
  <c r="L23" i="46"/>
  <c r="I23" i="46" s="1"/>
  <c r="L24" i="46"/>
  <c r="I24" i="46" s="1"/>
  <c r="L25" i="46"/>
  <c r="I25" i="46" s="1"/>
  <c r="L26" i="46"/>
  <c r="I26" i="46" s="1"/>
  <c r="L27" i="46"/>
  <c r="I27" i="46" s="1"/>
  <c r="L28" i="46"/>
  <c r="I28" i="46" s="1"/>
  <c r="L29" i="46"/>
  <c r="I29" i="46" s="1"/>
  <c r="L30" i="46"/>
  <c r="I30" i="46" s="1"/>
  <c r="L31" i="46"/>
  <c r="I31" i="46" s="1"/>
  <c r="L32" i="46"/>
  <c r="I32" i="46" s="1"/>
  <c r="L33" i="46"/>
  <c r="I33" i="46" s="1"/>
  <c r="L34" i="46"/>
  <c r="I34" i="46" s="1"/>
  <c r="L35" i="46"/>
  <c r="I35" i="46" s="1"/>
  <c r="L36" i="46"/>
  <c r="I36" i="46" s="1"/>
  <c r="L37" i="46"/>
  <c r="I37" i="46" s="1"/>
  <c r="L38" i="46"/>
  <c r="I38" i="46" s="1"/>
  <c r="L39" i="46"/>
  <c r="I39" i="46" s="1"/>
  <c r="L40" i="46"/>
  <c r="I40" i="46" s="1"/>
  <c r="L41" i="46"/>
  <c r="I41" i="46" s="1"/>
  <c r="L42" i="46"/>
  <c r="I42" i="46" s="1"/>
  <c r="F126" i="47" l="1"/>
  <c r="B9" i="47"/>
  <c r="B10" i="47" s="1"/>
  <c r="B11" i="47" s="1"/>
  <c r="B12" i="47" s="1"/>
  <c r="B13" i="47" s="1"/>
  <c r="B14" i="47" s="1"/>
  <c r="B15" i="47" s="1"/>
  <c r="B16" i="47" s="1"/>
  <c r="B17" i="47" s="1"/>
  <c r="B18" i="47" s="1"/>
  <c r="B19" i="47" s="1"/>
  <c r="B20" i="47" s="1"/>
  <c r="B21" i="47" s="1"/>
  <c r="B22" i="47" s="1"/>
  <c r="B23" i="47" s="1"/>
  <c r="B24" i="47" s="1"/>
  <c r="B25" i="47" s="1"/>
  <c r="B26" i="47" s="1"/>
  <c r="B27" i="47" s="1"/>
  <c r="B28" i="47" s="1"/>
  <c r="B29" i="47" s="1"/>
  <c r="B30" i="47" s="1"/>
  <c r="B31" i="47" s="1"/>
  <c r="B32" i="47" s="1"/>
  <c r="B33" i="47" s="1"/>
  <c r="B34" i="47" s="1"/>
  <c r="B35" i="47" s="1"/>
  <c r="B36" i="47" s="1"/>
  <c r="B37" i="47" s="1"/>
  <c r="B38" i="47" s="1"/>
  <c r="B39" i="47" s="1"/>
  <c r="B40" i="47" s="1"/>
  <c r="B41" i="47" s="1"/>
  <c r="B42" i="47" s="1"/>
  <c r="B43" i="47" s="1"/>
  <c r="B44" i="47" s="1"/>
  <c r="B45" i="47" s="1"/>
  <c r="B46" i="47" s="1"/>
  <c r="B47" i="47" s="1"/>
  <c r="B48" i="47" s="1"/>
  <c r="B49" i="47" s="1"/>
  <c r="B50" i="47" s="1"/>
  <c r="B51" i="47" s="1"/>
  <c r="B52" i="47" s="1"/>
  <c r="B53" i="47" s="1"/>
  <c r="B54" i="47" s="1"/>
  <c r="B55" i="47" s="1"/>
  <c r="B56" i="47" s="1"/>
  <c r="B57" i="47" s="1"/>
  <c r="B58" i="47" s="1"/>
  <c r="B59" i="47" s="1"/>
  <c r="B60" i="47" s="1"/>
  <c r="B61" i="47" s="1"/>
  <c r="B62" i="47" s="1"/>
  <c r="B63" i="47" s="1"/>
  <c r="B64" i="47" s="1"/>
  <c r="B65" i="47" s="1"/>
  <c r="B66" i="47" s="1"/>
  <c r="B67" i="47" s="1"/>
  <c r="B68" i="47" s="1"/>
  <c r="B69" i="47" s="1"/>
  <c r="B70" i="47" s="1"/>
  <c r="B71" i="47" s="1"/>
  <c r="B72" i="47" s="1"/>
  <c r="B73" i="47" s="1"/>
  <c r="B74" i="47" s="1"/>
  <c r="B75" i="47" s="1"/>
  <c r="B76" i="47" s="1"/>
  <c r="B77" i="47" s="1"/>
  <c r="B78" i="47" s="1"/>
  <c r="B79" i="47" s="1"/>
  <c r="B80" i="47" s="1"/>
  <c r="B81" i="47" s="1"/>
  <c r="B82" i="47" s="1"/>
  <c r="B83" i="47" s="1"/>
  <c r="B84" i="47" s="1"/>
  <c r="B85" i="47" s="1"/>
  <c r="B86" i="47" s="1"/>
  <c r="B87" i="47" s="1"/>
  <c r="B88" i="47" s="1"/>
  <c r="B89" i="47" s="1"/>
  <c r="B90" i="47" s="1"/>
  <c r="B91" i="47" s="1"/>
  <c r="B92" i="47" s="1"/>
  <c r="B93" i="47" s="1"/>
  <c r="B94" i="47" s="1"/>
  <c r="B95" i="47" s="1"/>
  <c r="B96" i="47" s="1"/>
  <c r="B97" i="47" s="1"/>
  <c r="B98" i="47" s="1"/>
  <c r="B99" i="47" s="1"/>
  <c r="B100" i="47" s="1"/>
  <c r="B101" i="47" s="1"/>
  <c r="B102" i="47" s="1"/>
  <c r="B103" i="47" s="1"/>
  <c r="B104" i="47" s="1"/>
  <c r="B105" i="47" s="1"/>
  <c r="B106" i="47" s="1"/>
  <c r="B107" i="47" s="1"/>
  <c r="B108" i="47" s="1"/>
  <c r="B109" i="47" s="1"/>
  <c r="B110" i="47" s="1"/>
  <c r="B111" i="47" s="1"/>
  <c r="B112" i="47" s="1"/>
  <c r="B113" i="47" s="1"/>
  <c r="B114" i="47" s="1"/>
  <c r="B115" i="47" s="1"/>
  <c r="B116" i="47" s="1"/>
  <c r="B117" i="47" s="1"/>
  <c r="B118" i="47" s="1"/>
  <c r="B119" i="47" s="1"/>
  <c r="B120" i="47" s="1"/>
  <c r="B121" i="47" s="1"/>
  <c r="B122" i="47" s="1"/>
  <c r="B123" i="47" s="1"/>
  <c r="B124" i="47" s="1"/>
  <c r="B125" i="47" s="1"/>
  <c r="B126" i="47" s="1"/>
  <c r="B127" i="47" s="1"/>
  <c r="E7" i="47"/>
  <c r="E28" i="40" s="1"/>
  <c r="D7" i="47"/>
  <c r="D28" i="40" s="1"/>
  <c r="F10" i="47"/>
  <c r="F11" i="47"/>
  <c r="F12" i="47"/>
  <c r="F13" i="47"/>
  <c r="F14" i="47"/>
  <c r="F15" i="47"/>
  <c r="F16" i="47"/>
  <c r="F17" i="47"/>
  <c r="F18" i="47"/>
  <c r="F19" i="47"/>
  <c r="F20" i="47"/>
  <c r="F21" i="47"/>
  <c r="F22" i="47"/>
  <c r="F23" i="47"/>
  <c r="F24" i="47"/>
  <c r="F25" i="47"/>
  <c r="F26" i="47"/>
  <c r="F27" i="47"/>
  <c r="F28" i="47"/>
  <c r="F29" i="47"/>
  <c r="F30" i="47"/>
  <c r="F31" i="47"/>
  <c r="F32" i="47"/>
  <c r="F33" i="47"/>
  <c r="F34" i="47"/>
  <c r="F35" i="47"/>
  <c r="F36" i="47"/>
  <c r="F37" i="47"/>
  <c r="F38" i="47"/>
  <c r="F39" i="47"/>
  <c r="F40" i="47"/>
  <c r="F41" i="47"/>
  <c r="F42" i="47"/>
  <c r="F43" i="47"/>
  <c r="F44" i="47"/>
  <c r="F45" i="47"/>
  <c r="F46" i="47"/>
  <c r="F47" i="47"/>
  <c r="F48" i="47"/>
  <c r="F49" i="47"/>
  <c r="F50" i="47"/>
  <c r="F51" i="47"/>
  <c r="F52" i="47"/>
  <c r="F53" i="47"/>
  <c r="F54" i="47"/>
  <c r="F55" i="47"/>
  <c r="F56" i="47"/>
  <c r="F57" i="47"/>
  <c r="F58" i="47"/>
  <c r="F59" i="47"/>
  <c r="F60" i="47"/>
  <c r="F61" i="47"/>
  <c r="F62" i="47"/>
  <c r="F63" i="47"/>
  <c r="F64" i="47"/>
  <c r="F65" i="47"/>
  <c r="F66" i="47"/>
  <c r="F67" i="47"/>
  <c r="F68" i="47"/>
  <c r="F69" i="47"/>
  <c r="F70" i="47"/>
  <c r="F71" i="47"/>
  <c r="F72" i="47"/>
  <c r="F73" i="47"/>
  <c r="F74" i="47"/>
  <c r="F75" i="47"/>
  <c r="F76" i="47"/>
  <c r="F77" i="47"/>
  <c r="F78" i="47"/>
  <c r="F79" i="47"/>
  <c r="F80" i="47"/>
  <c r="F81" i="47"/>
  <c r="F82" i="47"/>
  <c r="F83" i="47"/>
  <c r="F84" i="47"/>
  <c r="F85" i="47"/>
  <c r="F86" i="47"/>
  <c r="F87" i="47"/>
  <c r="F88" i="47"/>
  <c r="F89" i="47"/>
  <c r="F90" i="47"/>
  <c r="F91" i="47"/>
  <c r="F92" i="47"/>
  <c r="F93" i="47"/>
  <c r="F94" i="47"/>
  <c r="F95" i="47"/>
  <c r="F96" i="47"/>
  <c r="F97" i="47"/>
  <c r="F98" i="47"/>
  <c r="F99" i="47"/>
  <c r="F100" i="47"/>
  <c r="F101" i="47"/>
  <c r="F102" i="47"/>
  <c r="F103" i="47"/>
  <c r="F104" i="47"/>
  <c r="F105" i="47"/>
  <c r="F106" i="47"/>
  <c r="F107" i="47"/>
  <c r="F108" i="47"/>
  <c r="F109" i="47"/>
  <c r="F110" i="47"/>
  <c r="F111" i="47"/>
  <c r="F112" i="47"/>
  <c r="F113" i="47"/>
  <c r="F114" i="47"/>
  <c r="F115" i="47"/>
  <c r="F116" i="47"/>
  <c r="F117" i="47"/>
  <c r="F118" i="47"/>
  <c r="F119" i="47"/>
  <c r="F120" i="47"/>
  <c r="F121" i="47"/>
  <c r="F122" i="47"/>
  <c r="F123" i="47"/>
  <c r="F124" i="47"/>
  <c r="F125" i="47"/>
  <c r="F127" i="47"/>
  <c r="F9" i="47"/>
  <c r="F8" i="47"/>
  <c r="F27" i="40"/>
  <c r="F7" i="47" l="1"/>
  <c r="F28" i="40" s="1"/>
  <c r="M3" i="19"/>
  <c r="M4" i="19"/>
  <c r="D9" i="19"/>
  <c r="B10" i="44"/>
  <c r="C10" i="44"/>
  <c r="B11" i="44"/>
  <c r="C11" i="44"/>
  <c r="B12" i="44"/>
  <c r="C12" i="44"/>
  <c r="B13" i="44"/>
  <c r="C13" i="44"/>
  <c r="B14" i="44"/>
  <c r="C14" i="44"/>
  <c r="B15" i="44"/>
  <c r="C15" i="44"/>
  <c r="B16" i="44"/>
  <c r="C16" i="44"/>
  <c r="B17" i="44"/>
  <c r="C17" i="44"/>
  <c r="B18" i="44"/>
  <c r="C18" i="44"/>
  <c r="B19" i="44"/>
  <c r="C19" i="44"/>
  <c r="B20" i="44"/>
  <c r="C20" i="44"/>
  <c r="B21" i="44"/>
  <c r="C21" i="44"/>
  <c r="B22" i="44"/>
  <c r="C22" i="44"/>
  <c r="B23" i="44"/>
  <c r="C23" i="44"/>
  <c r="B24" i="44"/>
  <c r="C24" i="44"/>
  <c r="B25" i="44"/>
  <c r="C25" i="44"/>
  <c r="B26" i="44"/>
  <c r="C26" i="44"/>
  <c r="B27" i="44"/>
  <c r="C27" i="44"/>
  <c r="B28" i="44"/>
  <c r="C28" i="44"/>
  <c r="B29" i="44"/>
  <c r="C29" i="44"/>
  <c r="B30" i="44"/>
  <c r="C30" i="44"/>
  <c r="B31" i="44"/>
  <c r="C31" i="44"/>
  <c r="B32" i="44"/>
  <c r="C32" i="44"/>
  <c r="B33" i="44"/>
  <c r="C33" i="44"/>
  <c r="B34" i="44"/>
  <c r="C34" i="44"/>
  <c r="B35" i="44"/>
  <c r="C35" i="44"/>
  <c r="B36" i="44"/>
  <c r="C36" i="44"/>
  <c r="B37" i="44"/>
  <c r="C37" i="44"/>
  <c r="B38" i="44"/>
  <c r="C38" i="44"/>
  <c r="B39" i="44"/>
  <c r="C39" i="44"/>
  <c r="B40" i="44"/>
  <c r="C40" i="44"/>
  <c r="B41" i="44"/>
  <c r="C41" i="44"/>
  <c r="B42" i="44"/>
  <c r="C42" i="44"/>
  <c r="B43" i="44"/>
  <c r="C43" i="44"/>
  <c r="B44" i="44"/>
  <c r="C44" i="44"/>
  <c r="B45" i="44"/>
  <c r="C45" i="44"/>
  <c r="B46" i="44"/>
  <c r="C46" i="44"/>
  <c r="B47" i="44"/>
  <c r="C47" i="44"/>
  <c r="B48" i="44"/>
  <c r="C48" i="44"/>
  <c r="C9" i="44"/>
  <c r="B9" i="44"/>
  <c r="AD4" i="44"/>
  <c r="AC4" i="44"/>
  <c r="AB4" i="44"/>
  <c r="AA4" i="44"/>
  <c r="Z4" i="44"/>
  <c r="Y4" i="44"/>
  <c r="X4" i="44"/>
  <c r="W4" i="44"/>
  <c r="V4" i="44"/>
  <c r="M4" i="44"/>
  <c r="K4" i="44"/>
  <c r="J4" i="44"/>
  <c r="I4" i="44"/>
  <c r="G4" i="44"/>
  <c r="F4" i="44"/>
  <c r="E4" i="44"/>
  <c r="D4" i="44"/>
  <c r="C4" i="44"/>
  <c r="B4" i="44"/>
  <c r="A4" i="44"/>
  <c r="H4" i="44"/>
  <c r="D9" i="44"/>
  <c r="D10" i="44"/>
  <c r="D11" i="44"/>
  <c r="D22" i="44"/>
  <c r="D23" i="44"/>
  <c r="D24" i="44"/>
  <c r="D25" i="44"/>
  <c r="D26" i="44"/>
  <c r="D27" i="44"/>
  <c r="D28" i="44"/>
  <c r="D29" i="44"/>
  <c r="D30" i="44"/>
  <c r="D31" i="44"/>
  <c r="D32" i="44"/>
  <c r="D33" i="44"/>
  <c r="D34" i="44"/>
  <c r="D35" i="44"/>
  <c r="D36" i="44"/>
  <c r="D37" i="44"/>
  <c r="D38" i="44"/>
  <c r="D39" i="44"/>
  <c r="D40" i="44"/>
  <c r="D41" i="44"/>
  <c r="D42" i="44"/>
  <c r="D43" i="44"/>
  <c r="D44" i="44"/>
  <c r="D45" i="44"/>
  <c r="D46" i="44"/>
  <c r="D47" i="44"/>
  <c r="D48" i="44"/>
  <c r="C5" i="36" l="1"/>
  <c r="G4" i="38" l="1"/>
  <c r="J7" i="41"/>
  <c r="G25" i="39" s="1"/>
  <c r="J6" i="41"/>
  <c r="G24" i="39" s="1"/>
  <c r="J5" i="41"/>
  <c r="G23" i="39" s="1"/>
  <c r="K6" i="15" l="1"/>
  <c r="K8" i="15"/>
  <c r="K7" i="15"/>
  <c r="F19" i="40"/>
  <c r="D13" i="44" s="1"/>
  <c r="F20" i="40"/>
  <c r="D14" i="44" s="1"/>
  <c r="F21" i="40"/>
  <c r="D15" i="44" s="1"/>
  <c r="F22" i="40"/>
  <c r="D16" i="44" s="1"/>
  <c r="F23" i="40"/>
  <c r="D17" i="44" s="1"/>
  <c r="F24" i="40"/>
  <c r="D18" i="44" s="1"/>
  <c r="F25" i="40"/>
  <c r="D19" i="44" s="1"/>
  <c r="F36" i="40"/>
  <c r="F37" i="40"/>
  <c r="E40" i="40" l="1"/>
  <c r="D40" i="40"/>
  <c r="F39" i="40"/>
  <c r="F38" i="40"/>
  <c r="F35" i="40"/>
  <c r="F26" i="40"/>
  <c r="D20" i="44" s="1"/>
  <c r="D21" i="44"/>
  <c r="F18" i="40"/>
  <c r="F29" i="40" s="1"/>
  <c r="E29" i="40"/>
  <c r="D29" i="40"/>
  <c r="G5" i="38"/>
  <c r="F6" i="40" s="1"/>
  <c r="F5" i="40"/>
  <c r="H17" i="41"/>
  <c r="F25" i="37"/>
  <c r="I34" i="36" s="1"/>
  <c r="M2" i="41"/>
  <c r="D22" i="39" s="1"/>
  <c r="D12" i="44" l="1"/>
  <c r="I15" i="39"/>
  <c r="P4" i="44"/>
  <c r="F40" i="40"/>
  <c r="F27" i="37"/>
  <c r="I36" i="36" s="1"/>
  <c r="F29" i="37"/>
  <c r="I38" i="36" s="1"/>
  <c r="I16" i="39" l="1"/>
  <c r="I18" i="39" s="1"/>
  <c r="Q4" i="44"/>
  <c r="D31" i="40"/>
  <c r="E12" i="38" s="1"/>
  <c r="O4" i="44" s="1"/>
  <c r="F12" i="38" l="1"/>
  <c r="D42" i="40"/>
  <c r="B12" i="38" s="1"/>
  <c r="D22" i="37"/>
  <c r="F32" i="36" s="1"/>
  <c r="I10" i="39"/>
  <c r="D12" i="38" l="1"/>
  <c r="N4" i="44" s="1"/>
  <c r="L4" i="44"/>
  <c r="G12" i="38"/>
  <c r="S4" i="44" s="1"/>
  <c r="R4" i="44"/>
  <c r="I11" i="39"/>
  <c r="H12" i="38" l="1"/>
  <c r="T4" i="44" s="1"/>
  <c r="V8" i="36"/>
  <c r="V7" i="36"/>
  <c r="M13" i="36" s="1"/>
  <c r="M14" i="36" s="1"/>
  <c r="M15" i="36" s="1"/>
  <c r="M16" i="36" s="1"/>
  <c r="M17" i="36" s="1"/>
  <c r="M18" i="36" s="1"/>
  <c r="M19" i="36" s="1"/>
  <c r="M20" i="36" s="1"/>
  <c r="M21" i="36" s="1"/>
  <c r="M22" i="36" s="1"/>
  <c r="S22" i="36"/>
  <c r="Y22" i="36" s="1"/>
  <c r="S21" i="36"/>
  <c r="Z21" i="36" s="1"/>
  <c r="S20" i="36"/>
  <c r="X20" i="36" s="1"/>
  <c r="S19" i="36"/>
  <c r="Z19" i="36" s="1"/>
  <c r="S18" i="36"/>
  <c r="AC18" i="36" s="1"/>
  <c r="S17" i="36"/>
  <c r="Z17" i="36" s="1"/>
  <c r="S16" i="36"/>
  <c r="X16" i="36" s="1"/>
  <c r="S15" i="36"/>
  <c r="Z15" i="36" s="1"/>
  <c r="S14" i="36"/>
  <c r="AB14" i="36" s="1"/>
  <c r="S13" i="36"/>
  <c r="Z13" i="36" s="1"/>
  <c r="V14" i="36"/>
  <c r="AC15" i="36"/>
  <c r="X19" i="36"/>
  <c r="AC19" i="36"/>
  <c r="W14" i="36"/>
  <c r="W16" i="36"/>
  <c r="Y17" i="36"/>
  <c r="U19" i="36"/>
  <c r="Y19" i="36"/>
  <c r="W20" i="36"/>
  <c r="W22" i="36"/>
  <c r="W15" i="36"/>
  <c r="AB15" i="36"/>
  <c r="V13" i="36"/>
  <c r="V15" i="36"/>
  <c r="AB19" i="36" l="1"/>
  <c r="T19" i="36"/>
  <c r="Y15" i="36"/>
  <c r="X15" i="36"/>
  <c r="AB16" i="36"/>
  <c r="AB13" i="36"/>
  <c r="T15" i="36"/>
  <c r="U13" i="36"/>
  <c r="W19" i="36"/>
  <c r="V16" i="36"/>
  <c r="V19" i="36"/>
  <c r="X21" i="36"/>
  <c r="Y14" i="36"/>
  <c r="I12" i="38"/>
  <c r="U4" i="44" s="1"/>
  <c r="W13" i="36"/>
  <c r="U15" i="36"/>
  <c r="AC17" i="36"/>
  <c r="X13" i="36"/>
  <c r="T14" i="36"/>
  <c r="Z14" i="36"/>
  <c r="T20" i="36"/>
  <c r="U22" i="36"/>
  <c r="T13" i="36"/>
  <c r="Y20" i="36"/>
  <c r="Y13" i="36"/>
  <c r="U14" i="36"/>
  <c r="AB20" i="36"/>
  <c r="Y16" i="36"/>
  <c r="AC20" i="36"/>
  <c r="Z22" i="36"/>
  <c r="X17" i="36"/>
  <c r="T17" i="36"/>
  <c r="AC13" i="36"/>
  <c r="AB17" i="36"/>
  <c r="X14" i="36"/>
  <c r="T16" i="36"/>
  <c r="Z16" i="36"/>
  <c r="U17" i="36"/>
  <c r="V17" i="36"/>
  <c r="W17" i="36"/>
  <c r="AC14" i="36"/>
  <c r="U16" i="36"/>
  <c r="AC16" i="36"/>
  <c r="V20" i="36"/>
  <c r="X18" i="36"/>
  <c r="V21" i="36"/>
  <c r="Y21" i="36"/>
  <c r="T21" i="36"/>
  <c r="T18" i="36"/>
  <c r="Y18" i="36"/>
  <c r="U20" i="36"/>
  <c r="Z20" i="36"/>
  <c r="AB22" i="36"/>
  <c r="V22" i="36"/>
  <c r="AC22" i="36"/>
  <c r="W18" i="36"/>
  <c r="AB21" i="36"/>
  <c r="U18" i="36"/>
  <c r="Z18" i="36"/>
  <c r="X22" i="36"/>
  <c r="U21" i="36"/>
  <c r="AC21" i="36"/>
  <c r="W21" i="36"/>
  <c r="AB18" i="36"/>
  <c r="V18" i="36"/>
  <c r="T22" i="36"/>
  <c r="I8" i="39" l="1"/>
  <c r="I9" i="39" s="1"/>
  <c r="J19"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11" authorId="0" shapeId="0" xr:uid="{00000000-0006-0000-0700-000001000000}">
      <text>
        <r>
          <rPr>
            <b/>
            <sz val="9"/>
            <color indexed="81"/>
            <rFont val="MS P ゴシック"/>
            <family val="3"/>
            <charset val="128"/>
          </rPr>
          <t>別紙１の総事業費（A）欄の合計額と一致すること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17" authorId="0" shapeId="0" xr:uid="{00000000-0006-0000-0A00-000001000000}">
      <text>
        <r>
          <rPr>
            <b/>
            <sz val="11"/>
            <color indexed="81"/>
            <rFont val="MS P ゴシック"/>
            <family val="3"/>
            <charset val="128"/>
          </rPr>
          <t>プルダウンより銀行、信用金庫、信用組合を選択してください。
その他の場合は直接入力してください。</t>
        </r>
      </text>
    </comment>
    <comment ref="Q17" authorId="0" shapeId="0" xr:uid="{00000000-0006-0000-0A00-000002000000}">
      <text>
        <r>
          <rPr>
            <b/>
            <sz val="11"/>
            <color indexed="81"/>
            <rFont val="MS P ゴシック"/>
            <family val="3"/>
            <charset val="128"/>
          </rPr>
          <t>プルダウンより支店、出張所を選択してください。
その他の場合は直接入力してください。</t>
        </r>
      </text>
    </comment>
    <comment ref="N20" authorId="0" shapeId="0" xr:uid="{00000000-0006-0000-0A00-000003000000}">
      <text>
        <r>
          <rPr>
            <b/>
            <sz val="12"/>
            <color indexed="81"/>
            <rFont val="MS P ゴシック"/>
            <family val="3"/>
            <charset val="128"/>
          </rPr>
          <t>預金種別がその他の場合、記入してください。</t>
        </r>
      </text>
    </comment>
  </commentList>
</comments>
</file>

<file path=xl/sharedStrings.xml><?xml version="1.0" encoding="utf-8"?>
<sst xmlns="http://schemas.openxmlformats.org/spreadsheetml/2006/main" count="499" uniqueCount="266">
  <si>
    <t>円</t>
    <rPh sb="0" eb="1">
      <t>エン</t>
    </rPh>
    <phoneticPr fontId="3"/>
  </si>
  <si>
    <t>　大　阪　府　知　事　　様</t>
    <rPh sb="1" eb="2">
      <t>ダイ</t>
    </rPh>
    <rPh sb="3" eb="4">
      <t>サカ</t>
    </rPh>
    <rPh sb="5" eb="6">
      <t>フ</t>
    </rPh>
    <rPh sb="7" eb="8">
      <t>チ</t>
    </rPh>
    <rPh sb="9" eb="10">
      <t>コト</t>
    </rPh>
    <rPh sb="12" eb="13">
      <t>サマ</t>
    </rPh>
    <phoneticPr fontId="3"/>
  </si>
  <si>
    <t>所在地</t>
    <rPh sb="0" eb="3">
      <t>ショザイチ</t>
    </rPh>
    <phoneticPr fontId="3"/>
  </si>
  <si>
    <t>代表者</t>
    <rPh sb="0" eb="3">
      <t>ダイヒョウシャ</t>
    </rPh>
    <phoneticPr fontId="3"/>
  </si>
  <si>
    <t>記</t>
    <rPh sb="0" eb="1">
      <t>キ</t>
    </rPh>
    <phoneticPr fontId="3"/>
  </si>
  <si>
    <t>金</t>
    <rPh sb="0" eb="1">
      <t>キン</t>
    </rPh>
    <phoneticPr fontId="3"/>
  </si>
  <si>
    <t>別紙のとおり</t>
    <rPh sb="0" eb="2">
      <t>ベッシ</t>
    </rPh>
    <phoneticPr fontId="3"/>
  </si>
  <si>
    <t>口　座　振　替　依　頼　書</t>
    <rPh sb="0" eb="1">
      <t>クチ</t>
    </rPh>
    <rPh sb="2" eb="3">
      <t>ザ</t>
    </rPh>
    <rPh sb="4" eb="5">
      <t>オサム</t>
    </rPh>
    <rPh sb="6" eb="7">
      <t>タイ</t>
    </rPh>
    <rPh sb="8" eb="9">
      <t>ヤスシ</t>
    </rPh>
    <rPh sb="10" eb="11">
      <t>ヨリ</t>
    </rPh>
    <rPh sb="12" eb="13">
      <t>ショ</t>
    </rPh>
    <phoneticPr fontId="3"/>
  </si>
  <si>
    <t>口座名義人</t>
    <rPh sb="0" eb="2">
      <t>コウザ</t>
    </rPh>
    <rPh sb="2" eb="4">
      <t>メイギ</t>
    </rPh>
    <rPh sb="4" eb="5">
      <t>ニン</t>
    </rPh>
    <phoneticPr fontId="3"/>
  </si>
  <si>
    <t>金融機関名</t>
    <rPh sb="0" eb="2">
      <t>キンユウ</t>
    </rPh>
    <rPh sb="2" eb="4">
      <t>キカン</t>
    </rPh>
    <rPh sb="4" eb="5">
      <t>メイ</t>
    </rPh>
    <phoneticPr fontId="3"/>
  </si>
  <si>
    <t>大阪府知事 様</t>
    <rPh sb="0" eb="1">
      <t>ダイ</t>
    </rPh>
    <rPh sb="1" eb="2">
      <t>サカ</t>
    </rPh>
    <rPh sb="2" eb="3">
      <t>フ</t>
    </rPh>
    <rPh sb="3" eb="4">
      <t>チ</t>
    </rPh>
    <rPh sb="4" eb="5">
      <t>コト</t>
    </rPh>
    <rPh sb="6" eb="7">
      <t>サマ</t>
    </rPh>
    <phoneticPr fontId="3"/>
  </si>
  <si>
    <t>預金種別</t>
    <rPh sb="0" eb="1">
      <t>アズカリ</t>
    </rPh>
    <rPh sb="1" eb="2">
      <t>カネ</t>
    </rPh>
    <rPh sb="2" eb="3">
      <t>タネ</t>
    </rPh>
    <rPh sb="3" eb="4">
      <t>ベツ</t>
    </rPh>
    <phoneticPr fontId="3"/>
  </si>
  <si>
    <t>口座番号</t>
    <rPh sb="0" eb="1">
      <t>クチ</t>
    </rPh>
    <rPh sb="1" eb="2">
      <t>ザ</t>
    </rPh>
    <rPh sb="2" eb="3">
      <t>バン</t>
    </rPh>
    <rPh sb="3" eb="4">
      <t>ゴウ</t>
    </rPh>
    <phoneticPr fontId="3"/>
  </si>
  <si>
    <t>（ふりがな）</t>
    <phoneticPr fontId="3"/>
  </si>
  <si>
    <t>　</t>
    <phoneticPr fontId="3"/>
  </si>
  <si>
    <t>メールアドレス</t>
    <phoneticPr fontId="3"/>
  </si>
  <si>
    <t>補助金担当者職・氏名</t>
    <rPh sb="0" eb="3">
      <t>ホジョキン</t>
    </rPh>
    <rPh sb="3" eb="6">
      <t>タントウシャ</t>
    </rPh>
    <rPh sb="6" eb="7">
      <t>ショク</t>
    </rPh>
    <rPh sb="8" eb="10">
      <t>シメイ</t>
    </rPh>
    <phoneticPr fontId="3"/>
  </si>
  <si>
    <t>役職区分</t>
    <rPh sb="0" eb="2">
      <t>ヤクショク</t>
    </rPh>
    <rPh sb="2" eb="4">
      <t>クブン</t>
    </rPh>
    <phoneticPr fontId="12"/>
  </si>
  <si>
    <t>役員等氏名</t>
    <rPh sb="0" eb="2">
      <t>ヤクイン</t>
    </rPh>
    <rPh sb="2" eb="3">
      <t>トウ</t>
    </rPh>
    <rPh sb="3" eb="5">
      <t>シメイ</t>
    </rPh>
    <phoneticPr fontId="3"/>
  </si>
  <si>
    <t>生年月日</t>
    <rPh sb="0" eb="2">
      <t>セイネン</t>
    </rPh>
    <rPh sb="2" eb="4">
      <t>ガッピ</t>
    </rPh>
    <phoneticPr fontId="3"/>
  </si>
  <si>
    <t>カナ</t>
  </si>
  <si>
    <t>漢字</t>
    <rPh sb="0" eb="2">
      <t>カンジ</t>
    </rPh>
    <phoneticPr fontId="12"/>
  </si>
  <si>
    <t>元号</t>
    <rPh sb="0" eb="2">
      <t>ゲンゴウ</t>
    </rPh>
    <phoneticPr fontId="12"/>
  </si>
  <si>
    <t>年</t>
    <rPh sb="0" eb="1">
      <t>ネン</t>
    </rPh>
    <phoneticPr fontId="12"/>
  </si>
  <si>
    <t>月</t>
    <rPh sb="0" eb="1">
      <t>ツキ</t>
    </rPh>
    <phoneticPr fontId="12"/>
  </si>
  <si>
    <t>日</t>
    <rPh sb="0" eb="1">
      <t>ヒ</t>
    </rPh>
    <phoneticPr fontId="12"/>
  </si>
  <si>
    <t>姓</t>
    <rPh sb="0" eb="1">
      <t>セイ</t>
    </rPh>
    <phoneticPr fontId="12"/>
  </si>
  <si>
    <t>名</t>
    <rPh sb="0" eb="1">
      <t>メイ</t>
    </rPh>
    <phoneticPr fontId="12"/>
  </si>
  <si>
    <t>役員</t>
  </si>
  <si>
    <t>監事</t>
  </si>
  <si>
    <t>　※役職区分の欄には、設置者が法人の場合は「役員」又は「監事」のいずれかを、</t>
    <rPh sb="7" eb="8">
      <t>ラン</t>
    </rPh>
    <rPh sb="11" eb="14">
      <t>セッチシャ</t>
    </rPh>
    <rPh sb="15" eb="17">
      <t>ホウジン</t>
    </rPh>
    <rPh sb="18" eb="20">
      <t>バアイ</t>
    </rPh>
    <rPh sb="25" eb="26">
      <t>マタ</t>
    </rPh>
    <phoneticPr fontId="12"/>
  </si>
  <si>
    <t>個人の場合は「設置者」と記載すること。</t>
  </si>
  <si>
    <t>　※生年月日の元号は、明治は「M」、大正は「T」、昭和は「S」、平成は「H」と記載すること。</t>
    <rPh sb="2" eb="4">
      <t>セイネン</t>
    </rPh>
    <rPh sb="4" eb="6">
      <t>ガッピ</t>
    </rPh>
    <rPh sb="7" eb="9">
      <t>ゲンゴウ</t>
    </rPh>
    <rPh sb="11" eb="13">
      <t>メイジ</t>
    </rPh>
    <rPh sb="18" eb="20">
      <t>タイショウ</t>
    </rPh>
    <rPh sb="25" eb="27">
      <t>ショウワ</t>
    </rPh>
    <rPh sb="32" eb="34">
      <t>ヘイセイ</t>
    </rPh>
    <rPh sb="39" eb="41">
      <t>キサイ</t>
    </rPh>
    <phoneticPr fontId="12"/>
  </si>
  <si>
    <t>代表者名</t>
    <rPh sb="0" eb="3">
      <t>ダイヒョウシャ</t>
    </rPh>
    <rPh sb="3" eb="4">
      <t>メイ</t>
    </rPh>
    <phoneticPr fontId="12"/>
  </si>
  <si>
    <t>暴力団等審査情報</t>
    <phoneticPr fontId="12"/>
  </si>
  <si>
    <t>【大阪府整理欄】　※出力帳票としての提出は不要です。</t>
    <rPh sb="1" eb="3">
      <t>オオサカ</t>
    </rPh>
    <rPh sb="3" eb="4">
      <t>フ</t>
    </rPh>
    <rPh sb="4" eb="6">
      <t>セイリ</t>
    </rPh>
    <rPh sb="6" eb="7">
      <t>ラン</t>
    </rPh>
    <rPh sb="10" eb="12">
      <t>シュツリョク</t>
    </rPh>
    <rPh sb="12" eb="14">
      <t>チョウヒョウ</t>
    </rPh>
    <rPh sb="18" eb="20">
      <t>テイシュツ</t>
    </rPh>
    <rPh sb="21" eb="23">
      <t>フヨウ</t>
    </rPh>
    <phoneticPr fontId="12"/>
  </si>
  <si>
    <t>事務事業名</t>
    <rPh sb="0" eb="2">
      <t>ジム</t>
    </rPh>
    <rPh sb="2" eb="4">
      <t>ジギョウ</t>
    </rPh>
    <rPh sb="4" eb="5">
      <t>メイ</t>
    </rPh>
    <phoneticPr fontId="12"/>
  </si>
  <si>
    <t>設置者所在地</t>
    <phoneticPr fontId="12"/>
  </si>
  <si>
    <t>設置者名</t>
    <phoneticPr fontId="12"/>
  </si>
  <si>
    <t>№</t>
    <phoneticPr fontId="12"/>
  </si>
  <si>
    <t>カナ</t>
    <phoneticPr fontId="12"/>
  </si>
  <si>
    <t>設置者名</t>
    <rPh sb="0" eb="2">
      <t>セッチ</t>
    </rPh>
    <rPh sb="2" eb="3">
      <t>シャ</t>
    </rPh>
    <rPh sb="3" eb="4">
      <t>メイ</t>
    </rPh>
    <phoneticPr fontId="12"/>
  </si>
  <si>
    <t>設置者所在地</t>
    <rPh sb="0" eb="2">
      <t>セッチ</t>
    </rPh>
    <rPh sb="2" eb="3">
      <t>シャ</t>
    </rPh>
    <rPh sb="3" eb="6">
      <t>ショザイチ</t>
    </rPh>
    <phoneticPr fontId="12"/>
  </si>
  <si>
    <t>　※役員数に応じ、適宜、行を追加すること。</t>
    <phoneticPr fontId="12"/>
  </si>
  <si>
    <t>　※役員の変更による報告の場合は、変更した者のみにつき記載すること。</t>
    <phoneticPr fontId="12"/>
  </si>
  <si>
    <t>　大阪府知事　様</t>
    <phoneticPr fontId="3"/>
  </si>
  <si>
    <t>　要件確認申立書</t>
  </si>
  <si>
    <t>　　　　　　　　　　　　　　　　　　　　　　　　　　　　　　　　　　　　
　　　　　　　　　　　　　　　　　　　　　　　　　　　　　　　　　　　　　　</t>
    <phoneticPr fontId="3"/>
  </si>
  <si>
    <t>性別</t>
    <rPh sb="0" eb="2">
      <t>セイベツ</t>
    </rPh>
    <phoneticPr fontId="12"/>
  </si>
  <si>
    <t>住所
（法人所在地）</t>
    <rPh sb="0" eb="2">
      <t>ジュウショ</t>
    </rPh>
    <rPh sb="4" eb="6">
      <t>ホウジン</t>
    </rPh>
    <rPh sb="6" eb="9">
      <t>ショザイチ</t>
    </rPh>
    <phoneticPr fontId="3"/>
  </si>
  <si>
    <t>申請書記入日</t>
    <rPh sb="0" eb="3">
      <t>シンセイショ</t>
    </rPh>
    <rPh sb="3" eb="5">
      <t>キニュウ</t>
    </rPh>
    <rPh sb="5" eb="6">
      <t>ビ</t>
    </rPh>
    <phoneticPr fontId="3"/>
  </si>
  <si>
    <t>月</t>
    <rPh sb="0" eb="1">
      <t>ガツ</t>
    </rPh>
    <phoneticPr fontId="3"/>
  </si>
  <si>
    <t>日</t>
    <rPh sb="0" eb="1">
      <t>ニチ</t>
    </rPh>
    <phoneticPr fontId="3"/>
  </si>
  <si>
    <t>※着色セルへご記入をお願いします。</t>
    <rPh sb="1" eb="3">
      <t>チャクショク</t>
    </rPh>
    <rPh sb="7" eb="9">
      <t>キニュウ</t>
    </rPh>
    <rPh sb="11" eb="12">
      <t>ネガ</t>
    </rPh>
    <phoneticPr fontId="3"/>
  </si>
  <si>
    <t>令和</t>
    <rPh sb="0" eb="2">
      <t>レイワ</t>
    </rPh>
    <phoneticPr fontId="3"/>
  </si>
  <si>
    <t>補助事業の目的及び内容</t>
    <rPh sb="5" eb="7">
      <t>モクテキ</t>
    </rPh>
    <rPh sb="7" eb="8">
      <t>オヨ</t>
    </rPh>
    <rPh sb="9" eb="11">
      <t>ナイヨウ</t>
    </rPh>
    <phoneticPr fontId="3"/>
  </si>
  <si>
    <t>補助事業の経費の配分</t>
    <rPh sb="5" eb="7">
      <t>ケイヒ</t>
    </rPh>
    <rPh sb="8" eb="10">
      <t>ハイブン</t>
    </rPh>
    <phoneticPr fontId="3"/>
  </si>
  <si>
    <t>補助事業の経費の使用方法</t>
    <rPh sb="5" eb="7">
      <t>ケイヒ</t>
    </rPh>
    <rPh sb="8" eb="10">
      <t>シヨウ</t>
    </rPh>
    <rPh sb="10" eb="12">
      <t>ホウホウ</t>
    </rPh>
    <phoneticPr fontId="3"/>
  </si>
  <si>
    <t>補助事業の完了の予定期日</t>
    <rPh sb="5" eb="7">
      <t>カンリョウ</t>
    </rPh>
    <rPh sb="8" eb="10">
      <t>ヨテイ</t>
    </rPh>
    <rPh sb="10" eb="12">
      <t>キジツ</t>
    </rPh>
    <phoneticPr fontId="3"/>
  </si>
  <si>
    <t>その他補助事業の遂行に関する計画</t>
    <rPh sb="2" eb="3">
      <t>タ</t>
    </rPh>
    <rPh sb="3" eb="5">
      <t>ホジョ</t>
    </rPh>
    <rPh sb="5" eb="7">
      <t>ジギョウ</t>
    </rPh>
    <rPh sb="8" eb="10">
      <t>スイコウ</t>
    </rPh>
    <rPh sb="11" eb="12">
      <t>カン</t>
    </rPh>
    <rPh sb="14" eb="16">
      <t>ケイカク</t>
    </rPh>
    <phoneticPr fontId="3"/>
  </si>
  <si>
    <t>交付を受けようとする補助金の額</t>
    <rPh sb="0" eb="2">
      <t>コウフ</t>
    </rPh>
    <rPh sb="3" eb="4">
      <t>ウ</t>
    </rPh>
    <rPh sb="10" eb="13">
      <t>ホジョキン</t>
    </rPh>
    <rPh sb="14" eb="15">
      <t>ガク</t>
    </rPh>
    <phoneticPr fontId="3"/>
  </si>
  <si>
    <t>補助事業の効果</t>
    <rPh sb="0" eb="2">
      <t>ホジョ</t>
    </rPh>
    <rPh sb="2" eb="4">
      <t>ジギョウ</t>
    </rPh>
    <rPh sb="5" eb="7">
      <t>コウカ</t>
    </rPh>
    <phoneticPr fontId="3"/>
  </si>
  <si>
    <t>（単位：円）</t>
    <rPh sb="1" eb="3">
      <t>タンイ</t>
    </rPh>
    <rPh sb="4" eb="5">
      <t>エン</t>
    </rPh>
    <phoneticPr fontId="3"/>
  </si>
  <si>
    <t>計</t>
    <rPh sb="0" eb="1">
      <t>ケイ</t>
    </rPh>
    <phoneticPr fontId="3"/>
  </si>
  <si>
    <t>関係書類を添えて申請します。</t>
  </si>
  <si>
    <t>別紙１（様式第１号関係）</t>
    <rPh sb="0" eb="2">
      <t>ベッシ</t>
    </rPh>
    <rPh sb="4" eb="7">
      <t>ヨウシキダイ</t>
    </rPh>
    <rPh sb="8" eb="9">
      <t>ゴウ</t>
    </rPh>
    <rPh sb="9" eb="11">
      <t>カンケイ</t>
    </rPh>
    <phoneticPr fontId="3"/>
  </si>
  <si>
    <t>(単位：円）</t>
    <rPh sb="1" eb="3">
      <t>タンイ</t>
    </rPh>
    <rPh sb="4" eb="5">
      <t>エン</t>
    </rPh>
    <phoneticPr fontId="3"/>
  </si>
  <si>
    <t>総事業費</t>
  </si>
  <si>
    <t>基　準　額</t>
    <phoneticPr fontId="3"/>
  </si>
  <si>
    <t>選　定　額</t>
    <phoneticPr fontId="3"/>
  </si>
  <si>
    <t>交付申請額</t>
    <rPh sb="0" eb="2">
      <t>コウフ</t>
    </rPh>
    <rPh sb="2" eb="5">
      <t>シンセイガク</t>
    </rPh>
    <phoneticPr fontId="3"/>
  </si>
  <si>
    <t>別紙２（様式第１号関係）</t>
    <rPh sb="0" eb="2">
      <t>ベッシ</t>
    </rPh>
    <rPh sb="4" eb="6">
      <t>ヨウシキ</t>
    </rPh>
    <rPh sb="6" eb="7">
      <t>ダイ</t>
    </rPh>
    <rPh sb="8" eb="9">
      <t>ゴウ</t>
    </rPh>
    <rPh sb="9" eb="11">
      <t>カンケイ</t>
    </rPh>
    <phoneticPr fontId="3"/>
  </si>
  <si>
    <t>別紙３（様式第１号関係）</t>
    <rPh sb="0" eb="2">
      <t>ベッシ</t>
    </rPh>
    <rPh sb="4" eb="7">
      <t>ヨウシキダイ</t>
    </rPh>
    <rPh sb="8" eb="11">
      <t>ゴウカンケイ</t>
    </rPh>
    <phoneticPr fontId="3"/>
  </si>
  <si>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</si>
  <si>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</si>
  <si>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</si>
  <si>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</si>
  <si>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</si>
  <si>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</si>
  <si>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</si>
  <si>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上記は原本に相違ないことを証明します。</t>
    <rPh sb="0" eb="2">
      <t>ジョウキ</t>
    </rPh>
    <rPh sb="3" eb="5">
      <t>ゲンポン</t>
    </rPh>
    <rPh sb="6" eb="8">
      <t>ソウイ</t>
    </rPh>
    <rPh sb="13" eb="15">
      <t>ショウメイ</t>
    </rPh>
    <phoneticPr fontId="3"/>
  </si>
  <si>
    <t>直接執行</t>
    <rPh sb="0" eb="2">
      <t>チョクセツ</t>
    </rPh>
    <rPh sb="2" eb="4">
      <t>シッコウ</t>
    </rPh>
    <phoneticPr fontId="3"/>
  </si>
  <si>
    <t>（H)</t>
    <phoneticPr fontId="3"/>
  </si>
  <si>
    <t>補助基本額</t>
    <rPh sb="0" eb="2">
      <t>ホジョ</t>
    </rPh>
    <rPh sb="2" eb="4">
      <t>キホン</t>
    </rPh>
    <rPh sb="4" eb="5">
      <t>ガク</t>
    </rPh>
    <phoneticPr fontId="3"/>
  </si>
  <si>
    <t>（注）</t>
  </si>
  <si>
    <t>（A)</t>
    <phoneticPr fontId="3"/>
  </si>
  <si>
    <t>（B)</t>
    <phoneticPr fontId="3"/>
  </si>
  <si>
    <t>（D)</t>
    <phoneticPr fontId="3"/>
  </si>
  <si>
    <t>（E)</t>
    <phoneticPr fontId="3"/>
  </si>
  <si>
    <t>(F)</t>
    <phoneticPr fontId="3"/>
  </si>
  <si>
    <t>（G)</t>
    <phoneticPr fontId="3"/>
  </si>
  <si>
    <t>（D）（E）の少ない方</t>
    <rPh sb="7" eb="8">
      <t>スク</t>
    </rPh>
    <rPh sb="10" eb="11">
      <t>ホウ</t>
    </rPh>
    <phoneticPr fontId="3"/>
  </si>
  <si>
    <t>（C）（F）の少ない方</t>
    <rPh sb="7" eb="8">
      <t>スク</t>
    </rPh>
    <rPh sb="10" eb="11">
      <t>ホウ</t>
    </rPh>
    <phoneticPr fontId="3"/>
  </si>
  <si>
    <t>〒</t>
    <phoneticPr fontId="3"/>
  </si>
  <si>
    <t>■基本情報</t>
    <rPh sb="1" eb="3">
      <t>キホン</t>
    </rPh>
    <rPh sb="3" eb="5">
      <t>ジョウホウ</t>
    </rPh>
    <phoneticPr fontId="3"/>
  </si>
  <si>
    <t>■申請データ</t>
    <rPh sb="1" eb="3">
      <t>シンセイ</t>
    </rPh>
    <phoneticPr fontId="3"/>
  </si>
  <si>
    <t>総事業費合計</t>
    <rPh sb="4" eb="6">
      <t>ゴウケイ</t>
    </rPh>
    <phoneticPr fontId="3"/>
  </si>
  <si>
    <t>寄付金その他の収入額</t>
  </si>
  <si>
    <t>数量</t>
    <rPh sb="0" eb="2">
      <t>スウリョウ</t>
    </rPh>
    <phoneticPr fontId="3"/>
  </si>
  <si>
    <t>年</t>
    <rPh sb="0" eb="1">
      <t>ネン</t>
    </rPh>
    <phoneticPr fontId="3"/>
  </si>
  <si>
    <t>■プルダウンリスト</t>
    <phoneticPr fontId="3"/>
  </si>
  <si>
    <t>法人</t>
    <rPh sb="0" eb="2">
      <t>ホウジン</t>
    </rPh>
    <phoneticPr fontId="3"/>
  </si>
  <si>
    <t>個人事業主</t>
    <rPh sb="0" eb="5">
      <t>コジンジギョウヌシ</t>
    </rPh>
    <phoneticPr fontId="3"/>
  </si>
  <si>
    <t>事業者区分</t>
    <rPh sb="0" eb="5">
      <t>ジギョウシャクブン</t>
    </rPh>
    <phoneticPr fontId="3"/>
  </si>
  <si>
    <t>補助金担当者TEL</t>
    <rPh sb="0" eb="3">
      <t>ホジョキン</t>
    </rPh>
    <rPh sb="3" eb="6">
      <t>タントウシャ</t>
    </rPh>
    <phoneticPr fontId="3"/>
  </si>
  <si>
    <t>ー</t>
    <phoneticPr fontId="3"/>
  </si>
  <si>
    <t>実施事業者登録番号</t>
    <rPh sb="0" eb="5">
      <t>ジッシジギョウシャ</t>
    </rPh>
    <rPh sb="5" eb="9">
      <t>トウロクバンゴウ</t>
    </rPh>
    <phoneticPr fontId="3"/>
  </si>
  <si>
    <t>まとめて申請しない</t>
    <rPh sb="4" eb="6">
      <t>シンセイ</t>
    </rPh>
    <phoneticPr fontId="3"/>
  </si>
  <si>
    <t>該当するものをプルダウン
から選んでください。</t>
    <rPh sb="0" eb="2">
      <t>ガイトウ</t>
    </rPh>
    <rPh sb="15" eb="16">
      <t>エラ</t>
    </rPh>
    <phoneticPr fontId="3"/>
  </si>
  <si>
    <t>内訳シートの入力は不要です。</t>
    <rPh sb="0" eb="2">
      <t>ウチワケ</t>
    </rPh>
    <rPh sb="6" eb="8">
      <t>ニュウリョク</t>
    </rPh>
    <rPh sb="9" eb="11">
      <t>フヨウ</t>
    </rPh>
    <phoneticPr fontId="3"/>
  </si>
  <si>
    <t>内訳シートの要否</t>
    <rPh sb="0" eb="2">
      <t>ウチワケ</t>
    </rPh>
    <rPh sb="6" eb="8">
      <t>ヨウヒ</t>
    </rPh>
    <phoneticPr fontId="3"/>
  </si>
  <si>
    <t>登録番号</t>
    <rPh sb="0" eb="4">
      <t>トウロクバンゴウ</t>
    </rPh>
    <phoneticPr fontId="3"/>
  </si>
  <si>
    <t>様式第１号</t>
    <rPh sb="0" eb="2">
      <t>ヨウシキ</t>
    </rPh>
    <rPh sb="2" eb="3">
      <t>ダイ</t>
    </rPh>
    <rPh sb="4" eb="5">
      <t>ゴウ</t>
    </rPh>
    <phoneticPr fontId="3"/>
  </si>
  <si>
    <t>日付</t>
    <rPh sb="0" eb="2">
      <t>ヒヅケ</t>
    </rPh>
    <phoneticPr fontId="3"/>
  </si>
  <si>
    <t>【作業用】</t>
    <rPh sb="1" eb="4">
      <t>サギョウヨウ</t>
    </rPh>
    <phoneticPr fontId="3"/>
  </si>
  <si>
    <t>　標記の補助金を下記のとおり受けたいので、大阪府補助金交付規則第４条の規定により、</t>
    <phoneticPr fontId="3"/>
  </si>
  <si>
    <t>事業終了予定日</t>
    <rPh sb="0" eb="7">
      <t>ジギョウシュウリョウヨテイビ</t>
    </rPh>
    <phoneticPr fontId="3"/>
  </si>
  <si>
    <t>事業開始予定日</t>
    <rPh sb="0" eb="2">
      <t>ジギョウ</t>
    </rPh>
    <rPh sb="2" eb="4">
      <t>カイシ</t>
    </rPh>
    <rPh sb="4" eb="7">
      <t>ヨテイビ</t>
    </rPh>
    <phoneticPr fontId="3"/>
  </si>
  <si>
    <t>事業期間</t>
    <rPh sb="0" eb="4">
      <t>ジギョウキカン</t>
    </rPh>
    <phoneticPr fontId="3"/>
  </si>
  <si>
    <t>　①工事費又は工事請負費</t>
    <rPh sb="2" eb="5">
      <t>コウジヒ</t>
    </rPh>
    <rPh sb="5" eb="6">
      <t>マタ</t>
    </rPh>
    <rPh sb="7" eb="12">
      <t>コウジウケオイヒ</t>
    </rPh>
    <phoneticPr fontId="3"/>
  </si>
  <si>
    <t>内容</t>
    <rPh sb="0" eb="2">
      <t>ナイヨウ</t>
    </rPh>
    <phoneticPr fontId="3"/>
  </si>
  <si>
    <t>面積（㎡）</t>
    <rPh sb="0" eb="2">
      <t>メンセキ</t>
    </rPh>
    <phoneticPr fontId="3"/>
  </si>
  <si>
    <t>小計</t>
    <rPh sb="0" eb="2">
      <t>ショウケイ</t>
    </rPh>
    <phoneticPr fontId="3"/>
  </si>
  <si>
    <t>金額（円）</t>
    <rPh sb="0" eb="2">
      <t>キンガク</t>
    </rPh>
    <rPh sb="3" eb="4">
      <t>エン</t>
    </rPh>
    <phoneticPr fontId="3"/>
  </si>
  <si>
    <t>金額（円）</t>
    <rPh sb="0" eb="2">
      <t>キンガク</t>
    </rPh>
    <rPh sb="3" eb="4">
      <t>エン</t>
    </rPh>
    <phoneticPr fontId="3"/>
  </si>
  <si>
    <t>-</t>
    <phoneticPr fontId="3"/>
  </si>
  <si>
    <t>　②その他経費</t>
    <rPh sb="4" eb="7">
      <t>タケイヒ</t>
    </rPh>
    <phoneticPr fontId="3"/>
  </si>
  <si>
    <t>対象外経費　合計</t>
    <rPh sb="0" eb="2">
      <t>タイショウ</t>
    </rPh>
    <rPh sb="2" eb="3">
      <t>ガイ</t>
    </rPh>
    <rPh sb="3" eb="5">
      <t>ケイヒ</t>
    </rPh>
    <rPh sb="6" eb="8">
      <t>ゴウケイ</t>
    </rPh>
    <phoneticPr fontId="3"/>
  </si>
  <si>
    <t>総事業費　合計</t>
    <rPh sb="0" eb="4">
      <t>ソウジギョウヒ</t>
    </rPh>
    <rPh sb="5" eb="7">
      <t>ゴウケイ</t>
    </rPh>
    <phoneticPr fontId="3"/>
  </si>
  <si>
    <t xml:space="preserve">　様式第１号の２
</t>
    <rPh sb="5" eb="6">
      <t>ゴウ</t>
    </rPh>
    <phoneticPr fontId="3"/>
  </si>
  <si>
    <t>様式第１号の３</t>
    <rPh sb="4" eb="5">
      <t>ゴウ</t>
    </rPh>
    <phoneticPr fontId="12"/>
  </si>
  <si>
    <t>事業所名</t>
    <rPh sb="0" eb="4">
      <t>ジギョウショメイ</t>
    </rPh>
    <phoneticPr fontId="3"/>
  </si>
  <si>
    <t>【無料検査体制整備費補助金　基本情報】</t>
    <rPh sb="1" eb="3">
      <t>ムリョウ</t>
    </rPh>
    <rPh sb="3" eb="5">
      <t>ケンサ</t>
    </rPh>
    <rPh sb="5" eb="7">
      <t>タイセイ</t>
    </rPh>
    <rPh sb="7" eb="9">
      <t>セイビ</t>
    </rPh>
    <rPh sb="9" eb="10">
      <t>ヒ</t>
    </rPh>
    <rPh sb="10" eb="13">
      <t>ホジョキン</t>
    </rPh>
    <rPh sb="14" eb="16">
      <t>キホン</t>
    </rPh>
    <rPh sb="16" eb="18">
      <t>ジョウホウ</t>
    </rPh>
    <phoneticPr fontId="3"/>
  </si>
  <si>
    <t>※ 「まとめて申請」する場合、代表して登録申請書を提出した事業所（又は法人本部等）の情報を入力してください。</t>
    <rPh sb="7" eb="9">
      <t>シンセイ</t>
    </rPh>
    <rPh sb="12" eb="14">
      <t>バアイ</t>
    </rPh>
    <rPh sb="15" eb="17">
      <t>ダイヒョウ</t>
    </rPh>
    <rPh sb="19" eb="24">
      <t>トウロクシンセイショ</t>
    </rPh>
    <rPh sb="25" eb="27">
      <t>テイシュツ</t>
    </rPh>
    <rPh sb="29" eb="32">
      <t>ジギョウショ</t>
    </rPh>
    <rPh sb="33" eb="34">
      <t>マタ</t>
    </rPh>
    <rPh sb="35" eb="37">
      <t>ホウジン</t>
    </rPh>
    <rPh sb="37" eb="39">
      <t>ホンブ</t>
    </rPh>
    <rPh sb="39" eb="40">
      <t>トウ</t>
    </rPh>
    <rPh sb="42" eb="44">
      <t>ジョウホウ</t>
    </rPh>
    <rPh sb="45" eb="47">
      <t>ニュウリョク</t>
    </rPh>
    <phoneticPr fontId="3"/>
  </si>
  <si>
    <t>（１）補助対象経費</t>
    <rPh sb="3" eb="9">
      <t>ホジョタイショウケイヒ</t>
    </rPh>
    <phoneticPr fontId="3"/>
  </si>
  <si>
    <t>補助対象経費　合計</t>
    <rPh sb="0" eb="6">
      <t>ホジョタイショウケイヒ</t>
    </rPh>
    <rPh sb="7" eb="9">
      <t>ゴウケイ</t>
    </rPh>
    <phoneticPr fontId="3"/>
  </si>
  <si>
    <t>（２）補助対象外経費</t>
    <rPh sb="3" eb="10">
      <t>ホジョタイショウガイケイヒ</t>
    </rPh>
    <phoneticPr fontId="3"/>
  </si>
  <si>
    <t>品目等</t>
    <rPh sb="0" eb="2">
      <t>ヒンモク</t>
    </rPh>
    <rPh sb="2" eb="3">
      <t>トウ</t>
    </rPh>
    <phoneticPr fontId="3"/>
  </si>
  <si>
    <t>大阪府新型コロナウイルス感染症無料検査体制整備費補助金　経費所要額内訳書</t>
    <rPh sb="23" eb="24">
      <t>ヒ</t>
    </rPh>
    <rPh sb="28" eb="30">
      <t>ケイヒ</t>
    </rPh>
    <rPh sb="30" eb="32">
      <t>ショヨウ</t>
    </rPh>
    <rPh sb="32" eb="33">
      <t>ガク</t>
    </rPh>
    <rPh sb="33" eb="36">
      <t>ウチワケショ</t>
    </rPh>
    <phoneticPr fontId="3"/>
  </si>
  <si>
    <t>円</t>
    <rPh sb="0" eb="1">
      <t>エン</t>
    </rPh>
    <phoneticPr fontId="3"/>
  </si>
  <si>
    <t>＜添付書類＞</t>
    <rPh sb="1" eb="5">
      <t>テンプショルイ</t>
    </rPh>
    <phoneticPr fontId="3"/>
  </si>
  <si>
    <t>　・別紙１　経費所要額内訳書</t>
    <rPh sb="2" eb="4">
      <t>ベッシ</t>
    </rPh>
    <phoneticPr fontId="3"/>
  </si>
  <si>
    <t>　・別紙３　歳入歳出予算書（抄本）</t>
    <rPh sb="2" eb="4">
      <t>ベッシ</t>
    </rPh>
    <rPh sb="6" eb="13">
      <t>サイニュウサイシュツヨサンショ</t>
    </rPh>
    <rPh sb="14" eb="16">
      <t>ショウホン</t>
    </rPh>
    <phoneticPr fontId="3"/>
  </si>
  <si>
    <t>（千円未満切り捨て）</t>
    <rPh sb="1" eb="5">
      <t>センエンミマン</t>
    </rPh>
    <rPh sb="5" eb="6">
      <t>キ</t>
    </rPh>
    <rPh sb="7" eb="8">
      <t>ス</t>
    </rPh>
    <phoneticPr fontId="3"/>
  </si>
  <si>
    <t>収支差額</t>
    <rPh sb="0" eb="4">
      <t>シュウシサガク</t>
    </rPh>
    <phoneticPr fontId="3"/>
  </si>
  <si>
    <t>対象経費の
実支出予定額</t>
    <rPh sb="6" eb="7">
      <t>ジツ</t>
    </rPh>
    <phoneticPr fontId="3"/>
  </si>
  <si>
    <t xml:space="preserve">
区分</t>
    <phoneticPr fontId="3"/>
  </si>
  <si>
    <t>　大阪府新型コロナウイルス感染症無料検査体制整備費補助金につきましては、下記口座への振込みを依頼します。</t>
    <rPh sb="24" eb="25">
      <t>ヒ</t>
    </rPh>
    <rPh sb="36" eb="38">
      <t>カキ</t>
    </rPh>
    <rPh sb="38" eb="40">
      <t>コウザ</t>
    </rPh>
    <rPh sb="42" eb="44">
      <t>フリコ</t>
    </rPh>
    <phoneticPr fontId="3"/>
  </si>
  <si>
    <t>大阪府新型コロナウイルス感染症無料検査体制整備費補助金</t>
    <rPh sb="23" eb="24">
      <t>ヒ</t>
    </rPh>
    <phoneticPr fontId="12"/>
  </si>
  <si>
    <t>申請単位※</t>
    <rPh sb="0" eb="2">
      <t>シンセイ</t>
    </rPh>
    <rPh sb="2" eb="4">
      <t>タンイ</t>
    </rPh>
    <phoneticPr fontId="3"/>
  </si>
  <si>
    <t>複数事業所分をまとめて申請</t>
    <rPh sb="0" eb="5">
      <t>フクスウジギョウショ</t>
    </rPh>
    <rPh sb="5" eb="6">
      <t>ブン</t>
    </rPh>
    <rPh sb="11" eb="13">
      <t>シンセイ</t>
    </rPh>
    <phoneticPr fontId="3"/>
  </si>
  <si>
    <t>内訳シートを入力してください。</t>
    <rPh sb="0" eb="2">
      <t>ウチワケ</t>
    </rPh>
    <rPh sb="6" eb="8">
      <t>ニュウリョク</t>
    </rPh>
    <phoneticPr fontId="3"/>
  </si>
  <si>
    <t>【内訳シート】複数事業所分をまとめて申請する場合</t>
    <rPh sb="1" eb="3">
      <t>ウチワケ</t>
    </rPh>
    <rPh sb="7" eb="9">
      <t>フクスウ</t>
    </rPh>
    <rPh sb="9" eb="12">
      <t>ジギョウショ</t>
    </rPh>
    <rPh sb="12" eb="13">
      <t>ブン</t>
    </rPh>
    <rPh sb="18" eb="20">
      <t>シンセイ</t>
    </rPh>
    <rPh sb="22" eb="24">
      <t>バアイ</t>
    </rPh>
    <phoneticPr fontId="3"/>
  </si>
  <si>
    <t>無料検査体制整備費</t>
    <rPh sb="0" eb="2">
      <t>ムリョウ</t>
    </rPh>
    <rPh sb="2" eb="4">
      <t>ケンサ</t>
    </rPh>
    <rPh sb="4" eb="6">
      <t>タイセイ</t>
    </rPh>
    <rPh sb="6" eb="8">
      <t>セイビ</t>
    </rPh>
    <rPh sb="8" eb="9">
      <t>ヒ</t>
    </rPh>
    <phoneticPr fontId="3"/>
  </si>
  <si>
    <t>※「まとめて申請」する場合は記載不要です。</t>
    <rPh sb="6" eb="8">
      <t>シンセイ</t>
    </rPh>
    <rPh sb="11" eb="13">
      <t>バアイ</t>
    </rPh>
    <rPh sb="14" eb="16">
      <t>キサイ</t>
    </rPh>
    <rPh sb="16" eb="18">
      <t>フヨウ</t>
    </rPh>
    <phoneticPr fontId="3"/>
  </si>
  <si>
    <t>法人・事業者所在地※</t>
    <rPh sb="0" eb="2">
      <t>ホウジン</t>
    </rPh>
    <rPh sb="3" eb="5">
      <t>ジギョウ</t>
    </rPh>
    <rPh sb="5" eb="6">
      <t>シャ</t>
    </rPh>
    <rPh sb="6" eb="9">
      <t>ショザイチ</t>
    </rPh>
    <phoneticPr fontId="3"/>
  </si>
  <si>
    <t>法人・事業者名※</t>
    <rPh sb="0" eb="2">
      <t>ホウジン</t>
    </rPh>
    <rPh sb="3" eb="6">
      <t>ジギョウシャ</t>
    </rPh>
    <rPh sb="6" eb="7">
      <t>メイ</t>
    </rPh>
    <phoneticPr fontId="3"/>
  </si>
  <si>
    <t>法人・事業者名</t>
    <rPh sb="0" eb="2">
      <t>ホウジン</t>
    </rPh>
    <rPh sb="3" eb="7">
      <t>ジギョウシャメイ</t>
    </rPh>
    <phoneticPr fontId="3"/>
  </si>
  <si>
    <t>法人・事業者名</t>
    <rPh sb="0" eb="2">
      <t>ホウジン</t>
    </rPh>
    <rPh sb="3" eb="5">
      <t>ジギョウ</t>
    </rPh>
    <rPh sb="5" eb="6">
      <t>シャ</t>
    </rPh>
    <rPh sb="6" eb="7">
      <t>メイ</t>
    </rPh>
    <phoneticPr fontId="3"/>
  </si>
  <si>
    <t>代表者名</t>
    <rPh sb="0" eb="4">
      <t>ダイヒョウシャメイ</t>
    </rPh>
    <phoneticPr fontId="3"/>
  </si>
  <si>
    <t>アルファベット1文字＋数字6桁</t>
    <rPh sb="8" eb="10">
      <t>モジ</t>
    </rPh>
    <rPh sb="11" eb="13">
      <t>スウジ</t>
    </rPh>
    <rPh sb="14" eb="15">
      <t>ケタ</t>
    </rPh>
    <phoneticPr fontId="3"/>
  </si>
  <si>
    <r>
      <t xml:space="preserve">登録番号
</t>
    </r>
    <r>
      <rPr>
        <sz val="10"/>
        <rFont val="BIZ UDPゴシック"/>
        <family val="3"/>
        <charset val="128"/>
      </rPr>
      <t>（アルファベット1文字＋数字6桁）</t>
    </r>
    <rPh sb="0" eb="4">
      <t>トウロクバンゴウ</t>
    </rPh>
    <phoneticPr fontId="3"/>
  </si>
  <si>
    <t>所在地</t>
    <rPh sb="0" eb="3">
      <t>ショザイチ</t>
    </rPh>
    <phoneticPr fontId="12"/>
  </si>
  <si>
    <t>法人・事業者名</t>
    <rPh sb="0" eb="2">
      <t>ホウジン</t>
    </rPh>
    <rPh sb="3" eb="7">
      <t>ジギョウシャメイ</t>
    </rPh>
    <phoneticPr fontId="12"/>
  </si>
  <si>
    <t>　・別紙２　事業計画書</t>
    <rPh sb="2" eb="4">
      <t>ベッシ</t>
    </rPh>
    <rPh sb="6" eb="8">
      <t>ジギョウ</t>
    </rPh>
    <phoneticPr fontId="3"/>
  </si>
  <si>
    <t>事　業　計　画　書</t>
    <rPh sb="0" eb="1">
      <t>コト</t>
    </rPh>
    <rPh sb="2" eb="3">
      <t>ギョウ</t>
    </rPh>
    <rPh sb="4" eb="5">
      <t>ケイ</t>
    </rPh>
    <rPh sb="6" eb="7">
      <t>ガ</t>
    </rPh>
    <rPh sb="8" eb="9">
      <t>ショ</t>
    </rPh>
    <phoneticPr fontId="3"/>
  </si>
  <si>
    <t>工事費又は工事請負費</t>
    <rPh sb="0" eb="4">
      <t>コウジヒマタ</t>
    </rPh>
    <rPh sb="5" eb="10">
      <t>コウジウケオイヒ</t>
    </rPh>
    <phoneticPr fontId="3"/>
  </si>
  <si>
    <t>その他経費</t>
    <rPh sb="2" eb="5">
      <t>タケイヒ</t>
    </rPh>
    <phoneticPr fontId="3"/>
  </si>
  <si>
    <t>日常生活や経済社会活動における感染リスクの引き下げ及び感染が拡大傾向に転じた場合の患者の早期発見を図るための無料検査実施体制が整備される。</t>
    <rPh sb="0" eb="2">
      <t>ニチジョウ</t>
    </rPh>
    <rPh sb="2" eb="4">
      <t>セイカツ</t>
    </rPh>
    <rPh sb="5" eb="7">
      <t>ケイザイ</t>
    </rPh>
    <rPh sb="7" eb="9">
      <t>シャカイ</t>
    </rPh>
    <rPh sb="9" eb="11">
      <t>カツドウ</t>
    </rPh>
    <rPh sb="15" eb="17">
      <t>カンセン</t>
    </rPh>
    <rPh sb="21" eb="22">
      <t>ヒ</t>
    </rPh>
    <rPh sb="23" eb="24">
      <t>サ</t>
    </rPh>
    <rPh sb="25" eb="26">
      <t>オヨ</t>
    </rPh>
    <rPh sb="27" eb="29">
      <t>カンセン</t>
    </rPh>
    <rPh sb="30" eb="32">
      <t>カクダイ</t>
    </rPh>
    <rPh sb="32" eb="34">
      <t>ケイコウ</t>
    </rPh>
    <rPh sb="35" eb="36">
      <t>テン</t>
    </rPh>
    <rPh sb="38" eb="40">
      <t>バアイ</t>
    </rPh>
    <rPh sb="41" eb="43">
      <t>カンジャ</t>
    </rPh>
    <rPh sb="44" eb="46">
      <t>ソウキ</t>
    </rPh>
    <rPh sb="46" eb="48">
      <t>ハッケン</t>
    </rPh>
    <rPh sb="49" eb="50">
      <t>ハカ</t>
    </rPh>
    <rPh sb="54" eb="56">
      <t>ムリョウ</t>
    </rPh>
    <rPh sb="56" eb="58">
      <t>ケンサ</t>
    </rPh>
    <rPh sb="58" eb="60">
      <t>ジッシ</t>
    </rPh>
    <rPh sb="60" eb="62">
      <t>タイセイ</t>
    </rPh>
    <rPh sb="63" eb="65">
      <t>セイビ</t>
    </rPh>
    <phoneticPr fontId="2"/>
  </si>
  <si>
    <t>申　立　事　項</t>
    <rPh sb="0" eb="1">
      <t>モウ</t>
    </rPh>
    <rPh sb="2" eb="3">
      <t>タ</t>
    </rPh>
    <rPh sb="4" eb="5">
      <t>コト</t>
    </rPh>
    <rPh sb="6" eb="7">
      <t>コウ</t>
    </rPh>
    <phoneticPr fontId="3"/>
  </si>
  <si>
    <t>暴力団又は暴力団員であることを知りながらこれを不当に利用するなどしていません。</t>
  </si>
  <si>
    <t>暴力団又は暴力団員と社会的に非難されるべき関係を有していません。</t>
  </si>
  <si>
    <t>はい</t>
    <phoneticPr fontId="3"/>
  </si>
  <si>
    <t>※「いいえ」に該当する項目がある場合、補助金の支給を受けることはできません。</t>
    <rPh sb="7" eb="9">
      <t>ガイトウ</t>
    </rPh>
    <rPh sb="11" eb="13">
      <t>コウモク</t>
    </rPh>
    <rPh sb="16" eb="18">
      <t>バアイ</t>
    </rPh>
    <rPh sb="19" eb="22">
      <t>ホジョキン</t>
    </rPh>
    <rPh sb="23" eb="25">
      <t>シキュウ</t>
    </rPh>
    <rPh sb="26" eb="27">
      <t>ウ</t>
    </rPh>
    <phoneticPr fontId="3"/>
  </si>
  <si>
    <t>寄附金
その他の収入額</t>
    <rPh sb="0" eb="3">
      <t>キフキン</t>
    </rPh>
    <phoneticPr fontId="3"/>
  </si>
  <si>
    <t>寄附金その他の収入</t>
    <rPh sb="0" eb="3">
      <t>キフキン</t>
    </rPh>
    <rPh sb="5" eb="6">
      <t>タ</t>
    </rPh>
    <rPh sb="7" eb="9">
      <t>シュウニュウ</t>
    </rPh>
    <phoneticPr fontId="3"/>
  </si>
  <si>
    <t>暴力団員による不当な行為の防止等に関する法律第２条第２号に規定する暴力団、同法第２条第６号に
規定する暴力団員、大阪府暴力団排除条例第２条第４号に規定する暴力団密接関係者ではありません。
※「暴力団密接関係者」については、次の２～６も確認してください。</t>
    <phoneticPr fontId="3"/>
  </si>
  <si>
    <t>自己、自社若しくは第三者の不正の利益を図る目的又は第三者に損害を加える目的をもって、暴力団又は
暴力団員を利用するなどしていません。</t>
    <phoneticPr fontId="3"/>
  </si>
  <si>
    <t>暴力団又は暴力団員に対して、資金等を供給し、又は便宜を供与するなど直接的あるいは積極的に暴力団
の維持、運営に協力し、若しくは関与していません。</t>
    <phoneticPr fontId="3"/>
  </si>
  <si>
    <t>（事業者においては、）
　次に掲げる者のうちに暴力団員又は上記２～５のいずれかに該当する者はいません。
・事業者の役員（業務を執行する社員、取締役、執行役又はこれらに準ずる者をいい、相談役、顧問
　その他いかなる名称を有する者であるか否かを問わず、当該事業者に対し業務を執行する社員、取締役、
　執行役又はこれらに準ずる者と同等以上の支配力を有するものと認められる者を含む。）
・支配人、本店長、支店長、営業所長、事務所長その他いかなる名称を有する者であるかを問わず、
　営業所、事務所その他の組織（以下「営業所等」という。）の業務を統括する者
・営業所等において、部長、課長、支店次長、副支店長、副所長その他いかなる名称を有する者であるか
　を問わず、それらと同等以上の職にあるものであって、事業の利益に重大な影響を及ぼす業務について、
　一切の裁判外の行為をする権限を有し、又は当該営業所等の業務を統括する者の権限を代行し得る
　地位にある者
・事実上事業者の経営に参加していると認められる者</t>
    <phoneticPr fontId="3"/>
  </si>
  <si>
    <t>法人にあっては罰金の刑、個人にあっては禁錮以上の刑に処せられ、その執行を終わり、又はその執行を
受けることがなくなった日から１年を経過しない者ではありません。</t>
    <phoneticPr fontId="3"/>
  </si>
  <si>
    <t>公正取引委員会から私的独占の禁止及び公正取引の確保に関する法律第４９条に規定する排除措置命令
又は同法第６２条第１項に規定する納付命令を受け、その必要な措置が完了した日又はその納付が完了
した日から１年を経過しない者ではありません。</t>
    <phoneticPr fontId="3"/>
  </si>
  <si>
    <t>規則第２条第２号イ～ハまでのいずれかの該当の有無等に関して調査が必要となった場合には、大阪府が
求める必要な情報又は資料を遅滞なく提出するとともに、その調査に協力し、調査の結果、該当すること
が判明した場合には、規則第１５条に基づき、補助金の交付の決定の全部又は一部を取り消されても、
何ら異議の申し立てを行いません。</t>
    <phoneticPr fontId="3"/>
  </si>
  <si>
    <t>間接補助事業者に当該補助事業の全部又は一部を行わせる場合には、当該間接補助事業者が上記各号の
いずれかに該当することとなった場合又はいずれかに該当していたことが判明した場合にその旨を直ちに
届出ます。</t>
    <phoneticPr fontId="3"/>
  </si>
  <si>
    <t>暴力団等審査情報を、大阪府暴力団排除条例第２６条に基づき、大阪府警察本部に提供することに同意
します。</t>
    <phoneticPr fontId="3"/>
  </si>
  <si>
    <t>内訳シート
事業所番号</t>
    <rPh sb="0" eb="2">
      <t>ウチワケ</t>
    </rPh>
    <rPh sb="6" eb="9">
      <t>ジギョウショ</t>
    </rPh>
    <rPh sb="9" eb="11">
      <t>バンゴウ</t>
    </rPh>
    <phoneticPr fontId="3"/>
  </si>
  <si>
    <t>内訳シート
事業所番号
※</t>
    <rPh sb="0" eb="2">
      <t>ウチワケ</t>
    </rPh>
    <rPh sb="6" eb="9">
      <t>ジギョウショ</t>
    </rPh>
    <rPh sb="9" eb="11">
      <t>バンゴウ</t>
    </rPh>
    <phoneticPr fontId="3"/>
  </si>
  <si>
    <t>※まとめて申請する場合のみ記載してください。以下同じ。</t>
    <rPh sb="5" eb="7">
      <t>シンセイ</t>
    </rPh>
    <rPh sb="9" eb="11">
      <t>バアイ</t>
    </rPh>
    <rPh sb="13" eb="15">
      <t>キサイ</t>
    </rPh>
    <rPh sb="22" eb="24">
      <t>イカ</t>
    </rPh>
    <rPh sb="24" eb="25">
      <t>オナ</t>
    </rPh>
    <phoneticPr fontId="3"/>
  </si>
  <si>
    <r>
      <t xml:space="preserve">所要額
</t>
    </r>
    <r>
      <rPr>
        <sz val="9"/>
        <rFont val="BIZ UDPゴシック"/>
        <family val="3"/>
        <charset val="128"/>
      </rPr>
      <t>（別紙２から自動計算）</t>
    </r>
    <rPh sb="0" eb="3">
      <t>ショヨウガク</t>
    </rPh>
    <rPh sb="5" eb="7">
      <t>ベッシ</t>
    </rPh>
    <rPh sb="10" eb="14">
      <t>ジドウケイサン</t>
    </rPh>
    <phoneticPr fontId="3"/>
  </si>
  <si>
    <r>
      <t xml:space="preserve">事業所番号
</t>
    </r>
    <r>
      <rPr>
        <sz val="9"/>
        <rFont val="BIZ UDPゴシック"/>
        <family val="3"/>
        <charset val="128"/>
      </rPr>
      <t>（別紙２に転記してください）</t>
    </r>
    <rPh sb="0" eb="5">
      <t>ジギョウショバンゴウ</t>
    </rPh>
    <rPh sb="7" eb="9">
      <t>ベッシ</t>
    </rPh>
    <rPh sb="11" eb="13">
      <t>テンキ</t>
    </rPh>
    <phoneticPr fontId="3"/>
  </si>
  <si>
    <t>申請日</t>
    <rPh sb="0" eb="3">
      <t>シンセイビ</t>
    </rPh>
    <phoneticPr fontId="2"/>
  </si>
  <si>
    <t>年</t>
    <rPh sb="0" eb="1">
      <t>ネン</t>
    </rPh>
    <phoneticPr fontId="3"/>
  </si>
  <si>
    <t>月</t>
    <rPh sb="0" eb="1">
      <t>ツキ</t>
    </rPh>
    <phoneticPr fontId="3"/>
  </si>
  <si>
    <t>日</t>
    <rPh sb="0" eb="1">
      <t>ヒ</t>
    </rPh>
    <phoneticPr fontId="3"/>
  </si>
  <si>
    <t>事業開始</t>
    <rPh sb="0" eb="4">
      <t>ジギョウカイシ</t>
    </rPh>
    <phoneticPr fontId="2"/>
  </si>
  <si>
    <t>事業終了</t>
    <rPh sb="0" eb="4">
      <t>ジギョウシュウリョウ</t>
    </rPh>
    <phoneticPr fontId="3"/>
  </si>
  <si>
    <t>事業者
区分</t>
    <rPh sb="0" eb="3">
      <t>ジギョウシャ</t>
    </rPh>
    <rPh sb="4" eb="6">
      <t>クブン</t>
    </rPh>
    <phoneticPr fontId="3"/>
  </si>
  <si>
    <t>申請単位</t>
    <rPh sb="0" eb="4">
      <t>シンセイタンイ</t>
    </rPh>
    <phoneticPr fontId="3"/>
  </si>
  <si>
    <t>代表者</t>
    <rPh sb="0" eb="3">
      <t>ダイヒョウシャ</t>
    </rPh>
    <phoneticPr fontId="3"/>
  </si>
  <si>
    <t>書類送付先住所</t>
    <rPh sb="0" eb="2">
      <t>ショルイ</t>
    </rPh>
    <rPh sb="2" eb="5">
      <t>ソウフサキ</t>
    </rPh>
    <rPh sb="5" eb="7">
      <t>ジュウショ</t>
    </rPh>
    <phoneticPr fontId="3"/>
  </si>
  <si>
    <t>法人・事業所所在地</t>
    <rPh sb="0" eb="2">
      <t>ホウジン</t>
    </rPh>
    <rPh sb="3" eb="6">
      <t>ジギョウショ</t>
    </rPh>
    <rPh sb="6" eb="9">
      <t>ショザイチ</t>
    </rPh>
    <phoneticPr fontId="3"/>
  </si>
  <si>
    <t>法人・
事業者名</t>
    <rPh sb="0" eb="2">
      <t>ホウジン</t>
    </rPh>
    <rPh sb="4" eb="8">
      <t>ジギョウシャメイ</t>
    </rPh>
    <phoneticPr fontId="3"/>
  </si>
  <si>
    <t>登録番号</t>
    <rPh sb="0" eb="4">
      <t>トウロクバンゴウ</t>
    </rPh>
    <phoneticPr fontId="3"/>
  </si>
  <si>
    <t>書類送付先</t>
    <rPh sb="0" eb="2">
      <t>ショルイ</t>
    </rPh>
    <rPh sb="2" eb="5">
      <t>ソウフサキ</t>
    </rPh>
    <phoneticPr fontId="3"/>
  </si>
  <si>
    <t>〒</t>
    <phoneticPr fontId="3"/>
  </si>
  <si>
    <t>住所</t>
    <rPh sb="0" eb="2">
      <t>ジュウショ</t>
    </rPh>
    <phoneticPr fontId="3"/>
  </si>
  <si>
    <t>担当</t>
    <rPh sb="0" eb="2">
      <t>タントウ</t>
    </rPh>
    <phoneticPr fontId="3"/>
  </si>
  <si>
    <t>TEL</t>
    <phoneticPr fontId="3"/>
  </si>
  <si>
    <t>メール</t>
    <phoneticPr fontId="3"/>
  </si>
  <si>
    <t>氏名</t>
    <rPh sb="0" eb="2">
      <t>シメイ</t>
    </rPh>
    <phoneticPr fontId="3"/>
  </si>
  <si>
    <t>工事費</t>
    <rPh sb="0" eb="3">
      <t>コウジヒ</t>
    </rPh>
    <phoneticPr fontId="3"/>
  </si>
  <si>
    <t>その他</t>
    <rPh sb="2" eb="3">
      <t>タ</t>
    </rPh>
    <phoneticPr fontId="3"/>
  </si>
  <si>
    <t>事業者名</t>
    <rPh sb="0" eb="4">
      <t>ジギョウシャメイ</t>
    </rPh>
    <phoneticPr fontId="3"/>
  </si>
  <si>
    <t>金額</t>
    <rPh sb="0" eb="2">
      <t>キンガク</t>
    </rPh>
    <phoneticPr fontId="3"/>
  </si>
  <si>
    <t>(B)欄については、寄附金その他の収入がある場合のみご記入ください。</t>
    <rPh sb="10" eb="13">
      <t>キフキン</t>
    </rPh>
    <rPh sb="15" eb="16">
      <t>タ</t>
    </rPh>
    <rPh sb="17" eb="19">
      <t>シュウニュウ</t>
    </rPh>
    <rPh sb="22" eb="24">
      <t>バアイ</t>
    </rPh>
    <phoneticPr fontId="3"/>
  </si>
  <si>
    <t>対象経費の
支出予定額</t>
    <phoneticPr fontId="3"/>
  </si>
  <si>
    <t>単価（円）</t>
    <rPh sb="0" eb="2">
      <t>タンカ</t>
    </rPh>
    <rPh sb="3" eb="4">
      <t>エン</t>
    </rPh>
    <phoneticPr fontId="3"/>
  </si>
  <si>
    <t>　私（当団体）は、大阪府補助金交付規則（以下「規則」という。）第４条第２項第３号の規定に基づき、大阪府新型コロナウイルス
感染症無料検査体制整備費補助金にかかる交付申請を行うにあたり、下記の内容について申立てます。</t>
    <phoneticPr fontId="3"/>
  </si>
  <si>
    <t>健康上の理由等により新型コロナワクチンを接種できない者及び特措法に基づく知事の受検要請に応じる者に対し、無料で検査を実施するための体制を整備する。</t>
    <rPh sb="27" eb="28">
      <t>オヨ</t>
    </rPh>
    <rPh sb="29" eb="32">
      <t>トクソホウ</t>
    </rPh>
    <rPh sb="33" eb="34">
      <t>モト</t>
    </rPh>
    <rPh sb="36" eb="38">
      <t>チジ</t>
    </rPh>
    <rPh sb="39" eb="43">
      <t>ジュケンヨウセイ</t>
    </rPh>
    <rPh sb="44" eb="45">
      <t>オウ</t>
    </rPh>
    <rPh sb="47" eb="48">
      <t>モノ</t>
    </rPh>
    <rPh sb="65" eb="67">
      <t>タイセイ</t>
    </rPh>
    <rPh sb="68" eb="70">
      <t>セイビ</t>
    </rPh>
    <phoneticPr fontId="3"/>
  </si>
  <si>
    <t>別紙及び「大阪府新型コロナ検査実施事業者実施計画書」のとおり</t>
    <rPh sb="0" eb="2">
      <t>ベッシ</t>
    </rPh>
    <rPh sb="2" eb="3">
      <t>オヨ</t>
    </rPh>
    <rPh sb="5" eb="8">
      <t>オオサカフ</t>
    </rPh>
    <rPh sb="8" eb="10">
      <t>シンガタ</t>
    </rPh>
    <rPh sb="13" eb="15">
      <t>ケンサ</t>
    </rPh>
    <rPh sb="15" eb="17">
      <t>ジッシ</t>
    </rPh>
    <rPh sb="17" eb="19">
      <t>ジギョウ</t>
    </rPh>
    <rPh sb="19" eb="20">
      <t>シャ</t>
    </rPh>
    <rPh sb="20" eb="25">
      <t>ジッシケイカクショ</t>
    </rPh>
    <phoneticPr fontId="3"/>
  </si>
  <si>
    <t>(C)=(A)-(B)</t>
    <phoneticPr fontId="3"/>
  </si>
  <si>
    <t>申請単位を選択してください。</t>
    <rPh sb="0" eb="2">
      <t>シンセイ</t>
    </rPh>
    <rPh sb="2" eb="4">
      <t>タンイ</t>
    </rPh>
    <rPh sb="5" eb="7">
      <t>センタク</t>
    </rPh>
    <phoneticPr fontId="3"/>
  </si>
  <si>
    <t>別紙２ー２（様式第１号関係）</t>
    <rPh sb="0" eb="2">
      <t>ベッシ</t>
    </rPh>
    <rPh sb="6" eb="8">
      <t>ヨウシキ</t>
    </rPh>
    <rPh sb="8" eb="9">
      <t>ダイ</t>
    </rPh>
    <rPh sb="10" eb="11">
      <t>ゴウ</t>
    </rPh>
    <rPh sb="11" eb="13">
      <t>カンケイ</t>
    </rPh>
    <phoneticPr fontId="3"/>
  </si>
  <si>
    <t>別紙２の「②その他経費」の行が足りない場合に使用してください。</t>
    <rPh sb="0" eb="2">
      <t>ベッシ</t>
    </rPh>
    <rPh sb="8" eb="11">
      <t>タケイヒ</t>
    </rPh>
    <rPh sb="13" eb="14">
      <t>ギョウ</t>
    </rPh>
    <rPh sb="15" eb="16">
      <t>タ</t>
    </rPh>
    <rPh sb="19" eb="21">
      <t>バアイ</t>
    </rPh>
    <rPh sb="22" eb="24">
      <t>シヨウ</t>
    </rPh>
    <phoneticPr fontId="3"/>
  </si>
  <si>
    <t>　※行が足りない場合はコピーして2枚に分けてご記載ください。</t>
    <rPh sb="2" eb="3">
      <t>ギョウ</t>
    </rPh>
    <rPh sb="4" eb="5">
      <t>タ</t>
    </rPh>
    <rPh sb="8" eb="10">
      <t>バアイ</t>
    </rPh>
    <rPh sb="17" eb="18">
      <t>マイ</t>
    </rPh>
    <rPh sb="19" eb="20">
      <t>ワ</t>
    </rPh>
    <rPh sb="23" eb="25">
      <t>キサイ</t>
    </rPh>
    <phoneticPr fontId="3"/>
  </si>
  <si>
    <t>別紙2-2</t>
    <rPh sb="0" eb="2">
      <t>ベッシ</t>
    </rPh>
    <phoneticPr fontId="3"/>
  </si>
  <si>
    <t>別紙2</t>
    <rPh sb="0" eb="2">
      <t>ベッシ</t>
    </rPh>
    <phoneticPr fontId="3"/>
  </si>
  <si>
    <r>
      <t>別紙2-2</t>
    </r>
    <r>
      <rPr>
        <sz val="10"/>
        <rFont val="ＭＳ Ｐゴシック"/>
        <family val="3"/>
        <charset val="128"/>
      </rPr>
      <t>（行が足りない場合）</t>
    </r>
    <rPh sb="0" eb="2">
      <t>ベッシ</t>
    </rPh>
    <rPh sb="6" eb="7">
      <t>ギョウ</t>
    </rPh>
    <rPh sb="8" eb="9">
      <t>タ</t>
    </rPh>
    <rPh sb="12" eb="14">
      <t>バアイ</t>
    </rPh>
    <phoneticPr fontId="3"/>
  </si>
  <si>
    <t>a</t>
    <phoneticPr fontId="3"/>
  </si>
  <si>
    <t>b</t>
    <phoneticPr fontId="3"/>
  </si>
  <si>
    <t>c</t>
    <phoneticPr fontId="3"/>
  </si>
  <si>
    <t>令和４年度新型コロナウイルス感染症無料検査体制整備費補助金交付申請書</t>
    <rPh sb="0" eb="2">
      <t>レイワ</t>
    </rPh>
    <rPh sb="3" eb="5">
      <t>ネンド</t>
    </rPh>
    <rPh sb="25" eb="26">
      <t>ヒ</t>
    </rPh>
    <rPh sb="29" eb="31">
      <t>コウフ</t>
    </rPh>
    <rPh sb="31" eb="33">
      <t>シンセイ</t>
    </rPh>
    <rPh sb="33" eb="34">
      <t>ショ</t>
    </rPh>
    <phoneticPr fontId="3"/>
  </si>
  <si>
    <t>（</t>
    <phoneticPr fontId="3"/>
  </si>
  <si>
    <t>）</t>
    <phoneticPr fontId="3"/>
  </si>
  <si>
    <t>申請代表者職・氏名</t>
    <rPh sb="0" eb="2">
      <t>シンセイ</t>
    </rPh>
    <rPh sb="2" eb="4">
      <t>ダイヒョウ</t>
    </rPh>
    <rPh sb="4" eb="5">
      <t>シャ</t>
    </rPh>
    <rPh sb="5" eb="6">
      <t>ショク</t>
    </rPh>
    <rPh sb="7" eb="9">
      <t>シメイ</t>
    </rPh>
    <phoneticPr fontId="3"/>
  </si>
  <si>
    <t>用途</t>
    <rPh sb="0" eb="2">
      <t>ヨウト</t>
    </rPh>
    <phoneticPr fontId="3"/>
  </si>
  <si>
    <r>
      <t>別紙2-3</t>
    </r>
    <r>
      <rPr>
        <sz val="10"/>
        <rFont val="ＭＳ Ｐゴシック"/>
        <family val="3"/>
        <charset val="128"/>
      </rPr>
      <t>（行が足りない場合）</t>
    </r>
    <rPh sb="0" eb="2">
      <t>ベッシ</t>
    </rPh>
    <rPh sb="6" eb="7">
      <t>ギョウ</t>
    </rPh>
    <rPh sb="8" eb="9">
      <t>タ</t>
    </rPh>
    <rPh sb="12" eb="14">
      <t>バアイ</t>
    </rPh>
    <phoneticPr fontId="3"/>
  </si>
  <si>
    <t>別紙２ー３（様式第１号関係）</t>
    <rPh sb="0" eb="2">
      <t>ベッシ</t>
    </rPh>
    <rPh sb="6" eb="8">
      <t>ヨウシキ</t>
    </rPh>
    <rPh sb="8" eb="9">
      <t>ダイ</t>
    </rPh>
    <rPh sb="10" eb="11">
      <t>ゴウ</t>
    </rPh>
    <rPh sb="11" eb="13">
      <t>カンケイ</t>
    </rPh>
    <phoneticPr fontId="3"/>
  </si>
  <si>
    <t>別紙２の「①工事費又は工事請負費」の行が足りない場合に使用してください。</t>
    <rPh sb="0" eb="2">
      <t>ベッシ</t>
    </rPh>
    <rPh sb="6" eb="9">
      <t>コウジヒ</t>
    </rPh>
    <rPh sb="9" eb="10">
      <t>マタ</t>
    </rPh>
    <rPh sb="11" eb="13">
      <t>コウジ</t>
    </rPh>
    <rPh sb="13" eb="15">
      <t>ウケオイ</t>
    </rPh>
    <rPh sb="15" eb="16">
      <t>ヒ</t>
    </rPh>
    <rPh sb="18" eb="19">
      <t>ギョウ</t>
    </rPh>
    <rPh sb="20" eb="21">
      <t>タ</t>
    </rPh>
    <rPh sb="24" eb="26">
      <t>バアイ</t>
    </rPh>
    <rPh sb="27" eb="29">
      <t>シヨウ</t>
    </rPh>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</si>
  <si>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</si>
  <si>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</si>
  <si>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</si>
  <si>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</si>
  <si>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</si>
  <si>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</si>
  <si>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</si>
  <si>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</si>
  <si>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</si>
  <si>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n</t>
    <phoneticPr fontId="3"/>
  </si>
  <si>
    <t>m</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</si>
  <si>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</si>
  <si>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</si>
  <si>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</si>
  <si>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</si>
  <si>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</si>
  <si>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</si>
  <si>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</si>
  <si>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</si>
  <si>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</si>
  <si>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</si>
  <si>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</si>
  <si>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</si>
  <si>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</si>
  <si>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</si>
  <si>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</si>
  <si>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t>別紙2-3</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</si>
</sst>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_);[Red]\(#,##0\)"/>
    <numFmt numFmtId="178" formatCode="#,##0;&quot;▲ &quot;#,##0"/>
    <numFmt numFmtId="179" formatCode="000"/>
    <numFmt numFmtId="180" formatCode="0000"/>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6"/>
      <name val="ＭＳ 明朝"/>
      <family val="1"/>
      <charset val="128"/>
    </font>
    <font>
      <sz val="14"/>
      <name val="Century Gothic"/>
      <family val="2"/>
    </font>
    <font>
      <sz val="11"/>
      <name val="ＭＳ Ｐゴシック"/>
      <family val="3"/>
      <charset val="128"/>
    </font>
    <font>
      <sz val="14"/>
      <name val="ＭＳ Ｐゴシック"/>
      <family val="3"/>
      <charset val="128"/>
    </font>
    <font>
      <sz val="12"/>
      <name val="ＭＳ 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scheme val="minor"/>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14"/>
      <name val="ＭＳ 明朝"/>
      <family val="1"/>
      <charset val="128"/>
    </font>
    <font>
      <b/>
      <sz val="12"/>
      <name val="ＭＳ Ｐゴシック"/>
      <family val="3"/>
      <charset val="128"/>
    </font>
    <font>
      <sz val="10.5"/>
      <name val="ＭＳ ゴシック"/>
      <family val="3"/>
      <charset val="128"/>
    </font>
    <font>
      <b/>
      <sz val="12"/>
      <name val="ＭＳ ゴシック"/>
      <family val="3"/>
      <charset val="128"/>
    </font>
    <font>
      <u/>
      <sz val="10.5"/>
      <name val="ＭＳ ゴシック"/>
      <family val="3"/>
      <charset val="128"/>
    </font>
    <font>
      <b/>
      <sz val="10"/>
      <name val="ＭＳ 明朝"/>
      <family val="1"/>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sz val="16"/>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9"/>
      <color indexed="81"/>
      <name val="MS P ゴシック"/>
      <family val="3"/>
      <charset val="128"/>
    </font>
    <font>
      <sz val="12"/>
      <name val="BIZ UDPゴシック"/>
      <family val="3"/>
      <charset val="128"/>
    </font>
    <font>
      <u/>
      <sz val="11"/>
      <color theme="10"/>
      <name val="BIZ UDPゴシック"/>
      <family val="3"/>
      <charset val="128"/>
    </font>
    <font>
      <b/>
      <sz val="12"/>
      <name val="BIZ UDPゴシック"/>
      <family val="3"/>
      <charset val="128"/>
    </font>
    <font>
      <sz val="11"/>
      <name val="BIZ UDPゴシック"/>
      <family val="3"/>
      <charset val="128"/>
    </font>
    <font>
      <b/>
      <sz val="16"/>
      <name val="BIZ UDPゴシック"/>
      <family val="3"/>
      <charset val="128"/>
    </font>
    <font>
      <sz val="10"/>
      <name val="BIZ UDPゴシック"/>
      <family val="3"/>
      <charset val="128"/>
    </font>
    <font>
      <b/>
      <sz val="10"/>
      <color rgb="FFFF0000"/>
      <name val="BIZ UDPゴシック"/>
      <family val="3"/>
      <charset val="128"/>
    </font>
    <font>
      <sz val="11"/>
      <name val="ＭＳ ゴシック"/>
      <family val="3"/>
      <charset val="128"/>
    </font>
    <font>
      <b/>
      <sz val="11"/>
      <color rgb="FFFF0000"/>
      <name val="ＭＳ Ｐゴシック"/>
      <family val="3"/>
      <charset val="128"/>
    </font>
    <font>
      <sz val="9"/>
      <name val="BIZ UDPゴシック"/>
      <family val="3"/>
      <charset val="128"/>
    </font>
    <font>
      <b/>
      <sz val="10"/>
      <color rgb="FFFF0000"/>
      <name val="ＭＳ 明朝"/>
      <family val="1"/>
      <charset val="128"/>
    </font>
    <font>
      <b/>
      <sz val="16"/>
      <color rgb="FFFF0000"/>
      <name val="ＭＳ Ｐゴシック"/>
      <family val="3"/>
      <charset val="128"/>
    </font>
    <font>
      <b/>
      <sz val="11"/>
      <color indexed="81"/>
      <name val="MS P ゴシック"/>
      <family val="3"/>
      <charset val="128"/>
    </font>
    <font>
      <b/>
      <sz val="12"/>
      <color indexed="81"/>
      <name val="MS P ゴシック"/>
      <family val="3"/>
      <charset val="128"/>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
      <patternFill patternType="solid">
        <fgColor theme="8" tint="0.59999389629810485"/>
        <bgColor indexed="64"/>
      </patternFill>
    </fill>
  </fills>
  <borders count="65">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38" fontId="2" fillId="0" borderId="0" applyFont="0" applyFill="0" applyBorder="0" applyAlignment="0" applyProtection="0"/>
    <xf numFmtId="38" fontId="9" fillId="0" borderId="0" applyFont="0" applyFill="0" applyBorder="0" applyAlignment="0" applyProtection="0"/>
    <xf numFmtId="0" fontId="6" fillId="0" borderId="0"/>
    <xf numFmtId="0" fontId="14" fillId="0" borderId="0">
      <alignment vertical="center"/>
    </xf>
    <xf numFmtId="0" fontId="1" fillId="0" borderId="0">
      <alignment vertical="center"/>
    </xf>
    <xf numFmtId="38" fontId="1" fillId="0" borderId="0" applyFont="0" applyFill="0" applyBorder="0" applyAlignment="0" applyProtection="0">
      <alignment vertical="center"/>
    </xf>
    <xf numFmtId="0" fontId="29" fillId="0" borderId="0" applyNumberFormat="0" applyFill="0" applyBorder="0" applyAlignment="0" applyProtection="0"/>
    <xf numFmtId="0" fontId="2" fillId="0" borderId="0">
      <alignment vertical="center"/>
    </xf>
  </cellStyleXfs>
  <cellXfs count="434">
    <xf numFmtId="0" fontId="0" fillId="0" borderId="0" xfId="0"/>
    <xf numFmtId="38" fontId="5" fillId="0" borderId="12" xfId="1" applyFont="1" applyBorder="1" applyAlignment="1" applyProtection="1">
      <alignment horizontal="left" vertical="center"/>
    </xf>
    <xf numFmtId="0" fontId="5" fillId="0" borderId="13" xfId="0" applyFont="1" applyBorder="1" applyAlignment="1" applyProtection="1">
      <alignment vertical="center"/>
    </xf>
    <xf numFmtId="0" fontId="5" fillId="0" borderId="0" xfId="1" applyNumberFormat="1" applyFont="1" applyFill="1" applyAlignment="1" applyProtection="1">
      <alignment vertical="center" shrinkToFit="1"/>
    </xf>
    <xf numFmtId="176" fontId="8" fillId="0" borderId="12" xfId="1" applyNumberFormat="1" applyFont="1" applyFill="1" applyBorder="1" applyAlignment="1" applyProtection="1">
      <alignment horizontal="right" vertical="center"/>
    </xf>
    <xf numFmtId="38" fontId="5" fillId="0" borderId="0" xfId="1" applyFont="1" applyFill="1" applyAlignment="1" applyProtection="1">
      <alignment vertical="center" shrinkToFit="1"/>
    </xf>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38" fontId="5" fillId="0" borderId="8" xfId="1" applyFont="1" applyBorder="1" applyAlignment="1" applyProtection="1">
      <alignment horizontal="center" vertical="center"/>
    </xf>
    <xf numFmtId="38" fontId="5" fillId="0" borderId="9" xfId="1" applyFont="1" applyBorder="1" applyAlignment="1" applyProtection="1">
      <alignment vertical="center"/>
    </xf>
    <xf numFmtId="38" fontId="5" fillId="0" borderId="8" xfId="1" applyFont="1" applyBorder="1" applyAlignment="1" applyProtection="1">
      <alignment vertical="center"/>
    </xf>
    <xf numFmtId="38" fontId="5" fillId="4" borderId="0" xfId="1" applyFont="1" applyFill="1" applyAlignment="1" applyProtection="1">
      <alignment horizontal="center" vertical="center"/>
    </xf>
    <xf numFmtId="0" fontId="0" fillId="0" borderId="0" xfId="0" applyProtection="1"/>
    <xf numFmtId="0" fontId="5"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5" fillId="0" borderId="5" xfId="0" applyFont="1" applyBorder="1" applyAlignment="1" applyProtection="1">
      <alignment vertical="center"/>
    </xf>
    <xf numFmtId="0" fontId="5" fillId="0" borderId="14" xfId="0" applyFont="1" applyBorder="1" applyAlignment="1" applyProtection="1">
      <alignment vertical="center"/>
    </xf>
    <xf numFmtId="0" fontId="5" fillId="0" borderId="1" xfId="0" applyFont="1" applyBorder="1" applyAlignment="1" applyProtection="1">
      <alignment vertical="center"/>
    </xf>
    <xf numFmtId="0" fontId="5" fillId="0" borderId="10" xfId="0" applyFont="1" applyBorder="1" applyAlignment="1" applyProtection="1">
      <alignment vertical="center"/>
    </xf>
    <xf numFmtId="0" fontId="5" fillId="0" borderId="3" xfId="0" applyFont="1" applyBorder="1" applyAlignment="1" applyProtection="1">
      <alignment vertical="center"/>
    </xf>
    <xf numFmtId="0" fontId="5" fillId="0" borderId="11" xfId="0" applyFont="1" applyBorder="1" applyAlignment="1" applyProtection="1">
      <alignment vertical="center"/>
    </xf>
    <xf numFmtId="0" fontId="5" fillId="0" borderId="4" xfId="0" applyFont="1" applyBorder="1" applyAlignment="1" applyProtection="1">
      <alignment vertical="center"/>
    </xf>
    <xf numFmtId="38" fontId="5" fillId="0" borderId="3" xfId="1" applyFont="1" applyBorder="1" applyAlignment="1" applyProtection="1">
      <alignment horizontal="center" vertical="center"/>
    </xf>
    <xf numFmtId="0" fontId="18" fillId="0" borderId="0" xfId="0" applyFont="1" applyAlignment="1" applyProtection="1">
      <alignment vertical="center"/>
    </xf>
    <xf numFmtId="0" fontId="0" fillId="4" borderId="0" xfId="0" applyFont="1" applyFill="1" applyAlignment="1">
      <alignment vertical="center"/>
    </xf>
    <xf numFmtId="0" fontId="0" fillId="4" borderId="0" xfId="0" applyFont="1" applyFill="1" applyBorder="1" applyAlignment="1"/>
    <xf numFmtId="0" fontId="0" fillId="4" borderId="0" xfId="0" applyFont="1" applyFill="1" applyBorder="1" applyAlignment="1">
      <alignment vertical="center"/>
    </xf>
    <xf numFmtId="0" fontId="0" fillId="0" borderId="0" xfId="0" applyFont="1" applyAlignment="1">
      <alignment vertical="center"/>
    </xf>
    <xf numFmtId="0" fontId="0" fillId="7" borderId="2" xfId="0" applyFont="1" applyFill="1" applyBorder="1" applyAlignment="1">
      <alignment vertical="top" wrapText="1"/>
    </xf>
    <xf numFmtId="0" fontId="0" fillId="4" borderId="39" xfId="0" applyFont="1" applyFill="1" applyBorder="1" applyAlignment="1">
      <alignment vertical="center"/>
    </xf>
    <xf numFmtId="0" fontId="13" fillId="4" borderId="0" xfId="0" applyFont="1" applyFill="1" applyBorder="1" applyAlignment="1">
      <alignment horizontal="center" vertical="center"/>
    </xf>
    <xf numFmtId="38" fontId="13" fillId="0" borderId="0" xfId="1" applyFont="1" applyFill="1" applyAlignment="1" applyProtection="1">
      <alignment vertical="center" shrinkToFit="1"/>
    </xf>
    <xf numFmtId="0" fontId="13" fillId="7" borderId="44" xfId="0" applyFont="1" applyFill="1" applyBorder="1" applyAlignment="1">
      <alignment horizontal="center" vertical="center" wrapText="1"/>
    </xf>
    <xf numFmtId="0" fontId="13" fillId="7" borderId="50" xfId="0" applyFont="1" applyFill="1" applyBorder="1" applyAlignment="1">
      <alignment horizontal="center" vertical="center" wrapText="1"/>
    </xf>
    <xf numFmtId="0" fontId="13" fillId="7" borderId="52" xfId="0" applyFont="1" applyFill="1" applyBorder="1" applyAlignment="1">
      <alignment horizontal="center" vertical="center" wrapText="1"/>
    </xf>
    <xf numFmtId="0" fontId="13" fillId="4" borderId="1" xfId="0" applyFont="1" applyFill="1" applyBorder="1" applyAlignment="1">
      <alignment horizontal="center" vertical="top" wrapText="1"/>
    </xf>
    <xf numFmtId="0" fontId="13" fillId="7" borderId="2" xfId="0" applyFont="1" applyFill="1" applyBorder="1" applyAlignment="1">
      <alignment horizontal="right" vertical="top" wrapText="1"/>
    </xf>
    <xf numFmtId="0" fontId="13" fillId="7" borderId="2" xfId="0" applyFont="1" applyFill="1" applyBorder="1" applyAlignment="1">
      <alignment horizontal="justify" vertical="top" wrapText="1"/>
    </xf>
    <xf numFmtId="0" fontId="13" fillId="7" borderId="48" xfId="0" applyFont="1" applyFill="1" applyBorder="1" applyAlignment="1">
      <alignment horizontal="right" vertical="top" wrapText="1"/>
    </xf>
    <xf numFmtId="0" fontId="13" fillId="7" borderId="34" xfId="0" applyFont="1" applyFill="1" applyBorder="1" applyAlignment="1">
      <alignment horizontal="right" vertical="top" wrapText="1"/>
    </xf>
    <xf numFmtId="49" fontId="13" fillId="7" borderId="34" xfId="0" applyNumberFormat="1" applyFont="1" applyFill="1" applyBorder="1" applyAlignment="1">
      <alignment horizontal="right" vertical="top" wrapText="1"/>
    </xf>
    <xf numFmtId="0" fontId="13" fillId="7" borderId="53" xfId="0" applyFont="1" applyFill="1" applyBorder="1" applyAlignment="1">
      <alignment horizontal="right" vertical="top" wrapText="1"/>
    </xf>
    <xf numFmtId="0" fontId="13" fillId="4" borderId="0" xfId="0" applyFont="1" applyFill="1" applyAlignment="1">
      <alignment vertical="center"/>
    </xf>
    <xf numFmtId="58" fontId="10" fillId="0" borderId="0" xfId="0" applyNumberFormat="1" applyFont="1" applyFill="1" applyAlignment="1">
      <alignment vertical="center"/>
    </xf>
    <xf numFmtId="49" fontId="13" fillId="7" borderId="2" xfId="0" applyNumberFormat="1" applyFont="1" applyFill="1" applyBorder="1" applyAlignment="1">
      <alignment horizontal="right" vertical="top" wrapText="1"/>
    </xf>
    <xf numFmtId="0" fontId="0" fillId="4" borderId="0" xfId="0" applyFont="1" applyFill="1" applyAlignment="1">
      <alignment horizontal="right" vertical="center" indent="1"/>
    </xf>
    <xf numFmtId="0" fontId="2" fillId="0" borderId="0" xfId="8">
      <alignment vertical="center"/>
    </xf>
    <xf numFmtId="0" fontId="31" fillId="7" borderId="2" xfId="0" applyFont="1" applyFill="1" applyBorder="1" applyAlignment="1">
      <alignment horizontal="center" vertical="top" shrinkToFit="1"/>
    </xf>
    <xf numFmtId="0" fontId="0" fillId="4" borderId="0" xfId="0" applyFont="1" applyFill="1" applyAlignment="1" applyProtection="1">
      <alignment vertical="center"/>
    </xf>
    <xf numFmtId="49" fontId="0" fillId="4" borderId="0" xfId="0" applyNumberFormat="1" applyFont="1" applyFill="1" applyAlignment="1" applyProtection="1">
      <alignment vertical="center"/>
    </xf>
    <xf numFmtId="0" fontId="20" fillId="4" borderId="0" xfId="0" applyFont="1" applyFill="1" applyAlignment="1" applyProtection="1">
      <alignment horizontal="left" vertical="center"/>
    </xf>
    <xf numFmtId="0" fontId="0" fillId="0" borderId="0" xfId="0" applyFont="1" applyAlignment="1" applyProtection="1">
      <alignment vertical="center"/>
    </xf>
    <xf numFmtId="0" fontId="20" fillId="4" borderId="0" xfId="0" applyFont="1" applyFill="1" applyAlignment="1" applyProtection="1">
      <alignment vertical="center"/>
    </xf>
    <xf numFmtId="0" fontId="22" fillId="4" borderId="0" xfId="0" applyFont="1" applyFill="1" applyAlignment="1" applyProtection="1">
      <alignment vertical="center"/>
    </xf>
    <xf numFmtId="49" fontId="0" fillId="4" borderId="0" xfId="0" applyNumberFormat="1" applyFont="1" applyFill="1" applyBorder="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Alignment="1" applyProtection="1">
      <alignment vertical="top" wrapText="1"/>
    </xf>
    <xf numFmtId="0" fontId="11" fillId="4" borderId="0" xfId="0" applyFont="1" applyFill="1" applyAlignment="1" applyProtection="1">
      <alignment vertical="top" wrapText="1"/>
    </xf>
    <xf numFmtId="0" fontId="15" fillId="0" borderId="12" xfId="0" applyFont="1" applyFill="1" applyBorder="1" applyAlignment="1" applyProtection="1">
      <alignment vertical="center"/>
    </xf>
    <xf numFmtId="0" fontId="11" fillId="0" borderId="16" xfId="0" applyFont="1" applyBorder="1" applyAlignment="1" applyProtection="1">
      <alignment vertical="top" wrapText="1"/>
    </xf>
    <xf numFmtId="0" fontId="15" fillId="0" borderId="14" xfId="0" applyFont="1" applyFill="1" applyBorder="1" applyAlignment="1" applyProtection="1">
      <alignment vertical="center"/>
    </xf>
    <xf numFmtId="0" fontId="16" fillId="0" borderId="14" xfId="0" applyFont="1" applyFill="1" applyBorder="1" applyAlignment="1" applyProtection="1">
      <alignment vertical="center"/>
    </xf>
    <xf numFmtId="0" fontId="15" fillId="0" borderId="17"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3" borderId="15" xfId="0" applyFont="1" applyFill="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5" xfId="0" applyFont="1" applyFill="1" applyBorder="1" applyAlignment="1" applyProtection="1">
      <alignment horizontal="right" vertical="center"/>
    </xf>
    <xf numFmtId="49" fontId="15" fillId="5" borderId="15" xfId="0" applyNumberFormat="1" applyFont="1" applyFill="1" applyBorder="1" applyAlignment="1" applyProtection="1">
      <alignment horizontal="left" vertical="center"/>
    </xf>
    <xf numFmtId="49" fontId="15" fillId="5" borderId="15" xfId="0" applyNumberFormat="1" applyFont="1" applyFill="1" applyBorder="1" applyAlignment="1" applyProtection="1">
      <alignment horizontal="center" vertical="center"/>
    </xf>
    <xf numFmtId="49" fontId="15" fillId="6" borderId="15" xfId="0" applyNumberFormat="1" applyFont="1" applyFill="1" applyBorder="1" applyAlignment="1" applyProtection="1">
      <alignment horizontal="center" vertical="center"/>
    </xf>
    <xf numFmtId="49" fontId="15" fillId="5" borderId="15" xfId="0" applyNumberFormat="1" applyFont="1" applyFill="1" applyBorder="1" applyAlignment="1" applyProtection="1">
      <alignment vertical="center" shrinkToFit="1"/>
    </xf>
    <xf numFmtId="0" fontId="15" fillId="0" borderId="25" xfId="0" applyFont="1" applyBorder="1" applyAlignment="1" applyProtection="1">
      <alignment horizontal="center" vertical="center"/>
    </xf>
    <xf numFmtId="0" fontId="15" fillId="0" borderId="0" xfId="0" applyFont="1" applyAlignment="1" applyProtection="1">
      <alignment horizontal="left" vertical="center" indent="1"/>
    </xf>
    <xf numFmtId="0" fontId="15" fillId="0" borderId="0" xfId="0" applyFont="1" applyFill="1" applyBorder="1" applyAlignment="1" applyProtection="1">
      <alignment vertical="center"/>
    </xf>
    <xf numFmtId="0" fontId="15" fillId="0" borderId="0" xfId="0" applyFont="1" applyBorder="1" applyAlignment="1" applyProtection="1">
      <alignment vertical="center"/>
    </xf>
    <xf numFmtId="0" fontId="15" fillId="0" borderId="0" xfId="0" applyFont="1" applyAlignment="1" applyProtection="1">
      <alignment horizontal="right" vertical="center"/>
    </xf>
    <xf numFmtId="0" fontId="15" fillId="0" borderId="0" xfId="0" applyFont="1" applyAlignment="1" applyProtection="1">
      <alignment horizontal="distributed" vertical="center"/>
    </xf>
    <xf numFmtId="0" fontId="15" fillId="0" borderId="0" xfId="0" applyFont="1" applyAlignment="1" applyProtection="1">
      <alignment horizontal="left" vertical="center"/>
    </xf>
    <xf numFmtId="0" fontId="15" fillId="0" borderId="0" xfId="0" applyFont="1" applyAlignment="1" applyProtection="1">
      <alignment horizontal="left" vertical="center"/>
    </xf>
    <xf numFmtId="0" fontId="15" fillId="0" borderId="0" xfId="0" applyFont="1" applyAlignment="1" applyProtection="1">
      <alignment horizontal="left" vertical="center" indent="1" shrinkToFit="1"/>
    </xf>
    <xf numFmtId="0" fontId="33" fillId="0" borderId="0" xfId="0" applyFont="1" applyAlignment="1" applyProtection="1">
      <alignment vertical="center"/>
    </xf>
    <xf numFmtId="0" fontId="33" fillId="0" borderId="8" xfId="0" applyFont="1" applyBorder="1" applyAlignment="1" applyProtection="1">
      <alignment horizontal="center" vertical="center"/>
    </xf>
    <xf numFmtId="0" fontId="33" fillId="3" borderId="12" xfId="0" applyFont="1" applyFill="1" applyBorder="1" applyAlignment="1" applyProtection="1">
      <alignment horizontal="center" vertical="center"/>
      <protection locked="0"/>
    </xf>
    <xf numFmtId="0" fontId="33" fillId="0" borderId="12" xfId="0" applyFont="1" applyBorder="1" applyAlignment="1" applyProtection="1">
      <alignment horizontal="center" vertical="center"/>
    </xf>
    <xf numFmtId="0" fontId="33" fillId="0" borderId="9" xfId="0" applyFont="1" applyBorder="1" applyAlignment="1" applyProtection="1">
      <alignment horizontal="center" vertical="center"/>
    </xf>
    <xf numFmtId="0" fontId="33" fillId="0" borderId="6" xfId="0" applyFont="1" applyBorder="1" applyAlignment="1" applyProtection="1">
      <alignment horizontal="distributed" vertical="center"/>
    </xf>
    <xf numFmtId="0" fontId="33" fillId="0" borderId="6" xfId="0" applyFont="1" applyBorder="1" applyAlignment="1" applyProtection="1">
      <alignment horizontal="distributed" vertical="center"/>
    </xf>
    <xf numFmtId="0" fontId="33" fillId="0" borderId="8" xfId="0" applyFont="1" applyFill="1" applyBorder="1" applyAlignment="1" applyProtection="1">
      <alignment horizontal="center" vertical="center"/>
    </xf>
    <xf numFmtId="0" fontId="33" fillId="0" borderId="12" xfId="0" applyFont="1" applyFill="1" applyBorder="1" applyAlignment="1" applyProtection="1">
      <alignment horizontal="center" vertical="center"/>
    </xf>
    <xf numFmtId="0" fontId="33" fillId="0" borderId="0" xfId="0" applyFont="1" applyFill="1" applyAlignment="1" applyProtection="1">
      <alignment vertical="center"/>
    </xf>
    <xf numFmtId="0" fontId="33" fillId="0" borderId="0" xfId="0" applyFont="1" applyFill="1" applyBorder="1" applyAlignment="1" applyProtection="1">
      <alignment horizontal="distributed"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left" vertical="center"/>
    </xf>
    <xf numFmtId="0" fontId="0" fillId="0" borderId="0" xfId="8" applyFont="1">
      <alignment vertical="center"/>
    </xf>
    <xf numFmtId="0" fontId="37" fillId="0" borderId="0" xfId="0" applyFont="1" applyAlignment="1" applyProtection="1">
      <alignment vertical="center"/>
    </xf>
    <xf numFmtId="0" fontId="30" fillId="4" borderId="0" xfId="0" applyFont="1" applyFill="1" applyBorder="1" applyAlignment="1">
      <alignment shrinkToFit="1"/>
    </xf>
    <xf numFmtId="38" fontId="13" fillId="0" borderId="0" xfId="1" applyFont="1" applyFill="1" applyBorder="1" applyAlignment="1" applyProtection="1">
      <alignment vertical="center" shrinkToFit="1"/>
    </xf>
    <xf numFmtId="38" fontId="13" fillId="0" borderId="15" xfId="1" applyFont="1" applyFill="1" applyBorder="1" applyAlignment="1" applyProtection="1">
      <alignment horizontal="center" vertical="center" shrinkToFit="1"/>
    </xf>
    <xf numFmtId="0" fontId="21" fillId="4" borderId="0" xfId="0" applyFont="1" applyFill="1" applyAlignment="1" applyProtection="1">
      <alignment vertical="center"/>
    </xf>
    <xf numFmtId="38" fontId="0" fillId="3" borderId="15" xfId="1" applyFont="1" applyFill="1" applyBorder="1" applyAlignment="1" applyProtection="1">
      <alignment vertical="center"/>
      <protection locked="0"/>
    </xf>
    <xf numFmtId="40" fontId="0" fillId="3" borderId="15" xfId="1" applyNumberFormat="1" applyFont="1" applyFill="1" applyBorder="1" applyAlignment="1" applyProtection="1">
      <alignment vertical="center"/>
      <protection locked="0"/>
    </xf>
    <xf numFmtId="3" fontId="0" fillId="3" borderId="15" xfId="0" applyNumberFormat="1" applyFont="1" applyFill="1" applyBorder="1" applyAlignment="1" applyProtection="1">
      <alignment vertical="center" wrapText="1"/>
      <protection locked="0"/>
    </xf>
    <xf numFmtId="38" fontId="0" fillId="3" borderId="15" xfId="1" applyFont="1" applyFill="1" applyBorder="1" applyAlignment="1" applyProtection="1">
      <alignment vertical="center" wrapText="1"/>
      <protection locked="0"/>
    </xf>
    <xf numFmtId="38" fontId="13" fillId="4" borderId="6" xfId="1" applyFont="1" applyFill="1" applyBorder="1" applyAlignment="1" applyProtection="1">
      <alignment horizontal="center" vertical="center" shrinkToFit="1"/>
    </xf>
    <xf numFmtId="38" fontId="13"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38" fontId="15" fillId="0" borderId="0" xfId="0" applyNumberFormat="1" applyFont="1" applyAlignment="1" applyProtection="1">
      <alignment vertical="center"/>
    </xf>
    <xf numFmtId="0" fontId="33" fillId="0" borderId="15" xfId="0" applyFont="1" applyBorder="1" applyAlignment="1" applyProtection="1">
      <alignment horizontal="distributed" vertical="center"/>
    </xf>
    <xf numFmtId="0" fontId="33" fillId="0" borderId="15" xfId="0" applyFont="1" applyBorder="1" applyAlignment="1" applyProtection="1">
      <alignment horizontal="center" vertical="center" wrapText="1"/>
    </xf>
    <xf numFmtId="0" fontId="33" fillId="0" borderId="9" xfId="0" applyFont="1" applyBorder="1" applyAlignment="1" applyProtection="1">
      <alignment vertical="center"/>
    </xf>
    <xf numFmtId="38" fontId="36" fillId="0" borderId="8" xfId="1" applyFont="1" applyFill="1" applyBorder="1" applyAlignment="1" applyProtection="1">
      <alignment vertical="center"/>
    </xf>
    <xf numFmtId="49" fontId="5" fillId="0" borderId="12" xfId="1" applyNumberFormat="1" applyFont="1" applyFill="1" applyBorder="1" applyAlignment="1" applyProtection="1">
      <alignment vertical="center"/>
    </xf>
    <xf numFmtId="38" fontId="5" fillId="0" borderId="0" xfId="1" applyFont="1" applyFill="1" applyAlignment="1" applyProtection="1">
      <alignment vertical="center" wrapText="1" shrinkToFit="1"/>
    </xf>
    <xf numFmtId="38" fontId="5" fillId="0" borderId="0" xfId="1" applyFont="1" applyFill="1" applyAlignment="1" applyProtection="1">
      <alignment vertical="center" wrapText="1"/>
    </xf>
    <xf numFmtId="0" fontId="0" fillId="4" borderId="15" xfId="0" applyFont="1" applyFill="1" applyBorder="1" applyAlignment="1">
      <alignment horizontal="center" vertical="center" shrinkToFit="1"/>
    </xf>
    <xf numFmtId="0" fontId="13" fillId="0" borderId="0" xfId="0" applyFont="1" applyAlignment="1" applyProtection="1">
      <alignment horizontal="distributed" vertical="center"/>
    </xf>
    <xf numFmtId="0" fontId="15" fillId="0" borderId="28" xfId="0" applyFont="1" applyBorder="1" applyAlignment="1" applyProtection="1">
      <alignment horizontal="center" vertical="center"/>
    </xf>
    <xf numFmtId="0" fontId="31" fillId="7" borderId="61" xfId="0" applyFont="1" applyFill="1" applyBorder="1" applyAlignment="1">
      <alignment horizontal="center" vertical="top" shrinkToFit="1"/>
    </xf>
    <xf numFmtId="0" fontId="0" fillId="0" borderId="0" xfId="0" applyAlignment="1" applyProtection="1">
      <alignment vertical="center"/>
    </xf>
    <xf numFmtId="0" fontId="10" fillId="0" borderId="0" xfId="0" applyFont="1" applyAlignment="1" applyProtection="1">
      <alignment vertical="center" wrapText="1"/>
    </xf>
    <xf numFmtId="0" fontId="13" fillId="0" borderId="0" xfId="0" applyFont="1" applyAlignment="1" applyProtection="1">
      <alignment vertical="center" wrapText="1"/>
    </xf>
    <xf numFmtId="0" fontId="13" fillId="0" borderId="0" xfId="0" applyFont="1" applyAlignment="1" applyProtection="1">
      <alignment horizontal="center" vertical="center" wrapText="1"/>
    </xf>
    <xf numFmtId="0" fontId="13" fillId="0" borderId="0" xfId="0" applyFont="1" applyAlignment="1" applyProtection="1">
      <alignment vertical="center"/>
    </xf>
    <xf numFmtId="0" fontId="13" fillId="0" borderId="0" xfId="0" applyFont="1" applyAlignment="1" applyProtection="1">
      <alignment horizontal="center" vertical="center"/>
    </xf>
    <xf numFmtId="0" fontId="0" fillId="4" borderId="0" xfId="0" applyFill="1" applyAlignment="1" applyProtection="1">
      <alignment vertical="center"/>
    </xf>
    <xf numFmtId="0" fontId="0" fillId="0" borderId="0" xfId="0" applyAlignment="1" applyProtection="1">
      <alignment vertical="center"/>
    </xf>
    <xf numFmtId="0" fontId="13" fillId="0" borderId="62" xfId="0" applyFont="1" applyBorder="1" applyAlignment="1">
      <alignment horizontal="center" vertical="center" wrapText="1"/>
    </xf>
    <xf numFmtId="177" fontId="13" fillId="0" borderId="63" xfId="0" applyNumberFormat="1" applyFont="1" applyBorder="1" applyAlignment="1">
      <alignment vertical="center"/>
    </xf>
    <xf numFmtId="177" fontId="13" fillId="0" borderId="63" xfId="0" applyNumberFormat="1" applyFont="1" applyFill="1" applyBorder="1" applyAlignment="1">
      <alignment vertical="center" wrapText="1"/>
    </xf>
    <xf numFmtId="177" fontId="13" fillId="4" borderId="63" xfId="0" applyNumberFormat="1" applyFont="1" applyFill="1" applyBorder="1" applyAlignment="1">
      <alignment vertical="center" wrapText="1"/>
    </xf>
    <xf numFmtId="177" fontId="13" fillId="8" borderId="63" xfId="0" applyNumberFormat="1" applyFont="1" applyFill="1" applyBorder="1" applyAlignment="1">
      <alignment vertical="center" wrapText="1"/>
    </xf>
    <xf numFmtId="177" fontId="13" fillId="0" borderId="64" xfId="0" applyNumberFormat="1" applyFont="1" applyBorder="1" applyAlignment="1">
      <alignment vertical="center"/>
    </xf>
    <xf numFmtId="0" fontId="0" fillId="0" borderId="0" xfId="0" applyAlignment="1" applyProtection="1">
      <alignment vertical="center" wrapText="1"/>
    </xf>
    <xf numFmtId="0" fontId="33" fillId="0" borderId="15" xfId="0" applyFont="1" applyBorder="1" applyAlignment="1" applyProtection="1">
      <alignment horizontal="center" vertical="center" wrapText="1"/>
    </xf>
    <xf numFmtId="38" fontId="5" fillId="0" borderId="12" xfId="1" applyFont="1" applyBorder="1" applyAlignment="1" applyProtection="1">
      <alignment vertical="center"/>
    </xf>
    <xf numFmtId="0" fontId="5" fillId="0" borderId="12" xfId="0" applyFont="1" applyBorder="1" applyAlignment="1" applyProtection="1">
      <alignment vertical="center"/>
    </xf>
    <xf numFmtId="0" fontId="5" fillId="0" borderId="9" xfId="0" applyFont="1" applyBorder="1" applyAlignment="1" applyProtection="1">
      <alignment vertical="center"/>
    </xf>
    <xf numFmtId="38" fontId="5" fillId="0" borderId="0" xfId="1" applyFont="1" applyAlignment="1" applyProtection="1">
      <alignment horizontal="center" vertical="center"/>
    </xf>
    <xf numFmtId="38" fontId="5" fillId="0" borderId="0" xfId="1" applyFont="1" applyAlignment="1" applyProtection="1">
      <alignment vertical="center"/>
    </xf>
    <xf numFmtId="0" fontId="0" fillId="0" borderId="0" xfId="0" applyAlignment="1" applyProtection="1"/>
    <xf numFmtId="0" fontId="5" fillId="0" borderId="0" xfId="0" applyFont="1" applyBorder="1" applyAlignment="1" applyProtection="1">
      <alignment horizontal="distributed" vertical="center"/>
    </xf>
    <xf numFmtId="0" fontId="2" fillId="6" borderId="15" xfId="8" applyFill="1" applyBorder="1" applyAlignment="1">
      <alignment vertical="center" shrinkToFit="1"/>
    </xf>
    <xf numFmtId="49" fontId="41" fillId="4" borderId="0" xfId="0" applyNumberFormat="1" applyFont="1" applyFill="1" applyBorder="1" applyAlignment="1" applyProtection="1">
      <alignment horizontal="right" vertical="center"/>
    </xf>
    <xf numFmtId="0" fontId="0" fillId="6" borderId="15" xfId="8" applyFont="1" applyFill="1" applyBorder="1" applyAlignment="1">
      <alignment vertical="center" shrinkToFit="1"/>
    </xf>
    <xf numFmtId="0" fontId="0" fillId="6" borderId="51" xfId="8" applyFont="1" applyFill="1" applyBorder="1" applyAlignment="1">
      <alignment vertical="center" shrinkToFit="1"/>
    </xf>
    <xf numFmtId="0" fontId="2" fillId="6" borderId="60" xfId="8" applyFill="1" applyBorder="1" applyAlignment="1">
      <alignment vertical="center" shrinkToFit="1"/>
    </xf>
    <xf numFmtId="0" fontId="0" fillId="6" borderId="60" xfId="8" applyFont="1" applyFill="1" applyBorder="1" applyAlignment="1">
      <alignment vertical="center" shrinkToFit="1"/>
    </xf>
    <xf numFmtId="0" fontId="2" fillId="0" borderId="0" xfId="8" applyBorder="1">
      <alignment vertical="center"/>
    </xf>
    <xf numFmtId="0" fontId="0" fillId="6" borderId="51" xfId="8" applyFont="1" applyFill="1" applyBorder="1" applyAlignment="1">
      <alignment horizontal="center" vertical="center" shrinkToFit="1"/>
    </xf>
    <xf numFmtId="0" fontId="2" fillId="6" borderId="15" xfId="8" applyFill="1" applyBorder="1">
      <alignment vertical="center"/>
    </xf>
    <xf numFmtId="0" fontId="15" fillId="3" borderId="3" xfId="0" applyFont="1" applyFill="1" applyBorder="1" applyAlignment="1" applyProtection="1">
      <alignment vertical="center" shrinkToFit="1"/>
      <protection locked="0"/>
    </xf>
    <xf numFmtId="0" fontId="15" fillId="3" borderId="23" xfId="0" applyFont="1" applyFill="1" applyBorder="1" applyAlignment="1" applyProtection="1">
      <alignment vertical="center" shrinkToFit="1"/>
      <protection locked="0"/>
    </xf>
    <xf numFmtId="0" fontId="15" fillId="3" borderId="24" xfId="0" applyFont="1" applyFill="1" applyBorder="1" applyAlignment="1" applyProtection="1">
      <alignment vertical="center" shrinkToFit="1"/>
      <protection locked="0"/>
    </xf>
    <xf numFmtId="0" fontId="15" fillId="3" borderId="4" xfId="0" applyFont="1" applyFill="1" applyBorder="1" applyAlignment="1" applyProtection="1">
      <alignment vertical="center" shrinkToFit="1"/>
      <protection locked="0"/>
    </xf>
    <xf numFmtId="0" fontId="15" fillId="3" borderId="7" xfId="0" applyFont="1" applyFill="1" applyBorder="1" applyAlignment="1" applyProtection="1">
      <alignment horizontal="center" vertical="center" shrinkToFit="1"/>
      <protection locked="0"/>
    </xf>
    <xf numFmtId="0" fontId="15" fillId="3" borderId="8" xfId="0" applyFont="1" applyFill="1" applyBorder="1" applyAlignment="1" applyProtection="1">
      <alignment vertical="center" shrinkToFit="1"/>
      <protection locked="0"/>
    </xf>
    <xf numFmtId="0" fontId="15" fillId="3" borderId="26" xfId="0" applyFont="1" applyFill="1" applyBorder="1" applyAlignment="1" applyProtection="1">
      <alignment vertical="center" shrinkToFit="1"/>
      <protection locked="0"/>
    </xf>
    <xf numFmtId="0" fontId="15" fillId="3" borderId="27" xfId="0" applyFont="1" applyFill="1" applyBorder="1" applyAlignment="1" applyProtection="1">
      <alignment vertical="center" shrinkToFit="1"/>
      <protection locked="0"/>
    </xf>
    <xf numFmtId="0" fontId="15" fillId="3" borderId="9" xfId="0" applyFont="1" applyFill="1" applyBorder="1" applyAlignment="1" applyProtection="1">
      <alignment vertical="center" shrinkToFit="1"/>
      <protection locked="0"/>
    </xf>
    <xf numFmtId="0" fontId="15" fillId="3" borderId="15" xfId="0" applyFont="1" applyFill="1" applyBorder="1" applyAlignment="1" applyProtection="1">
      <alignment horizontal="center" vertical="center" shrinkToFit="1"/>
      <protection locked="0"/>
    </xf>
    <xf numFmtId="0" fontId="15" fillId="3" borderId="17" xfId="0" applyFont="1" applyFill="1" applyBorder="1" applyAlignment="1" applyProtection="1">
      <alignment vertical="center" shrinkToFit="1"/>
      <protection locked="0"/>
    </xf>
    <xf numFmtId="0" fontId="15" fillId="3" borderId="18" xfId="0" applyFont="1" applyFill="1" applyBorder="1" applyAlignment="1" applyProtection="1">
      <alignment vertical="center" shrinkToFit="1"/>
      <protection locked="0"/>
    </xf>
    <xf numFmtId="0" fontId="15" fillId="3" borderId="19" xfId="0" applyFont="1" applyFill="1" applyBorder="1" applyAlignment="1" applyProtection="1">
      <alignment vertical="center" shrinkToFit="1"/>
      <protection locked="0"/>
    </xf>
    <xf numFmtId="0" fontId="15" fillId="3" borderId="20" xfId="0" applyFont="1" applyFill="1" applyBorder="1" applyAlignment="1" applyProtection="1">
      <alignment vertical="center" shrinkToFit="1"/>
      <protection locked="0"/>
    </xf>
    <xf numFmtId="0" fontId="15" fillId="3" borderId="30" xfId="0" applyFont="1" applyFill="1" applyBorder="1" applyAlignment="1" applyProtection="1">
      <alignment horizontal="center" vertical="center" shrinkToFit="1"/>
      <protection locked="0"/>
    </xf>
    <xf numFmtId="0" fontId="19"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27" fillId="0" borderId="35" xfId="0" applyNumberFormat="1" applyFont="1" applyFill="1" applyBorder="1" applyAlignment="1" applyProtection="1">
      <alignment vertical="center" shrinkToFit="1"/>
    </xf>
    <xf numFmtId="178" fontId="27" fillId="0" borderId="36" xfId="0" applyNumberFormat="1" applyFont="1" applyFill="1" applyBorder="1" applyAlignment="1" applyProtection="1">
      <alignment horizontal="right" vertical="center" shrinkToFit="1"/>
    </xf>
    <xf numFmtId="0" fontId="27" fillId="0" borderId="37" xfId="0" applyFont="1" applyFill="1" applyBorder="1" applyAlignment="1" applyProtection="1">
      <alignment vertical="center" shrinkToFit="1"/>
    </xf>
    <xf numFmtId="38" fontId="27" fillId="0" borderId="8" xfId="0" applyNumberFormat="1" applyFont="1" applyFill="1" applyBorder="1" applyAlignment="1" applyProtection="1">
      <alignment vertical="center" shrinkToFit="1"/>
    </xf>
    <xf numFmtId="178" fontId="27" fillId="0" borderId="12" xfId="0" applyNumberFormat="1" applyFont="1" applyFill="1" applyBorder="1" applyAlignment="1" applyProtection="1">
      <alignment horizontal="right" vertical="center" shrinkToFit="1"/>
    </xf>
    <xf numFmtId="0" fontId="27" fillId="0" borderId="31" xfId="0" applyFont="1" applyFill="1" applyBorder="1" applyAlignment="1" applyProtection="1">
      <alignment vertical="center" shrinkToFit="1"/>
    </xf>
    <xf numFmtId="38" fontId="27" fillId="0" borderId="5" xfId="0" applyNumberFormat="1" applyFont="1" applyFill="1" applyBorder="1" applyAlignment="1" applyProtection="1">
      <alignment vertical="center" shrinkToFit="1"/>
    </xf>
    <xf numFmtId="178" fontId="27" fillId="0" borderId="14" xfId="0" applyNumberFormat="1" applyFont="1" applyFill="1" applyBorder="1" applyAlignment="1" applyProtection="1">
      <alignment horizontal="right" vertical="center" shrinkToFit="1"/>
    </xf>
    <xf numFmtId="0" fontId="27" fillId="0" borderId="59" xfId="0" applyFont="1" applyFill="1" applyBorder="1" applyAlignment="1" applyProtection="1">
      <alignment vertical="center" shrinkToFit="1"/>
    </xf>
    <xf numFmtId="0" fontId="0" fillId="0" borderId="58" xfId="0" applyFill="1" applyBorder="1" applyAlignment="1" applyProtection="1">
      <alignment vertical="center" shrinkToFit="1"/>
    </xf>
    <xf numFmtId="178" fontId="27" fillId="0" borderId="55" xfId="0" applyNumberFormat="1" applyFont="1" applyFill="1" applyBorder="1" applyAlignment="1" applyProtection="1">
      <alignment horizontal="right" vertical="center" shrinkToFit="1"/>
    </xf>
    <xf numFmtId="0" fontId="0" fillId="0" borderId="56" xfId="0" applyFill="1" applyBorder="1" applyAlignment="1" applyProtection="1">
      <alignment vertical="center" shrinkToFit="1"/>
    </xf>
    <xf numFmtId="0" fontId="25" fillId="0" borderId="44" xfId="0" applyFont="1" applyFill="1" applyBorder="1" applyAlignment="1" applyProtection="1">
      <alignment horizontal="center" vertical="center" shrinkToFit="1"/>
    </xf>
    <xf numFmtId="178" fontId="27" fillId="0" borderId="45" xfId="0" applyNumberFormat="1" applyFont="1" applyFill="1" applyBorder="1" applyAlignment="1" applyProtection="1">
      <alignment vertical="center" shrinkToFit="1"/>
    </xf>
    <xf numFmtId="0" fontId="25" fillId="0" borderId="46" xfId="0" applyFont="1" applyFill="1" applyBorder="1" applyAlignment="1" applyProtection="1">
      <alignment horizontal="center" vertical="center" shrinkToFit="1"/>
    </xf>
    <xf numFmtId="0" fontId="25" fillId="0" borderId="8" xfId="0" applyFont="1" applyFill="1" applyBorder="1" applyAlignment="1" applyProtection="1">
      <alignment horizontal="center" vertical="center" shrinkToFit="1"/>
    </xf>
    <xf numFmtId="178" fontId="27" fillId="0" borderId="12" xfId="0" applyNumberFormat="1" applyFont="1" applyFill="1" applyBorder="1" applyAlignment="1" applyProtection="1">
      <alignment vertical="center" shrinkToFit="1"/>
    </xf>
    <xf numFmtId="0" fontId="25" fillId="0" borderId="31" xfId="0" applyFont="1" applyFill="1" applyBorder="1" applyAlignment="1" applyProtection="1">
      <alignment horizontal="center" vertical="center" shrinkToFit="1"/>
    </xf>
    <xf numFmtId="38" fontId="27" fillId="0" borderId="17" xfId="0" applyNumberFormat="1" applyFont="1" applyFill="1" applyBorder="1" applyAlignment="1" applyProtection="1">
      <alignment vertical="center" shrinkToFit="1"/>
    </xf>
    <xf numFmtId="178" fontId="27" fillId="0" borderId="32" xfId="0" applyNumberFormat="1" applyFont="1" applyFill="1" applyBorder="1" applyAlignment="1" applyProtection="1">
      <alignment horizontal="right" vertical="center" shrinkToFit="1"/>
    </xf>
    <xf numFmtId="0" fontId="27" fillId="0" borderId="33" xfId="0" applyFont="1" applyFill="1" applyBorder="1" applyAlignment="1" applyProtection="1">
      <alignment vertical="center" shrinkToFit="1"/>
    </xf>
    <xf numFmtId="0" fontId="10" fillId="0" borderId="0" xfId="0" applyFont="1" applyFill="1" applyAlignment="1" applyProtection="1">
      <alignment vertical="center"/>
    </xf>
    <xf numFmtId="0" fontId="13" fillId="0" borderId="0" xfId="0" applyNumberFormat="1" applyFont="1" applyFill="1" applyAlignment="1" applyProtection="1">
      <alignment horizontal="distributed" vertical="center" shrinkToFit="1"/>
    </xf>
    <xf numFmtId="0" fontId="28" fillId="0" borderId="0" xfId="0" applyNumberFormat="1" applyFont="1" applyFill="1" applyAlignment="1" applyProtection="1">
      <alignment vertical="center" shrinkToFit="1"/>
    </xf>
    <xf numFmtId="0" fontId="13" fillId="0" borderId="0" xfId="0" applyFont="1" applyFill="1" applyAlignment="1" applyProtection="1">
      <alignment horizontal="distributed" vertical="center" shrinkToFit="1"/>
    </xf>
    <xf numFmtId="0" fontId="28" fillId="0" borderId="0" xfId="0" applyFont="1" applyFill="1" applyAlignment="1" applyProtection="1">
      <alignment vertical="center" shrinkToFit="1"/>
    </xf>
    <xf numFmtId="0" fontId="0" fillId="0" borderId="0" xfId="0" applyFill="1" applyAlignment="1" applyProtection="1">
      <alignment horizontal="center" vertical="center"/>
    </xf>
    <xf numFmtId="0" fontId="0" fillId="4" borderId="15" xfId="0" applyFont="1" applyFill="1" applyBorder="1" applyAlignment="1" applyProtection="1">
      <alignment horizontal="center" vertical="center" shrinkToFit="1"/>
    </xf>
    <xf numFmtId="40" fontId="0" fillId="0" borderId="15" xfId="1" applyNumberFormat="1" applyFont="1" applyFill="1" applyBorder="1" applyAlignment="1" applyProtection="1">
      <alignment vertical="center"/>
    </xf>
    <xf numFmtId="38" fontId="0" fillId="0" borderId="15" xfId="1" applyFont="1" applyFill="1" applyBorder="1" applyAlignment="1" applyProtection="1">
      <alignment vertical="center" wrapText="1"/>
    </xf>
    <xf numFmtId="0" fontId="0" fillId="0" borderId="8" xfId="0" applyFont="1" applyFill="1" applyBorder="1" applyAlignment="1" applyProtection="1">
      <alignment horizontal="center" vertical="center"/>
    </xf>
    <xf numFmtId="38" fontId="0" fillId="0" borderId="0" xfId="1" applyFont="1" applyFill="1" applyBorder="1" applyAlignment="1" applyProtection="1">
      <alignment vertical="center"/>
    </xf>
    <xf numFmtId="0" fontId="0" fillId="0" borderId="0" xfId="0" applyFont="1" applyFill="1" applyBorder="1" applyAlignment="1" applyProtection="1">
      <alignment horizontal="center" vertical="center"/>
    </xf>
    <xf numFmtId="177" fontId="13" fillId="3" borderId="63" xfId="0" applyNumberFormat="1" applyFont="1" applyFill="1" applyBorder="1" applyAlignment="1" applyProtection="1">
      <alignment vertical="center"/>
      <protection locked="0"/>
    </xf>
    <xf numFmtId="0" fontId="36" fillId="3" borderId="8"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3" fillId="0" borderId="0" xfId="0" applyFont="1" applyFill="1" applyBorder="1" applyAlignment="1" applyProtection="1">
      <alignment vertical="center" wrapText="1"/>
    </xf>
    <xf numFmtId="0" fontId="33" fillId="0" borderId="5" xfId="0" applyFont="1" applyFill="1" applyBorder="1" applyAlignment="1" applyProtection="1">
      <alignment vertical="center"/>
    </xf>
    <xf numFmtId="0" fontId="33" fillId="0" borderId="14" xfId="0" applyFont="1" applyFill="1" applyBorder="1" applyAlignment="1" applyProtection="1">
      <alignment vertical="center"/>
    </xf>
    <xf numFmtId="179" fontId="33" fillId="3" borderId="12" xfId="0" applyNumberFormat="1" applyFont="1" applyFill="1" applyBorder="1" applyAlignment="1" applyProtection="1">
      <alignment horizontal="center" vertical="center"/>
      <protection locked="0"/>
    </xf>
    <xf numFmtId="0" fontId="33" fillId="0" borderId="0" xfId="0" applyFont="1" applyAlignment="1" applyProtection="1">
      <alignment vertical="center" shrinkToFit="1"/>
    </xf>
    <xf numFmtId="0" fontId="31" fillId="0" borderId="7" xfId="8" applyFont="1" applyBorder="1">
      <alignment vertical="center"/>
    </xf>
    <xf numFmtId="38" fontId="31" fillId="0" borderId="7" xfId="8" applyNumberFormat="1" applyFont="1" applyBorder="1">
      <alignment vertical="center"/>
    </xf>
    <xf numFmtId="0" fontId="31" fillId="0" borderId="15" xfId="8" applyFont="1" applyBorder="1">
      <alignment vertical="center"/>
    </xf>
    <xf numFmtId="38" fontId="31" fillId="0" borderId="15" xfId="8" applyNumberFormat="1" applyFont="1" applyBorder="1">
      <alignment vertical="center"/>
    </xf>
    <xf numFmtId="0" fontId="0" fillId="3" borderId="15" xfId="0" applyFont="1" applyFill="1" applyBorder="1" applyAlignment="1" applyProtection="1">
      <alignment horizontal="center" vertical="center" wrapText="1" shrinkToFit="1"/>
      <protection locked="0"/>
    </xf>
    <xf numFmtId="0" fontId="0" fillId="3" borderId="15" xfId="0" applyFont="1" applyFill="1" applyBorder="1" applyAlignment="1" applyProtection="1">
      <alignment vertical="center" wrapText="1" shrinkToFit="1"/>
      <protection locked="0"/>
    </xf>
    <xf numFmtId="0" fontId="0" fillId="3" borderId="15" xfId="0" applyFill="1" applyBorder="1" applyAlignment="1" applyProtection="1">
      <alignment horizontal="center" vertical="center"/>
      <protection locked="0"/>
    </xf>
    <xf numFmtId="0" fontId="0" fillId="0" borderId="15" xfId="0" applyBorder="1" applyAlignment="1" applyProtection="1">
      <alignment horizontal="center" vertical="center"/>
    </xf>
    <xf numFmtId="0" fontId="15" fillId="3" borderId="22" xfId="0" applyFont="1" applyFill="1" applyBorder="1" applyAlignment="1" applyProtection="1">
      <alignment horizontal="center" vertical="center" shrinkToFit="1"/>
      <protection locked="0"/>
    </xf>
    <xf numFmtId="0" fontId="15" fillId="3" borderId="29" xfId="0" applyFont="1" applyFill="1" applyBorder="1" applyAlignment="1" applyProtection="1">
      <alignment horizontal="center" vertical="center" shrinkToFit="1"/>
      <protection locked="0"/>
    </xf>
    <xf numFmtId="0" fontId="33" fillId="0" borderId="3" xfId="0" applyFont="1" applyFill="1" applyBorder="1" applyAlignment="1" applyProtection="1">
      <alignment vertical="center"/>
    </xf>
    <xf numFmtId="0" fontId="33" fillId="0" borderId="11" xfId="0" applyFont="1" applyFill="1" applyBorder="1" applyAlignment="1" applyProtection="1">
      <alignment vertical="center"/>
    </xf>
    <xf numFmtId="0" fontId="33" fillId="0" borderId="15" xfId="0" applyFont="1" applyBorder="1" applyAlignment="1" applyProtection="1">
      <alignment horizontal="distributed" vertical="center"/>
    </xf>
    <xf numFmtId="38" fontId="0" fillId="0" borderId="15" xfId="1" applyFont="1" applyFill="1" applyBorder="1" applyAlignment="1" applyProtection="1">
      <alignment vertical="center"/>
    </xf>
    <xf numFmtId="0" fontId="23" fillId="7" borderId="15"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xf>
    <xf numFmtId="49" fontId="41" fillId="4" borderId="0" xfId="0" applyNumberFormat="1" applyFont="1" applyFill="1" applyBorder="1" applyAlignment="1" applyProtection="1">
      <alignment horizontal="left" vertical="center"/>
    </xf>
    <xf numFmtId="0" fontId="28" fillId="4" borderId="0" xfId="0" applyFont="1" applyFill="1" applyAlignment="1" applyProtection="1">
      <alignment vertical="center"/>
    </xf>
    <xf numFmtId="49" fontId="44" fillId="4" borderId="0" xfId="0" applyNumberFormat="1" applyFont="1" applyFill="1" applyBorder="1" applyAlignment="1" applyProtection="1">
      <alignment horizontal="left" vertical="center"/>
    </xf>
    <xf numFmtId="0" fontId="28" fillId="0" borderId="0" xfId="0" applyFont="1" applyAlignment="1" applyProtection="1">
      <alignment vertical="center"/>
    </xf>
    <xf numFmtId="38" fontId="36" fillId="0" borderId="0" xfId="1" applyFont="1" applyFill="1" applyBorder="1" applyAlignment="1" applyProtection="1">
      <alignment vertical="center"/>
    </xf>
    <xf numFmtId="0" fontId="36" fillId="0" borderId="0" xfId="0" applyFont="1" applyAlignment="1" applyProtection="1">
      <alignment vertical="center"/>
    </xf>
    <xf numFmtId="0" fontId="0" fillId="0" borderId="15" xfId="0" applyFont="1" applyFill="1" applyBorder="1" applyAlignment="1" applyProtection="1">
      <alignment horizontal="center" vertical="center" wrapText="1" shrinkToFit="1"/>
    </xf>
    <xf numFmtId="3" fontId="0" fillId="0" borderId="15" xfId="0" applyNumberFormat="1" applyFont="1" applyFill="1" applyBorder="1" applyAlignment="1" applyProtection="1">
      <alignment horizontal="center" vertical="center" wrapText="1"/>
    </xf>
    <xf numFmtId="0" fontId="33" fillId="0" borderId="15" xfId="0" applyFont="1" applyBorder="1" applyAlignment="1" applyProtection="1">
      <alignment horizontal="distributed" vertical="center"/>
    </xf>
    <xf numFmtId="0" fontId="0" fillId="4" borderId="0" xfId="0" applyFont="1" applyFill="1" applyAlignment="1" applyProtection="1">
      <alignment horizontal="righ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3" borderId="0" xfId="0" applyFont="1" applyFill="1" applyBorder="1" applyAlignment="1" applyProtection="1">
      <alignment horizontal="center" vertical="center"/>
      <protection locked="0"/>
    </xf>
    <xf numFmtId="38" fontId="0" fillId="0" borderId="15" xfId="1" applyFont="1" applyFill="1" applyBorder="1" applyAlignment="1" applyProtection="1">
      <alignment vertical="center"/>
    </xf>
    <xf numFmtId="0" fontId="23" fillId="7" borderId="15" xfId="0" applyFont="1" applyFill="1" applyBorder="1" applyAlignment="1" applyProtection="1">
      <alignment horizontal="center" vertical="center" wrapText="1"/>
    </xf>
    <xf numFmtId="0" fontId="28" fillId="4" borderId="0" xfId="0" applyFont="1" applyFill="1" applyAlignment="1" applyProtection="1">
      <alignment horizontal="right" vertical="center"/>
    </xf>
    <xf numFmtId="38" fontId="0" fillId="0" borderId="15" xfId="1" applyFont="1" applyFill="1" applyBorder="1" applyAlignment="1" applyProtection="1">
      <alignment vertical="center"/>
    </xf>
    <xf numFmtId="0" fontId="0" fillId="0" borderId="15" xfId="0" applyFont="1" applyFill="1" applyBorder="1" applyAlignment="1" applyProtection="1">
      <alignment horizontal="center" vertical="center"/>
    </xf>
    <xf numFmtId="0" fontId="33" fillId="0" borderId="15" xfId="0" applyFont="1" applyBorder="1" applyAlignment="1" applyProtection="1">
      <alignment horizontal="distributed" vertical="center"/>
    </xf>
    <xf numFmtId="0" fontId="33" fillId="2" borderId="12" xfId="0" applyFont="1" applyFill="1" applyBorder="1" applyAlignment="1" applyProtection="1">
      <alignment horizontal="center" vertical="center"/>
      <protection locked="0"/>
    </xf>
    <xf numFmtId="0" fontId="33" fillId="2" borderId="9" xfId="0" applyFont="1" applyFill="1" applyBorder="1" applyAlignment="1" applyProtection="1">
      <alignment horizontal="center" vertical="center"/>
      <protection locked="0"/>
    </xf>
    <xf numFmtId="0" fontId="35" fillId="9" borderId="15" xfId="0" applyFont="1" applyFill="1" applyBorder="1" applyAlignment="1" applyProtection="1">
      <alignment horizontal="center" vertical="center"/>
    </xf>
    <xf numFmtId="0" fontId="33" fillId="0" borderId="15" xfId="0" applyFont="1" applyFill="1" applyBorder="1" applyAlignment="1" applyProtection="1">
      <alignment horizontal="distributed" vertical="center"/>
    </xf>
    <xf numFmtId="0" fontId="33" fillId="0" borderId="8" xfId="0" applyFont="1" applyBorder="1" applyAlignment="1" applyProtection="1">
      <alignment horizontal="distributed" vertical="center"/>
    </xf>
    <xf numFmtId="0" fontId="33" fillId="0" borderId="9" xfId="0" applyFont="1" applyBorder="1" applyAlignment="1" applyProtection="1">
      <alignment horizontal="distributed" vertical="center"/>
    </xf>
    <xf numFmtId="0" fontId="33" fillId="2" borderId="8" xfId="0" applyFont="1" applyFill="1" applyBorder="1" applyAlignment="1" applyProtection="1">
      <alignment horizontal="center" vertical="center" shrinkToFit="1"/>
      <protection locked="0"/>
    </xf>
    <xf numFmtId="0" fontId="33" fillId="2" borderId="12" xfId="0" applyFont="1" applyFill="1" applyBorder="1" applyAlignment="1" applyProtection="1">
      <alignment horizontal="center" vertical="center" shrinkToFit="1"/>
      <protection locked="0"/>
    </xf>
    <xf numFmtId="0" fontId="33" fillId="3" borderId="12" xfId="0" applyFont="1" applyFill="1" applyBorder="1" applyAlignment="1" applyProtection="1">
      <alignment horizontal="center" vertical="center" shrinkToFit="1"/>
      <protection locked="0"/>
    </xf>
    <xf numFmtId="0" fontId="33" fillId="2" borderId="9" xfId="0" applyFont="1" applyFill="1" applyBorder="1" applyAlignment="1" applyProtection="1">
      <alignment horizontal="center" vertical="center" shrinkToFit="1"/>
      <protection locked="0"/>
    </xf>
    <xf numFmtId="0" fontId="33" fillId="0" borderId="14"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3" borderId="15" xfId="0" applyFont="1" applyFill="1" applyBorder="1" applyAlignment="1" applyProtection="1">
      <alignment horizontal="center" vertical="center"/>
      <protection locked="0"/>
    </xf>
    <xf numFmtId="0" fontId="33" fillId="0" borderId="15" xfId="0" applyFont="1" applyBorder="1" applyAlignment="1" applyProtection="1">
      <alignment horizontal="distributed" vertical="center" wrapText="1"/>
    </xf>
    <xf numFmtId="0" fontId="39" fillId="0" borderId="8" xfId="0" applyFont="1" applyBorder="1" applyAlignment="1" applyProtection="1">
      <alignment horizontal="left" vertical="center" wrapText="1"/>
    </xf>
    <xf numFmtId="0" fontId="39" fillId="0" borderId="12" xfId="0" applyFont="1" applyBorder="1" applyAlignment="1" applyProtection="1">
      <alignment horizontal="left" vertical="center" wrapText="1"/>
    </xf>
    <xf numFmtId="0" fontId="39" fillId="0" borderId="11"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3" fillId="0" borderId="7" xfId="0" applyFont="1" applyFill="1" applyBorder="1" applyAlignment="1" applyProtection="1">
      <alignment horizontal="distributed" vertical="center"/>
    </xf>
    <xf numFmtId="0" fontId="39" fillId="0" borderId="11" xfId="0" applyFont="1" applyFill="1" applyBorder="1" applyAlignment="1" applyProtection="1">
      <alignment vertical="center" wrapText="1"/>
    </xf>
    <xf numFmtId="0" fontId="34" fillId="2" borderId="15" xfId="7" applyFont="1" applyFill="1" applyBorder="1" applyAlignment="1" applyProtection="1">
      <alignment horizontal="center" vertical="center"/>
      <protection locked="0"/>
    </xf>
    <xf numFmtId="0" fontId="33" fillId="2" borderId="15" xfId="0" applyFont="1" applyFill="1" applyBorder="1" applyAlignment="1" applyProtection="1">
      <alignment horizontal="center" vertical="center"/>
      <protection locked="0"/>
    </xf>
    <xf numFmtId="0" fontId="33" fillId="2" borderId="15" xfId="0" applyFont="1" applyFill="1" applyBorder="1" applyAlignment="1" applyProtection="1">
      <alignment horizontal="center" vertical="center" wrapText="1"/>
      <protection locked="0"/>
    </xf>
    <xf numFmtId="180" fontId="33" fillId="3" borderId="12" xfId="0" applyNumberFormat="1" applyFont="1" applyFill="1" applyBorder="1" applyAlignment="1" applyProtection="1">
      <alignment horizontal="center" vertical="center"/>
      <protection locked="0"/>
    </xf>
    <xf numFmtId="0" fontId="33" fillId="0" borderId="15" xfId="0" applyFont="1" applyBorder="1" applyAlignment="1" applyProtection="1">
      <alignment horizontal="distributed" vertical="center" shrinkToFit="1"/>
    </xf>
    <xf numFmtId="0" fontId="36" fillId="3" borderId="8"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33" fillId="0" borderId="15" xfId="0" applyFont="1" applyBorder="1" applyAlignment="1" applyProtection="1">
      <alignment horizontal="center" vertical="center" wrapText="1"/>
    </xf>
    <xf numFmtId="0" fontId="33" fillId="0" borderId="15" xfId="0" applyFont="1" applyBorder="1" applyAlignment="1" applyProtection="1">
      <alignment horizontal="center" vertical="center" shrinkToFit="1"/>
    </xf>
    <xf numFmtId="38" fontId="5" fillId="0" borderId="12" xfId="1" applyFont="1" applyBorder="1" applyAlignment="1" applyProtection="1">
      <alignment horizontal="distributed" vertical="center"/>
    </xf>
    <xf numFmtId="38" fontId="5" fillId="0" borderId="12" xfId="1" applyFont="1" applyBorder="1" applyAlignment="1" applyProtection="1">
      <alignment horizontal="right" vertical="center"/>
    </xf>
    <xf numFmtId="0" fontId="5" fillId="0" borderId="12" xfId="0" applyFont="1" applyBorder="1" applyAlignment="1" applyProtection="1">
      <alignment horizontal="right" vertical="center"/>
    </xf>
    <xf numFmtId="38" fontId="5" fillId="0" borderId="12" xfId="1" applyFont="1" applyBorder="1" applyAlignment="1" applyProtection="1">
      <alignment vertical="center"/>
    </xf>
    <xf numFmtId="0" fontId="5" fillId="0" borderId="12" xfId="0" applyFont="1" applyBorder="1" applyAlignment="1" applyProtection="1">
      <alignment vertical="center"/>
    </xf>
    <xf numFmtId="0" fontId="5" fillId="0" borderId="9" xfId="0" applyFont="1" applyBorder="1" applyAlignment="1" applyProtection="1">
      <alignment vertical="center"/>
    </xf>
    <xf numFmtId="176" fontId="5" fillId="0" borderId="12" xfId="1" applyNumberFormat="1" applyFont="1" applyFill="1" applyBorder="1" applyAlignment="1" applyProtection="1">
      <alignment horizontal="left" vertical="center" wrapText="1"/>
    </xf>
    <xf numFmtId="0" fontId="5" fillId="0" borderId="12" xfId="1" applyNumberFormat="1" applyFont="1" applyFill="1" applyBorder="1" applyAlignment="1" applyProtection="1">
      <alignment horizontal="center" vertical="center"/>
    </xf>
    <xf numFmtId="49" fontId="5" fillId="0" borderId="12" xfId="1" applyNumberFormat="1" applyFont="1" applyFill="1" applyBorder="1" applyAlignment="1" applyProtection="1">
      <alignment vertical="center" wrapText="1"/>
    </xf>
    <xf numFmtId="49" fontId="5" fillId="0" borderId="12" xfId="1" applyNumberFormat="1" applyFont="1" applyFill="1" applyBorder="1" applyAlignment="1" applyProtection="1">
      <alignment horizontal="left" vertical="center" wrapText="1"/>
    </xf>
    <xf numFmtId="38" fontId="5" fillId="0" borderId="0" xfId="1" applyFont="1" applyFill="1" applyAlignment="1" applyProtection="1">
      <alignment horizontal="distributed" vertical="center"/>
    </xf>
    <xf numFmtId="38" fontId="5" fillId="0" borderId="0" xfId="1" applyFont="1" applyFill="1" applyAlignment="1" applyProtection="1">
      <alignment horizontal="left" vertical="center" wrapText="1" shrinkToFit="1"/>
    </xf>
    <xf numFmtId="38" fontId="5" fillId="0" borderId="0" xfId="1" applyFont="1" applyFill="1" applyAlignment="1" applyProtection="1">
      <alignment horizontal="distributed" vertical="center" wrapText="1"/>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0" fontId="5" fillId="0" borderId="0" xfId="1" applyNumberFormat="1" applyFont="1" applyFill="1" applyAlignment="1" applyProtection="1">
      <alignment horizontal="left" vertical="center" wrapText="1" shrinkToFit="1"/>
    </xf>
    <xf numFmtId="0" fontId="13" fillId="7" borderId="40" xfId="0" applyFont="1" applyFill="1" applyBorder="1" applyAlignment="1">
      <alignment horizontal="center" vertical="top" wrapText="1"/>
    </xf>
    <xf numFmtId="0" fontId="13" fillId="7" borderId="41" xfId="0" applyFont="1" applyFill="1" applyBorder="1" applyAlignment="1">
      <alignment horizontal="center" vertical="top" wrapText="1"/>
    </xf>
    <xf numFmtId="0" fontId="13" fillId="7" borderId="29" xfId="0" applyFont="1" applyFill="1" applyBorder="1" applyAlignment="1">
      <alignment horizontal="center" vertical="top" wrapText="1"/>
    </xf>
    <xf numFmtId="0" fontId="19" fillId="4" borderId="0" xfId="0" applyFont="1" applyFill="1" applyAlignment="1">
      <alignment horizontal="center" vertical="center"/>
    </xf>
    <xf numFmtId="0" fontId="0" fillId="4" borderId="0" xfId="0" applyFont="1" applyFill="1" applyBorder="1" applyAlignment="1">
      <alignment horizontal="center" vertical="center"/>
    </xf>
    <xf numFmtId="38" fontId="13" fillId="0" borderId="15" xfId="1" applyFont="1" applyFill="1" applyBorder="1" applyAlignment="1" applyProtection="1">
      <alignment horizontal="center" vertical="center" shrinkToFit="1"/>
    </xf>
    <xf numFmtId="38" fontId="0" fillId="0" borderId="15" xfId="1" applyFont="1" applyFill="1" applyBorder="1" applyAlignment="1" applyProtection="1">
      <alignment vertical="center"/>
    </xf>
    <xf numFmtId="0" fontId="23" fillId="7" borderId="15" xfId="0" applyFont="1" applyFill="1" applyBorder="1" applyAlignment="1" applyProtection="1">
      <alignment horizontal="center" vertical="center" wrapText="1"/>
    </xf>
    <xf numFmtId="0" fontId="21" fillId="4" borderId="0" xfId="0" applyFont="1" applyFill="1" applyAlignment="1" applyProtection="1">
      <alignment horizontal="center" vertical="center"/>
    </xf>
    <xf numFmtId="38" fontId="13" fillId="4" borderId="15" xfId="1"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xf>
    <xf numFmtId="0" fontId="0" fillId="3" borderId="15" xfId="0"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wrapText="1"/>
    </xf>
    <xf numFmtId="0" fontId="19" fillId="4" borderId="0" xfId="0" applyFont="1" applyFill="1" applyBorder="1" applyAlignment="1" applyProtection="1">
      <alignment horizontal="left" vertical="center"/>
    </xf>
    <xf numFmtId="0" fontId="24" fillId="0" borderId="0" xfId="0" applyFont="1" applyFill="1" applyAlignment="1" applyProtection="1">
      <alignment horizontal="center" vertical="center"/>
    </xf>
    <xf numFmtId="0" fontId="24" fillId="0" borderId="0" xfId="0" applyFont="1" applyFill="1" applyAlignment="1" applyProtection="1">
      <alignment vertical="center"/>
    </xf>
    <xf numFmtId="0" fontId="25" fillId="0" borderId="0" xfId="0" applyFont="1" applyFill="1" applyAlignment="1" applyProtection="1">
      <alignment vertical="center"/>
    </xf>
    <xf numFmtId="0" fontId="10" fillId="0" borderId="0" xfId="0" applyFont="1" applyFill="1" applyAlignment="1" applyProtection="1">
      <alignment vertical="center"/>
    </xf>
    <xf numFmtId="0" fontId="25" fillId="0" borderId="16" xfId="0" applyFont="1" applyFill="1" applyBorder="1" applyAlignment="1" applyProtection="1">
      <alignment horizontal="right" vertical="center" wrapText="1"/>
    </xf>
    <xf numFmtId="0" fontId="25" fillId="0" borderId="16" xfId="0" applyFont="1" applyFill="1" applyBorder="1" applyAlignment="1" applyProtection="1">
      <alignment horizontal="right" vertical="center"/>
    </xf>
    <xf numFmtId="0" fontId="25" fillId="0" borderId="54" xfId="0" applyFont="1" applyFill="1" applyBorder="1" applyAlignment="1" applyProtection="1">
      <alignment horizontal="center" vertical="center" shrinkToFit="1"/>
    </xf>
    <xf numFmtId="0" fontId="25" fillId="0" borderId="55" xfId="0" applyFont="1" applyFill="1" applyBorder="1" applyAlignment="1" applyProtection="1">
      <alignment horizontal="center" vertical="center" shrinkToFit="1"/>
    </xf>
    <xf numFmtId="0" fontId="25" fillId="0" borderId="57" xfId="0" applyFont="1" applyFill="1" applyBorder="1" applyAlignment="1" applyProtection="1">
      <alignment horizontal="center" vertical="center" shrinkToFit="1"/>
    </xf>
    <xf numFmtId="0" fontId="25" fillId="0" borderId="58" xfId="0" applyFont="1" applyFill="1" applyBorder="1" applyAlignment="1" applyProtection="1">
      <alignment horizontal="center" vertical="center" shrinkToFit="1"/>
    </xf>
    <xf numFmtId="0" fontId="25" fillId="0" borderId="56" xfId="0" applyFont="1" applyFill="1" applyBorder="1" applyAlignment="1" applyProtection="1">
      <alignment horizontal="center" vertical="center" shrinkToFit="1"/>
    </xf>
    <xf numFmtId="0" fontId="26" fillId="0" borderId="38" xfId="0" applyFont="1" applyFill="1" applyBorder="1" applyAlignment="1" applyProtection="1">
      <alignment vertical="center" wrapText="1" shrinkToFit="1"/>
    </xf>
    <xf numFmtId="0" fontId="26" fillId="0" borderId="36" xfId="0" applyFont="1" applyFill="1" applyBorder="1" applyAlignment="1" applyProtection="1">
      <alignment vertical="center" wrapText="1" shrinkToFit="1"/>
    </xf>
    <xf numFmtId="0" fontId="26" fillId="0" borderId="42" xfId="0" applyFont="1" applyFill="1" applyBorder="1" applyAlignment="1" applyProtection="1">
      <alignment vertical="center" wrapText="1" shrinkToFit="1"/>
    </xf>
    <xf numFmtId="0" fontId="26" fillId="0" borderId="25" xfId="0" applyFont="1" applyFill="1" applyBorder="1" applyAlignment="1" applyProtection="1">
      <alignment horizontal="left" vertical="center" shrinkToFit="1"/>
    </xf>
    <xf numFmtId="0" fontId="26" fillId="0" borderId="12" xfId="0" applyFont="1" applyFill="1" applyBorder="1" applyAlignment="1" applyProtection="1">
      <alignment horizontal="left" vertical="center" shrinkToFit="1"/>
    </xf>
    <xf numFmtId="0" fontId="26" fillId="0" borderId="9" xfId="0" applyFont="1" applyFill="1" applyBorder="1" applyAlignment="1" applyProtection="1">
      <alignment horizontal="left" vertical="center" shrinkToFit="1"/>
    </xf>
    <xf numFmtId="0" fontId="24" fillId="0" borderId="54" xfId="0" applyFont="1" applyFill="1" applyBorder="1" applyAlignment="1" applyProtection="1">
      <alignment horizontal="center" vertical="center" shrinkToFit="1"/>
    </xf>
    <xf numFmtId="0" fontId="24" fillId="0" borderId="55" xfId="0" applyFont="1" applyFill="1" applyBorder="1" applyAlignment="1" applyProtection="1">
      <alignment horizontal="center" vertical="center" shrinkToFit="1"/>
    </xf>
    <xf numFmtId="0" fontId="24" fillId="0" borderId="57" xfId="0" applyFont="1" applyFill="1" applyBorder="1" applyAlignment="1" applyProtection="1">
      <alignment horizontal="center" vertical="center" shrinkToFit="1"/>
    </xf>
    <xf numFmtId="0" fontId="13" fillId="0" borderId="0" xfId="0" applyFont="1" applyFill="1" applyAlignment="1" applyProtection="1">
      <alignment horizontal="distributed" vertical="center" shrinkToFit="1"/>
    </xf>
    <xf numFmtId="38" fontId="13" fillId="0" borderId="0" xfId="0" applyNumberFormat="1" applyFont="1" applyFill="1" applyAlignment="1" applyProtection="1">
      <alignment horizontal="left" vertical="center" wrapText="1" shrinkToFit="1"/>
    </xf>
    <xf numFmtId="0" fontId="13" fillId="0" borderId="0" xfId="0" applyNumberFormat="1" applyFont="1" applyFill="1" applyAlignment="1" applyProtection="1">
      <alignment horizontal="left" vertical="center" wrapText="1" shrinkToFit="1"/>
    </xf>
    <xf numFmtId="0" fontId="26" fillId="0" borderId="28" xfId="0" applyFont="1" applyFill="1" applyBorder="1" applyAlignment="1" applyProtection="1">
      <alignment horizontal="center" vertical="center" shrinkToFit="1"/>
    </xf>
    <xf numFmtId="0" fontId="26" fillId="0" borderId="32"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5" xfId="0" applyFont="1" applyFill="1" applyBorder="1" applyAlignment="1" applyProtection="1">
      <alignment vertical="center" shrinkToFit="1"/>
    </xf>
    <xf numFmtId="0" fontId="26" fillId="0" borderId="12" xfId="0" applyFont="1" applyFill="1" applyBorder="1" applyAlignment="1" applyProtection="1">
      <alignment vertical="center" shrinkToFit="1"/>
    </xf>
    <xf numFmtId="0" fontId="26" fillId="0" borderId="9" xfId="0" applyFont="1" applyFill="1" applyBorder="1" applyAlignment="1" applyProtection="1">
      <alignment vertical="center" shrinkToFit="1"/>
    </xf>
    <xf numFmtId="0" fontId="26" fillId="0" borderId="38" xfId="0" applyFont="1" applyFill="1" applyBorder="1" applyAlignment="1" applyProtection="1">
      <alignment vertical="center" shrinkToFit="1"/>
    </xf>
    <xf numFmtId="0" fontId="26" fillId="0" borderId="36" xfId="0" applyFont="1" applyFill="1" applyBorder="1" applyAlignment="1" applyProtection="1">
      <alignment vertical="center" shrinkToFit="1"/>
    </xf>
    <xf numFmtId="0" fontId="26" fillId="0" borderId="42" xfId="0" applyFont="1" applyFill="1" applyBorder="1" applyAlignment="1" applyProtection="1">
      <alignment vertical="center" shrinkToFit="1"/>
    </xf>
    <xf numFmtId="58" fontId="10" fillId="0" borderId="0" xfId="0" applyNumberFormat="1" applyFont="1" applyFill="1" applyAlignment="1" applyProtection="1">
      <alignment horizontal="left" vertical="center"/>
    </xf>
    <xf numFmtId="0" fontId="13" fillId="0" borderId="0" xfId="0" applyNumberFormat="1" applyFont="1" applyFill="1" applyAlignment="1" applyProtection="1">
      <alignment horizontal="distributed" vertical="center" shrinkToFit="1"/>
    </xf>
    <xf numFmtId="38" fontId="0" fillId="0" borderId="0" xfId="0" applyNumberFormat="1" applyAlignment="1" applyProtection="1">
      <alignment vertical="center" wrapText="1"/>
    </xf>
    <xf numFmtId="0" fontId="0" fillId="0" borderId="0" xfId="0" applyAlignment="1" applyProtection="1">
      <alignment vertical="center" wrapText="1"/>
    </xf>
    <xf numFmtId="0" fontId="0" fillId="0" borderId="14" xfId="0" applyFont="1" applyBorder="1" applyAlignment="1" applyProtection="1">
      <alignment vertical="center" wrapText="1"/>
    </xf>
    <xf numFmtId="0" fontId="40" fillId="0" borderId="15" xfId="0" applyFont="1" applyBorder="1" applyAlignment="1" applyProtection="1">
      <alignment vertical="center" wrapText="1"/>
    </xf>
    <xf numFmtId="58" fontId="10" fillId="0" borderId="0" xfId="0" applyNumberFormat="1" applyFont="1" applyFill="1" applyAlignment="1">
      <alignment horizontal="left" vertical="center"/>
    </xf>
    <xf numFmtId="0" fontId="13" fillId="0" borderId="0" xfId="0" applyFont="1" applyAlignment="1" applyProtection="1">
      <alignment vertical="center" wrapText="1"/>
    </xf>
    <xf numFmtId="0" fontId="13" fillId="0" borderId="0" xfId="0" applyFont="1" applyAlignment="1" applyProtection="1">
      <alignment vertical="center"/>
    </xf>
    <xf numFmtId="0" fontId="10" fillId="0" borderId="0" xfId="0" applyFont="1" applyAlignment="1" applyProtection="1">
      <alignment horizontal="center" vertical="center" wrapText="1"/>
    </xf>
    <xf numFmtId="0" fontId="0" fillId="0" borderId="0" xfId="0" applyAlignment="1" applyProtection="1">
      <alignment vertical="center"/>
    </xf>
    <xf numFmtId="0" fontId="13" fillId="4" borderId="0" xfId="0" applyFont="1" applyFill="1" applyAlignment="1" applyProtection="1">
      <alignment vertical="center" wrapText="1"/>
    </xf>
    <xf numFmtId="0" fontId="13" fillId="0" borderId="8"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7" fillId="0" borderId="0" xfId="0" applyFont="1" applyAlignment="1" applyProtection="1">
      <alignment horizontal="center" vertical="center"/>
    </xf>
    <xf numFmtId="0" fontId="11" fillId="0" borderId="0" xfId="0" applyFont="1" applyAlignment="1" applyProtection="1">
      <alignment vertical="top" wrapText="1"/>
    </xf>
    <xf numFmtId="0" fontId="11" fillId="4" borderId="0" xfId="0" applyFont="1" applyFill="1" applyAlignment="1" applyProtection="1">
      <alignment vertical="top" wrapText="1"/>
    </xf>
    <xf numFmtId="0" fontId="11" fillId="0" borderId="16" xfId="0" applyFont="1" applyBorder="1" applyAlignment="1" applyProtection="1">
      <alignment vertical="top" wrapText="1"/>
    </xf>
    <xf numFmtId="0" fontId="15" fillId="0" borderId="38" xfId="0" applyFont="1" applyBorder="1" applyAlignment="1" applyProtection="1">
      <alignment horizontal="center" vertical="center"/>
    </xf>
    <xf numFmtId="0" fontId="15" fillId="0" borderId="39"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40" xfId="0" applyFont="1" applyBorder="1" applyAlignment="1" applyProtection="1">
      <alignment horizontal="center" vertical="center" wrapText="1"/>
    </xf>
    <xf numFmtId="0" fontId="15" fillId="0" borderId="41" xfId="0" applyFont="1" applyBorder="1" applyAlignment="1" applyProtection="1">
      <alignment horizontal="center" vertical="center" wrapText="1"/>
    </xf>
    <xf numFmtId="0" fontId="15" fillId="0" borderId="29" xfId="0" applyFont="1" applyBorder="1" applyAlignment="1" applyProtection="1">
      <alignment horizontal="center" vertical="center"/>
    </xf>
    <xf numFmtId="0" fontId="15" fillId="0" borderId="35"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42" xfId="0" applyFont="1" applyBorder="1" applyAlignment="1" applyProtection="1">
      <alignment horizontal="center" vertical="center"/>
    </xf>
    <xf numFmtId="0" fontId="15" fillId="0" borderId="43" xfId="0" applyFont="1" applyBorder="1" applyAlignment="1" applyProtection="1">
      <alignment horizontal="center" vertical="center"/>
    </xf>
    <xf numFmtId="0" fontId="15" fillId="0" borderId="44" xfId="0" applyFont="1" applyBorder="1" applyAlignment="1" applyProtection="1">
      <alignment horizontal="center" vertical="center" wrapText="1"/>
    </xf>
    <xf numFmtId="0" fontId="15" fillId="0" borderId="45" xfId="0" applyFont="1" applyBorder="1" applyAlignment="1" applyProtection="1">
      <alignment horizontal="center" vertical="center"/>
    </xf>
    <xf numFmtId="0" fontId="15" fillId="0" borderId="4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47"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8" xfId="0" applyFont="1" applyFill="1" applyBorder="1" applyAlignment="1" applyProtection="1">
      <alignment horizontal="left" vertical="center" shrinkToFit="1"/>
    </xf>
    <xf numFmtId="0" fontId="15" fillId="0" borderId="12" xfId="0" applyFont="1" applyFill="1" applyBorder="1" applyAlignment="1" applyProtection="1">
      <alignment horizontal="left" vertical="center" shrinkToFit="1"/>
    </xf>
    <xf numFmtId="0" fontId="15" fillId="0" borderId="31" xfId="0" applyFont="1" applyFill="1" applyBorder="1" applyAlignment="1" applyProtection="1">
      <alignment horizontal="left" vertical="center" shrinkToFit="1"/>
    </xf>
    <xf numFmtId="0" fontId="15" fillId="0" borderId="35" xfId="0" applyFont="1" applyFill="1" applyBorder="1" applyAlignment="1" applyProtection="1">
      <alignment horizontal="left" vertical="center" shrinkToFit="1"/>
    </xf>
    <xf numFmtId="0" fontId="15" fillId="0" borderId="36" xfId="0" applyFont="1" applyFill="1" applyBorder="1" applyAlignment="1" applyProtection="1">
      <alignment horizontal="left" vertical="center" shrinkToFit="1"/>
    </xf>
    <xf numFmtId="0" fontId="15" fillId="0" borderId="37" xfId="0" applyFont="1" applyFill="1" applyBorder="1" applyAlignment="1" applyProtection="1">
      <alignment horizontal="left" vertical="center" shrinkToFit="1"/>
    </xf>
    <xf numFmtId="58" fontId="11" fillId="0" borderId="0" xfId="3" applyNumberFormat="1" applyFont="1" applyFill="1" applyAlignment="1" applyProtection="1">
      <alignment horizontal="left"/>
    </xf>
    <xf numFmtId="0" fontId="11" fillId="0" borderId="0" xfId="3" applyFont="1" applyFill="1" applyAlignment="1" applyProtection="1">
      <alignment horizontal="left"/>
    </xf>
    <xf numFmtId="0" fontId="15" fillId="0" borderId="50"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5" xfId="0" applyFont="1" applyBorder="1" applyAlignment="1" applyProtection="1">
      <alignment horizontal="distributed" vertical="center"/>
    </xf>
    <xf numFmtId="0" fontId="15" fillId="6" borderId="15" xfId="0" applyFont="1" applyFill="1" applyBorder="1" applyAlignment="1" applyProtection="1">
      <alignment horizontal="left" vertical="center"/>
    </xf>
    <xf numFmtId="0" fontId="16" fillId="5" borderId="15" xfId="0" applyFont="1" applyFill="1" applyBorder="1" applyAlignment="1" applyProtection="1">
      <alignment horizontal="left" vertical="center"/>
    </xf>
    <xf numFmtId="0" fontId="0" fillId="0" borderId="0" xfId="0" applyAlignment="1" applyProtection="1"/>
    <xf numFmtId="0" fontId="15" fillId="0" borderId="0" xfId="0" applyFont="1" applyAlignment="1" applyProtection="1">
      <alignment horizontal="left" vertical="center" indent="1" shrinkToFit="1"/>
    </xf>
    <xf numFmtId="0" fontId="15" fillId="0" borderId="17" xfId="0" applyFont="1" applyFill="1" applyBorder="1" applyAlignment="1" applyProtection="1">
      <alignment horizontal="left" vertical="center" shrinkToFit="1"/>
    </xf>
    <xf numFmtId="0" fontId="15" fillId="0" borderId="32" xfId="0" applyFont="1" applyFill="1" applyBorder="1" applyAlignment="1" applyProtection="1">
      <alignment horizontal="left" vertical="center" shrinkToFit="1"/>
    </xf>
    <xf numFmtId="0" fontId="15" fillId="0" borderId="33" xfId="0" applyFont="1" applyFill="1" applyBorder="1" applyAlignment="1" applyProtection="1">
      <alignment horizontal="left" vertical="center" shrinkToFit="1"/>
    </xf>
    <xf numFmtId="0" fontId="15" fillId="0" borderId="0" xfId="0" applyFont="1" applyAlignment="1" applyProtection="1">
      <alignment horizontal="distributed" vertical="center"/>
    </xf>
    <xf numFmtId="38" fontId="15" fillId="0" borderId="0" xfId="0" applyNumberFormat="1" applyFont="1" applyAlignment="1" applyProtection="1">
      <alignment vertical="center"/>
    </xf>
    <xf numFmtId="0" fontId="5" fillId="2" borderId="0" xfId="0" applyFont="1" applyFill="1" applyBorder="1" applyAlignment="1" applyProtection="1">
      <alignment horizontal="left" vertical="center"/>
      <protection locked="0"/>
    </xf>
    <xf numFmtId="0" fontId="43" fillId="0" borderId="0" xfId="0" applyFont="1" applyAlignment="1" applyProtection="1">
      <alignment horizontal="left" vertical="center" wrapText="1"/>
    </xf>
    <xf numFmtId="49" fontId="5" fillId="2" borderId="0" xfId="0"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38" fontId="5" fillId="0" borderId="0" xfId="0" applyNumberFormat="1" applyFont="1" applyAlignment="1" applyProtection="1">
      <alignment horizontal="left" vertical="center"/>
    </xf>
    <xf numFmtId="0" fontId="5" fillId="0" borderId="0" xfId="0" applyFont="1" applyAlignment="1" applyProtection="1">
      <alignment horizontal="center" vertical="center"/>
    </xf>
    <xf numFmtId="0" fontId="5" fillId="0" borderId="0" xfId="0" applyFont="1" applyAlignment="1" applyProtection="1">
      <alignment horizontal="left" vertical="top" wrapText="1"/>
    </xf>
    <xf numFmtId="38" fontId="5" fillId="0" borderId="0" xfId="0" applyNumberFormat="1" applyFont="1" applyAlignment="1" applyProtection="1">
      <alignment horizontal="left" vertical="center" wrapText="1"/>
    </xf>
    <xf numFmtId="38" fontId="5" fillId="0" borderId="11" xfId="0" applyNumberFormat="1" applyFont="1" applyBorder="1" applyAlignment="1" applyProtection="1">
      <alignment horizontal="left" vertical="center"/>
    </xf>
    <xf numFmtId="0" fontId="5" fillId="0" borderId="0" xfId="0" applyFont="1" applyBorder="1" applyAlignment="1" applyProtection="1">
      <alignment horizontal="distributed" vertical="center"/>
    </xf>
    <xf numFmtId="0" fontId="0" fillId="6" borderId="8" xfId="8" applyFont="1" applyFill="1" applyBorder="1" applyAlignment="1">
      <alignment horizontal="center" vertical="center" shrinkToFit="1"/>
    </xf>
    <xf numFmtId="0" fontId="0" fillId="6" borderId="12" xfId="8" applyFont="1" applyFill="1" applyBorder="1" applyAlignment="1">
      <alignment horizontal="center" vertical="center" shrinkToFit="1"/>
    </xf>
    <xf numFmtId="0" fontId="0" fillId="6" borderId="9" xfId="8" applyFont="1" applyFill="1" applyBorder="1" applyAlignment="1">
      <alignment horizontal="center" vertical="center" shrinkToFit="1"/>
    </xf>
    <xf numFmtId="0" fontId="0" fillId="6" borderId="5" xfId="8" applyFont="1" applyFill="1" applyBorder="1" applyAlignment="1">
      <alignment horizontal="center" vertical="center" shrinkToFit="1"/>
    </xf>
    <xf numFmtId="0" fontId="0" fillId="6" borderId="15" xfId="8" applyFont="1" applyFill="1" applyBorder="1" applyAlignment="1">
      <alignment horizontal="center" vertical="center" shrinkToFit="1"/>
    </xf>
    <xf numFmtId="0" fontId="2" fillId="6" borderId="51" xfId="8" applyFill="1" applyBorder="1" applyAlignment="1">
      <alignment horizontal="center" vertical="center" shrinkToFit="1"/>
    </xf>
    <xf numFmtId="0" fontId="0" fillId="6" borderId="6" xfId="8" applyFont="1" applyFill="1" applyBorder="1" applyAlignment="1">
      <alignment horizontal="center" vertical="center" wrapText="1" shrinkToFit="1"/>
    </xf>
    <xf numFmtId="0" fontId="2" fillId="6" borderId="60" xfId="8" applyFill="1" applyBorder="1" applyAlignment="1">
      <alignment horizontal="center" vertical="center" shrinkToFit="1"/>
    </xf>
    <xf numFmtId="0" fontId="2" fillId="6" borderId="15" xfId="8" applyFill="1" applyBorder="1" applyAlignment="1">
      <alignment horizontal="center" vertical="center" shrinkToFit="1"/>
    </xf>
    <xf numFmtId="0" fontId="0" fillId="6" borderId="8" xfId="8" applyFont="1" applyFill="1" applyBorder="1" applyAlignment="1">
      <alignment horizontal="center" vertical="center" wrapText="1" shrinkToFit="1"/>
    </xf>
    <xf numFmtId="0" fontId="0" fillId="6" borderId="9" xfId="8" applyFont="1" applyFill="1" applyBorder="1" applyAlignment="1">
      <alignment horizontal="center" vertical="center" wrapText="1" shrinkToFit="1"/>
    </xf>
    <xf numFmtId="0" fontId="0" fillId="6" borderId="12" xfId="8" applyFont="1" applyFill="1" applyBorder="1" applyAlignment="1">
      <alignment horizontal="center" vertical="center" wrapText="1" shrinkToFit="1"/>
    </xf>
  </cellXfs>
  <cellStyles count="9">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4" xr:uid="{00000000-0005-0000-0000-000006000000}"/>
    <cellStyle name="標準 4" xfId="5" xr:uid="{00000000-0005-0000-0000-000007000000}"/>
    <cellStyle name="標準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419100</xdr:colOff>
      <xdr:row>4</xdr:row>
      <xdr:rowOff>241300</xdr:rowOff>
    </xdr:from>
    <xdr:to>
      <xdr:col>20</xdr:col>
      <xdr:colOff>88900</xdr:colOff>
      <xdr:row>9</xdr:row>
      <xdr:rowOff>25400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267700" y="2146300"/>
          <a:ext cx="3784600" cy="1562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t>基本情報を入力すること</a:t>
          </a:r>
          <a:endParaRPr kumimoji="1" lang="en-US" altLang="ja-JP" sz="2400" b="0"/>
        </a:p>
        <a:p>
          <a:pPr algn="l"/>
          <a:r>
            <a:rPr kumimoji="1" lang="ja-JP" altLang="en-US" sz="2400" b="0"/>
            <a:t>により自動反映します。</a:t>
          </a:r>
          <a:endParaRPr kumimoji="1" lang="en-US" altLang="ja-JP" sz="2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869156</xdr:colOff>
      <xdr:row>24</xdr:row>
      <xdr:rowOff>273843</xdr:rowOff>
    </xdr:from>
    <xdr:to>
      <xdr:col>13</xdr:col>
      <xdr:colOff>416718</xdr:colOff>
      <xdr:row>25</xdr:row>
      <xdr:rowOff>333374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024937" y="7119937"/>
          <a:ext cx="3500437" cy="404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twoCellAnchor>
    <xdr:from>
      <xdr:col>9</xdr:col>
      <xdr:colOff>726281</xdr:colOff>
      <xdr:row>17</xdr:row>
      <xdr:rowOff>166686</xdr:rowOff>
    </xdr:from>
    <xdr:to>
      <xdr:col>13</xdr:col>
      <xdr:colOff>500061</xdr:colOff>
      <xdr:row>23</xdr:row>
      <xdr:rowOff>190499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882062" y="4595811"/>
          <a:ext cx="3726655" cy="2095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用途記入例</a:t>
          </a:r>
          <a:endParaRPr kumimoji="1" lang="en-US" altLang="ja-JP" sz="1400"/>
        </a:p>
        <a:p>
          <a:r>
            <a:rPr kumimoji="1" lang="en-US" altLang="ja-JP" sz="1400"/>
            <a:t>PC</a:t>
          </a:r>
          <a:r>
            <a:rPr kumimoji="1" lang="ja-JP" altLang="en-US" sz="1400"/>
            <a:t>：検査受付用、患者情報管理用</a:t>
          </a:r>
          <a:endParaRPr kumimoji="1" lang="en-US" altLang="ja-JP" sz="1400"/>
        </a:p>
        <a:p>
          <a:r>
            <a:rPr kumimoji="1" lang="ja-JP" altLang="en-US" sz="1400"/>
            <a:t>タブレット：患者動画説明用</a:t>
          </a:r>
          <a:endParaRPr kumimoji="1" lang="en-US" altLang="ja-JP" sz="1400"/>
        </a:p>
        <a:p>
          <a:r>
            <a:rPr kumimoji="1" lang="ja-JP" altLang="en-US" sz="1400"/>
            <a:t>プリンター：検査結果通知用</a:t>
          </a:r>
          <a:endParaRPr kumimoji="1" lang="en-US" altLang="ja-JP" sz="1400"/>
        </a:p>
        <a:p>
          <a:endParaRPr kumimoji="1" lang="en-US" altLang="ja-JP" sz="1400"/>
        </a:p>
        <a:p>
          <a:r>
            <a:rPr kumimoji="1" lang="ja-JP" altLang="en-US" sz="1400"/>
            <a:t>体温計、机、いす等明らかに用途がわかるものについては記入不要です。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200025</xdr:colOff>
      <xdr:row>14</xdr:row>
      <xdr:rowOff>28575</xdr:rowOff>
    </xdr:from>
    <xdr:to>
      <xdr:col>15</xdr:col>
      <xdr:colOff>66675</xdr:colOff>
      <xdr:row>25</xdr:row>
      <xdr:rowOff>38100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3057525" y="3152775"/>
          <a:ext cx="4610100" cy="1895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M21"/>
  <sheetViews>
    <sheetView tabSelected="1" view="pageBreakPreview" zoomScaleNormal="100" zoomScaleSheetLayoutView="100" workbookViewId="0">
      <selection activeCell="E3" sqref="E3"/>
    </sheetView>
  </sheetViews>
  <sheetFormatPr defaultColWidth="9" defaultRowHeight="24" customHeight="1"/>
  <cols>
    <col min="1" max="1" width="2.44140625" style="86" customWidth="1"/>
    <col min="2" max="2" width="9.33203125" style="86" customWidth="1"/>
    <col min="3" max="3" width="21.88671875" style="86" customWidth="1"/>
    <col min="4" max="10" width="9.109375" style="86" customWidth="1"/>
    <col min="11" max="16384" width="9" style="86"/>
  </cols>
  <sheetData>
    <row r="1" spans="2:13" ht="29.25" customHeight="1">
      <c r="B1" s="100" t="s">
        <v>132</v>
      </c>
    </row>
    <row r="2" spans="2:13" ht="24" customHeight="1">
      <c r="B2" s="86" t="s">
        <v>53</v>
      </c>
      <c r="L2" s="86" t="s">
        <v>114</v>
      </c>
    </row>
    <row r="3" spans="2:13" ht="23.25" customHeight="1">
      <c r="B3" s="252" t="s">
        <v>50</v>
      </c>
      <c r="C3" s="252"/>
      <c r="D3" s="87" t="s">
        <v>54</v>
      </c>
      <c r="E3" s="88"/>
      <c r="F3" s="89" t="s">
        <v>99</v>
      </c>
      <c r="G3" s="88"/>
      <c r="H3" s="89" t="s">
        <v>51</v>
      </c>
      <c r="I3" s="88"/>
      <c r="J3" s="90" t="s">
        <v>52</v>
      </c>
      <c r="L3" s="86" t="s">
        <v>113</v>
      </c>
      <c r="M3" s="86" t="str">
        <f>D3&amp;E3&amp;F3&amp;G3&amp;H3&amp;I3&amp;J3</f>
        <v>令和年月日</v>
      </c>
    </row>
    <row r="4" spans="2:13" ht="23.25" customHeight="1">
      <c r="B4" s="257" t="s">
        <v>117</v>
      </c>
      <c r="C4" s="258"/>
      <c r="D4" s="87" t="s">
        <v>54</v>
      </c>
      <c r="E4" s="88"/>
      <c r="F4" s="89" t="s">
        <v>99</v>
      </c>
      <c r="G4" s="88"/>
      <c r="H4" s="89" t="s">
        <v>51</v>
      </c>
      <c r="I4" s="88"/>
      <c r="J4" s="90" t="s">
        <v>52</v>
      </c>
      <c r="L4" s="86" t="s">
        <v>118</v>
      </c>
      <c r="M4" s="86" t="str">
        <f>D4&amp;E4&amp;F4&amp;G4&amp;H4&amp;I4&amp;J4&amp;"から"&amp;D5&amp;E5&amp;F5&amp;G5&amp;H5&amp;I5&amp;J5&amp;"まで"</f>
        <v>令和年月日から令和年月日まで</v>
      </c>
    </row>
    <row r="5" spans="2:13" ht="23.25" customHeight="1">
      <c r="B5" s="257" t="s">
        <v>116</v>
      </c>
      <c r="C5" s="258"/>
      <c r="D5" s="87" t="s">
        <v>54</v>
      </c>
      <c r="E5" s="88"/>
      <c r="F5" s="89" t="s">
        <v>99</v>
      </c>
      <c r="G5" s="88"/>
      <c r="H5" s="89" t="s">
        <v>51</v>
      </c>
      <c r="I5" s="88"/>
      <c r="J5" s="90" t="s">
        <v>52</v>
      </c>
    </row>
    <row r="6" spans="2:13" s="95" customFormat="1" ht="23.25" customHeight="1">
      <c r="B6" s="271" t="s">
        <v>103</v>
      </c>
      <c r="C6" s="271"/>
      <c r="D6" s="265"/>
      <c r="E6" s="265"/>
      <c r="F6" s="265"/>
      <c r="G6" s="265"/>
      <c r="H6" s="263" t="s">
        <v>108</v>
      </c>
      <c r="I6" s="263"/>
      <c r="J6" s="263"/>
    </row>
    <row r="7" spans="2:13" s="95" customFormat="1" ht="23.25" customHeight="1">
      <c r="B7" s="256" t="s">
        <v>149</v>
      </c>
      <c r="C7" s="256"/>
      <c r="D7" s="265"/>
      <c r="E7" s="265"/>
      <c r="F7" s="265"/>
      <c r="G7" s="265"/>
      <c r="H7" s="264"/>
      <c r="I7" s="264"/>
      <c r="J7" s="264"/>
    </row>
    <row r="8" spans="2:13" s="95" customFormat="1" ht="9.75" customHeight="1">
      <c r="B8" s="96"/>
      <c r="C8" s="96"/>
      <c r="D8" s="97"/>
      <c r="E8" s="97"/>
      <c r="F8" s="97"/>
      <c r="G8" s="97"/>
      <c r="H8" s="210"/>
      <c r="I8" s="210"/>
      <c r="J8" s="210"/>
    </row>
    <row r="9" spans="2:13" s="95" customFormat="1" ht="23.25" customHeight="1">
      <c r="B9" s="256" t="s">
        <v>110</v>
      </c>
      <c r="C9" s="256"/>
      <c r="D9" s="255" t="str">
        <f>IF(D7="",大阪府作業用!H11,VLOOKUP(基本情報※最初に記入してください!D7,大阪府作業用!G12:H13,2,))</f>
        <v>申請単位を選択してください。</v>
      </c>
      <c r="E9" s="255"/>
      <c r="F9" s="255"/>
      <c r="G9" s="255"/>
      <c r="H9" s="255"/>
      <c r="I9" s="255"/>
      <c r="J9" s="210"/>
    </row>
    <row r="10" spans="2:13" s="95" customFormat="1" ht="9.75" customHeight="1">
      <c r="C10" s="98"/>
      <c r="D10" s="97"/>
      <c r="E10" s="97"/>
      <c r="F10" s="97"/>
      <c r="G10" s="97"/>
      <c r="H10" s="97"/>
      <c r="I10" s="97"/>
      <c r="J10" s="97"/>
    </row>
    <row r="11" spans="2:13" ht="16.5" customHeight="1">
      <c r="B11" s="272" t="s">
        <v>133</v>
      </c>
      <c r="C11" s="272"/>
      <c r="D11" s="272"/>
      <c r="E11" s="272"/>
      <c r="F11" s="272"/>
      <c r="G11" s="272"/>
      <c r="H11" s="272"/>
      <c r="I11" s="272"/>
      <c r="J11" s="272"/>
    </row>
    <row r="12" spans="2:13" ht="24" customHeight="1">
      <c r="B12" s="252" t="s">
        <v>234</v>
      </c>
      <c r="C12" s="252"/>
      <c r="D12" s="275"/>
      <c r="E12" s="274"/>
      <c r="F12" s="274"/>
      <c r="G12" s="274"/>
      <c r="H12" s="274"/>
      <c r="I12" s="274"/>
      <c r="J12" s="274"/>
    </row>
    <row r="13" spans="2:13" ht="24" customHeight="1">
      <c r="B13" s="252" t="s">
        <v>155</v>
      </c>
      <c r="C13" s="252"/>
      <c r="D13" s="259"/>
      <c r="E13" s="260"/>
      <c r="F13" s="260"/>
      <c r="G13" s="261"/>
      <c r="H13" s="261"/>
      <c r="I13" s="261"/>
      <c r="J13" s="262"/>
    </row>
    <row r="14" spans="2:13" ht="24" customHeight="1">
      <c r="B14" s="266" t="s">
        <v>156</v>
      </c>
      <c r="C14" s="266"/>
      <c r="D14" s="259"/>
      <c r="E14" s="260"/>
      <c r="F14" s="260"/>
      <c r="G14" s="261"/>
      <c r="H14" s="261"/>
      <c r="I14" s="261"/>
      <c r="J14" s="262"/>
    </row>
    <row r="15" spans="2:13" ht="24" customHeight="1">
      <c r="B15" s="266" t="s">
        <v>106</v>
      </c>
      <c r="C15" s="266"/>
      <c r="D15" s="253"/>
      <c r="E15" s="253"/>
      <c r="F15" s="254"/>
      <c r="G15" s="211" t="s">
        <v>160</v>
      </c>
      <c r="H15" s="212"/>
      <c r="I15" s="212"/>
      <c r="J15" s="212"/>
    </row>
    <row r="16" spans="2:13" ht="16.5" customHeight="1">
      <c r="B16" s="266"/>
      <c r="C16" s="266"/>
      <c r="D16" s="267" t="s">
        <v>154</v>
      </c>
      <c r="E16" s="268"/>
      <c r="F16" s="268"/>
      <c r="G16" s="269"/>
      <c r="H16" s="269"/>
      <c r="I16" s="270"/>
      <c r="J16" s="270"/>
    </row>
    <row r="17" spans="2:10" ht="24" customHeight="1">
      <c r="B17" s="266" t="s">
        <v>199</v>
      </c>
      <c r="C17" s="266"/>
      <c r="D17" s="93" t="s">
        <v>93</v>
      </c>
      <c r="E17" s="213"/>
      <c r="F17" s="94" t="s">
        <v>105</v>
      </c>
      <c r="G17" s="276"/>
      <c r="H17" s="276"/>
      <c r="I17" s="225"/>
      <c r="J17" s="226"/>
    </row>
    <row r="18" spans="2:10" ht="24" customHeight="1">
      <c r="B18" s="266"/>
      <c r="C18" s="266"/>
      <c r="D18" s="259"/>
      <c r="E18" s="260"/>
      <c r="F18" s="260"/>
      <c r="G18" s="261"/>
      <c r="H18" s="261"/>
      <c r="I18" s="261"/>
      <c r="J18" s="262"/>
    </row>
    <row r="19" spans="2:10" ht="24" customHeight="1">
      <c r="B19" s="277" t="s">
        <v>16</v>
      </c>
      <c r="C19" s="277"/>
      <c r="D19" s="274"/>
      <c r="E19" s="274"/>
      <c r="F19" s="274"/>
      <c r="G19" s="274"/>
      <c r="H19" s="274"/>
      <c r="I19" s="274"/>
      <c r="J19" s="274"/>
    </row>
    <row r="20" spans="2:10" ht="24" customHeight="1">
      <c r="B20" s="277" t="s">
        <v>104</v>
      </c>
      <c r="C20" s="277"/>
      <c r="D20" s="274"/>
      <c r="E20" s="274"/>
      <c r="F20" s="274"/>
      <c r="G20" s="274"/>
      <c r="H20" s="274"/>
      <c r="I20" s="274"/>
      <c r="J20" s="274"/>
    </row>
    <row r="21" spans="2:10" ht="24" customHeight="1">
      <c r="B21" s="252" t="s">
        <v>15</v>
      </c>
      <c r="C21" s="252"/>
      <c r="D21" s="273"/>
      <c r="E21" s="273"/>
      <c r="F21" s="273"/>
      <c r="G21" s="274"/>
      <c r="H21" s="274"/>
      <c r="I21" s="274"/>
      <c r="J21" s="274"/>
    </row>
  </sheetData>
  <sheetProtection algorithmName="SHA-512" hashValue="tP8ufCHdgAsGEvqQzK8itgyh4yTzKUUBeAJhmP2fzITPCkiYM/E1h4NGhaiQNUTS9bfgTBCbD4oOVUP8erES/A==" saltValue="0G/TZWfZs14Jf6Rf1H43jw==" spinCount="100000" sheet="1" objects="1" scenarios="1"/>
  <mergeCells count="29">
    <mergeCell ref="B11:J11"/>
    <mergeCell ref="D21:J21"/>
    <mergeCell ref="D12:J12"/>
    <mergeCell ref="D14:J14"/>
    <mergeCell ref="D19:J19"/>
    <mergeCell ref="D20:J20"/>
    <mergeCell ref="G17:H17"/>
    <mergeCell ref="D18:J18"/>
    <mergeCell ref="B21:C21"/>
    <mergeCell ref="B20:C20"/>
    <mergeCell ref="B19:C19"/>
    <mergeCell ref="B14:C14"/>
    <mergeCell ref="B17:C18"/>
    <mergeCell ref="B3:C3"/>
    <mergeCell ref="D15:F15"/>
    <mergeCell ref="D9:I9"/>
    <mergeCell ref="B9:C9"/>
    <mergeCell ref="B4:C4"/>
    <mergeCell ref="B5:C5"/>
    <mergeCell ref="D13:J13"/>
    <mergeCell ref="B7:C7"/>
    <mergeCell ref="H6:J7"/>
    <mergeCell ref="D7:G7"/>
    <mergeCell ref="D6:G6"/>
    <mergeCell ref="B12:C12"/>
    <mergeCell ref="B15:C16"/>
    <mergeCell ref="D16:J16"/>
    <mergeCell ref="B6:C6"/>
    <mergeCell ref="B13:C13"/>
  </mergeCells>
  <phoneticPr fontId="3"/>
  <dataValidations count="1">
    <dataValidation type="list" allowBlank="1" showInputMessage="1" showErrorMessage="1" sqref="D8" xr:uid="{00000000-0002-0000-0000-000000000000}">
      <formula1>$B$13:$B$14</formula1>
    </dataValidation>
  </dataValidations>
  <pageMargins left="0.75" right="0.75" top="1" bottom="1" header="0.51200000000000001" footer="0.51200000000000001"/>
  <pageSetup paperSize="9" scale="89"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大阪府作業用!$G$8:$G$9</xm:f>
          </x14:formula1>
          <xm:sqref>D6</xm:sqref>
        </x14:dataValidation>
        <x14:dataValidation type="list" allowBlank="1" showInputMessage="1" showErrorMessage="1" xr:uid="{00000000-0002-0000-0000-000002000000}">
          <x14:formula1>
            <xm:f>大阪府作業用!$G$12:$G$13</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C41"/>
  <sheetViews>
    <sheetView view="pageBreakPreview" zoomScale="80" zoomScaleNormal="100" zoomScaleSheetLayoutView="80" workbookViewId="0">
      <selection activeCell="K13" sqref="K13"/>
    </sheetView>
  </sheetViews>
  <sheetFormatPr defaultColWidth="9" defaultRowHeight="14.4"/>
  <cols>
    <col min="1" max="1" width="3.109375" style="57" customWidth="1"/>
    <col min="2" max="2" width="4.88671875" style="57" customWidth="1"/>
    <col min="3" max="3" width="6.88671875" style="57" customWidth="1"/>
    <col min="4" max="5" width="10" style="57" customWidth="1"/>
    <col min="6" max="7" width="9.44140625" style="57" customWidth="1"/>
    <col min="8" max="8" width="5.77734375" style="57" customWidth="1"/>
    <col min="9" max="9" width="6.77734375" style="57" customWidth="1"/>
    <col min="10" max="10" width="6.33203125" style="57" customWidth="1"/>
    <col min="11" max="12" width="5.6640625" style="57" customWidth="1"/>
    <col min="13" max="13" width="17.6640625" style="57" customWidth="1"/>
    <col min="14" max="14" width="2.44140625" style="57" customWidth="1"/>
    <col min="15" max="15" width="5" style="57" customWidth="1"/>
    <col min="16" max="19" width="3.109375" style="57" customWidth="1"/>
    <col min="20" max="20" width="4.33203125" style="57" customWidth="1"/>
    <col min="21" max="22" width="16.21875" style="57" customWidth="1"/>
    <col min="23" max="27" width="5.6640625" style="57" customWidth="1"/>
    <col min="28" max="28" width="25" style="57" customWidth="1"/>
    <col min="29" max="29" width="38.109375" style="57" customWidth="1"/>
    <col min="30" max="16384" width="9" style="57"/>
  </cols>
  <sheetData>
    <row r="1" spans="1:29" ht="15" customHeight="1">
      <c r="A1" s="56" t="s">
        <v>130</v>
      </c>
    </row>
    <row r="2" spans="1:29" ht="15" customHeight="1">
      <c r="S2" s="57" t="s">
        <v>35</v>
      </c>
    </row>
    <row r="3" spans="1:29" ht="22.5" customHeight="1">
      <c r="B3" s="362" t="s">
        <v>34</v>
      </c>
      <c r="C3" s="362"/>
      <c r="D3" s="362"/>
      <c r="E3" s="362"/>
      <c r="F3" s="362"/>
      <c r="G3" s="362"/>
      <c r="H3" s="362"/>
      <c r="I3" s="362"/>
      <c r="J3" s="362"/>
      <c r="K3" s="362"/>
      <c r="L3" s="362"/>
      <c r="M3" s="362"/>
      <c r="N3" s="362"/>
      <c r="O3" s="362"/>
    </row>
    <row r="4" spans="1:29" ht="18.75" customHeight="1"/>
    <row r="5" spans="1:29" ht="19.5" customHeight="1">
      <c r="B5" s="58"/>
      <c r="C5" s="363" t="str">
        <f>CONCATENATE("　大阪府補助金交付規則（以下「規則」という。）第４条第２項第３号の規定に基づき、
",V5,"にかかる交付申請を行うに
あたり、規則第２条第２号イに該当しないことを審査するため、本書面を提出すると
ともに、大阪府暴力団排除条例第２６条に基づき、府警察本部へ提供することに同意します。
　なお、役員の変更があった場合は、直ちに本様式をもって報告します。")</f>
        <v>　大阪府補助金交付規則（以下「規則」という。）第４条第２項第３号の規定に基づき、
大阪府新型コロナウイルス感染症無料検査体制整備費補助金にかかる交付申請を行うに
あたり、規則第２条第２号イに該当しないことを審査するため、本書面を提出すると
ともに、大阪府暴力団排除条例第２６条に基づき、府警察本部へ提供することに同意します。
　なお、役員の変更があった場合は、直ちに本様式をもって報告します。</v>
      </c>
      <c r="D5" s="363"/>
      <c r="E5" s="363"/>
      <c r="F5" s="363"/>
      <c r="G5" s="363"/>
      <c r="H5" s="363"/>
      <c r="I5" s="363"/>
      <c r="J5" s="363"/>
      <c r="K5" s="363"/>
      <c r="L5" s="363"/>
      <c r="M5" s="363"/>
      <c r="N5" s="363"/>
      <c r="O5" s="58"/>
      <c r="T5" s="399" t="s">
        <v>36</v>
      </c>
      <c r="U5" s="399"/>
      <c r="V5" s="400" t="s">
        <v>148</v>
      </c>
      <c r="W5" s="400"/>
      <c r="X5" s="400"/>
      <c r="Y5" s="400"/>
      <c r="Z5" s="400"/>
      <c r="AA5" s="400"/>
      <c r="AB5" s="400"/>
      <c r="AC5" s="400"/>
    </row>
    <row r="6" spans="1:29" ht="19.5" customHeight="1">
      <c r="B6" s="59"/>
      <c r="C6" s="364"/>
      <c r="D6" s="364"/>
      <c r="E6" s="364"/>
      <c r="F6" s="364"/>
      <c r="G6" s="364"/>
      <c r="H6" s="364"/>
      <c r="I6" s="363"/>
      <c r="J6" s="363"/>
      <c r="K6" s="363"/>
      <c r="L6" s="363"/>
      <c r="M6" s="363"/>
      <c r="N6" s="363"/>
      <c r="O6" s="58"/>
      <c r="T6" s="60"/>
      <c r="U6" s="60"/>
      <c r="V6" s="60"/>
      <c r="W6" s="60"/>
      <c r="X6" s="60"/>
      <c r="Y6" s="60"/>
      <c r="Z6" s="60"/>
      <c r="AA6" s="60"/>
      <c r="AB6" s="60"/>
      <c r="AC6" s="60"/>
    </row>
    <row r="7" spans="1:29" ht="19.5" customHeight="1">
      <c r="B7" s="58"/>
      <c r="C7" s="363"/>
      <c r="D7" s="363"/>
      <c r="E7" s="363"/>
      <c r="F7" s="363"/>
      <c r="G7" s="363"/>
      <c r="H7" s="363"/>
      <c r="I7" s="363"/>
      <c r="J7" s="363"/>
      <c r="K7" s="363"/>
      <c r="L7" s="363"/>
      <c r="M7" s="363"/>
      <c r="N7" s="363"/>
      <c r="O7" s="58"/>
      <c r="T7" s="399" t="s">
        <v>37</v>
      </c>
      <c r="U7" s="399"/>
      <c r="V7" s="401" t="str">
        <f>DBCS(I34)</f>
        <v/>
      </c>
      <c r="W7" s="401"/>
      <c r="X7" s="401"/>
      <c r="Y7" s="401"/>
      <c r="Z7" s="401"/>
      <c r="AA7" s="401"/>
      <c r="AB7" s="401"/>
      <c r="AC7" s="401"/>
    </row>
    <row r="8" spans="1:29" ht="19.5" customHeight="1">
      <c r="B8" s="58"/>
      <c r="C8" s="363"/>
      <c r="D8" s="363"/>
      <c r="E8" s="363"/>
      <c r="F8" s="363"/>
      <c r="G8" s="363"/>
      <c r="H8" s="363"/>
      <c r="I8" s="363"/>
      <c r="J8" s="363"/>
      <c r="K8" s="363"/>
      <c r="L8" s="363"/>
      <c r="M8" s="363"/>
      <c r="N8" s="363"/>
      <c r="O8" s="58"/>
      <c r="T8" s="399" t="s">
        <v>38</v>
      </c>
      <c r="U8" s="399"/>
      <c r="V8" s="401" t="str">
        <f>DBCS(I36)</f>
        <v/>
      </c>
      <c r="W8" s="401"/>
      <c r="X8" s="401"/>
      <c r="Y8" s="401"/>
      <c r="Z8" s="401"/>
      <c r="AA8" s="401"/>
      <c r="AB8" s="401"/>
      <c r="AC8" s="401"/>
    </row>
    <row r="9" spans="1:29" ht="19.5" customHeight="1" thickBot="1">
      <c r="B9" s="61"/>
      <c r="C9" s="365"/>
      <c r="D9" s="365"/>
      <c r="E9" s="365"/>
      <c r="F9" s="365"/>
      <c r="G9" s="365"/>
      <c r="H9" s="365"/>
      <c r="I9" s="365"/>
      <c r="J9" s="365"/>
      <c r="K9" s="365"/>
      <c r="L9" s="365"/>
      <c r="M9" s="365"/>
      <c r="N9" s="365"/>
      <c r="O9" s="61"/>
      <c r="T9" s="62"/>
      <c r="U9" s="62"/>
      <c r="V9" s="63"/>
      <c r="W9" s="63"/>
      <c r="X9" s="63"/>
      <c r="Y9" s="63"/>
      <c r="Z9" s="63"/>
      <c r="AA9" s="63"/>
      <c r="AB9" s="63"/>
      <c r="AC9" s="63"/>
    </row>
    <row r="10" spans="1:29">
      <c r="B10" s="366"/>
      <c r="C10" s="369" t="s">
        <v>17</v>
      </c>
      <c r="D10" s="372" t="s">
        <v>18</v>
      </c>
      <c r="E10" s="373"/>
      <c r="F10" s="373"/>
      <c r="G10" s="374"/>
      <c r="H10" s="397" t="s">
        <v>48</v>
      </c>
      <c r="I10" s="375" t="s">
        <v>19</v>
      </c>
      <c r="J10" s="375"/>
      <c r="K10" s="375"/>
      <c r="L10" s="375"/>
      <c r="M10" s="376" t="s">
        <v>49</v>
      </c>
      <c r="N10" s="377"/>
      <c r="O10" s="378"/>
    </row>
    <row r="11" spans="1:29" ht="18.75" customHeight="1">
      <c r="B11" s="367"/>
      <c r="C11" s="370"/>
      <c r="D11" s="385" t="s">
        <v>20</v>
      </c>
      <c r="E11" s="386"/>
      <c r="F11" s="385" t="s">
        <v>21</v>
      </c>
      <c r="G11" s="386"/>
      <c r="H11" s="398"/>
      <c r="I11" s="387" t="s">
        <v>22</v>
      </c>
      <c r="J11" s="387" t="s">
        <v>23</v>
      </c>
      <c r="K11" s="387" t="s">
        <v>24</v>
      </c>
      <c r="L11" s="387" t="s">
        <v>25</v>
      </c>
      <c r="M11" s="379"/>
      <c r="N11" s="380"/>
      <c r="O11" s="381"/>
    </row>
    <row r="12" spans="1:29" ht="18.75" customHeight="1" thickBot="1">
      <c r="B12" s="368"/>
      <c r="C12" s="371"/>
      <c r="D12" s="64" t="s">
        <v>26</v>
      </c>
      <c r="E12" s="65" t="s">
        <v>27</v>
      </c>
      <c r="F12" s="66" t="s">
        <v>26</v>
      </c>
      <c r="G12" s="67" t="s">
        <v>27</v>
      </c>
      <c r="H12" s="388"/>
      <c r="I12" s="388"/>
      <c r="J12" s="388"/>
      <c r="K12" s="388"/>
      <c r="L12" s="388"/>
      <c r="M12" s="382"/>
      <c r="N12" s="383"/>
      <c r="O12" s="384"/>
      <c r="T12" s="68" t="s">
        <v>39</v>
      </c>
      <c r="U12" s="69" t="s">
        <v>40</v>
      </c>
      <c r="V12" s="69" t="s">
        <v>21</v>
      </c>
      <c r="W12" s="69" t="s">
        <v>22</v>
      </c>
      <c r="X12" s="69" t="s">
        <v>23</v>
      </c>
      <c r="Y12" s="69" t="s">
        <v>24</v>
      </c>
      <c r="Z12" s="69" t="s">
        <v>25</v>
      </c>
      <c r="AA12" s="69"/>
      <c r="AB12" s="69" t="s">
        <v>41</v>
      </c>
      <c r="AC12" s="69" t="s">
        <v>42</v>
      </c>
    </row>
    <row r="13" spans="1:29" ht="40.5" customHeight="1">
      <c r="B13" s="70">
        <v>1</v>
      </c>
      <c r="C13" s="223" t="s">
        <v>28</v>
      </c>
      <c r="D13" s="156"/>
      <c r="E13" s="157"/>
      <c r="F13" s="158"/>
      <c r="G13" s="159"/>
      <c r="H13" s="159"/>
      <c r="I13" s="160"/>
      <c r="J13" s="160"/>
      <c r="K13" s="160"/>
      <c r="L13" s="160"/>
      <c r="M13" s="392" t="str">
        <f>V7</f>
        <v/>
      </c>
      <c r="N13" s="393"/>
      <c r="O13" s="394"/>
      <c r="S13" s="71" t="str">
        <f>IF($D13="","",1)</f>
        <v/>
      </c>
      <c r="T13" s="72" t="str">
        <f>IF($S13=1,B13,"")</f>
        <v/>
      </c>
      <c r="U13" s="73" t="str">
        <f>IF($S13=1,ASC(CONCATENATE(D13,"　",E13)),"")</f>
        <v/>
      </c>
      <c r="V13" s="73" t="str">
        <f>IF($S13=1,DBCS(CONCATENATE(F13,"　",G13)),"")</f>
        <v/>
      </c>
      <c r="W13" s="74" t="str">
        <f>IF($S13=1,ASC(I13),"")</f>
        <v/>
      </c>
      <c r="X13" s="74" t="str">
        <f>IF($S13=1,IF(J13&lt;VALUE(10),CONCATENATE("0",TEXT(J13,"##")),TEXT(J13,"##")),"")</f>
        <v/>
      </c>
      <c r="Y13" s="74" t="str">
        <f>IF($S13=1,IF(K13&lt;VALUE(10),CONCATENATE("0",TEXT(K13,"##")),TEXT(K13,"##")),"")</f>
        <v/>
      </c>
      <c r="Z13" s="74" t="str">
        <f>IF($S13=1,IF(L13&lt;VALUE(10),CONCATENATE("0",TEXT(L13,"##")),TEXT(L13,"##")),"")</f>
        <v/>
      </c>
      <c r="AA13" s="75"/>
      <c r="AB13" s="76" t="str">
        <f>IF($S13=1,V$8,"")</f>
        <v/>
      </c>
      <c r="AC13" s="76" t="str">
        <f>IF($S13=1,V$7,"")</f>
        <v/>
      </c>
    </row>
    <row r="14" spans="1:29" ht="40.5" customHeight="1">
      <c r="B14" s="77">
        <v>2</v>
      </c>
      <c r="C14" s="223" t="s">
        <v>29</v>
      </c>
      <c r="D14" s="161"/>
      <c r="E14" s="162"/>
      <c r="F14" s="163"/>
      <c r="G14" s="164"/>
      <c r="H14" s="164"/>
      <c r="I14" s="165"/>
      <c r="J14" s="165"/>
      <c r="K14" s="165"/>
      <c r="L14" s="165"/>
      <c r="M14" s="389" t="str">
        <f>M13</f>
        <v/>
      </c>
      <c r="N14" s="390"/>
      <c r="O14" s="391"/>
      <c r="S14" s="71" t="str">
        <f t="shared" ref="S14:S22" si="0">IF($D14="","",1)</f>
        <v/>
      </c>
      <c r="T14" s="72" t="str">
        <f t="shared" ref="T14:T22" si="1">IF($S14=1,B14,"")</f>
        <v/>
      </c>
      <c r="U14" s="73" t="str">
        <f t="shared" ref="U14:U22" si="2">IF($S14=1,ASC(CONCATENATE(D14,"　",E14)),"")</f>
        <v/>
      </c>
      <c r="V14" s="73" t="str">
        <f t="shared" ref="V14:V22" si="3">IF($S14=1,DBCS(CONCATENATE(F14,"　",G14)),"")</f>
        <v/>
      </c>
      <c r="W14" s="74" t="str">
        <f t="shared" ref="W14:W22" si="4">IF($S14=1,ASC(I14),"")</f>
        <v/>
      </c>
      <c r="X14" s="74" t="str">
        <f t="shared" ref="X14:Z22" si="5">IF($S14=1,IF(J14&lt;VALUE(10),CONCATENATE("0",TEXT(J14,"##")),TEXT(J14,"##")),"")</f>
        <v/>
      </c>
      <c r="Y14" s="74" t="str">
        <f t="shared" si="5"/>
        <v/>
      </c>
      <c r="Z14" s="74" t="str">
        <f t="shared" si="5"/>
        <v/>
      </c>
      <c r="AA14" s="75"/>
      <c r="AB14" s="76" t="str">
        <f t="shared" ref="AB14:AB22" si="6">IF($S14=1,V$8,"")</f>
        <v/>
      </c>
      <c r="AC14" s="76" t="str">
        <f t="shared" ref="AC14:AC22" si="7">IF($S14=1,V$7,"")</f>
        <v/>
      </c>
    </row>
    <row r="15" spans="1:29" ht="40.5" customHeight="1">
      <c r="B15" s="77">
        <v>3</v>
      </c>
      <c r="C15" s="223"/>
      <c r="D15" s="161"/>
      <c r="E15" s="162"/>
      <c r="F15" s="163"/>
      <c r="G15" s="164"/>
      <c r="H15" s="164"/>
      <c r="I15" s="165"/>
      <c r="J15" s="165"/>
      <c r="K15" s="165"/>
      <c r="L15" s="165"/>
      <c r="M15" s="389" t="str">
        <f t="shared" ref="M15:M22" si="8">M14</f>
        <v/>
      </c>
      <c r="N15" s="390"/>
      <c r="O15" s="391"/>
      <c r="S15" s="71" t="str">
        <f t="shared" si="0"/>
        <v/>
      </c>
      <c r="T15" s="72" t="str">
        <f t="shared" si="1"/>
        <v/>
      </c>
      <c r="U15" s="73" t="str">
        <f t="shared" si="2"/>
        <v/>
      </c>
      <c r="V15" s="73" t="str">
        <f t="shared" si="3"/>
        <v/>
      </c>
      <c r="W15" s="74" t="str">
        <f t="shared" si="4"/>
        <v/>
      </c>
      <c r="X15" s="74" t="str">
        <f t="shared" si="5"/>
        <v/>
      </c>
      <c r="Y15" s="74" t="str">
        <f t="shared" si="5"/>
        <v/>
      </c>
      <c r="Z15" s="74" t="str">
        <f t="shared" si="5"/>
        <v/>
      </c>
      <c r="AA15" s="75"/>
      <c r="AB15" s="76" t="str">
        <f t="shared" si="6"/>
        <v/>
      </c>
      <c r="AC15" s="76" t="str">
        <f t="shared" si="7"/>
        <v/>
      </c>
    </row>
    <row r="16" spans="1:29" ht="40.5" customHeight="1">
      <c r="B16" s="77">
        <v>4</v>
      </c>
      <c r="C16" s="223"/>
      <c r="D16" s="161"/>
      <c r="E16" s="162"/>
      <c r="F16" s="163"/>
      <c r="G16" s="164"/>
      <c r="H16" s="164"/>
      <c r="I16" s="165"/>
      <c r="J16" s="165"/>
      <c r="K16" s="165"/>
      <c r="L16" s="165"/>
      <c r="M16" s="389" t="str">
        <f t="shared" si="8"/>
        <v/>
      </c>
      <c r="N16" s="390"/>
      <c r="O16" s="391"/>
      <c r="S16" s="71" t="str">
        <f t="shared" si="0"/>
        <v/>
      </c>
      <c r="T16" s="72" t="str">
        <f t="shared" si="1"/>
        <v/>
      </c>
      <c r="U16" s="73" t="str">
        <f t="shared" si="2"/>
        <v/>
      </c>
      <c r="V16" s="73" t="str">
        <f t="shared" si="3"/>
        <v/>
      </c>
      <c r="W16" s="74" t="str">
        <f t="shared" si="4"/>
        <v/>
      </c>
      <c r="X16" s="74" t="str">
        <f t="shared" si="5"/>
        <v/>
      </c>
      <c r="Y16" s="74" t="str">
        <f t="shared" si="5"/>
        <v/>
      </c>
      <c r="Z16" s="74" t="str">
        <f t="shared" si="5"/>
        <v/>
      </c>
      <c r="AA16" s="75"/>
      <c r="AB16" s="76" t="str">
        <f t="shared" si="6"/>
        <v/>
      </c>
      <c r="AC16" s="76" t="str">
        <f t="shared" si="7"/>
        <v/>
      </c>
    </row>
    <row r="17" spans="2:29" ht="40.5" customHeight="1">
      <c r="B17" s="77">
        <v>5</v>
      </c>
      <c r="C17" s="223"/>
      <c r="D17" s="161"/>
      <c r="E17" s="162"/>
      <c r="F17" s="163"/>
      <c r="G17" s="164"/>
      <c r="H17" s="164"/>
      <c r="I17" s="165"/>
      <c r="J17" s="165"/>
      <c r="K17" s="165"/>
      <c r="L17" s="165"/>
      <c r="M17" s="389" t="str">
        <f t="shared" si="8"/>
        <v/>
      </c>
      <c r="N17" s="390"/>
      <c r="O17" s="391"/>
      <c r="S17" s="71" t="str">
        <f t="shared" si="0"/>
        <v/>
      </c>
      <c r="T17" s="72" t="str">
        <f t="shared" si="1"/>
        <v/>
      </c>
      <c r="U17" s="73" t="str">
        <f t="shared" si="2"/>
        <v/>
      </c>
      <c r="V17" s="73" t="str">
        <f t="shared" si="3"/>
        <v/>
      </c>
      <c r="W17" s="74" t="str">
        <f t="shared" si="4"/>
        <v/>
      </c>
      <c r="X17" s="74" t="str">
        <f t="shared" si="5"/>
        <v/>
      </c>
      <c r="Y17" s="74" t="str">
        <f t="shared" si="5"/>
        <v/>
      </c>
      <c r="Z17" s="74" t="str">
        <f t="shared" si="5"/>
        <v/>
      </c>
      <c r="AA17" s="75"/>
      <c r="AB17" s="76" t="str">
        <f t="shared" si="6"/>
        <v/>
      </c>
      <c r="AC17" s="76" t="str">
        <f t="shared" si="7"/>
        <v/>
      </c>
    </row>
    <row r="18" spans="2:29" ht="40.5" customHeight="1">
      <c r="B18" s="77">
        <v>6</v>
      </c>
      <c r="C18" s="223"/>
      <c r="D18" s="161"/>
      <c r="E18" s="162"/>
      <c r="F18" s="163"/>
      <c r="G18" s="164"/>
      <c r="H18" s="164"/>
      <c r="I18" s="165"/>
      <c r="J18" s="165"/>
      <c r="K18" s="165"/>
      <c r="L18" s="165"/>
      <c r="M18" s="389" t="str">
        <f t="shared" si="8"/>
        <v/>
      </c>
      <c r="N18" s="390"/>
      <c r="O18" s="391"/>
      <c r="S18" s="71" t="str">
        <f t="shared" si="0"/>
        <v/>
      </c>
      <c r="T18" s="72" t="str">
        <f t="shared" si="1"/>
        <v/>
      </c>
      <c r="U18" s="73" t="str">
        <f t="shared" si="2"/>
        <v/>
      </c>
      <c r="V18" s="73" t="str">
        <f t="shared" si="3"/>
        <v/>
      </c>
      <c r="W18" s="74" t="str">
        <f t="shared" si="4"/>
        <v/>
      </c>
      <c r="X18" s="74" t="str">
        <f t="shared" si="5"/>
        <v/>
      </c>
      <c r="Y18" s="74" t="str">
        <f t="shared" si="5"/>
        <v/>
      </c>
      <c r="Z18" s="74" t="str">
        <f t="shared" si="5"/>
        <v/>
      </c>
      <c r="AA18" s="75"/>
      <c r="AB18" s="76" t="str">
        <f t="shared" si="6"/>
        <v/>
      </c>
      <c r="AC18" s="76" t="str">
        <f t="shared" si="7"/>
        <v/>
      </c>
    </row>
    <row r="19" spans="2:29" ht="40.5" customHeight="1">
      <c r="B19" s="77">
        <v>7</v>
      </c>
      <c r="C19" s="223"/>
      <c r="D19" s="161"/>
      <c r="E19" s="162"/>
      <c r="F19" s="163"/>
      <c r="G19" s="164"/>
      <c r="H19" s="164"/>
      <c r="I19" s="165"/>
      <c r="J19" s="165"/>
      <c r="K19" s="165"/>
      <c r="L19" s="165"/>
      <c r="M19" s="389" t="str">
        <f t="shared" si="8"/>
        <v/>
      </c>
      <c r="N19" s="390"/>
      <c r="O19" s="391"/>
      <c r="S19" s="71" t="str">
        <f t="shared" si="0"/>
        <v/>
      </c>
      <c r="T19" s="72" t="str">
        <f t="shared" si="1"/>
        <v/>
      </c>
      <c r="U19" s="73" t="str">
        <f t="shared" si="2"/>
        <v/>
      </c>
      <c r="V19" s="73" t="str">
        <f t="shared" si="3"/>
        <v/>
      </c>
      <c r="W19" s="74" t="str">
        <f t="shared" si="4"/>
        <v/>
      </c>
      <c r="X19" s="74" t="str">
        <f t="shared" si="5"/>
        <v/>
      </c>
      <c r="Y19" s="74" t="str">
        <f t="shared" si="5"/>
        <v/>
      </c>
      <c r="Z19" s="74" t="str">
        <f t="shared" si="5"/>
        <v/>
      </c>
      <c r="AA19" s="75"/>
      <c r="AB19" s="76" t="str">
        <f t="shared" si="6"/>
        <v/>
      </c>
      <c r="AC19" s="76" t="str">
        <f t="shared" si="7"/>
        <v/>
      </c>
    </row>
    <row r="20" spans="2:29" ht="40.5" customHeight="1">
      <c r="B20" s="77">
        <v>8</v>
      </c>
      <c r="C20" s="223"/>
      <c r="D20" s="161"/>
      <c r="E20" s="162"/>
      <c r="F20" s="163"/>
      <c r="G20" s="164"/>
      <c r="H20" s="164"/>
      <c r="I20" s="165"/>
      <c r="J20" s="165"/>
      <c r="K20" s="165"/>
      <c r="L20" s="165"/>
      <c r="M20" s="389" t="str">
        <f t="shared" si="8"/>
        <v/>
      </c>
      <c r="N20" s="390"/>
      <c r="O20" s="391"/>
      <c r="S20" s="71" t="str">
        <f t="shared" si="0"/>
        <v/>
      </c>
      <c r="T20" s="72" t="str">
        <f t="shared" si="1"/>
        <v/>
      </c>
      <c r="U20" s="73" t="str">
        <f t="shared" si="2"/>
        <v/>
      </c>
      <c r="V20" s="73" t="str">
        <f t="shared" si="3"/>
        <v/>
      </c>
      <c r="W20" s="74" t="str">
        <f t="shared" si="4"/>
        <v/>
      </c>
      <c r="X20" s="74" t="str">
        <f t="shared" si="5"/>
        <v/>
      </c>
      <c r="Y20" s="74" t="str">
        <f t="shared" si="5"/>
        <v/>
      </c>
      <c r="Z20" s="74" t="str">
        <f t="shared" si="5"/>
        <v/>
      </c>
      <c r="AA20" s="75"/>
      <c r="AB20" s="76" t="str">
        <f t="shared" si="6"/>
        <v/>
      </c>
      <c r="AC20" s="76" t="str">
        <f t="shared" si="7"/>
        <v/>
      </c>
    </row>
    <row r="21" spans="2:29" ht="40.5" customHeight="1">
      <c r="B21" s="77">
        <v>9</v>
      </c>
      <c r="C21" s="223"/>
      <c r="D21" s="161"/>
      <c r="E21" s="162"/>
      <c r="F21" s="163"/>
      <c r="G21" s="164"/>
      <c r="H21" s="164"/>
      <c r="I21" s="165"/>
      <c r="J21" s="165"/>
      <c r="K21" s="165"/>
      <c r="L21" s="165"/>
      <c r="M21" s="389" t="str">
        <f t="shared" si="8"/>
        <v/>
      </c>
      <c r="N21" s="390"/>
      <c r="O21" s="391"/>
      <c r="S21" s="71" t="str">
        <f t="shared" si="0"/>
        <v/>
      </c>
      <c r="T21" s="72" t="str">
        <f t="shared" si="1"/>
        <v/>
      </c>
      <c r="U21" s="73" t="str">
        <f t="shared" si="2"/>
        <v/>
      </c>
      <c r="V21" s="73" t="str">
        <f t="shared" si="3"/>
        <v/>
      </c>
      <c r="W21" s="74" t="str">
        <f t="shared" si="4"/>
        <v/>
      </c>
      <c r="X21" s="74" t="str">
        <f t="shared" si="5"/>
        <v/>
      </c>
      <c r="Y21" s="74" t="str">
        <f t="shared" si="5"/>
        <v/>
      </c>
      <c r="Z21" s="74" t="str">
        <f t="shared" si="5"/>
        <v/>
      </c>
      <c r="AA21" s="75"/>
      <c r="AB21" s="76" t="str">
        <f t="shared" si="6"/>
        <v/>
      </c>
      <c r="AC21" s="76" t="str">
        <f t="shared" si="7"/>
        <v/>
      </c>
    </row>
    <row r="22" spans="2:29" ht="40.5" customHeight="1" thickBot="1">
      <c r="B22" s="122">
        <v>10</v>
      </c>
      <c r="C22" s="224"/>
      <c r="D22" s="166"/>
      <c r="E22" s="167"/>
      <c r="F22" s="168"/>
      <c r="G22" s="169"/>
      <c r="H22" s="169"/>
      <c r="I22" s="170"/>
      <c r="J22" s="170"/>
      <c r="K22" s="170"/>
      <c r="L22" s="170"/>
      <c r="M22" s="404" t="str">
        <f t="shared" si="8"/>
        <v/>
      </c>
      <c r="N22" s="405"/>
      <c r="O22" s="406"/>
      <c r="S22" s="71" t="str">
        <f t="shared" si="0"/>
        <v/>
      </c>
      <c r="T22" s="72" t="str">
        <f t="shared" si="1"/>
        <v/>
      </c>
      <c r="U22" s="73" t="str">
        <f t="shared" si="2"/>
        <v/>
      </c>
      <c r="V22" s="73" t="str">
        <f t="shared" si="3"/>
        <v/>
      </c>
      <c r="W22" s="74" t="str">
        <f t="shared" si="4"/>
        <v/>
      </c>
      <c r="X22" s="74" t="str">
        <f t="shared" si="5"/>
        <v/>
      </c>
      <c r="Y22" s="74" t="str">
        <f t="shared" si="5"/>
        <v/>
      </c>
      <c r="Z22" s="74" t="str">
        <f t="shared" si="5"/>
        <v/>
      </c>
      <c r="AA22" s="75"/>
      <c r="AB22" s="76" t="str">
        <f t="shared" si="6"/>
        <v/>
      </c>
      <c r="AC22" s="76" t="str">
        <f t="shared" si="7"/>
        <v/>
      </c>
    </row>
    <row r="23" spans="2:29" ht="15" customHeight="1">
      <c r="B23" s="57" t="s">
        <v>43</v>
      </c>
      <c r="C23" s="78"/>
    </row>
    <row r="24" spans="2:29" ht="15" customHeight="1">
      <c r="B24" s="57" t="s">
        <v>224</v>
      </c>
      <c r="C24" s="78"/>
    </row>
    <row r="25" spans="2:29" ht="15" customHeight="1">
      <c r="B25" s="57" t="s">
        <v>44</v>
      </c>
    </row>
    <row r="26" spans="2:29" ht="15" customHeight="1">
      <c r="B26" s="57" t="s">
        <v>30</v>
      </c>
    </row>
    <row r="27" spans="2:29" ht="15" customHeight="1">
      <c r="C27" s="57" t="s">
        <v>31</v>
      </c>
    </row>
    <row r="28" spans="2:29" ht="15" customHeight="1">
      <c r="B28" s="79" t="s">
        <v>32</v>
      </c>
      <c r="C28" s="80"/>
    </row>
    <row r="29" spans="2:29" ht="15" customHeight="1">
      <c r="B29" s="79"/>
      <c r="C29" s="80"/>
    </row>
    <row r="30" spans="2:29" ht="15" customHeight="1">
      <c r="B30" s="79"/>
      <c r="C30" s="80"/>
    </row>
    <row r="31" spans="2:29" ht="15" customHeight="1">
      <c r="B31" s="79"/>
      <c r="C31" s="79"/>
    </row>
    <row r="32" spans="2:29" ht="15.75" customHeight="1">
      <c r="F32" s="395" t="str">
        <f>'様式1-2'!D22</f>
        <v>令和　　年　　月　　日</v>
      </c>
      <c r="G32" s="396"/>
      <c r="H32" s="396"/>
      <c r="I32" s="396"/>
      <c r="J32" s="396"/>
      <c r="K32" s="396"/>
    </row>
    <row r="33" spans="6:19" ht="15" customHeight="1">
      <c r="K33" s="81"/>
    </row>
    <row r="34" spans="6:19" ht="36" customHeight="1">
      <c r="F34" s="407" t="s">
        <v>162</v>
      </c>
      <c r="G34" s="407"/>
      <c r="H34" s="83"/>
      <c r="I34" s="408" t="str">
        <f>'様式1-2'!F25</f>
        <v/>
      </c>
      <c r="J34" s="408"/>
      <c r="K34" s="408"/>
      <c r="L34" s="408"/>
      <c r="M34" s="408"/>
      <c r="N34" s="403"/>
      <c r="O34" s="403"/>
      <c r="P34" s="403"/>
      <c r="Q34" s="85"/>
      <c r="R34" s="85"/>
      <c r="S34" s="85"/>
    </row>
    <row r="35" spans="6:19" ht="15" customHeight="1">
      <c r="G35" s="82"/>
      <c r="H35" s="82"/>
      <c r="I35" s="112"/>
      <c r="J35" s="84"/>
      <c r="K35" s="84"/>
      <c r="L35" s="84"/>
      <c r="M35" s="84"/>
      <c r="N35" s="85"/>
      <c r="O35" s="85"/>
      <c r="P35" s="85"/>
      <c r="Q35" s="85"/>
      <c r="R35" s="85"/>
      <c r="S35" s="85"/>
    </row>
    <row r="36" spans="6:19" ht="36" customHeight="1">
      <c r="F36" s="407" t="s">
        <v>163</v>
      </c>
      <c r="G36" s="407"/>
      <c r="H36" s="83"/>
      <c r="I36" s="408" t="str">
        <f>'様式1-2'!F27</f>
        <v/>
      </c>
      <c r="J36" s="408"/>
      <c r="K36" s="408"/>
      <c r="L36" s="408"/>
      <c r="M36" s="408"/>
      <c r="N36" s="403"/>
      <c r="O36" s="403"/>
      <c r="P36" s="403"/>
      <c r="Q36" s="85"/>
      <c r="R36" s="85"/>
      <c r="S36" s="85"/>
    </row>
    <row r="37" spans="6:19" ht="15" customHeight="1">
      <c r="G37" s="82"/>
      <c r="H37" s="82"/>
      <c r="I37" s="112"/>
      <c r="J37" s="84"/>
      <c r="K37" s="84"/>
      <c r="L37" s="84"/>
      <c r="M37" s="84"/>
      <c r="N37" s="85"/>
      <c r="O37" s="85"/>
      <c r="P37" s="85"/>
      <c r="Q37" s="85"/>
      <c r="R37" s="85"/>
      <c r="S37" s="85"/>
    </row>
    <row r="38" spans="6:19" ht="36" customHeight="1">
      <c r="F38" s="407" t="s">
        <v>33</v>
      </c>
      <c r="G38" s="407"/>
      <c r="H38" s="83"/>
      <c r="I38" s="408" t="str">
        <f>'様式1-2'!F29</f>
        <v/>
      </c>
      <c r="J38" s="408"/>
      <c r="K38" s="408"/>
      <c r="L38" s="408"/>
      <c r="M38" s="408"/>
      <c r="N38" s="78"/>
      <c r="O38" s="81"/>
    </row>
    <row r="39" spans="6:19">
      <c r="I39" s="402"/>
      <c r="J39" s="402"/>
      <c r="K39" s="402"/>
    </row>
    <row r="40" spans="6:19">
      <c r="I40" s="12"/>
      <c r="J40" s="12"/>
      <c r="K40" s="12"/>
    </row>
    <row r="41" spans="6:19">
      <c r="I41" s="402"/>
      <c r="J41" s="402"/>
      <c r="K41" s="402"/>
    </row>
  </sheetData>
  <sheetProtection password="83A0" sheet="1" objects="1" scenarios="1"/>
  <mergeCells count="41">
    <mergeCell ref="F38:G38"/>
    <mergeCell ref="F36:G36"/>
    <mergeCell ref="F34:G34"/>
    <mergeCell ref="I38:M38"/>
    <mergeCell ref="I36:M36"/>
    <mergeCell ref="I34:M34"/>
    <mergeCell ref="I39:K39"/>
    <mergeCell ref="I41:K41"/>
    <mergeCell ref="M16:O16"/>
    <mergeCell ref="M17:O17"/>
    <mergeCell ref="M18:O18"/>
    <mergeCell ref="N36:P36"/>
    <mergeCell ref="M19:O19"/>
    <mergeCell ref="M20:O20"/>
    <mergeCell ref="M21:O21"/>
    <mergeCell ref="M22:O22"/>
    <mergeCell ref="N34:P34"/>
    <mergeCell ref="T5:U5"/>
    <mergeCell ref="V5:AC5"/>
    <mergeCell ref="T7:U7"/>
    <mergeCell ref="V7:AC7"/>
    <mergeCell ref="T8:U8"/>
    <mergeCell ref="V8:AC8"/>
    <mergeCell ref="M15:O15"/>
    <mergeCell ref="M13:O13"/>
    <mergeCell ref="M14:O14"/>
    <mergeCell ref="F32:K32"/>
    <mergeCell ref="H10:H12"/>
    <mergeCell ref="L11:L12"/>
    <mergeCell ref="B3:O3"/>
    <mergeCell ref="C5:N9"/>
    <mergeCell ref="B10:B12"/>
    <mergeCell ref="C10:C12"/>
    <mergeCell ref="D10:G10"/>
    <mergeCell ref="I10:L10"/>
    <mergeCell ref="M10:O12"/>
    <mergeCell ref="D11:E11"/>
    <mergeCell ref="F11:G11"/>
    <mergeCell ref="I11:I12"/>
    <mergeCell ref="J11:J12"/>
    <mergeCell ref="K11:K12"/>
  </mergeCells>
  <phoneticPr fontId="12"/>
  <dataValidations count="3">
    <dataValidation type="list" allowBlank="1" showInputMessage="1" showErrorMessage="1" sqref="C13:C22" xr:uid="{00000000-0002-0000-0900-000000000000}">
      <formula1>"役員,監事,設置者"</formula1>
    </dataValidation>
    <dataValidation type="list" allowBlank="1" showInputMessage="1" showErrorMessage="1" sqref="I13:I22" xr:uid="{00000000-0002-0000-0900-000001000000}">
      <formula1>"M,T,S,H"</formula1>
    </dataValidation>
    <dataValidation type="list" allowBlank="1" showInputMessage="1" showErrorMessage="1" promptTitle="性別" prompt="男性：M_x000a_女性：F" sqref="H13:H22" xr:uid="{00000000-0002-0000-0900-000002000000}">
      <formula1>"M,F"</formula1>
    </dataValidation>
  </dataValidations>
  <pageMargins left="0.7" right="0.7" top="0.75" bottom="0.75" header="0.3" footer="0.3"/>
  <pageSetup paperSize="9" scale="79" orientation="portrait" r:id="rId1"/>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T31"/>
  <sheetViews>
    <sheetView view="pageBreakPreview" zoomScaleNormal="100" zoomScaleSheetLayoutView="100" workbookViewId="0">
      <selection activeCell="E29" sqref="E29:Q29"/>
    </sheetView>
  </sheetViews>
  <sheetFormatPr defaultColWidth="9" defaultRowHeight="20.100000000000001" customHeight="1"/>
  <cols>
    <col min="1" max="1" width="1.6640625" style="15" customWidth="1"/>
    <col min="2" max="2" width="14.33203125" style="15" customWidth="1"/>
    <col min="3" max="4" width="1.21875" style="15" customWidth="1"/>
    <col min="5" max="9" width="5.6640625" style="15" customWidth="1"/>
    <col min="10" max="10" width="5.33203125" style="15" customWidth="1"/>
    <col min="11" max="16" width="5.6640625" style="15" customWidth="1"/>
    <col min="17" max="17" width="9.77734375" style="15" customWidth="1"/>
    <col min="18" max="18" width="1.109375" style="15" customWidth="1"/>
    <col min="19" max="19" width="4.88671875" style="15" customWidth="1"/>
    <col min="20" max="16384" width="9" style="15"/>
  </cols>
  <sheetData>
    <row r="1" spans="1:20" ht="24.9" customHeight="1">
      <c r="B1" s="24"/>
    </row>
    <row r="2" spans="1:20" ht="24.9" customHeight="1">
      <c r="B2" s="415" t="s">
        <v>7</v>
      </c>
      <c r="C2" s="415"/>
      <c r="D2" s="415"/>
      <c r="E2" s="415"/>
      <c r="F2" s="415"/>
      <c r="G2" s="415"/>
      <c r="H2" s="415"/>
      <c r="I2" s="415"/>
      <c r="J2" s="415"/>
      <c r="K2" s="415"/>
      <c r="L2" s="415"/>
      <c r="M2" s="415"/>
      <c r="N2" s="415"/>
      <c r="O2" s="415"/>
      <c r="P2" s="415"/>
      <c r="Q2" s="415"/>
    </row>
    <row r="3" spans="1:20" ht="38.25" customHeight="1"/>
    <row r="4" spans="1:20" ht="24.9" customHeight="1">
      <c r="B4" s="13" t="s">
        <v>10</v>
      </c>
      <c r="C4" s="13"/>
      <c r="D4" s="13"/>
      <c r="E4" s="13"/>
    </row>
    <row r="5" spans="1:20" ht="24.9" customHeight="1"/>
    <row r="6" spans="1:20" ht="28.5" customHeight="1">
      <c r="H6" s="421" t="s">
        <v>2</v>
      </c>
      <c r="I6" s="421"/>
      <c r="J6" s="421"/>
      <c r="K6" s="416" t="str">
        <f>様式1!J5</f>
        <v/>
      </c>
      <c r="L6" s="416"/>
      <c r="M6" s="416"/>
      <c r="N6" s="416"/>
      <c r="O6" s="416"/>
      <c r="P6" s="416"/>
      <c r="Q6" s="416"/>
    </row>
    <row r="7" spans="1:20" ht="28.5" customHeight="1">
      <c r="H7" s="421" t="s">
        <v>157</v>
      </c>
      <c r="I7" s="421"/>
      <c r="J7" s="421"/>
      <c r="K7" s="419" t="str">
        <f>様式1!J6</f>
        <v/>
      </c>
      <c r="L7" s="419"/>
      <c r="M7" s="419"/>
      <c r="N7" s="419"/>
      <c r="O7" s="419"/>
      <c r="P7" s="419"/>
      <c r="Q7" s="419"/>
    </row>
    <row r="8" spans="1:20" ht="28.5" customHeight="1">
      <c r="H8" s="421" t="s">
        <v>3</v>
      </c>
      <c r="I8" s="421"/>
      <c r="J8" s="421"/>
      <c r="K8" s="420" t="str">
        <f>様式1!J7</f>
        <v/>
      </c>
      <c r="L8" s="420"/>
      <c r="M8" s="420"/>
      <c r="N8" s="420"/>
      <c r="O8" s="420"/>
      <c r="P8" s="420"/>
      <c r="Q8" s="420"/>
    </row>
    <row r="9" spans="1:20" ht="13.2"/>
    <row r="10" spans="1:20" ht="13.2"/>
    <row r="11" spans="1:20" ht="14.4">
      <c r="B11" s="418" t="s">
        <v>147</v>
      </c>
      <c r="C11" s="418"/>
      <c r="D11" s="418"/>
      <c r="E11" s="418"/>
      <c r="F11" s="418"/>
      <c r="G11" s="418"/>
      <c r="H11" s="418"/>
      <c r="I11" s="418"/>
      <c r="J11" s="418"/>
      <c r="K11" s="418"/>
      <c r="L11" s="418"/>
      <c r="M11" s="418"/>
      <c r="N11" s="418"/>
      <c r="O11" s="418"/>
      <c r="P11" s="418"/>
      <c r="Q11" s="418"/>
      <c r="R11" s="13"/>
      <c r="S11" s="13"/>
      <c r="T11" s="13"/>
    </row>
    <row r="12" spans="1:20" ht="24.9" customHeight="1">
      <c r="B12" s="418"/>
      <c r="C12" s="418"/>
      <c r="D12" s="418"/>
      <c r="E12" s="418"/>
      <c r="F12" s="418"/>
      <c r="G12" s="418"/>
      <c r="H12" s="418"/>
      <c r="I12" s="418"/>
      <c r="J12" s="418"/>
      <c r="K12" s="418"/>
      <c r="L12" s="418"/>
      <c r="M12" s="418"/>
      <c r="N12" s="418"/>
      <c r="O12" s="418"/>
      <c r="P12" s="418"/>
      <c r="Q12" s="418"/>
    </row>
    <row r="13" spans="1:20" ht="24.9" customHeight="1"/>
    <row r="14" spans="1:20" ht="24.9" customHeight="1">
      <c r="A14" s="13"/>
      <c r="B14" s="417" t="s">
        <v>4</v>
      </c>
      <c r="C14" s="417"/>
      <c r="D14" s="417"/>
      <c r="E14" s="417"/>
      <c r="F14" s="417"/>
      <c r="G14" s="417"/>
      <c r="H14" s="417"/>
      <c r="I14" s="417"/>
      <c r="J14" s="417"/>
      <c r="K14" s="417"/>
      <c r="L14" s="417"/>
      <c r="M14" s="417"/>
      <c r="N14" s="417"/>
      <c r="O14" s="417"/>
      <c r="P14" s="417"/>
      <c r="Q14" s="417"/>
      <c r="R14" s="13"/>
    </row>
    <row r="15" spans="1:20" ht="24.9" customHeight="1">
      <c r="A15" s="13"/>
      <c r="B15" s="13"/>
      <c r="C15" s="13"/>
      <c r="D15" s="13"/>
      <c r="E15" s="13"/>
      <c r="F15" s="13"/>
      <c r="G15" s="13"/>
      <c r="H15" s="13"/>
      <c r="I15" s="13"/>
      <c r="J15" s="13"/>
      <c r="K15" s="13"/>
      <c r="L15" s="13"/>
      <c r="M15" s="13"/>
      <c r="N15" s="13"/>
      <c r="O15" s="13"/>
      <c r="P15" s="13"/>
      <c r="Q15" s="13"/>
      <c r="R15" s="13"/>
    </row>
    <row r="16" spans="1:20" ht="9.75" customHeight="1">
      <c r="A16" s="16"/>
      <c r="B16" s="17"/>
      <c r="C16" s="2"/>
      <c r="D16" s="17"/>
      <c r="E16" s="17"/>
      <c r="F16" s="17"/>
      <c r="G16" s="17"/>
      <c r="H16" s="17"/>
      <c r="I16" s="17"/>
      <c r="J16" s="17"/>
      <c r="K16" s="17"/>
      <c r="L16" s="17"/>
      <c r="M16" s="17"/>
      <c r="N16" s="17"/>
      <c r="O16" s="17"/>
      <c r="P16" s="17"/>
      <c r="Q16" s="17"/>
      <c r="R16" s="2"/>
    </row>
    <row r="17" spans="1:18" ht="27" customHeight="1">
      <c r="A17" s="18"/>
      <c r="B17" s="146" t="s">
        <v>9</v>
      </c>
      <c r="C17" s="19"/>
      <c r="D17" s="14"/>
      <c r="E17" s="414"/>
      <c r="F17" s="414"/>
      <c r="G17" s="414"/>
      <c r="H17" s="414"/>
      <c r="J17" s="414"/>
      <c r="K17" s="414"/>
      <c r="L17" s="241"/>
      <c r="M17" s="414"/>
      <c r="N17" s="414"/>
      <c r="O17" s="414"/>
      <c r="Q17" s="246"/>
      <c r="R17" s="19"/>
    </row>
    <row r="18" spans="1:18" ht="9.75" customHeight="1">
      <c r="A18" s="20"/>
      <c r="B18" s="21"/>
      <c r="C18" s="22"/>
      <c r="D18" s="21"/>
      <c r="E18" s="243"/>
      <c r="F18" s="243"/>
      <c r="G18" s="243"/>
      <c r="H18" s="243"/>
      <c r="I18" s="243"/>
      <c r="J18" s="243"/>
      <c r="K18" s="243"/>
      <c r="L18" s="243"/>
      <c r="M18" s="243"/>
      <c r="N18" s="243"/>
      <c r="O18" s="243"/>
      <c r="P18" s="243"/>
      <c r="Q18" s="243"/>
      <c r="R18" s="22"/>
    </row>
    <row r="19" spans="1:18" ht="9.75" customHeight="1">
      <c r="A19" s="16"/>
      <c r="B19" s="17"/>
      <c r="C19" s="2"/>
      <c r="D19" s="17"/>
      <c r="E19" s="244"/>
      <c r="F19" s="244"/>
      <c r="G19" s="244"/>
      <c r="H19" s="244"/>
      <c r="I19" s="244"/>
      <c r="J19" s="244"/>
      <c r="K19" s="244"/>
      <c r="L19" s="244"/>
      <c r="M19" s="244"/>
      <c r="N19" s="244"/>
      <c r="O19" s="244"/>
      <c r="P19" s="244"/>
      <c r="Q19" s="244"/>
      <c r="R19" s="2"/>
    </row>
    <row r="20" spans="1:18" ht="27" customHeight="1">
      <c r="A20" s="18"/>
      <c r="B20" s="146" t="s">
        <v>11</v>
      </c>
      <c r="C20" s="19"/>
      <c r="D20" s="14"/>
      <c r="E20" s="412"/>
      <c r="F20" s="412"/>
      <c r="G20" s="412"/>
      <c r="H20" s="412"/>
      <c r="I20" s="412"/>
      <c r="J20" s="412"/>
      <c r="K20" s="412"/>
      <c r="L20" s="412"/>
      <c r="M20" s="245" t="s">
        <v>232</v>
      </c>
      <c r="N20" s="413"/>
      <c r="O20" s="413"/>
      <c r="P20" s="413"/>
      <c r="Q20" s="242" t="s">
        <v>233</v>
      </c>
      <c r="R20" s="19"/>
    </row>
    <row r="21" spans="1:18" ht="9.75" customHeight="1">
      <c r="A21" s="20"/>
      <c r="B21" s="21"/>
      <c r="C21" s="22"/>
      <c r="D21" s="21"/>
      <c r="E21" s="243"/>
      <c r="F21" s="243"/>
      <c r="G21" s="243"/>
      <c r="H21" s="243"/>
      <c r="I21" s="243"/>
      <c r="J21" s="243"/>
      <c r="K21" s="243"/>
      <c r="L21" s="243"/>
      <c r="M21" s="243"/>
      <c r="N21" s="243"/>
      <c r="O21" s="243"/>
      <c r="P21" s="243"/>
      <c r="Q21" s="243"/>
      <c r="R21" s="22"/>
    </row>
    <row r="22" spans="1:18" ht="9.75" customHeight="1">
      <c r="A22" s="16"/>
      <c r="B22" s="17"/>
      <c r="C22" s="2"/>
      <c r="D22" s="17"/>
      <c r="E22" s="17"/>
      <c r="F22" s="17"/>
      <c r="G22" s="17"/>
      <c r="H22" s="17"/>
      <c r="I22" s="17"/>
      <c r="J22" s="17"/>
      <c r="K22" s="17"/>
      <c r="L22" s="17"/>
      <c r="M22" s="17"/>
      <c r="N22" s="17"/>
      <c r="O22" s="17"/>
      <c r="P22" s="17"/>
      <c r="Q22" s="17"/>
      <c r="R22" s="2"/>
    </row>
    <row r="23" spans="1:18" ht="27" customHeight="1">
      <c r="A23" s="18"/>
      <c r="B23" s="146" t="s">
        <v>12</v>
      </c>
      <c r="C23" s="19"/>
      <c r="D23" s="14"/>
      <c r="E23" s="411"/>
      <c r="F23" s="411"/>
      <c r="G23" s="411"/>
      <c r="H23" s="14"/>
      <c r="I23" s="14"/>
      <c r="J23" s="14"/>
      <c r="K23" s="14"/>
      <c r="L23" s="14"/>
      <c r="M23" s="14"/>
      <c r="N23" s="14"/>
      <c r="O23" s="14"/>
      <c r="P23" s="14"/>
      <c r="Q23" s="14"/>
      <c r="R23" s="19"/>
    </row>
    <row r="24" spans="1:18" ht="9.75" customHeight="1">
      <c r="A24" s="20"/>
      <c r="B24" s="21"/>
      <c r="C24" s="22"/>
      <c r="D24" s="21"/>
      <c r="E24" s="21"/>
      <c r="F24" s="21"/>
      <c r="G24" s="21"/>
      <c r="H24" s="21"/>
      <c r="I24" s="21"/>
      <c r="J24" s="21"/>
      <c r="K24" s="21"/>
      <c r="L24" s="21"/>
      <c r="M24" s="21"/>
      <c r="N24" s="21"/>
      <c r="O24" s="21"/>
      <c r="P24" s="21"/>
      <c r="Q24" s="21"/>
      <c r="R24" s="22"/>
    </row>
    <row r="25" spans="1:18" ht="9.75" customHeight="1">
      <c r="A25" s="16"/>
      <c r="B25" s="17"/>
      <c r="C25" s="2"/>
      <c r="D25" s="17"/>
      <c r="E25" s="17"/>
      <c r="F25" s="17"/>
      <c r="G25" s="17"/>
      <c r="H25" s="17"/>
      <c r="I25" s="17"/>
      <c r="J25" s="17"/>
      <c r="K25" s="17"/>
      <c r="L25" s="17"/>
      <c r="M25" s="17"/>
      <c r="N25" s="17"/>
      <c r="O25" s="17"/>
      <c r="P25" s="17"/>
      <c r="Q25" s="17"/>
      <c r="R25" s="2"/>
    </row>
    <row r="26" spans="1:18" ht="27" customHeight="1">
      <c r="A26" s="18"/>
      <c r="B26" s="146" t="s">
        <v>13</v>
      </c>
      <c r="C26" s="19"/>
      <c r="D26" s="14"/>
      <c r="E26" s="409"/>
      <c r="F26" s="409"/>
      <c r="G26" s="409"/>
      <c r="H26" s="409"/>
      <c r="I26" s="409"/>
      <c r="J26" s="409"/>
      <c r="K26" s="409"/>
      <c r="L26" s="409"/>
      <c r="M26" s="409"/>
      <c r="N26" s="409"/>
      <c r="O26" s="409"/>
      <c r="P26" s="409"/>
      <c r="Q26" s="409"/>
      <c r="R26" s="19"/>
    </row>
    <row r="27" spans="1:18" ht="9.75" customHeight="1">
      <c r="A27" s="20"/>
      <c r="B27" s="21"/>
      <c r="C27" s="22"/>
      <c r="D27" s="21"/>
      <c r="E27" s="21"/>
      <c r="F27" s="21"/>
      <c r="G27" s="21"/>
      <c r="H27" s="21"/>
      <c r="I27" s="21"/>
      <c r="J27" s="21"/>
      <c r="K27" s="21"/>
      <c r="L27" s="21"/>
      <c r="M27" s="21"/>
      <c r="N27" s="21"/>
      <c r="O27" s="21"/>
      <c r="P27" s="21"/>
      <c r="Q27" s="21"/>
      <c r="R27" s="22"/>
    </row>
    <row r="28" spans="1:18" ht="9.75" customHeight="1">
      <c r="A28" s="18"/>
      <c r="B28" s="14"/>
      <c r="C28" s="19"/>
      <c r="D28" s="14"/>
      <c r="E28" s="14"/>
      <c r="F28" s="14"/>
      <c r="G28" s="14"/>
      <c r="H28" s="14"/>
      <c r="I28" s="14"/>
      <c r="J28" s="14"/>
      <c r="K28" s="14"/>
      <c r="L28" s="14"/>
      <c r="M28" s="14"/>
      <c r="N28" s="14"/>
      <c r="O28" s="14"/>
      <c r="P28" s="14"/>
      <c r="Q28" s="14"/>
      <c r="R28" s="19"/>
    </row>
    <row r="29" spans="1:18" ht="27" customHeight="1">
      <c r="A29" s="18"/>
      <c r="B29" s="146" t="s">
        <v>8</v>
      </c>
      <c r="C29" s="19"/>
      <c r="D29" s="14"/>
      <c r="E29" s="409"/>
      <c r="F29" s="409"/>
      <c r="G29" s="409"/>
      <c r="H29" s="409"/>
      <c r="I29" s="409"/>
      <c r="J29" s="409"/>
      <c r="K29" s="409"/>
      <c r="L29" s="409"/>
      <c r="M29" s="409"/>
      <c r="N29" s="409"/>
      <c r="O29" s="409"/>
      <c r="P29" s="409"/>
      <c r="Q29" s="409"/>
      <c r="R29" s="19"/>
    </row>
    <row r="30" spans="1:18" ht="9.75" customHeight="1">
      <c r="A30" s="20"/>
      <c r="B30" s="21"/>
      <c r="C30" s="22"/>
      <c r="D30" s="21"/>
      <c r="E30" s="21"/>
      <c r="F30" s="21"/>
      <c r="G30" s="21"/>
      <c r="H30" s="21"/>
      <c r="I30" s="21"/>
      <c r="J30" s="21"/>
      <c r="K30" s="21"/>
      <c r="L30" s="21"/>
      <c r="M30" s="21"/>
      <c r="N30" s="21"/>
      <c r="O30" s="21"/>
      <c r="P30" s="21"/>
      <c r="Q30" s="21"/>
      <c r="R30" s="22"/>
    </row>
    <row r="31" spans="1:18" ht="56.25" customHeight="1">
      <c r="B31" s="410"/>
      <c r="C31" s="410"/>
      <c r="D31" s="410"/>
      <c r="E31" s="410"/>
      <c r="F31" s="410"/>
      <c r="G31" s="410"/>
      <c r="H31" s="410"/>
      <c r="I31" s="410"/>
      <c r="J31" s="410"/>
      <c r="K31" s="410"/>
      <c r="L31" s="410"/>
      <c r="M31" s="410"/>
      <c r="N31" s="410"/>
      <c r="O31" s="410"/>
      <c r="P31" s="410"/>
      <c r="Q31" s="410"/>
    </row>
  </sheetData>
  <sheetProtection algorithmName="SHA-512" hashValue="shYwMk3vVt1iPXMQiTy1eRjWHwa+hZfelAqFJP1EKHdrhA3Y41a0KH64CA046o1W8pv2wLdAi2sSSZoya+le+A==" saltValue="fBfE1WxJAQZP8enAcEniCg==" spinCount="100000" sheet="1" objects="1" scenarios="1"/>
  <mergeCells count="18">
    <mergeCell ref="E17:H17"/>
    <mergeCell ref="J17:K17"/>
    <mergeCell ref="M17:O17"/>
    <mergeCell ref="B2:Q2"/>
    <mergeCell ref="K6:Q6"/>
    <mergeCell ref="B14:Q14"/>
    <mergeCell ref="B11:Q12"/>
    <mergeCell ref="K7:Q7"/>
    <mergeCell ref="K8:Q8"/>
    <mergeCell ref="H6:J6"/>
    <mergeCell ref="H8:J8"/>
    <mergeCell ref="H7:J7"/>
    <mergeCell ref="E26:Q26"/>
    <mergeCell ref="B31:Q31"/>
    <mergeCell ref="E29:Q29"/>
    <mergeCell ref="E23:G23"/>
    <mergeCell ref="E20:L20"/>
    <mergeCell ref="N20:P20"/>
  </mergeCells>
  <phoneticPr fontId="3"/>
  <dataValidations count="3">
    <dataValidation type="list" allowBlank="1" showInputMessage="1" sqref="Q17" xr:uid="{00000000-0002-0000-0A00-000000000000}">
      <formula1>"支店,出張所"</formula1>
    </dataValidation>
    <dataValidation type="list" allowBlank="1" showInputMessage="1" sqref="J17" xr:uid="{00000000-0002-0000-0A00-000001000000}">
      <formula1>"銀行,信用金庫,信用組合"</formula1>
    </dataValidation>
    <dataValidation type="list" allowBlank="1" showInputMessage="1" sqref="E20:L20" xr:uid="{00000000-0002-0000-0A00-000002000000}">
      <formula1>"普通,当座,その他"</formula1>
    </dataValidation>
  </dataValidations>
  <pageMargins left="0.95" right="0.2" top="1" bottom="1" header="0.51200000000000001" footer="0.51200000000000001"/>
  <pageSetup paperSize="9" scale="83" orientation="portrait" r:id="rId1"/>
  <headerFooter alignWithMargins="0"/>
  <colBreaks count="1" manualBreakCount="1">
    <brk id="20" max="104857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48"/>
  <sheetViews>
    <sheetView workbookViewId="0">
      <selection activeCell="I12" sqref="I12"/>
    </sheetView>
  </sheetViews>
  <sheetFormatPr defaultRowHeight="13.2"/>
  <cols>
    <col min="1" max="1" width="9.44140625" style="47" customWidth="1"/>
    <col min="2" max="2" width="7.6640625" style="47" customWidth="1"/>
    <col min="3" max="3" width="9.44140625" style="47" customWidth="1"/>
    <col min="4" max="6" width="9.88671875" style="47" customWidth="1"/>
    <col min="7" max="10" width="9.21875" style="47" customWidth="1"/>
    <col min="11" max="19" width="5.77734375" style="47" customWidth="1"/>
    <col min="20" max="256" width="9" style="47"/>
    <col min="257" max="266" width="7.44140625" style="47" customWidth="1"/>
    <col min="267" max="268" width="10.21875" style="47" customWidth="1"/>
    <col min="269" max="269" width="21.44140625" style="47" customWidth="1"/>
    <col min="270" max="271" width="10.21875" style="47" customWidth="1"/>
    <col min="272" max="512" width="9" style="47"/>
    <col min="513" max="522" width="7.44140625" style="47" customWidth="1"/>
    <col min="523" max="524" width="10.21875" style="47" customWidth="1"/>
    <col min="525" max="525" width="21.44140625" style="47" customWidth="1"/>
    <col min="526" max="527" width="10.21875" style="47" customWidth="1"/>
    <col min="528" max="768" width="9" style="47"/>
    <col min="769" max="778" width="7.44140625" style="47" customWidth="1"/>
    <col min="779" max="780" width="10.21875" style="47" customWidth="1"/>
    <col min="781" max="781" width="21.44140625" style="47" customWidth="1"/>
    <col min="782" max="783" width="10.21875" style="47" customWidth="1"/>
    <col min="784" max="1024" width="9" style="47"/>
    <col min="1025" max="1034" width="7.44140625" style="47" customWidth="1"/>
    <col min="1035" max="1036" width="10.21875" style="47" customWidth="1"/>
    <col min="1037" max="1037" width="21.44140625" style="47" customWidth="1"/>
    <col min="1038" max="1039" width="10.21875" style="47" customWidth="1"/>
    <col min="1040" max="1280" width="9" style="47"/>
    <col min="1281" max="1290" width="7.44140625" style="47" customWidth="1"/>
    <col min="1291" max="1292" width="10.21875" style="47" customWidth="1"/>
    <col min="1293" max="1293" width="21.44140625" style="47" customWidth="1"/>
    <col min="1294" max="1295" width="10.21875" style="47" customWidth="1"/>
    <col min="1296" max="1536" width="9" style="47"/>
    <col min="1537" max="1546" width="7.44140625" style="47" customWidth="1"/>
    <col min="1547" max="1548" width="10.21875" style="47" customWidth="1"/>
    <col min="1549" max="1549" width="21.44140625" style="47" customWidth="1"/>
    <col min="1550" max="1551" width="10.21875" style="47" customWidth="1"/>
    <col min="1552" max="1792" width="9" style="47"/>
    <col min="1793" max="1802" width="7.44140625" style="47" customWidth="1"/>
    <col min="1803" max="1804" width="10.21875" style="47" customWidth="1"/>
    <col min="1805" max="1805" width="21.44140625" style="47" customWidth="1"/>
    <col min="1806" max="1807" width="10.21875" style="47" customWidth="1"/>
    <col min="1808" max="2048" width="9" style="47"/>
    <col min="2049" max="2058" width="7.44140625" style="47" customWidth="1"/>
    <col min="2059" max="2060" width="10.21875" style="47" customWidth="1"/>
    <col min="2061" max="2061" width="21.44140625" style="47" customWidth="1"/>
    <col min="2062" max="2063" width="10.21875" style="47" customWidth="1"/>
    <col min="2064" max="2304" width="9" style="47"/>
    <col min="2305" max="2314" width="7.44140625" style="47" customWidth="1"/>
    <col min="2315" max="2316" width="10.21875" style="47" customWidth="1"/>
    <col min="2317" max="2317" width="21.44140625" style="47" customWidth="1"/>
    <col min="2318" max="2319" width="10.21875" style="47" customWidth="1"/>
    <col min="2320" max="2560" width="9" style="47"/>
    <col min="2561" max="2570" width="7.44140625" style="47" customWidth="1"/>
    <col min="2571" max="2572" width="10.21875" style="47" customWidth="1"/>
    <col min="2573" max="2573" width="21.44140625" style="47" customWidth="1"/>
    <col min="2574" max="2575" width="10.21875" style="47" customWidth="1"/>
    <col min="2576" max="2816" width="9" style="47"/>
    <col min="2817" max="2826" width="7.44140625" style="47" customWidth="1"/>
    <col min="2827" max="2828" width="10.21875" style="47" customWidth="1"/>
    <col min="2829" max="2829" width="21.44140625" style="47" customWidth="1"/>
    <col min="2830" max="2831" width="10.21875" style="47" customWidth="1"/>
    <col min="2832" max="3072" width="9" style="47"/>
    <col min="3073" max="3082" width="7.44140625" style="47" customWidth="1"/>
    <col min="3083" max="3084" width="10.21875" style="47" customWidth="1"/>
    <col min="3085" max="3085" width="21.44140625" style="47" customWidth="1"/>
    <col min="3086" max="3087" width="10.21875" style="47" customWidth="1"/>
    <col min="3088" max="3328" width="9" style="47"/>
    <col min="3329" max="3338" width="7.44140625" style="47" customWidth="1"/>
    <col min="3339" max="3340" width="10.21875" style="47" customWidth="1"/>
    <col min="3341" max="3341" width="21.44140625" style="47" customWidth="1"/>
    <col min="3342" max="3343" width="10.21875" style="47" customWidth="1"/>
    <col min="3344" max="3584" width="9" style="47"/>
    <col min="3585" max="3594" width="7.44140625" style="47" customWidth="1"/>
    <col min="3595" max="3596" width="10.21875" style="47" customWidth="1"/>
    <col min="3597" max="3597" width="21.44140625" style="47" customWidth="1"/>
    <col min="3598" max="3599" width="10.21875" style="47" customWidth="1"/>
    <col min="3600" max="3840" width="9" style="47"/>
    <col min="3841" max="3850" width="7.44140625" style="47" customWidth="1"/>
    <col min="3851" max="3852" width="10.21875" style="47" customWidth="1"/>
    <col min="3853" max="3853" width="21.44140625" style="47" customWidth="1"/>
    <col min="3854" max="3855" width="10.21875" style="47" customWidth="1"/>
    <col min="3856" max="4096" width="9" style="47"/>
    <col min="4097" max="4106" width="7.44140625" style="47" customWidth="1"/>
    <col min="4107" max="4108" width="10.21875" style="47" customWidth="1"/>
    <col min="4109" max="4109" width="21.44140625" style="47" customWidth="1"/>
    <col min="4110" max="4111" width="10.21875" style="47" customWidth="1"/>
    <col min="4112" max="4352" width="9" style="47"/>
    <col min="4353" max="4362" width="7.44140625" style="47" customWidth="1"/>
    <col min="4363" max="4364" width="10.21875" style="47" customWidth="1"/>
    <col min="4365" max="4365" width="21.44140625" style="47" customWidth="1"/>
    <col min="4366" max="4367" width="10.21875" style="47" customWidth="1"/>
    <col min="4368" max="4608" width="9" style="47"/>
    <col min="4609" max="4618" width="7.44140625" style="47" customWidth="1"/>
    <col min="4619" max="4620" width="10.21875" style="47" customWidth="1"/>
    <col min="4621" max="4621" width="21.44140625" style="47" customWidth="1"/>
    <col min="4622" max="4623" width="10.21875" style="47" customWidth="1"/>
    <col min="4624" max="4864" width="9" style="47"/>
    <col min="4865" max="4874" width="7.44140625" style="47" customWidth="1"/>
    <col min="4875" max="4876" width="10.21875" style="47" customWidth="1"/>
    <col min="4877" max="4877" width="21.44140625" style="47" customWidth="1"/>
    <col min="4878" max="4879" width="10.21875" style="47" customWidth="1"/>
    <col min="4880" max="5120" width="9" style="47"/>
    <col min="5121" max="5130" width="7.44140625" style="47" customWidth="1"/>
    <col min="5131" max="5132" width="10.21875" style="47" customWidth="1"/>
    <col min="5133" max="5133" width="21.44140625" style="47" customWidth="1"/>
    <col min="5134" max="5135" width="10.21875" style="47" customWidth="1"/>
    <col min="5136" max="5376" width="9" style="47"/>
    <col min="5377" max="5386" width="7.44140625" style="47" customWidth="1"/>
    <col min="5387" max="5388" width="10.21875" style="47" customWidth="1"/>
    <col min="5389" max="5389" width="21.44140625" style="47" customWidth="1"/>
    <col min="5390" max="5391" width="10.21875" style="47" customWidth="1"/>
    <col min="5392" max="5632" width="9" style="47"/>
    <col min="5633" max="5642" width="7.44140625" style="47" customWidth="1"/>
    <col min="5643" max="5644" width="10.21875" style="47" customWidth="1"/>
    <col min="5645" max="5645" width="21.44140625" style="47" customWidth="1"/>
    <col min="5646" max="5647" width="10.21875" style="47" customWidth="1"/>
    <col min="5648" max="5888" width="9" style="47"/>
    <col min="5889" max="5898" width="7.44140625" style="47" customWidth="1"/>
    <col min="5899" max="5900" width="10.21875" style="47" customWidth="1"/>
    <col min="5901" max="5901" width="21.44140625" style="47" customWidth="1"/>
    <col min="5902" max="5903" width="10.21875" style="47" customWidth="1"/>
    <col min="5904" max="6144" width="9" style="47"/>
    <col min="6145" max="6154" width="7.44140625" style="47" customWidth="1"/>
    <col min="6155" max="6156" width="10.21875" style="47" customWidth="1"/>
    <col min="6157" max="6157" width="21.44140625" style="47" customWidth="1"/>
    <col min="6158" max="6159" width="10.21875" style="47" customWidth="1"/>
    <col min="6160" max="6400" width="9" style="47"/>
    <col min="6401" max="6410" width="7.44140625" style="47" customWidth="1"/>
    <col min="6411" max="6412" width="10.21875" style="47" customWidth="1"/>
    <col min="6413" max="6413" width="21.44140625" style="47" customWidth="1"/>
    <col min="6414" max="6415" width="10.21875" style="47" customWidth="1"/>
    <col min="6416" max="6656" width="9" style="47"/>
    <col min="6657" max="6666" width="7.44140625" style="47" customWidth="1"/>
    <col min="6667" max="6668" width="10.21875" style="47" customWidth="1"/>
    <col min="6669" max="6669" width="21.44140625" style="47" customWidth="1"/>
    <col min="6670" max="6671" width="10.21875" style="47" customWidth="1"/>
    <col min="6672" max="6912" width="9" style="47"/>
    <col min="6913" max="6922" width="7.44140625" style="47" customWidth="1"/>
    <col min="6923" max="6924" width="10.21875" style="47" customWidth="1"/>
    <col min="6925" max="6925" width="21.44140625" style="47" customWidth="1"/>
    <col min="6926" max="6927" width="10.21875" style="47" customWidth="1"/>
    <col min="6928" max="7168" width="9" style="47"/>
    <col min="7169" max="7178" width="7.44140625" style="47" customWidth="1"/>
    <col min="7179" max="7180" width="10.21875" style="47" customWidth="1"/>
    <col min="7181" max="7181" width="21.44140625" style="47" customWidth="1"/>
    <col min="7182" max="7183" width="10.21875" style="47" customWidth="1"/>
    <col min="7184" max="7424" width="9" style="47"/>
    <col min="7425" max="7434" width="7.44140625" style="47" customWidth="1"/>
    <col min="7435" max="7436" width="10.21875" style="47" customWidth="1"/>
    <col min="7437" max="7437" width="21.44140625" style="47" customWidth="1"/>
    <col min="7438" max="7439" width="10.21875" style="47" customWidth="1"/>
    <col min="7440" max="7680" width="9" style="47"/>
    <col min="7681" max="7690" width="7.44140625" style="47" customWidth="1"/>
    <col min="7691" max="7692" width="10.21875" style="47" customWidth="1"/>
    <col min="7693" max="7693" width="21.44140625" style="47" customWidth="1"/>
    <col min="7694" max="7695" width="10.21875" style="47" customWidth="1"/>
    <col min="7696" max="7936" width="9" style="47"/>
    <col min="7937" max="7946" width="7.44140625" style="47" customWidth="1"/>
    <col min="7947" max="7948" width="10.21875" style="47" customWidth="1"/>
    <col min="7949" max="7949" width="21.44140625" style="47" customWidth="1"/>
    <col min="7950" max="7951" width="10.21875" style="47" customWidth="1"/>
    <col min="7952" max="8192" width="9" style="47"/>
    <col min="8193" max="8202" width="7.44140625" style="47" customWidth="1"/>
    <col min="8203" max="8204" width="10.21875" style="47" customWidth="1"/>
    <col min="8205" max="8205" width="21.44140625" style="47" customWidth="1"/>
    <col min="8206" max="8207" width="10.21875" style="47" customWidth="1"/>
    <col min="8208" max="8448" width="9" style="47"/>
    <col min="8449" max="8458" width="7.44140625" style="47" customWidth="1"/>
    <col min="8459" max="8460" width="10.21875" style="47" customWidth="1"/>
    <col min="8461" max="8461" width="21.44140625" style="47" customWidth="1"/>
    <col min="8462" max="8463" width="10.21875" style="47" customWidth="1"/>
    <col min="8464" max="8704" width="9" style="47"/>
    <col min="8705" max="8714" width="7.44140625" style="47" customWidth="1"/>
    <col min="8715" max="8716" width="10.21875" style="47" customWidth="1"/>
    <col min="8717" max="8717" width="21.44140625" style="47" customWidth="1"/>
    <col min="8718" max="8719" width="10.21875" style="47" customWidth="1"/>
    <col min="8720" max="8960" width="9" style="47"/>
    <col min="8961" max="8970" width="7.44140625" style="47" customWidth="1"/>
    <col min="8971" max="8972" width="10.21875" style="47" customWidth="1"/>
    <col min="8973" max="8973" width="21.44140625" style="47" customWidth="1"/>
    <col min="8974" max="8975" width="10.21875" style="47" customWidth="1"/>
    <col min="8976" max="9216" width="9" style="47"/>
    <col min="9217" max="9226" width="7.44140625" style="47" customWidth="1"/>
    <col min="9227" max="9228" width="10.21875" style="47" customWidth="1"/>
    <col min="9229" max="9229" width="21.44140625" style="47" customWidth="1"/>
    <col min="9230" max="9231" width="10.21875" style="47" customWidth="1"/>
    <col min="9232" max="9472" width="9" style="47"/>
    <col min="9473" max="9482" width="7.44140625" style="47" customWidth="1"/>
    <col min="9483" max="9484" width="10.21875" style="47" customWidth="1"/>
    <col min="9485" max="9485" width="21.44140625" style="47" customWidth="1"/>
    <col min="9486" max="9487" width="10.21875" style="47" customWidth="1"/>
    <col min="9488" max="9728" width="9" style="47"/>
    <col min="9729" max="9738" width="7.44140625" style="47" customWidth="1"/>
    <col min="9739" max="9740" width="10.21875" style="47" customWidth="1"/>
    <col min="9741" max="9741" width="21.44140625" style="47" customWidth="1"/>
    <col min="9742" max="9743" width="10.21875" style="47" customWidth="1"/>
    <col min="9744" max="9984" width="9" style="47"/>
    <col min="9985" max="9994" width="7.44140625" style="47" customWidth="1"/>
    <col min="9995" max="9996" width="10.21875" style="47" customWidth="1"/>
    <col min="9997" max="9997" width="21.44140625" style="47" customWidth="1"/>
    <col min="9998" max="9999" width="10.21875" style="47" customWidth="1"/>
    <col min="10000" max="10240" width="9" style="47"/>
    <col min="10241" max="10250" width="7.44140625" style="47" customWidth="1"/>
    <col min="10251" max="10252" width="10.21875" style="47" customWidth="1"/>
    <col min="10253" max="10253" width="21.44140625" style="47" customWidth="1"/>
    <col min="10254" max="10255" width="10.21875" style="47" customWidth="1"/>
    <col min="10256" max="10496" width="9" style="47"/>
    <col min="10497" max="10506" width="7.44140625" style="47" customWidth="1"/>
    <col min="10507" max="10508" width="10.21875" style="47" customWidth="1"/>
    <col min="10509" max="10509" width="21.44140625" style="47" customWidth="1"/>
    <col min="10510" max="10511" width="10.21875" style="47" customWidth="1"/>
    <col min="10512" max="10752" width="9" style="47"/>
    <col min="10753" max="10762" width="7.44140625" style="47" customWidth="1"/>
    <col min="10763" max="10764" width="10.21875" style="47" customWidth="1"/>
    <col min="10765" max="10765" width="21.44140625" style="47" customWidth="1"/>
    <col min="10766" max="10767" width="10.21875" style="47" customWidth="1"/>
    <col min="10768" max="11008" width="9" style="47"/>
    <col min="11009" max="11018" width="7.44140625" style="47" customWidth="1"/>
    <col min="11019" max="11020" width="10.21875" style="47" customWidth="1"/>
    <col min="11021" max="11021" width="21.44140625" style="47" customWidth="1"/>
    <col min="11022" max="11023" width="10.21875" style="47" customWidth="1"/>
    <col min="11024" max="11264" width="9" style="47"/>
    <col min="11265" max="11274" width="7.44140625" style="47" customWidth="1"/>
    <col min="11275" max="11276" width="10.21875" style="47" customWidth="1"/>
    <col min="11277" max="11277" width="21.44140625" style="47" customWidth="1"/>
    <col min="11278" max="11279" width="10.21875" style="47" customWidth="1"/>
    <col min="11280" max="11520" width="9" style="47"/>
    <col min="11521" max="11530" width="7.44140625" style="47" customWidth="1"/>
    <col min="11531" max="11532" width="10.21875" style="47" customWidth="1"/>
    <col min="11533" max="11533" width="21.44140625" style="47" customWidth="1"/>
    <col min="11534" max="11535" width="10.21875" style="47" customWidth="1"/>
    <col min="11536" max="11776" width="9" style="47"/>
    <col min="11777" max="11786" width="7.44140625" style="47" customWidth="1"/>
    <col min="11787" max="11788" width="10.21875" style="47" customWidth="1"/>
    <col min="11789" max="11789" width="21.44140625" style="47" customWidth="1"/>
    <col min="11790" max="11791" width="10.21875" style="47" customWidth="1"/>
    <col min="11792" max="12032" width="9" style="47"/>
    <col min="12033" max="12042" width="7.44140625" style="47" customWidth="1"/>
    <col min="12043" max="12044" width="10.21875" style="47" customWidth="1"/>
    <col min="12045" max="12045" width="21.44140625" style="47" customWidth="1"/>
    <col min="12046" max="12047" width="10.21875" style="47" customWidth="1"/>
    <col min="12048" max="12288" width="9" style="47"/>
    <col min="12289" max="12298" width="7.44140625" style="47" customWidth="1"/>
    <col min="12299" max="12300" width="10.21875" style="47" customWidth="1"/>
    <col min="12301" max="12301" width="21.44140625" style="47" customWidth="1"/>
    <col min="12302" max="12303" width="10.21875" style="47" customWidth="1"/>
    <col min="12304" max="12544" width="9" style="47"/>
    <col min="12545" max="12554" width="7.44140625" style="47" customWidth="1"/>
    <col min="12555" max="12556" width="10.21875" style="47" customWidth="1"/>
    <col min="12557" max="12557" width="21.44140625" style="47" customWidth="1"/>
    <col min="12558" max="12559" width="10.21875" style="47" customWidth="1"/>
    <col min="12560" max="12800" width="9" style="47"/>
    <col min="12801" max="12810" width="7.44140625" style="47" customWidth="1"/>
    <col min="12811" max="12812" width="10.21875" style="47" customWidth="1"/>
    <col min="12813" max="12813" width="21.44140625" style="47" customWidth="1"/>
    <col min="12814" max="12815" width="10.21875" style="47" customWidth="1"/>
    <col min="12816" max="13056" width="9" style="47"/>
    <col min="13057" max="13066" width="7.44140625" style="47" customWidth="1"/>
    <col min="13067" max="13068" width="10.21875" style="47" customWidth="1"/>
    <col min="13069" max="13069" width="21.44140625" style="47" customWidth="1"/>
    <col min="13070" max="13071" width="10.21875" style="47" customWidth="1"/>
    <col min="13072" max="13312" width="9" style="47"/>
    <col min="13313" max="13322" width="7.44140625" style="47" customWidth="1"/>
    <col min="13323" max="13324" width="10.21875" style="47" customWidth="1"/>
    <col min="13325" max="13325" width="21.44140625" style="47" customWidth="1"/>
    <col min="13326" max="13327" width="10.21875" style="47" customWidth="1"/>
    <col min="13328" max="13568" width="9" style="47"/>
    <col min="13569" max="13578" width="7.44140625" style="47" customWidth="1"/>
    <col min="13579" max="13580" width="10.21875" style="47" customWidth="1"/>
    <col min="13581" max="13581" width="21.44140625" style="47" customWidth="1"/>
    <col min="13582" max="13583" width="10.21875" style="47" customWidth="1"/>
    <col min="13584" max="13824" width="9" style="47"/>
    <col min="13825" max="13834" width="7.44140625" style="47" customWidth="1"/>
    <col min="13835" max="13836" width="10.21875" style="47" customWidth="1"/>
    <col min="13837" max="13837" width="21.44140625" style="47" customWidth="1"/>
    <col min="13838" max="13839" width="10.21875" style="47" customWidth="1"/>
    <col min="13840" max="14080" width="9" style="47"/>
    <col min="14081" max="14090" width="7.44140625" style="47" customWidth="1"/>
    <col min="14091" max="14092" width="10.21875" style="47" customWidth="1"/>
    <col min="14093" max="14093" width="21.44140625" style="47" customWidth="1"/>
    <col min="14094" max="14095" width="10.21875" style="47" customWidth="1"/>
    <col min="14096" max="14336" width="9" style="47"/>
    <col min="14337" max="14346" width="7.44140625" style="47" customWidth="1"/>
    <col min="14347" max="14348" width="10.21875" style="47" customWidth="1"/>
    <col min="14349" max="14349" width="21.44140625" style="47" customWidth="1"/>
    <col min="14350" max="14351" width="10.21875" style="47" customWidth="1"/>
    <col min="14352" max="14592" width="9" style="47"/>
    <col min="14593" max="14602" width="7.44140625" style="47" customWidth="1"/>
    <col min="14603" max="14604" width="10.21875" style="47" customWidth="1"/>
    <col min="14605" max="14605" width="21.44140625" style="47" customWidth="1"/>
    <col min="14606" max="14607" width="10.21875" style="47" customWidth="1"/>
    <col min="14608" max="14848" width="9" style="47"/>
    <col min="14849" max="14858" width="7.44140625" style="47" customWidth="1"/>
    <col min="14859" max="14860" width="10.21875" style="47" customWidth="1"/>
    <col min="14861" max="14861" width="21.44140625" style="47" customWidth="1"/>
    <col min="14862" max="14863" width="10.21875" style="47" customWidth="1"/>
    <col min="14864" max="15104" width="9" style="47"/>
    <col min="15105" max="15114" width="7.44140625" style="47" customWidth="1"/>
    <col min="15115" max="15116" width="10.21875" style="47" customWidth="1"/>
    <col min="15117" max="15117" width="21.44140625" style="47" customWidth="1"/>
    <col min="15118" max="15119" width="10.21875" style="47" customWidth="1"/>
    <col min="15120" max="15360" width="9" style="47"/>
    <col min="15361" max="15370" width="7.44140625" style="47" customWidth="1"/>
    <col min="15371" max="15372" width="10.21875" style="47" customWidth="1"/>
    <col min="15373" max="15373" width="21.44140625" style="47" customWidth="1"/>
    <col min="15374" max="15375" width="10.21875" style="47" customWidth="1"/>
    <col min="15376" max="15616" width="9" style="47"/>
    <col min="15617" max="15626" width="7.44140625" style="47" customWidth="1"/>
    <col min="15627" max="15628" width="10.21875" style="47" customWidth="1"/>
    <col min="15629" max="15629" width="21.44140625" style="47" customWidth="1"/>
    <col min="15630" max="15631" width="10.21875" style="47" customWidth="1"/>
    <col min="15632" max="15872" width="9" style="47"/>
    <col min="15873" max="15882" width="7.44140625" style="47" customWidth="1"/>
    <col min="15883" max="15884" width="10.21875" style="47" customWidth="1"/>
    <col min="15885" max="15885" width="21.44140625" style="47" customWidth="1"/>
    <col min="15886" max="15887" width="10.21875" style="47" customWidth="1"/>
    <col min="15888" max="16128" width="9" style="47"/>
    <col min="16129" max="16138" width="7.44140625" style="47" customWidth="1"/>
    <col min="16139" max="16140" width="10.21875" style="47" customWidth="1"/>
    <col min="16141" max="16141" width="21.44140625" style="47" customWidth="1"/>
    <col min="16142" max="16143" width="10.21875" style="47" customWidth="1"/>
    <col min="16144" max="16384" width="9" style="47"/>
  </cols>
  <sheetData>
    <row r="1" spans="1:30">
      <c r="A1" s="47" t="s">
        <v>94</v>
      </c>
      <c r="L1" s="47" t="s">
        <v>95</v>
      </c>
    </row>
    <row r="2" spans="1:30" ht="13.5" customHeight="1">
      <c r="A2" s="428" t="s">
        <v>196</v>
      </c>
      <c r="B2" s="428" t="s">
        <v>197</v>
      </c>
      <c r="C2" s="428" t="s">
        <v>198</v>
      </c>
      <c r="D2" s="428" t="s">
        <v>200</v>
      </c>
      <c r="E2" s="428" t="s">
        <v>201</v>
      </c>
      <c r="F2" s="428" t="s">
        <v>202</v>
      </c>
      <c r="G2" s="431" t="s">
        <v>203</v>
      </c>
      <c r="H2" s="432"/>
      <c r="I2" s="431" t="s">
        <v>206</v>
      </c>
      <c r="J2" s="433"/>
      <c r="K2" s="432"/>
      <c r="L2" s="430" t="s">
        <v>96</v>
      </c>
      <c r="M2" s="430" t="s">
        <v>97</v>
      </c>
      <c r="N2" s="426" t="s">
        <v>144</v>
      </c>
      <c r="O2" s="425" t="s">
        <v>145</v>
      </c>
      <c r="P2" s="423"/>
      <c r="Q2" s="424"/>
      <c r="R2" s="426" t="s">
        <v>68</v>
      </c>
      <c r="S2" s="426" t="s">
        <v>69</v>
      </c>
      <c r="T2" s="426" t="s">
        <v>83</v>
      </c>
      <c r="U2" s="426" t="s">
        <v>70</v>
      </c>
      <c r="V2" s="422" t="s">
        <v>190</v>
      </c>
      <c r="W2" s="423"/>
      <c r="X2" s="424"/>
      <c r="Y2" s="422" t="s">
        <v>194</v>
      </c>
      <c r="Z2" s="423"/>
      <c r="AA2" s="424"/>
      <c r="AB2" s="422" t="s">
        <v>195</v>
      </c>
      <c r="AC2" s="423"/>
      <c r="AD2" s="424"/>
    </row>
    <row r="3" spans="1:30" ht="13.8" thickBot="1">
      <c r="A3" s="429"/>
      <c r="B3" s="429"/>
      <c r="C3" s="429"/>
      <c r="D3" s="429"/>
      <c r="E3" s="429"/>
      <c r="F3" s="429"/>
      <c r="G3" s="152" t="s">
        <v>204</v>
      </c>
      <c r="H3" s="152" t="s">
        <v>205</v>
      </c>
      <c r="I3" s="152" t="s">
        <v>209</v>
      </c>
      <c r="J3" s="152" t="s">
        <v>207</v>
      </c>
      <c r="K3" s="152" t="s">
        <v>208</v>
      </c>
      <c r="L3" s="427"/>
      <c r="M3" s="427"/>
      <c r="N3" s="427"/>
      <c r="O3" s="151"/>
      <c r="P3" s="154" t="s">
        <v>210</v>
      </c>
      <c r="Q3" s="154" t="s">
        <v>211</v>
      </c>
      <c r="R3" s="427"/>
      <c r="S3" s="427"/>
      <c r="T3" s="427"/>
      <c r="U3" s="427"/>
      <c r="V3" s="150" t="s">
        <v>191</v>
      </c>
      <c r="W3" s="150" t="s">
        <v>192</v>
      </c>
      <c r="X3" s="150" t="s">
        <v>193</v>
      </c>
      <c r="Y3" s="150" t="s">
        <v>191</v>
      </c>
      <c r="Z3" s="150" t="s">
        <v>192</v>
      </c>
      <c r="AA3" s="150" t="s">
        <v>193</v>
      </c>
      <c r="AB3" s="150" t="s">
        <v>191</v>
      </c>
      <c r="AC3" s="150" t="s">
        <v>192</v>
      </c>
      <c r="AD3" s="150" t="s">
        <v>193</v>
      </c>
    </row>
    <row r="4" spans="1:30" ht="13.8" thickTop="1">
      <c r="A4" s="215">
        <f>基本情報※最初に記入してください!D6</f>
        <v>0</v>
      </c>
      <c r="B4" s="215">
        <f>基本情報※最初に記入してください!D7</f>
        <v>0</v>
      </c>
      <c r="C4" s="215">
        <f>基本情報※最初に記入してください!D12</f>
        <v>0</v>
      </c>
      <c r="D4" s="215">
        <f>基本情報※最初に記入してください!D13</f>
        <v>0</v>
      </c>
      <c r="E4" s="215">
        <f>基本情報※最初に記入してください!D14</f>
        <v>0</v>
      </c>
      <c r="F4" s="215">
        <f>基本情報※最初に記入してください!D15</f>
        <v>0</v>
      </c>
      <c r="G4" s="215" t="str">
        <f>基本情報※最初に記入してください!E17&amp;"-"&amp;基本情報※最初に記入してください!G17</f>
        <v>-</v>
      </c>
      <c r="H4" s="215">
        <f>基本情報※最初に記入してください!D18</f>
        <v>0</v>
      </c>
      <c r="I4" s="215">
        <f>基本情報※最初に記入してください!D19</f>
        <v>0</v>
      </c>
      <c r="J4" s="215">
        <f>基本情報※最初に記入してください!D20</f>
        <v>0</v>
      </c>
      <c r="K4" s="215">
        <f>基本情報※最初に記入してください!D21</f>
        <v>0</v>
      </c>
      <c r="L4" s="215">
        <f>別紙1!B12</f>
        <v>0</v>
      </c>
      <c r="M4" s="215">
        <f>別紙1!C12</f>
        <v>0</v>
      </c>
      <c r="N4" s="215">
        <f>別紙1!D12</f>
        <v>0</v>
      </c>
      <c r="O4" s="215">
        <f>別紙1!E12</f>
        <v>0</v>
      </c>
      <c r="P4" s="216">
        <f>別紙2!F14</f>
        <v>0</v>
      </c>
      <c r="Q4" s="216">
        <f>別紙2!F29</f>
        <v>0</v>
      </c>
      <c r="R4" s="215">
        <f>別紙1!F12</f>
        <v>0</v>
      </c>
      <c r="S4" s="215">
        <f>別紙1!G12</f>
        <v>0</v>
      </c>
      <c r="T4" s="215">
        <f>別紙1!H12</f>
        <v>0</v>
      </c>
      <c r="U4" s="215">
        <f>別紙1!I12</f>
        <v>0</v>
      </c>
      <c r="V4" s="215">
        <f>基本情報※最初に記入してください!E3</f>
        <v>0</v>
      </c>
      <c r="W4" s="215">
        <f>基本情報※最初に記入してください!G3</f>
        <v>0</v>
      </c>
      <c r="X4" s="215">
        <f>基本情報※最初に記入してください!I3</f>
        <v>0</v>
      </c>
      <c r="Y4" s="215">
        <f>基本情報※最初に記入してください!E4</f>
        <v>0</v>
      </c>
      <c r="Z4" s="215">
        <f>基本情報※最初に記入してください!G4</f>
        <v>0</v>
      </c>
      <c r="AA4" s="215">
        <f>基本情報※最初に記入してください!I4</f>
        <v>0</v>
      </c>
      <c r="AB4" s="215">
        <f>基本情報※最初に記入してください!E5</f>
        <v>0</v>
      </c>
      <c r="AC4" s="215">
        <f>基本情報※最初に記入してください!G5</f>
        <v>0</v>
      </c>
      <c r="AD4" s="215">
        <f>基本情報※最初に記入してください!I5</f>
        <v>0</v>
      </c>
    </row>
    <row r="5" spans="1:30">
      <c r="A5" s="153"/>
      <c r="B5" s="153"/>
      <c r="C5" s="153"/>
      <c r="D5" s="153"/>
      <c r="E5" s="153"/>
      <c r="F5" s="153"/>
      <c r="G5" s="153"/>
      <c r="H5" s="153"/>
      <c r="I5" s="153"/>
      <c r="J5" s="153"/>
      <c r="K5" s="153"/>
      <c r="L5" s="153"/>
      <c r="M5" s="153"/>
      <c r="N5" s="153"/>
      <c r="O5" s="153"/>
      <c r="P5" s="153"/>
      <c r="Q5" s="153"/>
      <c r="R5" s="153"/>
      <c r="S5" s="153"/>
      <c r="T5" s="153"/>
    </row>
    <row r="7" spans="1:30">
      <c r="A7" s="47" t="s">
        <v>95</v>
      </c>
      <c r="F7" s="99" t="s">
        <v>100</v>
      </c>
    </row>
    <row r="8" spans="1:30">
      <c r="A8" s="147"/>
      <c r="B8" s="149" t="s">
        <v>202</v>
      </c>
      <c r="C8" s="149" t="s">
        <v>212</v>
      </c>
      <c r="D8" s="149" t="s">
        <v>213</v>
      </c>
      <c r="G8" s="99" t="s">
        <v>101</v>
      </c>
    </row>
    <row r="9" spans="1:30">
      <c r="A9" s="155">
        <v>1</v>
      </c>
      <c r="B9" s="217" t="str">
        <f>IF(内訳シート!C3="","",内訳シート!C3)</f>
        <v/>
      </c>
      <c r="C9" s="217" t="str">
        <f>IF(内訳シート!D3="","",内訳シート!D3)</f>
        <v/>
      </c>
      <c r="D9" s="218" t="str">
        <f>IF(内訳シート!I3=0,"",内訳シート!I3)</f>
        <v/>
      </c>
      <c r="G9" s="99" t="s">
        <v>102</v>
      </c>
    </row>
    <row r="10" spans="1:30">
      <c r="A10" s="155">
        <v>2</v>
      </c>
      <c r="B10" s="217" t="str">
        <f>IF(内訳シート!C4="","",内訳シート!C4)</f>
        <v/>
      </c>
      <c r="C10" s="217" t="str">
        <f>IF(内訳シート!D4="","",内訳シート!D4)</f>
        <v/>
      </c>
      <c r="D10" s="218" t="str">
        <f>IF(内訳シート!I4=0,"",内訳シート!I4)</f>
        <v/>
      </c>
    </row>
    <row r="11" spans="1:30">
      <c r="A11" s="155">
        <v>3</v>
      </c>
      <c r="B11" s="217" t="str">
        <f>IF(内訳シート!C5="","",内訳シート!C5)</f>
        <v/>
      </c>
      <c r="C11" s="217" t="str">
        <f>IF(内訳シート!D5="","",内訳シート!D5)</f>
        <v/>
      </c>
      <c r="D11" s="218" t="str">
        <f>IF(内訳シート!I5=0,"",内訳シート!I5)</f>
        <v/>
      </c>
      <c r="H11" s="99" t="s">
        <v>221</v>
      </c>
    </row>
    <row r="12" spans="1:30">
      <c r="A12" s="155">
        <v>4</v>
      </c>
      <c r="B12" s="217" t="str">
        <f>IF(内訳シート!C6="","",内訳シート!C6)</f>
        <v/>
      </c>
      <c r="C12" s="217" t="str">
        <f>IF(内訳シート!D6="","",内訳シート!D6)</f>
        <v/>
      </c>
      <c r="D12" s="218" t="str">
        <f>IF(内訳シート!I6=0,"",内訳シート!I6)</f>
        <v/>
      </c>
      <c r="G12" s="99" t="s">
        <v>107</v>
      </c>
      <c r="H12" s="99" t="s">
        <v>109</v>
      </c>
    </row>
    <row r="13" spans="1:30">
      <c r="A13" s="155">
        <v>5</v>
      </c>
      <c r="B13" s="217" t="str">
        <f>IF(内訳シート!C7="","",内訳シート!C7)</f>
        <v/>
      </c>
      <c r="C13" s="217" t="str">
        <f>IF(内訳シート!D7="","",内訳シート!D7)</f>
        <v/>
      </c>
      <c r="D13" s="218" t="str">
        <f>IF(内訳シート!I7=0,"",内訳シート!I7)</f>
        <v/>
      </c>
      <c r="G13" s="99" t="s">
        <v>150</v>
      </c>
      <c r="H13" s="99" t="s">
        <v>151</v>
      </c>
    </row>
    <row r="14" spans="1:30">
      <c r="A14" s="155">
        <v>6</v>
      </c>
      <c r="B14" s="217" t="str">
        <f>IF(内訳シート!C8="","",内訳シート!C8)</f>
        <v/>
      </c>
      <c r="C14" s="217" t="str">
        <f>IF(内訳シート!D8="","",内訳シート!D8)</f>
        <v/>
      </c>
      <c r="D14" s="218" t="str">
        <f>IF(内訳シート!I8=0,"",内訳シート!I8)</f>
        <v/>
      </c>
    </row>
    <row r="15" spans="1:30">
      <c r="A15" s="155">
        <v>7</v>
      </c>
      <c r="B15" s="217" t="str">
        <f>IF(内訳シート!C9="","",内訳シート!C9)</f>
        <v/>
      </c>
      <c r="C15" s="217" t="str">
        <f>IF(内訳シート!D9="","",内訳シート!D9)</f>
        <v/>
      </c>
      <c r="D15" s="218" t="str">
        <f>IF(内訳シート!I9=0,"",内訳シート!I9)</f>
        <v/>
      </c>
    </row>
    <row r="16" spans="1:30">
      <c r="A16" s="155">
        <v>8</v>
      </c>
      <c r="B16" s="217" t="str">
        <f>IF(内訳シート!C10="","",内訳シート!C10)</f>
        <v/>
      </c>
      <c r="C16" s="217" t="str">
        <f>IF(内訳シート!D10="","",内訳シート!D10)</f>
        <v/>
      </c>
      <c r="D16" s="218" t="str">
        <f>IF(内訳シート!I10=0,"",内訳シート!I10)</f>
        <v/>
      </c>
    </row>
    <row r="17" spans="1:4">
      <c r="A17" s="155">
        <v>9</v>
      </c>
      <c r="B17" s="217" t="str">
        <f>IF(内訳シート!C11="","",内訳シート!C11)</f>
        <v/>
      </c>
      <c r="C17" s="217" t="str">
        <f>IF(内訳シート!D11="","",内訳シート!D11)</f>
        <v/>
      </c>
      <c r="D17" s="218" t="str">
        <f>IF(内訳シート!I11=0,"",内訳シート!I11)</f>
        <v/>
      </c>
    </row>
    <row r="18" spans="1:4">
      <c r="A18" s="155">
        <v>10</v>
      </c>
      <c r="B18" s="217" t="str">
        <f>IF(内訳シート!C12="","",内訳シート!C12)</f>
        <v/>
      </c>
      <c r="C18" s="217" t="str">
        <f>IF(内訳シート!D12="","",内訳シート!D12)</f>
        <v/>
      </c>
      <c r="D18" s="218" t="str">
        <f>IF(内訳シート!I12=0,"",内訳シート!I12)</f>
        <v/>
      </c>
    </row>
    <row r="19" spans="1:4">
      <c r="A19" s="155">
        <v>11</v>
      </c>
      <c r="B19" s="217" t="str">
        <f>IF(内訳シート!C13="","",内訳シート!C13)</f>
        <v/>
      </c>
      <c r="C19" s="217" t="str">
        <f>IF(内訳シート!D13="","",内訳シート!D13)</f>
        <v/>
      </c>
      <c r="D19" s="218" t="str">
        <f>IF(内訳シート!I13=0,"",内訳シート!I13)</f>
        <v/>
      </c>
    </row>
    <row r="20" spans="1:4">
      <c r="A20" s="155">
        <v>12</v>
      </c>
      <c r="B20" s="217" t="str">
        <f>IF(内訳シート!C14="","",内訳シート!C14)</f>
        <v/>
      </c>
      <c r="C20" s="217" t="str">
        <f>IF(内訳シート!D14="","",内訳シート!D14)</f>
        <v/>
      </c>
      <c r="D20" s="218" t="str">
        <f>IF(内訳シート!I14=0,"",内訳シート!I14)</f>
        <v/>
      </c>
    </row>
    <row r="21" spans="1:4">
      <c r="A21" s="155">
        <v>13</v>
      </c>
      <c r="B21" s="217" t="str">
        <f>IF(内訳シート!C15="","",内訳シート!C15)</f>
        <v/>
      </c>
      <c r="C21" s="217" t="str">
        <f>IF(内訳シート!D15="","",内訳シート!D15)</f>
        <v/>
      </c>
      <c r="D21" s="218" t="str">
        <f>IF(内訳シート!I15=0,"",内訳シート!I15)</f>
        <v/>
      </c>
    </row>
    <row r="22" spans="1:4">
      <c r="A22" s="155">
        <v>14</v>
      </c>
      <c r="B22" s="217" t="str">
        <f>IF(内訳シート!C16="","",内訳シート!C16)</f>
        <v/>
      </c>
      <c r="C22" s="217" t="str">
        <f>IF(内訳シート!D16="","",内訳シート!D16)</f>
        <v/>
      </c>
      <c r="D22" s="218" t="str">
        <f>IF(内訳シート!I16=0,"",内訳シート!I16)</f>
        <v/>
      </c>
    </row>
    <row r="23" spans="1:4">
      <c r="A23" s="155">
        <v>15</v>
      </c>
      <c r="B23" s="217" t="str">
        <f>IF(内訳シート!C17="","",内訳シート!C17)</f>
        <v/>
      </c>
      <c r="C23" s="217" t="str">
        <f>IF(内訳シート!D17="","",内訳シート!D17)</f>
        <v/>
      </c>
      <c r="D23" s="218" t="str">
        <f>IF(内訳シート!I17=0,"",内訳シート!I17)</f>
        <v/>
      </c>
    </row>
    <row r="24" spans="1:4">
      <c r="A24" s="155">
        <v>16</v>
      </c>
      <c r="B24" s="217" t="str">
        <f>IF(内訳シート!C18="","",内訳シート!C18)</f>
        <v/>
      </c>
      <c r="C24" s="217" t="str">
        <f>IF(内訳シート!D18="","",内訳シート!D18)</f>
        <v/>
      </c>
      <c r="D24" s="218" t="str">
        <f>IF(内訳シート!I18=0,"",内訳シート!I18)</f>
        <v/>
      </c>
    </row>
    <row r="25" spans="1:4">
      <c r="A25" s="155">
        <v>17</v>
      </c>
      <c r="B25" s="217" t="str">
        <f>IF(内訳シート!C19="","",内訳シート!C19)</f>
        <v/>
      </c>
      <c r="C25" s="217" t="str">
        <f>IF(内訳シート!D19="","",内訳シート!D19)</f>
        <v/>
      </c>
      <c r="D25" s="218" t="str">
        <f>IF(内訳シート!I19=0,"",内訳シート!I19)</f>
        <v/>
      </c>
    </row>
    <row r="26" spans="1:4">
      <c r="A26" s="155">
        <v>18</v>
      </c>
      <c r="B26" s="217" t="str">
        <f>IF(内訳シート!C20="","",内訳シート!C20)</f>
        <v/>
      </c>
      <c r="C26" s="217" t="str">
        <f>IF(内訳シート!D20="","",内訳シート!D20)</f>
        <v/>
      </c>
      <c r="D26" s="218" t="str">
        <f>IF(内訳シート!I20=0,"",内訳シート!I20)</f>
        <v/>
      </c>
    </row>
    <row r="27" spans="1:4">
      <c r="A27" s="155">
        <v>19</v>
      </c>
      <c r="B27" s="217" t="str">
        <f>IF(内訳シート!C21="","",内訳シート!C21)</f>
        <v/>
      </c>
      <c r="C27" s="217" t="str">
        <f>IF(内訳シート!D21="","",内訳シート!D21)</f>
        <v/>
      </c>
      <c r="D27" s="218" t="str">
        <f>IF(内訳シート!I21=0,"",内訳シート!I21)</f>
        <v/>
      </c>
    </row>
    <row r="28" spans="1:4">
      <c r="A28" s="155">
        <v>20</v>
      </c>
      <c r="B28" s="217" t="str">
        <f>IF(内訳シート!C22="","",内訳シート!C22)</f>
        <v/>
      </c>
      <c r="C28" s="217" t="str">
        <f>IF(内訳シート!D22="","",内訳シート!D22)</f>
        <v/>
      </c>
      <c r="D28" s="218" t="str">
        <f>IF(内訳シート!I22=0,"",内訳シート!I22)</f>
        <v/>
      </c>
    </row>
    <row r="29" spans="1:4">
      <c r="A29" s="155">
        <v>21</v>
      </c>
      <c r="B29" s="217" t="str">
        <f>IF(内訳シート!C23="","",内訳シート!C23)</f>
        <v/>
      </c>
      <c r="C29" s="217" t="str">
        <f>IF(内訳シート!D23="","",内訳シート!D23)</f>
        <v/>
      </c>
      <c r="D29" s="218" t="str">
        <f>IF(内訳シート!I23=0,"",内訳シート!I23)</f>
        <v/>
      </c>
    </row>
    <row r="30" spans="1:4">
      <c r="A30" s="155">
        <v>22</v>
      </c>
      <c r="B30" s="217" t="str">
        <f>IF(内訳シート!C24="","",内訳シート!C24)</f>
        <v/>
      </c>
      <c r="C30" s="217" t="str">
        <f>IF(内訳シート!D24="","",内訳シート!D24)</f>
        <v/>
      </c>
      <c r="D30" s="218" t="str">
        <f>IF(内訳シート!I24=0,"",内訳シート!I24)</f>
        <v/>
      </c>
    </row>
    <row r="31" spans="1:4">
      <c r="A31" s="155">
        <v>23</v>
      </c>
      <c r="B31" s="217" t="str">
        <f>IF(内訳シート!C25="","",内訳シート!C25)</f>
        <v/>
      </c>
      <c r="C31" s="217" t="str">
        <f>IF(内訳シート!D25="","",内訳シート!D25)</f>
        <v/>
      </c>
      <c r="D31" s="218" t="str">
        <f>IF(内訳シート!I25=0,"",内訳シート!I25)</f>
        <v/>
      </c>
    </row>
    <row r="32" spans="1:4">
      <c r="A32" s="155">
        <v>24</v>
      </c>
      <c r="B32" s="217" t="str">
        <f>IF(内訳シート!C26="","",内訳シート!C26)</f>
        <v/>
      </c>
      <c r="C32" s="217" t="str">
        <f>IF(内訳シート!D26="","",内訳シート!D26)</f>
        <v/>
      </c>
      <c r="D32" s="218" t="str">
        <f>IF(内訳シート!I26=0,"",内訳シート!I26)</f>
        <v/>
      </c>
    </row>
    <row r="33" spans="1:4">
      <c r="A33" s="155">
        <v>25</v>
      </c>
      <c r="B33" s="217" t="str">
        <f>IF(内訳シート!C27="","",内訳シート!C27)</f>
        <v/>
      </c>
      <c r="C33" s="217" t="str">
        <f>IF(内訳シート!D27="","",内訳シート!D27)</f>
        <v/>
      </c>
      <c r="D33" s="218" t="str">
        <f>IF(内訳シート!I27=0,"",内訳シート!I27)</f>
        <v/>
      </c>
    </row>
    <row r="34" spans="1:4">
      <c r="A34" s="155">
        <v>26</v>
      </c>
      <c r="B34" s="217" t="str">
        <f>IF(内訳シート!C28="","",内訳シート!C28)</f>
        <v/>
      </c>
      <c r="C34" s="217" t="str">
        <f>IF(内訳シート!D28="","",内訳シート!D28)</f>
        <v/>
      </c>
      <c r="D34" s="218" t="str">
        <f>IF(内訳シート!I28=0,"",内訳シート!I28)</f>
        <v/>
      </c>
    </row>
    <row r="35" spans="1:4">
      <c r="A35" s="155">
        <v>27</v>
      </c>
      <c r="B35" s="217" t="str">
        <f>IF(内訳シート!C29="","",内訳シート!C29)</f>
        <v/>
      </c>
      <c r="C35" s="217" t="str">
        <f>IF(内訳シート!D29="","",内訳シート!D29)</f>
        <v/>
      </c>
      <c r="D35" s="218" t="str">
        <f>IF(内訳シート!I29=0,"",内訳シート!I29)</f>
        <v/>
      </c>
    </row>
    <row r="36" spans="1:4">
      <c r="A36" s="155">
        <v>28</v>
      </c>
      <c r="B36" s="217" t="str">
        <f>IF(内訳シート!C30="","",内訳シート!C30)</f>
        <v/>
      </c>
      <c r="C36" s="217" t="str">
        <f>IF(内訳シート!D30="","",内訳シート!D30)</f>
        <v/>
      </c>
      <c r="D36" s="218" t="str">
        <f>IF(内訳シート!I30=0,"",内訳シート!I30)</f>
        <v/>
      </c>
    </row>
    <row r="37" spans="1:4">
      <c r="A37" s="155">
        <v>29</v>
      </c>
      <c r="B37" s="217" t="str">
        <f>IF(内訳シート!C31="","",内訳シート!C31)</f>
        <v/>
      </c>
      <c r="C37" s="217" t="str">
        <f>IF(内訳シート!D31="","",内訳シート!D31)</f>
        <v/>
      </c>
      <c r="D37" s="218" t="str">
        <f>IF(内訳シート!I31=0,"",内訳シート!I31)</f>
        <v/>
      </c>
    </row>
    <row r="38" spans="1:4">
      <c r="A38" s="155">
        <v>30</v>
      </c>
      <c r="B38" s="217" t="str">
        <f>IF(内訳シート!C32="","",内訳シート!C32)</f>
        <v/>
      </c>
      <c r="C38" s="217" t="str">
        <f>IF(内訳シート!D32="","",内訳シート!D32)</f>
        <v/>
      </c>
      <c r="D38" s="218" t="str">
        <f>IF(内訳シート!I32=0,"",内訳シート!I32)</f>
        <v/>
      </c>
    </row>
    <row r="39" spans="1:4">
      <c r="A39" s="155">
        <v>31</v>
      </c>
      <c r="B39" s="217" t="str">
        <f>IF(内訳シート!C33="","",内訳シート!C33)</f>
        <v/>
      </c>
      <c r="C39" s="217" t="str">
        <f>IF(内訳シート!D33="","",内訳シート!D33)</f>
        <v/>
      </c>
      <c r="D39" s="218" t="str">
        <f>IF(内訳シート!I33=0,"",内訳シート!I33)</f>
        <v/>
      </c>
    </row>
    <row r="40" spans="1:4">
      <c r="A40" s="155">
        <v>32</v>
      </c>
      <c r="B40" s="217" t="str">
        <f>IF(内訳シート!C34="","",内訳シート!C34)</f>
        <v/>
      </c>
      <c r="C40" s="217" t="str">
        <f>IF(内訳シート!D34="","",内訳シート!D34)</f>
        <v/>
      </c>
      <c r="D40" s="218" t="str">
        <f>IF(内訳シート!I34=0,"",内訳シート!I34)</f>
        <v/>
      </c>
    </row>
    <row r="41" spans="1:4">
      <c r="A41" s="155">
        <v>33</v>
      </c>
      <c r="B41" s="217" t="str">
        <f>IF(内訳シート!C35="","",内訳シート!C35)</f>
        <v/>
      </c>
      <c r="C41" s="217" t="str">
        <f>IF(内訳シート!D35="","",内訳シート!D35)</f>
        <v/>
      </c>
      <c r="D41" s="218" t="str">
        <f>IF(内訳シート!I35=0,"",内訳シート!I35)</f>
        <v/>
      </c>
    </row>
    <row r="42" spans="1:4">
      <c r="A42" s="155">
        <v>34</v>
      </c>
      <c r="B42" s="217" t="str">
        <f>IF(内訳シート!C36="","",内訳シート!C36)</f>
        <v/>
      </c>
      <c r="C42" s="217" t="str">
        <f>IF(内訳シート!D36="","",内訳シート!D36)</f>
        <v/>
      </c>
      <c r="D42" s="218" t="str">
        <f>IF(内訳シート!I36=0,"",内訳シート!I36)</f>
        <v/>
      </c>
    </row>
    <row r="43" spans="1:4">
      <c r="A43" s="155">
        <v>35</v>
      </c>
      <c r="B43" s="217" t="str">
        <f>IF(内訳シート!C37="","",内訳シート!C37)</f>
        <v/>
      </c>
      <c r="C43" s="217" t="str">
        <f>IF(内訳シート!D37="","",内訳シート!D37)</f>
        <v/>
      </c>
      <c r="D43" s="218" t="str">
        <f>IF(内訳シート!I37=0,"",内訳シート!I37)</f>
        <v/>
      </c>
    </row>
    <row r="44" spans="1:4">
      <c r="A44" s="155">
        <v>36</v>
      </c>
      <c r="B44" s="217" t="str">
        <f>IF(内訳シート!C38="","",内訳シート!C38)</f>
        <v/>
      </c>
      <c r="C44" s="217" t="str">
        <f>IF(内訳シート!D38="","",内訳シート!D38)</f>
        <v/>
      </c>
      <c r="D44" s="218" t="str">
        <f>IF(内訳シート!I38=0,"",内訳シート!I38)</f>
        <v/>
      </c>
    </row>
    <row r="45" spans="1:4">
      <c r="A45" s="155">
        <v>37</v>
      </c>
      <c r="B45" s="217" t="str">
        <f>IF(内訳シート!C39="","",内訳シート!C39)</f>
        <v/>
      </c>
      <c r="C45" s="217" t="str">
        <f>IF(内訳シート!D39="","",内訳シート!D39)</f>
        <v/>
      </c>
      <c r="D45" s="218" t="str">
        <f>IF(内訳シート!I39=0,"",内訳シート!I39)</f>
        <v/>
      </c>
    </row>
    <row r="46" spans="1:4">
      <c r="A46" s="155">
        <v>38</v>
      </c>
      <c r="B46" s="217" t="str">
        <f>IF(内訳シート!C40="","",内訳シート!C40)</f>
        <v/>
      </c>
      <c r="C46" s="217" t="str">
        <f>IF(内訳シート!D40="","",内訳シート!D40)</f>
        <v/>
      </c>
      <c r="D46" s="218" t="str">
        <f>IF(内訳シート!I40=0,"",内訳シート!I40)</f>
        <v/>
      </c>
    </row>
    <row r="47" spans="1:4">
      <c r="A47" s="155">
        <v>39</v>
      </c>
      <c r="B47" s="217" t="str">
        <f>IF(内訳シート!C41="","",内訳シート!C41)</f>
        <v/>
      </c>
      <c r="C47" s="217" t="str">
        <f>IF(内訳シート!D41="","",内訳シート!D41)</f>
        <v/>
      </c>
      <c r="D47" s="218" t="str">
        <f>IF(内訳シート!I41=0,"",内訳シート!I41)</f>
        <v/>
      </c>
    </row>
    <row r="48" spans="1:4">
      <c r="A48" s="155">
        <v>40</v>
      </c>
      <c r="B48" s="217" t="str">
        <f>IF(内訳シート!C42="","",内訳シート!C42)</f>
        <v/>
      </c>
      <c r="C48" s="217" t="str">
        <f>IF(内訳シート!D42="","",内訳シート!D42)</f>
        <v/>
      </c>
      <c r="D48" s="218" t="str">
        <f>IF(内訳シート!I42=0,"",内訳シート!I42)</f>
        <v/>
      </c>
    </row>
  </sheetData>
  <sheetProtection algorithmName="SHA-512" hashValue="SPO6SFGvaYqclKRu1pBiAeXt1QIwP6ofuOtu91nMz2PhD5m02/R9VFx2cbJdhDpYocm/NDz9Tv7WXVs8pQXYcA==" saltValue="gaWiyGP41LjilDq+WlfZeg==" spinCount="100000" sheet="1" objects="1" scenarios="1"/>
  <mergeCells count="19">
    <mergeCell ref="A2:A3"/>
    <mergeCell ref="B2:B3"/>
    <mergeCell ref="M2:M3"/>
    <mergeCell ref="N2:N3"/>
    <mergeCell ref="L2:L3"/>
    <mergeCell ref="G2:H2"/>
    <mergeCell ref="I2:K2"/>
    <mergeCell ref="C2:C3"/>
    <mergeCell ref="D2:D3"/>
    <mergeCell ref="E2:E3"/>
    <mergeCell ref="F2:F3"/>
    <mergeCell ref="Y2:AA2"/>
    <mergeCell ref="AB2:AD2"/>
    <mergeCell ref="O2:Q2"/>
    <mergeCell ref="R2:R3"/>
    <mergeCell ref="S2:S3"/>
    <mergeCell ref="T2:T3"/>
    <mergeCell ref="U2:U3"/>
    <mergeCell ref="V2:X2"/>
  </mergeCells>
  <phoneticPr fontId="3"/>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N152"/>
  <sheetViews>
    <sheetView view="pageBreakPreview" zoomScale="90" zoomScaleNormal="100" zoomScaleSheetLayoutView="90" workbookViewId="0">
      <pane xSplit="2" ySplit="2" topLeftCell="C3" activePane="bottomRight" state="frozen"/>
      <selection activeCell="R19" sqref="R19"/>
      <selection pane="topRight" activeCell="R19" sqref="R19"/>
      <selection pane="bottomLeft" activeCell="R19" sqref="R19"/>
      <selection pane="bottomRight" activeCell="I3" sqref="I3"/>
    </sheetView>
  </sheetViews>
  <sheetFormatPr defaultColWidth="9" defaultRowHeight="24" customHeight="1"/>
  <cols>
    <col min="1" max="1" width="2.44140625" style="86" customWidth="1"/>
    <col min="2" max="2" width="13.88671875" style="86" customWidth="1"/>
    <col min="3" max="3" width="29.44140625" style="86" customWidth="1"/>
    <col min="4" max="4" width="14.21875" style="214" customWidth="1"/>
    <col min="5" max="8" width="9.109375" style="214" customWidth="1"/>
    <col min="9" max="9" width="16.6640625" style="86" customWidth="1"/>
    <col min="10" max="10" width="3.88671875" style="86" bestFit="1" customWidth="1"/>
    <col min="11" max="11" width="9" style="86"/>
    <col min="12" max="12" width="11" style="236" bestFit="1" customWidth="1"/>
    <col min="13" max="14" width="9.88671875" style="236" bestFit="1" customWidth="1"/>
    <col min="15" max="16384" width="9" style="86"/>
  </cols>
  <sheetData>
    <row r="1" spans="2:14" ht="29.25" customHeight="1">
      <c r="B1" s="100" t="s">
        <v>152</v>
      </c>
    </row>
    <row r="2" spans="2:14" ht="39.75" customHeight="1">
      <c r="B2" s="139" t="s">
        <v>189</v>
      </c>
      <c r="C2" s="114" t="s">
        <v>161</v>
      </c>
      <c r="D2" s="281" t="s">
        <v>131</v>
      </c>
      <c r="E2" s="281"/>
      <c r="F2" s="281"/>
      <c r="G2" s="281"/>
      <c r="H2" s="281"/>
      <c r="I2" s="280" t="s">
        <v>188</v>
      </c>
      <c r="J2" s="280"/>
      <c r="L2" s="236" t="s">
        <v>226</v>
      </c>
      <c r="M2" s="236" t="s">
        <v>225</v>
      </c>
      <c r="N2" s="236" t="s">
        <v>265</v>
      </c>
    </row>
    <row r="3" spans="2:14" ht="24" customHeight="1">
      <c r="B3" s="91">
        <v>1</v>
      </c>
      <c r="C3" s="208"/>
      <c r="D3" s="278"/>
      <c r="E3" s="279"/>
      <c r="F3" s="279"/>
      <c r="G3" s="279"/>
      <c r="H3" s="279"/>
      <c r="I3" s="116">
        <f>IF(基本情報※最初に記入してください!$D$7=大阪府作業用!$G$13,SUM(L3:N3),0)</f>
        <v>0</v>
      </c>
      <c r="J3" s="115" t="s">
        <v>139</v>
      </c>
      <c r="L3" s="235">
        <f>SUMIF(別紙2!$H$10:$H$29,$B3,別紙2!$F$10:$F$29)</f>
        <v>0</v>
      </c>
      <c r="M3" s="235">
        <f>SUMIF('別紙2-2 (行が足りない場合) '!F:F,$B3,'別紙2-2 (行が足りない場合) '!D:D)</f>
        <v>0</v>
      </c>
      <c r="N3" s="235">
        <f>SUMIF('別紙2-3 (行が足りない場合)'!H:H,$B3,'別紙2-3 (行が足りない場合)'!F:F)</f>
        <v>0</v>
      </c>
    </row>
    <row r="4" spans="2:14" ht="24" customHeight="1">
      <c r="B4" s="92">
        <v>2</v>
      </c>
      <c r="C4" s="209"/>
      <c r="D4" s="278"/>
      <c r="E4" s="279"/>
      <c r="F4" s="279"/>
      <c r="G4" s="279"/>
      <c r="H4" s="279"/>
      <c r="I4" s="116">
        <f>IF(基本情報※最初に記入してください!$D$7=大阪府作業用!$G$13,SUM(L4:N4),0)</f>
        <v>0</v>
      </c>
      <c r="J4" s="115" t="s">
        <v>139</v>
      </c>
      <c r="L4" s="235">
        <f>SUMIF(別紙2!$H$10:$H$29,$B4,別紙2!$F$10:$F$29)</f>
        <v>0</v>
      </c>
      <c r="M4" s="235">
        <f>SUMIF('別紙2-2 (行が足りない場合) '!F:F,$B4,'別紙2-2 (行が足りない場合) '!D:D)</f>
        <v>0</v>
      </c>
      <c r="N4" s="235">
        <f>SUMIF('別紙2-3 (行が足りない場合)'!H:H,$B4,'別紙2-3 (行が足りない場合)'!F:F)</f>
        <v>0</v>
      </c>
    </row>
    <row r="5" spans="2:14" ht="24" customHeight="1">
      <c r="B5" s="92">
        <v>3</v>
      </c>
      <c r="C5" s="209"/>
      <c r="D5" s="278"/>
      <c r="E5" s="279"/>
      <c r="F5" s="279"/>
      <c r="G5" s="279"/>
      <c r="H5" s="279"/>
      <c r="I5" s="116">
        <f>IF(基本情報※最初に記入してください!$D$7=大阪府作業用!$G$13,SUM(L5:N5),0)</f>
        <v>0</v>
      </c>
      <c r="J5" s="115" t="s">
        <v>139</v>
      </c>
      <c r="L5" s="235">
        <f>SUMIF(別紙2!$H$10:$H$29,$B5,別紙2!$F$10:$F$29)</f>
        <v>0</v>
      </c>
      <c r="M5" s="235">
        <f>SUMIF('別紙2-2 (行が足りない場合) '!F:F,$B5,'別紙2-2 (行が足りない場合) '!D:D)</f>
        <v>0</v>
      </c>
      <c r="N5" s="235">
        <f>SUMIF('別紙2-3 (行が足りない場合)'!H:H,$B5,'別紙2-3 (行が足りない場合)'!F:F)</f>
        <v>0</v>
      </c>
    </row>
    <row r="6" spans="2:14" ht="24" customHeight="1">
      <c r="B6" s="92">
        <v>4</v>
      </c>
      <c r="C6" s="209"/>
      <c r="D6" s="278"/>
      <c r="E6" s="279"/>
      <c r="F6" s="279"/>
      <c r="G6" s="279"/>
      <c r="H6" s="279"/>
      <c r="I6" s="116">
        <f>IF(基本情報※最初に記入してください!$D$7=大阪府作業用!$G$13,SUM(L6:N6),0)</f>
        <v>0</v>
      </c>
      <c r="J6" s="115" t="s">
        <v>139</v>
      </c>
      <c r="L6" s="235">
        <f>SUMIF(別紙2!$H$10:$H$29,$B6,別紙2!$F$10:$F$29)</f>
        <v>0</v>
      </c>
      <c r="M6" s="235">
        <f>SUMIF('別紙2-2 (行が足りない場合) '!F:F,$B6,'別紙2-2 (行が足りない場合) '!D:D)</f>
        <v>0</v>
      </c>
      <c r="N6" s="235">
        <f>SUMIF('別紙2-3 (行が足りない場合)'!H:H,$B6,'別紙2-3 (行が足りない場合)'!F:F)</f>
        <v>0</v>
      </c>
    </row>
    <row r="7" spans="2:14" ht="24" customHeight="1">
      <c r="B7" s="92">
        <v>5</v>
      </c>
      <c r="C7" s="209"/>
      <c r="D7" s="278"/>
      <c r="E7" s="279"/>
      <c r="F7" s="279"/>
      <c r="G7" s="279"/>
      <c r="H7" s="279"/>
      <c r="I7" s="116">
        <f>IF(基本情報※最初に記入してください!$D$7=大阪府作業用!$G$13,SUM(L7:N7),0)</f>
        <v>0</v>
      </c>
      <c r="J7" s="115" t="s">
        <v>139</v>
      </c>
      <c r="L7" s="235">
        <f>SUMIF(別紙2!$H$10:$H$29,$B7,別紙2!$F$10:$F$29)</f>
        <v>0</v>
      </c>
      <c r="M7" s="235">
        <f>SUMIF('別紙2-2 (行が足りない場合) '!F:F,$B7,'別紙2-2 (行が足りない場合) '!D:D)</f>
        <v>0</v>
      </c>
      <c r="N7" s="235">
        <f>SUMIF('別紙2-3 (行が足りない場合)'!H:H,$B7,'別紙2-3 (行が足りない場合)'!F:F)</f>
        <v>0</v>
      </c>
    </row>
    <row r="8" spans="2:14" ht="24" customHeight="1">
      <c r="B8" s="92">
        <v>6</v>
      </c>
      <c r="C8" s="209"/>
      <c r="D8" s="278"/>
      <c r="E8" s="279"/>
      <c r="F8" s="279"/>
      <c r="G8" s="279"/>
      <c r="H8" s="279"/>
      <c r="I8" s="116">
        <f>IF(基本情報※最初に記入してください!$D$7=大阪府作業用!$G$13,SUM(L8:N8),0)</f>
        <v>0</v>
      </c>
      <c r="J8" s="115" t="s">
        <v>139</v>
      </c>
      <c r="L8" s="235">
        <f>SUMIF(別紙2!$H$10:$H$29,$B8,別紙2!$F$10:$F$29)</f>
        <v>0</v>
      </c>
      <c r="M8" s="235">
        <f>SUMIF('別紙2-2 (行が足りない場合) '!F:F,$B8,'別紙2-2 (行が足りない場合) '!D:D)</f>
        <v>0</v>
      </c>
      <c r="N8" s="235">
        <f>SUMIF('別紙2-3 (行が足りない場合)'!H:H,$B8,'別紙2-3 (行が足りない場合)'!F:F)</f>
        <v>0</v>
      </c>
    </row>
    <row r="9" spans="2:14" ht="24" customHeight="1">
      <c r="B9" s="92">
        <v>7</v>
      </c>
      <c r="C9" s="209"/>
      <c r="D9" s="278"/>
      <c r="E9" s="279"/>
      <c r="F9" s="279"/>
      <c r="G9" s="279"/>
      <c r="H9" s="279"/>
      <c r="I9" s="116">
        <f>IF(基本情報※最初に記入してください!$D$7=大阪府作業用!$G$13,SUM(L9:N9),0)</f>
        <v>0</v>
      </c>
      <c r="J9" s="115" t="s">
        <v>139</v>
      </c>
      <c r="L9" s="235">
        <f>SUMIF(別紙2!$H$10:$H$29,$B9,別紙2!$F$10:$F$29)</f>
        <v>0</v>
      </c>
      <c r="M9" s="235">
        <f>SUMIF('別紙2-2 (行が足りない場合) '!F:F,$B9,'別紙2-2 (行が足りない場合) '!D:D)</f>
        <v>0</v>
      </c>
      <c r="N9" s="235">
        <f>SUMIF('別紙2-3 (行が足りない場合)'!H:H,$B9,'別紙2-3 (行が足りない場合)'!F:F)</f>
        <v>0</v>
      </c>
    </row>
    <row r="10" spans="2:14" ht="24" customHeight="1">
      <c r="B10" s="92">
        <v>8</v>
      </c>
      <c r="C10" s="209"/>
      <c r="D10" s="278"/>
      <c r="E10" s="279"/>
      <c r="F10" s="279"/>
      <c r="G10" s="279"/>
      <c r="H10" s="279"/>
      <c r="I10" s="116">
        <f>IF(基本情報※最初に記入してください!$D$7=大阪府作業用!$G$13,SUM(L10:N10),0)</f>
        <v>0</v>
      </c>
      <c r="J10" s="115" t="s">
        <v>139</v>
      </c>
      <c r="L10" s="235">
        <f>SUMIF(別紙2!$H$10:$H$29,$B10,別紙2!$F$10:$F$29)</f>
        <v>0</v>
      </c>
      <c r="M10" s="235">
        <f>SUMIF('別紙2-2 (行が足りない場合) '!F:F,$B10,'別紙2-2 (行が足りない場合) '!D:D)</f>
        <v>0</v>
      </c>
      <c r="N10" s="235">
        <f>SUMIF('別紙2-3 (行が足りない場合)'!H:H,$B10,'別紙2-3 (行が足りない場合)'!F:F)</f>
        <v>0</v>
      </c>
    </row>
    <row r="11" spans="2:14" ht="24" customHeight="1">
      <c r="B11" s="92">
        <v>9</v>
      </c>
      <c r="C11" s="209"/>
      <c r="D11" s="278"/>
      <c r="E11" s="279"/>
      <c r="F11" s="279"/>
      <c r="G11" s="279"/>
      <c r="H11" s="279"/>
      <c r="I11" s="116">
        <f>IF(基本情報※最初に記入してください!$D$7=大阪府作業用!$G$13,SUM(L11:N11),0)</f>
        <v>0</v>
      </c>
      <c r="J11" s="115" t="s">
        <v>139</v>
      </c>
      <c r="L11" s="235">
        <f>SUMIF(別紙2!$H$10:$H$29,$B11,別紙2!$F$10:$F$29)</f>
        <v>0</v>
      </c>
      <c r="M11" s="235">
        <f>SUMIF('別紙2-2 (行が足りない場合) '!F:F,$B11,'別紙2-2 (行が足りない場合) '!D:D)</f>
        <v>0</v>
      </c>
      <c r="N11" s="235">
        <f>SUMIF('別紙2-3 (行が足りない場合)'!H:H,$B11,'別紙2-3 (行が足りない場合)'!F:F)</f>
        <v>0</v>
      </c>
    </row>
    <row r="12" spans="2:14" ht="24" customHeight="1">
      <c r="B12" s="92">
        <v>10</v>
      </c>
      <c r="C12" s="209"/>
      <c r="D12" s="278"/>
      <c r="E12" s="279"/>
      <c r="F12" s="279"/>
      <c r="G12" s="279"/>
      <c r="H12" s="279"/>
      <c r="I12" s="116">
        <f>IF(基本情報※最初に記入してください!$D$7=大阪府作業用!$G$13,SUM(L12:N12),0)</f>
        <v>0</v>
      </c>
      <c r="J12" s="115" t="s">
        <v>139</v>
      </c>
      <c r="L12" s="235">
        <f>SUMIF(別紙2!$H$10:$H$29,$B12,別紙2!$F$10:$F$29)</f>
        <v>0</v>
      </c>
      <c r="M12" s="235">
        <f>SUMIF('別紙2-2 (行が足りない場合) '!F:F,$B12,'別紙2-2 (行が足りない場合) '!D:D)</f>
        <v>0</v>
      </c>
      <c r="N12" s="235">
        <f>SUMIF('別紙2-3 (行が足りない場合)'!H:H,$B12,'別紙2-3 (行が足りない場合)'!F:F)</f>
        <v>0</v>
      </c>
    </row>
    <row r="13" spans="2:14" ht="24" customHeight="1">
      <c r="B13" s="92">
        <v>11</v>
      </c>
      <c r="C13" s="209"/>
      <c r="D13" s="278"/>
      <c r="E13" s="279"/>
      <c r="F13" s="279"/>
      <c r="G13" s="279"/>
      <c r="H13" s="279"/>
      <c r="I13" s="116">
        <f>IF(基本情報※最初に記入してください!$D$7=大阪府作業用!$G$13,SUM(L13:N13),0)</f>
        <v>0</v>
      </c>
      <c r="J13" s="115" t="s">
        <v>139</v>
      </c>
      <c r="L13" s="235">
        <f>SUMIF(別紙2!$H$10:$H$29,$B13,別紙2!$F$10:$F$29)</f>
        <v>0</v>
      </c>
      <c r="M13" s="235">
        <f>SUMIF('別紙2-2 (行が足りない場合) '!F:F,$B13,'別紙2-2 (行が足りない場合) '!D:D)</f>
        <v>0</v>
      </c>
      <c r="N13" s="235">
        <f>SUMIF('別紙2-3 (行が足りない場合)'!H:H,$B13,'別紙2-3 (行が足りない場合)'!F:F)</f>
        <v>0</v>
      </c>
    </row>
    <row r="14" spans="2:14" ht="24" customHeight="1">
      <c r="B14" s="92">
        <v>12</v>
      </c>
      <c r="C14" s="209"/>
      <c r="D14" s="278"/>
      <c r="E14" s="279"/>
      <c r="F14" s="279"/>
      <c r="G14" s="279"/>
      <c r="H14" s="279"/>
      <c r="I14" s="116">
        <f>IF(基本情報※最初に記入してください!$D$7=大阪府作業用!$G$13,SUM(L14:N14),0)</f>
        <v>0</v>
      </c>
      <c r="J14" s="115" t="s">
        <v>139</v>
      </c>
      <c r="L14" s="235">
        <f>SUMIF(別紙2!$H$10:$H$29,$B14,別紙2!$F$10:$F$29)</f>
        <v>0</v>
      </c>
      <c r="M14" s="235">
        <f>SUMIF('別紙2-2 (行が足りない場合) '!F:F,$B14,'別紙2-2 (行が足りない場合) '!D:D)</f>
        <v>0</v>
      </c>
      <c r="N14" s="235">
        <f>SUMIF('別紙2-3 (行が足りない場合)'!H:H,$B14,'別紙2-3 (行が足りない場合)'!F:F)</f>
        <v>0</v>
      </c>
    </row>
    <row r="15" spans="2:14" ht="24" customHeight="1">
      <c r="B15" s="92">
        <v>13</v>
      </c>
      <c r="C15" s="209"/>
      <c r="D15" s="278"/>
      <c r="E15" s="279"/>
      <c r="F15" s="279"/>
      <c r="G15" s="279"/>
      <c r="H15" s="279"/>
      <c r="I15" s="116">
        <f>IF(基本情報※最初に記入してください!$D$7=大阪府作業用!$G$13,SUM(L15:N15),0)</f>
        <v>0</v>
      </c>
      <c r="J15" s="115" t="s">
        <v>139</v>
      </c>
      <c r="L15" s="235">
        <f>SUMIF(別紙2!$H$10:$H$29,$B15,別紙2!$F$10:$F$29)</f>
        <v>0</v>
      </c>
      <c r="M15" s="235">
        <f>SUMIF('別紙2-2 (行が足りない場合) '!F:F,$B15,'別紙2-2 (行が足りない場合) '!D:D)</f>
        <v>0</v>
      </c>
      <c r="N15" s="235">
        <f>SUMIF('別紙2-3 (行が足りない場合)'!H:H,$B15,'別紙2-3 (行が足りない場合)'!F:F)</f>
        <v>0</v>
      </c>
    </row>
    <row r="16" spans="2:14" ht="24" customHeight="1">
      <c r="B16" s="92">
        <v>14</v>
      </c>
      <c r="C16" s="209"/>
      <c r="D16" s="278"/>
      <c r="E16" s="279"/>
      <c r="F16" s="279"/>
      <c r="G16" s="279"/>
      <c r="H16" s="279"/>
      <c r="I16" s="116">
        <f>IF(基本情報※最初に記入してください!$D$7=大阪府作業用!$G$13,SUM(L16:N16),0)</f>
        <v>0</v>
      </c>
      <c r="J16" s="115" t="s">
        <v>139</v>
      </c>
      <c r="L16" s="235">
        <f>SUMIF(別紙2!$H$10:$H$29,$B16,別紙2!$F$10:$F$29)</f>
        <v>0</v>
      </c>
      <c r="M16" s="235">
        <f>SUMIF('別紙2-2 (行が足りない場合) '!F:F,$B16,'別紙2-2 (行が足りない場合) '!D:D)</f>
        <v>0</v>
      </c>
      <c r="N16" s="235">
        <f>SUMIF('別紙2-3 (行が足りない場合)'!H:H,$B16,'別紙2-3 (行が足りない場合)'!F:F)</f>
        <v>0</v>
      </c>
    </row>
    <row r="17" spans="2:14" ht="24" customHeight="1">
      <c r="B17" s="92">
        <v>15</v>
      </c>
      <c r="C17" s="209"/>
      <c r="D17" s="278"/>
      <c r="E17" s="279"/>
      <c r="F17" s="279"/>
      <c r="G17" s="279"/>
      <c r="H17" s="279"/>
      <c r="I17" s="116">
        <f>IF(基本情報※最初に記入してください!$D$7=大阪府作業用!$G$13,SUM(L17:N17),0)</f>
        <v>0</v>
      </c>
      <c r="J17" s="115" t="s">
        <v>139</v>
      </c>
      <c r="L17" s="235">
        <f>SUMIF(別紙2!$H$10:$H$29,$B17,別紙2!$F$10:$F$29)</f>
        <v>0</v>
      </c>
      <c r="M17" s="235">
        <f>SUMIF('別紙2-2 (行が足りない場合) '!F:F,$B17,'別紙2-2 (行が足りない場合) '!D:D)</f>
        <v>0</v>
      </c>
      <c r="N17" s="235">
        <f>SUMIF('別紙2-3 (行が足りない場合)'!H:H,$B17,'別紙2-3 (行が足りない場合)'!F:F)</f>
        <v>0</v>
      </c>
    </row>
    <row r="18" spans="2:14" ht="24" customHeight="1">
      <c r="B18" s="92">
        <v>16</v>
      </c>
      <c r="C18" s="209"/>
      <c r="D18" s="278"/>
      <c r="E18" s="279"/>
      <c r="F18" s="279"/>
      <c r="G18" s="279"/>
      <c r="H18" s="279"/>
      <c r="I18" s="116">
        <f>IF(基本情報※最初に記入してください!$D$7=大阪府作業用!$G$13,SUM(L18:N18),0)</f>
        <v>0</v>
      </c>
      <c r="J18" s="115" t="s">
        <v>139</v>
      </c>
      <c r="L18" s="235">
        <f>SUMIF(別紙2!$H$10:$H$29,$B18,別紙2!$F$10:$F$29)</f>
        <v>0</v>
      </c>
      <c r="M18" s="235">
        <f>SUMIF('別紙2-2 (行が足りない場合) '!F:F,$B18,'別紙2-2 (行が足りない場合) '!D:D)</f>
        <v>0</v>
      </c>
      <c r="N18" s="235">
        <f>SUMIF('別紙2-3 (行が足りない場合)'!H:H,$B18,'別紙2-3 (行が足りない場合)'!F:F)</f>
        <v>0</v>
      </c>
    </row>
    <row r="19" spans="2:14" ht="24" customHeight="1">
      <c r="B19" s="92">
        <v>17</v>
      </c>
      <c r="C19" s="209"/>
      <c r="D19" s="278"/>
      <c r="E19" s="279"/>
      <c r="F19" s="279"/>
      <c r="G19" s="279"/>
      <c r="H19" s="279"/>
      <c r="I19" s="116">
        <f>IF(基本情報※最初に記入してください!$D$7=大阪府作業用!$G$13,SUM(L19:N19),0)</f>
        <v>0</v>
      </c>
      <c r="J19" s="115" t="s">
        <v>139</v>
      </c>
      <c r="L19" s="235">
        <f>SUMIF(別紙2!$H$10:$H$29,$B19,別紙2!$F$10:$F$29)</f>
        <v>0</v>
      </c>
      <c r="M19" s="235">
        <f>SUMIF('別紙2-2 (行が足りない場合) '!F:F,$B19,'別紙2-2 (行が足りない場合) '!D:D)</f>
        <v>0</v>
      </c>
      <c r="N19" s="235">
        <f>SUMIF('別紙2-3 (行が足りない場合)'!H:H,$B19,'別紙2-3 (行が足りない場合)'!F:F)</f>
        <v>0</v>
      </c>
    </row>
    <row r="20" spans="2:14" ht="24" customHeight="1">
      <c r="B20" s="92">
        <v>18</v>
      </c>
      <c r="C20" s="209"/>
      <c r="D20" s="278"/>
      <c r="E20" s="279"/>
      <c r="F20" s="279"/>
      <c r="G20" s="279"/>
      <c r="H20" s="279"/>
      <c r="I20" s="116">
        <f>IF(基本情報※最初に記入してください!$D$7=大阪府作業用!$G$13,SUM(L20:N20),0)</f>
        <v>0</v>
      </c>
      <c r="J20" s="115" t="s">
        <v>139</v>
      </c>
      <c r="L20" s="235">
        <f>SUMIF(別紙2!$H$10:$H$29,$B20,別紙2!$F$10:$F$29)</f>
        <v>0</v>
      </c>
      <c r="M20" s="235">
        <f>SUMIF('別紙2-2 (行が足りない場合) '!F:F,$B20,'別紙2-2 (行が足りない場合) '!D:D)</f>
        <v>0</v>
      </c>
      <c r="N20" s="235">
        <f>SUMIF('別紙2-3 (行が足りない場合)'!H:H,$B20,'別紙2-3 (行が足りない場合)'!F:F)</f>
        <v>0</v>
      </c>
    </row>
    <row r="21" spans="2:14" ht="24" customHeight="1">
      <c r="B21" s="92">
        <v>19</v>
      </c>
      <c r="C21" s="209"/>
      <c r="D21" s="278"/>
      <c r="E21" s="279"/>
      <c r="F21" s="279"/>
      <c r="G21" s="279"/>
      <c r="H21" s="279"/>
      <c r="I21" s="116">
        <f>IF(基本情報※最初に記入してください!$D$7=大阪府作業用!$G$13,SUM(L21:N21),0)</f>
        <v>0</v>
      </c>
      <c r="J21" s="115" t="s">
        <v>139</v>
      </c>
      <c r="L21" s="235">
        <f>SUMIF(別紙2!$H$10:$H$29,$B21,別紙2!$F$10:$F$29)</f>
        <v>0</v>
      </c>
      <c r="M21" s="235">
        <f>SUMIF('別紙2-2 (行が足りない場合) '!F:F,$B21,'別紙2-2 (行が足りない場合) '!D:D)</f>
        <v>0</v>
      </c>
      <c r="N21" s="235">
        <f>SUMIF('別紙2-3 (行が足りない場合)'!H:H,$B21,'別紙2-3 (行が足りない場合)'!F:F)</f>
        <v>0</v>
      </c>
    </row>
    <row r="22" spans="2:14" ht="24" customHeight="1">
      <c r="B22" s="92">
        <v>20</v>
      </c>
      <c r="C22" s="209"/>
      <c r="D22" s="278"/>
      <c r="E22" s="279"/>
      <c r="F22" s="279"/>
      <c r="G22" s="279"/>
      <c r="H22" s="279"/>
      <c r="I22" s="116">
        <f>IF(基本情報※最初に記入してください!$D$7=大阪府作業用!$G$13,SUM(L22:N22),0)</f>
        <v>0</v>
      </c>
      <c r="J22" s="115" t="s">
        <v>139</v>
      </c>
      <c r="L22" s="235">
        <f>SUMIF(別紙2!$H$10:$H$29,$B22,別紙2!$F$10:$F$29)</f>
        <v>0</v>
      </c>
      <c r="M22" s="235">
        <f>SUMIF('別紙2-2 (行が足りない場合) '!F:F,$B22,'別紙2-2 (行が足りない場合) '!D:D)</f>
        <v>0</v>
      </c>
      <c r="N22" s="235">
        <f>SUMIF('別紙2-3 (行が足りない場合)'!H:H,$B22,'別紙2-3 (行が足りない場合)'!F:F)</f>
        <v>0</v>
      </c>
    </row>
    <row r="23" spans="2:14" ht="24" customHeight="1">
      <c r="B23" s="92">
        <v>21</v>
      </c>
      <c r="C23" s="209"/>
      <c r="D23" s="278"/>
      <c r="E23" s="279"/>
      <c r="F23" s="279"/>
      <c r="G23" s="279"/>
      <c r="H23" s="279"/>
      <c r="I23" s="116">
        <f>IF(基本情報※最初に記入してください!$D$7=大阪府作業用!$G$13,SUM(L23:N23),0)</f>
        <v>0</v>
      </c>
      <c r="J23" s="115" t="s">
        <v>139</v>
      </c>
      <c r="L23" s="235">
        <f>SUMIF(別紙2!$H$10:$H$29,$B23,別紙2!$F$10:$F$29)</f>
        <v>0</v>
      </c>
      <c r="M23" s="235">
        <f>SUMIF('別紙2-2 (行が足りない場合) '!F:F,$B23,'別紙2-2 (行が足りない場合) '!D:D)</f>
        <v>0</v>
      </c>
      <c r="N23" s="235">
        <f>SUMIF('別紙2-3 (行が足りない場合)'!H:H,$B23,'別紙2-3 (行が足りない場合)'!F:F)</f>
        <v>0</v>
      </c>
    </row>
    <row r="24" spans="2:14" ht="24" customHeight="1">
      <c r="B24" s="92">
        <v>22</v>
      </c>
      <c r="C24" s="209"/>
      <c r="D24" s="278"/>
      <c r="E24" s="279"/>
      <c r="F24" s="279"/>
      <c r="G24" s="279"/>
      <c r="H24" s="279"/>
      <c r="I24" s="116">
        <f>IF(基本情報※最初に記入してください!$D$7=大阪府作業用!$G$13,SUM(L24:N24),0)</f>
        <v>0</v>
      </c>
      <c r="J24" s="115" t="s">
        <v>139</v>
      </c>
      <c r="L24" s="235">
        <f>SUMIF(別紙2!$H$10:$H$29,$B24,別紙2!$F$10:$F$29)</f>
        <v>0</v>
      </c>
      <c r="M24" s="235">
        <f>SUMIF('別紙2-2 (行が足りない場合) '!F:F,$B24,'別紙2-2 (行が足りない場合) '!D:D)</f>
        <v>0</v>
      </c>
      <c r="N24" s="235">
        <f>SUMIF('別紙2-3 (行が足りない場合)'!H:H,$B24,'別紙2-3 (行が足りない場合)'!F:F)</f>
        <v>0</v>
      </c>
    </row>
    <row r="25" spans="2:14" ht="24" customHeight="1">
      <c r="B25" s="92">
        <v>23</v>
      </c>
      <c r="C25" s="209"/>
      <c r="D25" s="278"/>
      <c r="E25" s="279"/>
      <c r="F25" s="279"/>
      <c r="G25" s="279"/>
      <c r="H25" s="279"/>
      <c r="I25" s="116">
        <f>IF(基本情報※最初に記入してください!$D$7=大阪府作業用!$G$13,SUM(L25:N25),0)</f>
        <v>0</v>
      </c>
      <c r="J25" s="115" t="s">
        <v>139</v>
      </c>
      <c r="L25" s="235">
        <f>SUMIF(別紙2!$H$10:$H$29,$B25,別紙2!$F$10:$F$29)</f>
        <v>0</v>
      </c>
      <c r="M25" s="235">
        <f>SUMIF('別紙2-2 (行が足りない場合) '!F:F,$B25,'別紙2-2 (行が足りない場合) '!D:D)</f>
        <v>0</v>
      </c>
      <c r="N25" s="235">
        <f>SUMIF('別紙2-3 (行が足りない場合)'!H:H,$B25,'別紙2-3 (行が足りない場合)'!F:F)</f>
        <v>0</v>
      </c>
    </row>
    <row r="26" spans="2:14" ht="24" customHeight="1">
      <c r="B26" s="92">
        <v>24</v>
      </c>
      <c r="C26" s="209"/>
      <c r="D26" s="278"/>
      <c r="E26" s="279"/>
      <c r="F26" s="279"/>
      <c r="G26" s="279"/>
      <c r="H26" s="279"/>
      <c r="I26" s="116">
        <f>IF(基本情報※最初に記入してください!$D$7=大阪府作業用!$G$13,SUM(L26:N26),0)</f>
        <v>0</v>
      </c>
      <c r="J26" s="115" t="s">
        <v>139</v>
      </c>
      <c r="L26" s="235">
        <f>SUMIF(別紙2!$H$10:$H$29,$B26,別紙2!$F$10:$F$29)</f>
        <v>0</v>
      </c>
      <c r="M26" s="235">
        <f>SUMIF('別紙2-2 (行が足りない場合) '!F:F,$B26,'別紙2-2 (行が足りない場合) '!D:D)</f>
        <v>0</v>
      </c>
      <c r="N26" s="235">
        <f>SUMIF('別紙2-3 (行が足りない場合)'!H:H,$B26,'別紙2-3 (行が足りない場合)'!F:F)</f>
        <v>0</v>
      </c>
    </row>
    <row r="27" spans="2:14" ht="24" customHeight="1">
      <c r="B27" s="92">
        <v>25</v>
      </c>
      <c r="C27" s="209"/>
      <c r="D27" s="278"/>
      <c r="E27" s="279"/>
      <c r="F27" s="279"/>
      <c r="G27" s="279"/>
      <c r="H27" s="279"/>
      <c r="I27" s="116">
        <f>IF(基本情報※最初に記入してください!$D$7=大阪府作業用!$G$13,SUM(L27:N27),0)</f>
        <v>0</v>
      </c>
      <c r="J27" s="115" t="s">
        <v>139</v>
      </c>
      <c r="L27" s="235">
        <f>SUMIF(別紙2!$H$10:$H$29,$B27,別紙2!$F$10:$F$29)</f>
        <v>0</v>
      </c>
      <c r="M27" s="235">
        <f>SUMIF('別紙2-2 (行が足りない場合) '!F:F,$B27,'別紙2-2 (行が足りない場合) '!D:D)</f>
        <v>0</v>
      </c>
      <c r="N27" s="235">
        <f>SUMIF('別紙2-3 (行が足りない場合)'!H:H,$B27,'別紙2-3 (行が足りない場合)'!F:F)</f>
        <v>0</v>
      </c>
    </row>
    <row r="28" spans="2:14" ht="24" customHeight="1">
      <c r="B28" s="92">
        <v>26</v>
      </c>
      <c r="C28" s="209"/>
      <c r="D28" s="278"/>
      <c r="E28" s="279"/>
      <c r="F28" s="279"/>
      <c r="G28" s="279"/>
      <c r="H28" s="279"/>
      <c r="I28" s="116">
        <f>IF(基本情報※最初に記入してください!$D$7=大阪府作業用!$G$13,SUM(L28:N28),0)</f>
        <v>0</v>
      </c>
      <c r="J28" s="115" t="s">
        <v>139</v>
      </c>
      <c r="L28" s="235">
        <f>SUMIF(別紙2!$H$10:$H$29,$B28,別紙2!$F$10:$F$29)</f>
        <v>0</v>
      </c>
      <c r="M28" s="235">
        <f>SUMIF('別紙2-2 (行が足りない場合) '!F:F,$B28,'別紙2-2 (行が足りない場合) '!D:D)</f>
        <v>0</v>
      </c>
      <c r="N28" s="235">
        <f>SUMIF('別紙2-3 (行が足りない場合)'!H:H,$B28,'別紙2-3 (行が足りない場合)'!F:F)</f>
        <v>0</v>
      </c>
    </row>
    <row r="29" spans="2:14" ht="24" customHeight="1">
      <c r="B29" s="92">
        <v>27</v>
      </c>
      <c r="C29" s="209"/>
      <c r="D29" s="278"/>
      <c r="E29" s="279"/>
      <c r="F29" s="279"/>
      <c r="G29" s="279"/>
      <c r="H29" s="279"/>
      <c r="I29" s="116">
        <f>IF(基本情報※最初に記入してください!$D$7=大阪府作業用!$G$13,SUM(L29:N29),0)</f>
        <v>0</v>
      </c>
      <c r="J29" s="115" t="s">
        <v>139</v>
      </c>
      <c r="L29" s="235">
        <f>SUMIF(別紙2!$H$10:$H$29,$B29,別紙2!$F$10:$F$29)</f>
        <v>0</v>
      </c>
      <c r="M29" s="235">
        <f>SUMIF('別紙2-2 (行が足りない場合) '!F:F,$B29,'別紙2-2 (行が足りない場合) '!D:D)</f>
        <v>0</v>
      </c>
      <c r="N29" s="235">
        <f>SUMIF('別紙2-3 (行が足りない場合)'!H:H,$B29,'別紙2-3 (行が足りない場合)'!F:F)</f>
        <v>0</v>
      </c>
    </row>
    <row r="30" spans="2:14" ht="24" customHeight="1">
      <c r="B30" s="92">
        <v>28</v>
      </c>
      <c r="C30" s="209"/>
      <c r="D30" s="278"/>
      <c r="E30" s="279"/>
      <c r="F30" s="279"/>
      <c r="G30" s="279"/>
      <c r="H30" s="279"/>
      <c r="I30" s="116">
        <f>IF(基本情報※最初に記入してください!$D$7=大阪府作業用!$G$13,SUM(L30:N30),0)</f>
        <v>0</v>
      </c>
      <c r="J30" s="115" t="s">
        <v>139</v>
      </c>
      <c r="L30" s="235">
        <f>SUMIF(別紙2!$H$10:$H$29,$B30,別紙2!$F$10:$F$29)</f>
        <v>0</v>
      </c>
      <c r="M30" s="235">
        <f>SUMIF('別紙2-2 (行が足りない場合) '!F:F,$B30,'別紙2-2 (行が足りない場合) '!D:D)</f>
        <v>0</v>
      </c>
      <c r="N30" s="235">
        <f>SUMIF('別紙2-3 (行が足りない場合)'!H:H,$B30,'別紙2-3 (行が足りない場合)'!F:F)</f>
        <v>0</v>
      </c>
    </row>
    <row r="31" spans="2:14" ht="24" customHeight="1">
      <c r="B31" s="92">
        <v>29</v>
      </c>
      <c r="C31" s="209"/>
      <c r="D31" s="278"/>
      <c r="E31" s="279"/>
      <c r="F31" s="279"/>
      <c r="G31" s="279"/>
      <c r="H31" s="279"/>
      <c r="I31" s="116">
        <f>IF(基本情報※最初に記入してください!$D$7=大阪府作業用!$G$13,SUM(L31:N31),0)</f>
        <v>0</v>
      </c>
      <c r="J31" s="115" t="s">
        <v>139</v>
      </c>
      <c r="L31" s="235">
        <f>SUMIF(別紙2!$H$10:$H$29,$B31,別紙2!$F$10:$F$29)</f>
        <v>0</v>
      </c>
      <c r="M31" s="235">
        <f>SUMIF('別紙2-2 (行が足りない場合) '!F:F,$B31,'別紙2-2 (行が足りない場合) '!D:D)</f>
        <v>0</v>
      </c>
      <c r="N31" s="235">
        <f>SUMIF('別紙2-3 (行が足りない場合)'!H:H,$B31,'別紙2-3 (行が足りない場合)'!F:F)</f>
        <v>0</v>
      </c>
    </row>
    <row r="32" spans="2:14" ht="24" customHeight="1">
      <c r="B32" s="92">
        <v>30</v>
      </c>
      <c r="C32" s="209"/>
      <c r="D32" s="278"/>
      <c r="E32" s="279"/>
      <c r="F32" s="279"/>
      <c r="G32" s="279"/>
      <c r="H32" s="279"/>
      <c r="I32" s="116">
        <f>IF(基本情報※最初に記入してください!$D$7=大阪府作業用!$G$13,SUM(L32:N32),0)</f>
        <v>0</v>
      </c>
      <c r="J32" s="115" t="s">
        <v>139</v>
      </c>
      <c r="L32" s="235">
        <f>SUMIF(別紙2!$H$10:$H$29,$B32,別紙2!$F$10:$F$29)</f>
        <v>0</v>
      </c>
      <c r="M32" s="235">
        <f>SUMIF('別紙2-2 (行が足りない場合) '!F:F,$B32,'別紙2-2 (行が足りない場合) '!D:D)</f>
        <v>0</v>
      </c>
      <c r="N32" s="235">
        <f>SUMIF('別紙2-3 (行が足りない場合)'!H:H,$B32,'別紙2-3 (行が足りない場合)'!F:F)</f>
        <v>0</v>
      </c>
    </row>
    <row r="33" spans="2:14" ht="24" customHeight="1">
      <c r="B33" s="92">
        <v>31</v>
      </c>
      <c r="C33" s="209"/>
      <c r="D33" s="278"/>
      <c r="E33" s="279"/>
      <c r="F33" s="279"/>
      <c r="G33" s="279"/>
      <c r="H33" s="279"/>
      <c r="I33" s="116">
        <f>IF(基本情報※最初に記入してください!$D$7=大阪府作業用!$G$13,SUM(L33:N33),0)</f>
        <v>0</v>
      </c>
      <c r="J33" s="115" t="s">
        <v>139</v>
      </c>
      <c r="L33" s="235">
        <f>SUMIF(別紙2!$H$10:$H$29,$B33,別紙2!$F$10:$F$29)</f>
        <v>0</v>
      </c>
      <c r="M33" s="235">
        <f>SUMIF('別紙2-2 (行が足りない場合) '!F:F,$B33,'別紙2-2 (行が足りない場合) '!D:D)</f>
        <v>0</v>
      </c>
      <c r="N33" s="235">
        <f>SUMIF('別紙2-3 (行が足りない場合)'!H:H,$B33,'別紙2-3 (行が足りない場合)'!F:F)</f>
        <v>0</v>
      </c>
    </row>
    <row r="34" spans="2:14" ht="24" customHeight="1">
      <c r="B34" s="92">
        <v>32</v>
      </c>
      <c r="C34" s="209"/>
      <c r="D34" s="278"/>
      <c r="E34" s="279"/>
      <c r="F34" s="279"/>
      <c r="G34" s="279"/>
      <c r="H34" s="279"/>
      <c r="I34" s="116">
        <f>IF(基本情報※最初に記入してください!$D$7=大阪府作業用!$G$13,SUM(L34:N34),0)</f>
        <v>0</v>
      </c>
      <c r="J34" s="115" t="s">
        <v>139</v>
      </c>
      <c r="L34" s="235">
        <f>SUMIF(別紙2!$H$10:$H$29,$B34,別紙2!$F$10:$F$29)</f>
        <v>0</v>
      </c>
      <c r="M34" s="235">
        <f>SUMIF('別紙2-2 (行が足りない場合) '!F:F,$B34,'別紙2-2 (行が足りない場合) '!D:D)</f>
        <v>0</v>
      </c>
      <c r="N34" s="235">
        <f>SUMIF('別紙2-3 (行が足りない場合)'!H:H,$B34,'別紙2-3 (行が足りない場合)'!F:F)</f>
        <v>0</v>
      </c>
    </row>
    <row r="35" spans="2:14" ht="24" customHeight="1">
      <c r="B35" s="92">
        <v>33</v>
      </c>
      <c r="C35" s="209"/>
      <c r="D35" s="278"/>
      <c r="E35" s="279"/>
      <c r="F35" s="279"/>
      <c r="G35" s="279"/>
      <c r="H35" s="279"/>
      <c r="I35" s="116">
        <f>IF(基本情報※最初に記入してください!$D$7=大阪府作業用!$G$13,SUM(L35:N35),0)</f>
        <v>0</v>
      </c>
      <c r="J35" s="115" t="s">
        <v>139</v>
      </c>
      <c r="L35" s="235">
        <f>SUMIF(別紙2!$H$10:$H$29,$B35,別紙2!$F$10:$F$29)</f>
        <v>0</v>
      </c>
      <c r="M35" s="235">
        <f>SUMIF('別紙2-2 (行が足りない場合) '!F:F,$B35,'別紙2-2 (行が足りない場合) '!D:D)</f>
        <v>0</v>
      </c>
      <c r="N35" s="235">
        <f>SUMIF('別紙2-3 (行が足りない場合)'!H:H,$B35,'別紙2-3 (行が足りない場合)'!F:F)</f>
        <v>0</v>
      </c>
    </row>
    <row r="36" spans="2:14" ht="24" customHeight="1">
      <c r="B36" s="92">
        <v>34</v>
      </c>
      <c r="C36" s="209"/>
      <c r="D36" s="278"/>
      <c r="E36" s="279"/>
      <c r="F36" s="279"/>
      <c r="G36" s="279"/>
      <c r="H36" s="279"/>
      <c r="I36" s="116">
        <f>IF(基本情報※最初に記入してください!$D$7=大阪府作業用!$G$13,SUM(L36:N36),0)</f>
        <v>0</v>
      </c>
      <c r="J36" s="115" t="s">
        <v>139</v>
      </c>
      <c r="L36" s="235">
        <f>SUMIF(別紙2!$H$10:$H$29,$B36,別紙2!$F$10:$F$29)</f>
        <v>0</v>
      </c>
      <c r="M36" s="235">
        <f>SUMIF('別紙2-2 (行が足りない場合) '!F:F,$B36,'別紙2-2 (行が足りない場合) '!D:D)</f>
        <v>0</v>
      </c>
      <c r="N36" s="235">
        <f>SUMIF('別紙2-3 (行が足りない場合)'!H:H,$B36,'別紙2-3 (行が足りない場合)'!F:F)</f>
        <v>0</v>
      </c>
    </row>
    <row r="37" spans="2:14" ht="24" customHeight="1">
      <c r="B37" s="92">
        <v>35</v>
      </c>
      <c r="C37" s="209"/>
      <c r="D37" s="278"/>
      <c r="E37" s="279"/>
      <c r="F37" s="279"/>
      <c r="G37" s="279"/>
      <c r="H37" s="279"/>
      <c r="I37" s="116">
        <f>IF(基本情報※最初に記入してください!$D$7=大阪府作業用!$G$13,SUM(L37:N37),0)</f>
        <v>0</v>
      </c>
      <c r="J37" s="115" t="s">
        <v>139</v>
      </c>
      <c r="L37" s="235">
        <f>SUMIF(別紙2!$H$10:$H$29,$B37,別紙2!$F$10:$F$29)</f>
        <v>0</v>
      </c>
      <c r="M37" s="235">
        <f>SUMIF('別紙2-2 (行が足りない場合) '!F:F,$B37,'別紙2-2 (行が足りない場合) '!D:D)</f>
        <v>0</v>
      </c>
      <c r="N37" s="235">
        <f>SUMIF('別紙2-3 (行が足りない場合)'!H:H,$B37,'別紙2-3 (行が足りない場合)'!F:F)</f>
        <v>0</v>
      </c>
    </row>
    <row r="38" spans="2:14" ht="24" customHeight="1">
      <c r="B38" s="92">
        <v>36</v>
      </c>
      <c r="C38" s="209"/>
      <c r="D38" s="278"/>
      <c r="E38" s="279"/>
      <c r="F38" s="279"/>
      <c r="G38" s="279"/>
      <c r="H38" s="279"/>
      <c r="I38" s="116">
        <f>IF(基本情報※最初に記入してください!$D$7=大阪府作業用!$G$13,SUM(L38:N38),0)</f>
        <v>0</v>
      </c>
      <c r="J38" s="115" t="s">
        <v>139</v>
      </c>
      <c r="L38" s="235">
        <f>SUMIF(別紙2!$H$10:$H$29,$B38,別紙2!$F$10:$F$29)</f>
        <v>0</v>
      </c>
      <c r="M38" s="235">
        <f>SUMIF('別紙2-2 (行が足りない場合) '!F:F,$B38,'別紙2-2 (行が足りない場合) '!D:D)</f>
        <v>0</v>
      </c>
      <c r="N38" s="235">
        <f>SUMIF('別紙2-3 (行が足りない場合)'!H:H,$B38,'別紙2-3 (行が足りない場合)'!F:F)</f>
        <v>0</v>
      </c>
    </row>
    <row r="39" spans="2:14" ht="24" customHeight="1">
      <c r="B39" s="92">
        <v>37</v>
      </c>
      <c r="C39" s="209"/>
      <c r="D39" s="278"/>
      <c r="E39" s="279"/>
      <c r="F39" s="279"/>
      <c r="G39" s="279"/>
      <c r="H39" s="279"/>
      <c r="I39" s="116">
        <f>IF(基本情報※最初に記入してください!$D$7=大阪府作業用!$G$13,SUM(L39:N39),0)</f>
        <v>0</v>
      </c>
      <c r="J39" s="115" t="s">
        <v>139</v>
      </c>
      <c r="L39" s="235">
        <f>SUMIF(別紙2!$H$10:$H$29,$B39,別紙2!$F$10:$F$29)</f>
        <v>0</v>
      </c>
      <c r="M39" s="235">
        <f>SUMIF('別紙2-2 (行が足りない場合) '!F:F,$B39,'別紙2-2 (行が足りない場合) '!D:D)</f>
        <v>0</v>
      </c>
      <c r="N39" s="235">
        <f>SUMIF('別紙2-3 (行が足りない場合)'!H:H,$B39,'別紙2-3 (行が足りない場合)'!F:F)</f>
        <v>0</v>
      </c>
    </row>
    <row r="40" spans="2:14" ht="24" customHeight="1">
      <c r="B40" s="92">
        <v>38</v>
      </c>
      <c r="C40" s="209"/>
      <c r="D40" s="278"/>
      <c r="E40" s="279"/>
      <c r="F40" s="279"/>
      <c r="G40" s="279"/>
      <c r="H40" s="279"/>
      <c r="I40" s="116">
        <f>IF(基本情報※最初に記入してください!$D$7=大阪府作業用!$G$13,SUM(L40:N40),0)</f>
        <v>0</v>
      </c>
      <c r="J40" s="115" t="s">
        <v>139</v>
      </c>
      <c r="L40" s="235">
        <f>SUMIF(別紙2!$H$10:$H$29,$B40,別紙2!$F$10:$F$29)</f>
        <v>0</v>
      </c>
      <c r="M40" s="235">
        <f>SUMIF('別紙2-2 (行が足りない場合) '!F:F,$B40,'別紙2-2 (行が足りない場合) '!D:D)</f>
        <v>0</v>
      </c>
      <c r="N40" s="235">
        <f>SUMIF('別紙2-3 (行が足りない場合)'!H:H,$B40,'別紙2-3 (行が足りない場合)'!F:F)</f>
        <v>0</v>
      </c>
    </row>
    <row r="41" spans="2:14" ht="24" customHeight="1">
      <c r="B41" s="92">
        <v>39</v>
      </c>
      <c r="C41" s="209"/>
      <c r="D41" s="278"/>
      <c r="E41" s="279"/>
      <c r="F41" s="279"/>
      <c r="G41" s="279"/>
      <c r="H41" s="279"/>
      <c r="I41" s="116">
        <f>IF(基本情報※最初に記入してください!$D$7=大阪府作業用!$G$13,SUM(L41:N41),0)</f>
        <v>0</v>
      </c>
      <c r="J41" s="115" t="s">
        <v>139</v>
      </c>
      <c r="L41" s="235">
        <f>SUMIF(別紙2!$H$10:$H$29,$B41,別紙2!$F$10:$F$29)</f>
        <v>0</v>
      </c>
      <c r="M41" s="235">
        <f>SUMIF('別紙2-2 (行が足りない場合) '!F:F,$B41,'別紙2-2 (行が足りない場合) '!D:D)</f>
        <v>0</v>
      </c>
      <c r="N41" s="235">
        <f>SUMIF('別紙2-3 (行が足りない場合)'!H:H,$B41,'別紙2-3 (行が足りない場合)'!F:F)</f>
        <v>0</v>
      </c>
    </row>
    <row r="42" spans="2:14" ht="24" customHeight="1">
      <c r="B42" s="113">
        <v>40</v>
      </c>
      <c r="C42" s="209"/>
      <c r="D42" s="278"/>
      <c r="E42" s="279"/>
      <c r="F42" s="279"/>
      <c r="G42" s="279"/>
      <c r="H42" s="279"/>
      <c r="I42" s="116">
        <f>IF(基本情報※最初に記入してください!$D$7=大阪府作業用!$G$13,SUM(L42:N42),0)</f>
        <v>0</v>
      </c>
      <c r="J42" s="115" t="s">
        <v>139</v>
      </c>
      <c r="L42" s="235">
        <f>SUMIF(別紙2!$H$10:$H$29,$B42,別紙2!$F$10:$F$29)</f>
        <v>0</v>
      </c>
      <c r="M42" s="235">
        <f>SUMIF('別紙2-2 (行が足りない場合) '!F:F,$B42,'別紙2-2 (行が足りない場合) '!D:D)</f>
        <v>0</v>
      </c>
      <c r="N42" s="235">
        <f>SUMIF('別紙2-3 (行が足りない場合)'!H:H,$B42,'別紙2-3 (行が足りない場合)'!F:F)</f>
        <v>0</v>
      </c>
    </row>
    <row r="43" spans="2:14" ht="24" customHeight="1">
      <c r="B43" s="227">
        <v>41</v>
      </c>
      <c r="C43" s="209"/>
      <c r="D43" s="278"/>
      <c r="E43" s="279"/>
      <c r="F43" s="279"/>
      <c r="G43" s="279"/>
      <c r="H43" s="279"/>
      <c r="I43" s="116">
        <f>IF(基本情報※最初に記入してください!$D$7=大阪府作業用!$G$13,SUM(L43:N43),0)</f>
        <v>0</v>
      </c>
      <c r="J43" s="115" t="s">
        <v>0</v>
      </c>
      <c r="L43" s="235">
        <f>SUMIF(別紙2!$H$10:$H$29,$B43,別紙2!$F$10:$F$29)</f>
        <v>0</v>
      </c>
      <c r="M43" s="235">
        <f>SUMIF('別紙2-2 (行が足りない場合) '!F:F,$B43,'別紙2-2 (行が足りない場合) '!D:D)</f>
        <v>0</v>
      </c>
      <c r="N43" s="235">
        <f>SUMIF('別紙2-3 (行が足りない場合)'!H:H,$B43,'別紙2-3 (行が足りない場合)'!F:F)</f>
        <v>0</v>
      </c>
    </row>
    <row r="44" spans="2:14" ht="24" customHeight="1">
      <c r="B44" s="227">
        <v>42</v>
      </c>
      <c r="C44" s="209"/>
      <c r="D44" s="278"/>
      <c r="E44" s="279"/>
      <c r="F44" s="279"/>
      <c r="G44" s="279"/>
      <c r="H44" s="279"/>
      <c r="I44" s="116">
        <f>IF(基本情報※最初に記入してください!$D$7=大阪府作業用!$G$13,SUM(L44:N44),0)</f>
        <v>0</v>
      </c>
      <c r="J44" s="115" t="s">
        <v>0</v>
      </c>
      <c r="L44" s="235">
        <f>SUMIF(別紙2!$H$10:$H$29,$B44,別紙2!$F$10:$F$29)</f>
        <v>0</v>
      </c>
      <c r="M44" s="235">
        <f>SUMIF('別紙2-2 (行が足りない場合) '!F:F,$B44,'別紙2-2 (行が足りない場合) '!D:D)</f>
        <v>0</v>
      </c>
      <c r="N44" s="235">
        <f>SUMIF('別紙2-3 (行が足りない場合)'!H:H,$B44,'別紙2-3 (行が足りない場合)'!F:F)</f>
        <v>0</v>
      </c>
    </row>
    <row r="45" spans="2:14" ht="24" customHeight="1">
      <c r="B45" s="227">
        <v>43</v>
      </c>
      <c r="C45" s="209"/>
      <c r="D45" s="278"/>
      <c r="E45" s="279"/>
      <c r="F45" s="279"/>
      <c r="G45" s="279"/>
      <c r="H45" s="279"/>
      <c r="I45" s="116">
        <f>IF(基本情報※最初に記入してください!$D$7=大阪府作業用!$G$13,SUM(L45:N45),0)</f>
        <v>0</v>
      </c>
      <c r="J45" s="115" t="s">
        <v>0</v>
      </c>
      <c r="L45" s="235">
        <f>SUMIF(別紙2!$H$10:$H$29,$B45,別紙2!$F$10:$F$29)</f>
        <v>0</v>
      </c>
      <c r="M45" s="235">
        <f>SUMIF('別紙2-2 (行が足りない場合) '!F:F,$B45,'別紙2-2 (行が足りない場合) '!D:D)</f>
        <v>0</v>
      </c>
      <c r="N45" s="235">
        <f>SUMIF('別紙2-3 (行が足りない場合)'!H:H,$B45,'別紙2-3 (行が足りない場合)'!F:F)</f>
        <v>0</v>
      </c>
    </row>
    <row r="46" spans="2:14" ht="24" customHeight="1">
      <c r="B46" s="227">
        <v>44</v>
      </c>
      <c r="C46" s="209"/>
      <c r="D46" s="278"/>
      <c r="E46" s="279"/>
      <c r="F46" s="279"/>
      <c r="G46" s="279"/>
      <c r="H46" s="279"/>
      <c r="I46" s="116">
        <f>IF(基本情報※最初に記入してください!$D$7=大阪府作業用!$G$13,SUM(L46:N46),0)</f>
        <v>0</v>
      </c>
      <c r="J46" s="115" t="s">
        <v>0</v>
      </c>
      <c r="L46" s="235">
        <f>SUMIF(別紙2!$H$10:$H$29,$B46,別紙2!$F$10:$F$29)</f>
        <v>0</v>
      </c>
      <c r="M46" s="235">
        <f>SUMIF('別紙2-2 (行が足りない場合) '!F:F,$B46,'別紙2-2 (行が足りない場合) '!D:D)</f>
        <v>0</v>
      </c>
      <c r="N46" s="235">
        <f>SUMIF('別紙2-3 (行が足りない場合)'!H:H,$B46,'別紙2-3 (行が足りない場合)'!F:F)</f>
        <v>0</v>
      </c>
    </row>
    <row r="47" spans="2:14" ht="24" customHeight="1">
      <c r="B47" s="227">
        <v>45</v>
      </c>
      <c r="C47" s="209"/>
      <c r="D47" s="278"/>
      <c r="E47" s="279"/>
      <c r="F47" s="279"/>
      <c r="G47" s="279"/>
      <c r="H47" s="279"/>
      <c r="I47" s="116">
        <f>IF(基本情報※最初に記入してください!$D$7=大阪府作業用!$G$13,SUM(L47:N47),0)</f>
        <v>0</v>
      </c>
      <c r="J47" s="115" t="s">
        <v>0</v>
      </c>
      <c r="L47" s="235">
        <f>SUMIF(別紙2!$H$10:$H$29,$B47,別紙2!$F$10:$F$29)</f>
        <v>0</v>
      </c>
      <c r="M47" s="235">
        <f>SUMIF('別紙2-2 (行が足りない場合) '!F:F,$B47,'別紙2-2 (行が足りない場合) '!D:D)</f>
        <v>0</v>
      </c>
      <c r="N47" s="235">
        <f>SUMIF('別紙2-3 (行が足りない場合)'!H:H,$B47,'別紙2-3 (行が足りない場合)'!F:F)</f>
        <v>0</v>
      </c>
    </row>
    <row r="48" spans="2:14" ht="24" customHeight="1">
      <c r="B48" s="227">
        <v>46</v>
      </c>
      <c r="C48" s="209"/>
      <c r="D48" s="278"/>
      <c r="E48" s="279"/>
      <c r="F48" s="279"/>
      <c r="G48" s="279"/>
      <c r="H48" s="279"/>
      <c r="I48" s="116">
        <f>IF(基本情報※最初に記入してください!$D$7=大阪府作業用!$G$13,SUM(L48:N48),0)</f>
        <v>0</v>
      </c>
      <c r="J48" s="115" t="s">
        <v>0</v>
      </c>
      <c r="L48" s="235">
        <f>SUMIF(別紙2!$H$10:$H$29,$B48,別紙2!$F$10:$F$29)</f>
        <v>0</v>
      </c>
      <c r="M48" s="235">
        <f>SUMIF('別紙2-2 (行が足りない場合) '!F:F,$B48,'別紙2-2 (行が足りない場合) '!D:D)</f>
        <v>0</v>
      </c>
      <c r="N48" s="235">
        <f>SUMIF('別紙2-3 (行が足りない場合)'!H:H,$B48,'別紙2-3 (行が足りない場合)'!F:F)</f>
        <v>0</v>
      </c>
    </row>
    <row r="49" spans="2:14" ht="24" customHeight="1">
      <c r="B49" s="227">
        <v>47</v>
      </c>
      <c r="C49" s="209"/>
      <c r="D49" s="278"/>
      <c r="E49" s="279"/>
      <c r="F49" s="279"/>
      <c r="G49" s="279"/>
      <c r="H49" s="279"/>
      <c r="I49" s="116">
        <f>IF(基本情報※最初に記入してください!$D$7=大阪府作業用!$G$13,SUM(L49:N49),0)</f>
        <v>0</v>
      </c>
      <c r="J49" s="115" t="s">
        <v>0</v>
      </c>
      <c r="L49" s="235">
        <f>SUMIF(別紙2!$H$10:$H$29,$B49,別紙2!$F$10:$F$29)</f>
        <v>0</v>
      </c>
      <c r="M49" s="235">
        <f>SUMIF('別紙2-2 (行が足りない場合) '!F:F,$B49,'別紙2-2 (行が足りない場合) '!D:D)</f>
        <v>0</v>
      </c>
      <c r="N49" s="235">
        <f>SUMIF('別紙2-3 (行が足りない場合)'!H:H,$B49,'別紙2-3 (行が足りない場合)'!F:F)</f>
        <v>0</v>
      </c>
    </row>
    <row r="50" spans="2:14" ht="24" customHeight="1">
      <c r="B50" s="227">
        <v>48</v>
      </c>
      <c r="C50" s="209"/>
      <c r="D50" s="278"/>
      <c r="E50" s="279"/>
      <c r="F50" s="279"/>
      <c r="G50" s="279"/>
      <c r="H50" s="279"/>
      <c r="I50" s="116">
        <f>IF(基本情報※最初に記入してください!$D$7=大阪府作業用!$G$13,SUM(L50:N50),0)</f>
        <v>0</v>
      </c>
      <c r="J50" s="115" t="s">
        <v>0</v>
      </c>
      <c r="L50" s="235">
        <f>SUMIF(別紙2!$H$10:$H$29,$B50,別紙2!$F$10:$F$29)</f>
        <v>0</v>
      </c>
      <c r="M50" s="235">
        <f>SUMIF('別紙2-2 (行が足りない場合) '!F:F,$B50,'別紙2-2 (行が足りない場合) '!D:D)</f>
        <v>0</v>
      </c>
      <c r="N50" s="235">
        <f>SUMIF('別紙2-3 (行が足りない場合)'!H:H,$B50,'別紙2-3 (行が足りない場合)'!F:F)</f>
        <v>0</v>
      </c>
    </row>
    <row r="51" spans="2:14" ht="24" customHeight="1">
      <c r="B51" s="227">
        <v>49</v>
      </c>
      <c r="C51" s="209"/>
      <c r="D51" s="278"/>
      <c r="E51" s="279"/>
      <c r="F51" s="279"/>
      <c r="G51" s="279"/>
      <c r="H51" s="279"/>
      <c r="I51" s="116">
        <f>IF(基本情報※最初に記入してください!$D$7=大阪府作業用!$G$13,SUM(L51:N51),0)</f>
        <v>0</v>
      </c>
      <c r="J51" s="115" t="s">
        <v>0</v>
      </c>
      <c r="L51" s="235">
        <f>SUMIF(別紙2!$H$10:$H$29,$B51,別紙2!$F$10:$F$29)</f>
        <v>0</v>
      </c>
      <c r="M51" s="235">
        <f>SUMIF('別紙2-2 (行が足りない場合) '!F:F,$B51,'別紙2-2 (行が足りない場合) '!D:D)</f>
        <v>0</v>
      </c>
      <c r="N51" s="235">
        <f>SUMIF('別紙2-3 (行が足りない場合)'!H:H,$B51,'別紙2-3 (行が足りない場合)'!F:F)</f>
        <v>0</v>
      </c>
    </row>
    <row r="52" spans="2:14" ht="24" customHeight="1">
      <c r="B52" s="227">
        <v>50</v>
      </c>
      <c r="C52" s="209"/>
      <c r="D52" s="278"/>
      <c r="E52" s="279"/>
      <c r="F52" s="279"/>
      <c r="G52" s="279"/>
      <c r="H52" s="279"/>
      <c r="I52" s="116">
        <f>IF(基本情報※最初に記入してください!$D$7=大阪府作業用!$G$13,SUM(L52:N52),0)</f>
        <v>0</v>
      </c>
      <c r="J52" s="115" t="s">
        <v>0</v>
      </c>
      <c r="L52" s="235">
        <f>SUMIF(別紙2!$H$10:$H$29,$B52,別紙2!$F$10:$F$29)</f>
        <v>0</v>
      </c>
      <c r="M52" s="235">
        <f>SUMIF('別紙2-2 (行が足りない場合) '!F:F,$B52,'別紙2-2 (行が足りない場合) '!D:D)</f>
        <v>0</v>
      </c>
      <c r="N52" s="235">
        <f>SUMIF('別紙2-3 (行が足りない場合)'!H:H,$B52,'別紙2-3 (行が足りない場合)'!F:F)</f>
        <v>0</v>
      </c>
    </row>
    <row r="53" spans="2:14" ht="24" customHeight="1">
      <c r="B53" s="227">
        <v>51</v>
      </c>
      <c r="C53" s="209"/>
      <c r="D53" s="278"/>
      <c r="E53" s="279"/>
      <c r="F53" s="279"/>
      <c r="G53" s="279"/>
      <c r="H53" s="279"/>
      <c r="I53" s="116">
        <f>IF(基本情報※最初に記入してください!$D$7=大阪府作業用!$G$13,SUM(L53:N53),0)</f>
        <v>0</v>
      </c>
      <c r="J53" s="115" t="s">
        <v>0</v>
      </c>
      <c r="L53" s="235">
        <f>SUMIF(別紙2!$H$10:$H$29,$B53,別紙2!$F$10:$F$29)</f>
        <v>0</v>
      </c>
      <c r="M53" s="235">
        <f>SUMIF('別紙2-2 (行が足りない場合) '!F:F,$B53,'別紙2-2 (行が足りない場合) '!D:D)</f>
        <v>0</v>
      </c>
      <c r="N53" s="235">
        <f>SUMIF('別紙2-3 (行が足りない場合)'!H:H,$B53,'別紙2-3 (行が足りない場合)'!F:F)</f>
        <v>0</v>
      </c>
    </row>
    <row r="54" spans="2:14" ht="24" customHeight="1">
      <c r="B54" s="227">
        <v>52</v>
      </c>
      <c r="C54" s="209"/>
      <c r="D54" s="278"/>
      <c r="E54" s="279"/>
      <c r="F54" s="279"/>
      <c r="G54" s="279"/>
      <c r="H54" s="279"/>
      <c r="I54" s="116">
        <f>IF(基本情報※最初に記入してください!$D$7=大阪府作業用!$G$13,SUM(L54:N54),0)</f>
        <v>0</v>
      </c>
      <c r="J54" s="115" t="s">
        <v>0</v>
      </c>
      <c r="L54" s="235">
        <f>SUMIF(別紙2!$H$10:$H$29,$B54,別紙2!$F$10:$F$29)</f>
        <v>0</v>
      </c>
      <c r="M54" s="235">
        <f>SUMIF('別紙2-2 (行が足りない場合) '!F:F,$B54,'別紙2-2 (行が足りない場合) '!D:D)</f>
        <v>0</v>
      </c>
      <c r="N54" s="235">
        <f>SUMIF('別紙2-3 (行が足りない場合)'!H:H,$B54,'別紙2-3 (行が足りない場合)'!F:F)</f>
        <v>0</v>
      </c>
    </row>
    <row r="55" spans="2:14" ht="24" customHeight="1">
      <c r="B55" s="227">
        <v>53</v>
      </c>
      <c r="C55" s="209"/>
      <c r="D55" s="278"/>
      <c r="E55" s="279"/>
      <c r="F55" s="279"/>
      <c r="G55" s="279"/>
      <c r="H55" s="279"/>
      <c r="I55" s="116">
        <f>IF(基本情報※最初に記入してください!$D$7=大阪府作業用!$G$13,SUM(L55:N55),0)</f>
        <v>0</v>
      </c>
      <c r="J55" s="115" t="s">
        <v>0</v>
      </c>
      <c r="L55" s="235">
        <f>SUMIF(別紙2!$H$10:$H$29,$B55,別紙2!$F$10:$F$29)</f>
        <v>0</v>
      </c>
      <c r="M55" s="235">
        <f>SUMIF('別紙2-2 (行が足りない場合) '!F:F,$B55,'別紙2-2 (行が足りない場合) '!D:D)</f>
        <v>0</v>
      </c>
      <c r="N55" s="235">
        <f>SUMIF('別紙2-3 (行が足りない場合)'!H:H,$B55,'別紙2-3 (行が足りない場合)'!F:F)</f>
        <v>0</v>
      </c>
    </row>
    <row r="56" spans="2:14" ht="24" customHeight="1">
      <c r="B56" s="227">
        <v>54</v>
      </c>
      <c r="C56" s="209"/>
      <c r="D56" s="278"/>
      <c r="E56" s="279"/>
      <c r="F56" s="279"/>
      <c r="G56" s="279"/>
      <c r="H56" s="279"/>
      <c r="I56" s="116">
        <f>IF(基本情報※最初に記入してください!$D$7=大阪府作業用!$G$13,SUM(L56:N56),0)</f>
        <v>0</v>
      </c>
      <c r="J56" s="115" t="s">
        <v>0</v>
      </c>
      <c r="L56" s="235">
        <f>SUMIF(別紙2!$H$10:$H$29,$B56,別紙2!$F$10:$F$29)</f>
        <v>0</v>
      </c>
      <c r="M56" s="235">
        <f>SUMIF('別紙2-2 (行が足りない場合) '!F:F,$B56,'別紙2-2 (行が足りない場合) '!D:D)</f>
        <v>0</v>
      </c>
      <c r="N56" s="235">
        <f>SUMIF('別紙2-3 (行が足りない場合)'!H:H,$B56,'別紙2-3 (行が足りない場合)'!F:F)</f>
        <v>0</v>
      </c>
    </row>
    <row r="57" spans="2:14" ht="24" customHeight="1">
      <c r="B57" s="227">
        <v>55</v>
      </c>
      <c r="C57" s="209"/>
      <c r="D57" s="278"/>
      <c r="E57" s="279"/>
      <c r="F57" s="279"/>
      <c r="G57" s="279"/>
      <c r="H57" s="279"/>
      <c r="I57" s="116">
        <f>IF(基本情報※最初に記入してください!$D$7=大阪府作業用!$G$13,SUM(L57:N57),0)</f>
        <v>0</v>
      </c>
      <c r="J57" s="115" t="s">
        <v>0</v>
      </c>
      <c r="L57" s="235">
        <f>SUMIF(別紙2!$H$10:$H$29,$B57,別紙2!$F$10:$F$29)</f>
        <v>0</v>
      </c>
      <c r="M57" s="235">
        <f>SUMIF('別紙2-2 (行が足りない場合) '!F:F,$B57,'別紙2-2 (行が足りない場合) '!D:D)</f>
        <v>0</v>
      </c>
      <c r="N57" s="235">
        <f>SUMIF('別紙2-3 (行が足りない場合)'!H:H,$B57,'別紙2-3 (行が足りない場合)'!F:F)</f>
        <v>0</v>
      </c>
    </row>
    <row r="58" spans="2:14" ht="24" customHeight="1">
      <c r="B58" s="227">
        <v>56</v>
      </c>
      <c r="C58" s="209"/>
      <c r="D58" s="278"/>
      <c r="E58" s="279"/>
      <c r="F58" s="279"/>
      <c r="G58" s="279"/>
      <c r="H58" s="279"/>
      <c r="I58" s="116">
        <f>IF(基本情報※最初に記入してください!$D$7=大阪府作業用!$G$13,SUM(L58:N58),0)</f>
        <v>0</v>
      </c>
      <c r="J58" s="115" t="s">
        <v>0</v>
      </c>
      <c r="L58" s="235">
        <f>SUMIF(別紙2!$H$10:$H$29,$B58,別紙2!$F$10:$F$29)</f>
        <v>0</v>
      </c>
      <c r="M58" s="235">
        <f>SUMIF('別紙2-2 (行が足りない場合) '!F:F,$B58,'別紙2-2 (行が足りない場合) '!D:D)</f>
        <v>0</v>
      </c>
      <c r="N58" s="235">
        <f>SUMIF('別紙2-3 (行が足りない場合)'!H:H,$B58,'別紙2-3 (行が足りない場合)'!F:F)</f>
        <v>0</v>
      </c>
    </row>
    <row r="59" spans="2:14" ht="24" customHeight="1">
      <c r="B59" s="227">
        <v>57</v>
      </c>
      <c r="C59" s="209"/>
      <c r="D59" s="278"/>
      <c r="E59" s="279"/>
      <c r="F59" s="279"/>
      <c r="G59" s="279"/>
      <c r="H59" s="279"/>
      <c r="I59" s="116">
        <f>IF(基本情報※最初に記入してください!$D$7=大阪府作業用!$G$13,SUM(L59:N59),0)</f>
        <v>0</v>
      </c>
      <c r="J59" s="115" t="s">
        <v>0</v>
      </c>
      <c r="L59" s="235">
        <f>SUMIF(別紙2!$H$10:$H$29,$B59,別紙2!$F$10:$F$29)</f>
        <v>0</v>
      </c>
      <c r="M59" s="235">
        <f>SUMIF('別紙2-2 (行が足りない場合) '!F:F,$B59,'別紙2-2 (行が足りない場合) '!D:D)</f>
        <v>0</v>
      </c>
      <c r="N59" s="235">
        <f>SUMIF('別紙2-3 (行が足りない場合)'!H:H,$B59,'別紙2-3 (行が足りない場合)'!F:F)</f>
        <v>0</v>
      </c>
    </row>
    <row r="60" spans="2:14" ht="24" customHeight="1">
      <c r="B60" s="227">
        <v>58</v>
      </c>
      <c r="C60" s="209"/>
      <c r="D60" s="278"/>
      <c r="E60" s="279"/>
      <c r="F60" s="279"/>
      <c r="G60" s="279"/>
      <c r="H60" s="279"/>
      <c r="I60" s="116">
        <f>IF(基本情報※最初に記入してください!$D$7=大阪府作業用!$G$13,SUM(L60:N60),0)</f>
        <v>0</v>
      </c>
      <c r="J60" s="115" t="s">
        <v>0</v>
      </c>
      <c r="L60" s="235">
        <f>SUMIF(別紙2!$H$10:$H$29,$B60,別紙2!$F$10:$F$29)</f>
        <v>0</v>
      </c>
      <c r="M60" s="235">
        <f>SUMIF('別紙2-2 (行が足りない場合) '!F:F,$B60,'別紙2-2 (行が足りない場合) '!D:D)</f>
        <v>0</v>
      </c>
      <c r="N60" s="235">
        <f>SUMIF('別紙2-3 (行が足りない場合)'!H:H,$B60,'別紙2-3 (行が足りない場合)'!F:F)</f>
        <v>0</v>
      </c>
    </row>
    <row r="61" spans="2:14" ht="24" customHeight="1">
      <c r="B61" s="227">
        <v>59</v>
      </c>
      <c r="C61" s="209"/>
      <c r="D61" s="278"/>
      <c r="E61" s="279"/>
      <c r="F61" s="279"/>
      <c r="G61" s="279"/>
      <c r="H61" s="279"/>
      <c r="I61" s="116">
        <f>IF(基本情報※最初に記入してください!$D$7=大阪府作業用!$G$13,SUM(L61:N61),0)</f>
        <v>0</v>
      </c>
      <c r="J61" s="115" t="s">
        <v>0</v>
      </c>
      <c r="L61" s="235">
        <f>SUMIF(別紙2!$H$10:$H$29,$B61,別紙2!$F$10:$F$29)</f>
        <v>0</v>
      </c>
      <c r="M61" s="235">
        <f>SUMIF('別紙2-2 (行が足りない場合) '!F:F,$B61,'別紙2-2 (行が足りない場合) '!D:D)</f>
        <v>0</v>
      </c>
      <c r="N61" s="235">
        <f>SUMIF('別紙2-3 (行が足りない場合)'!H:H,$B61,'別紙2-3 (行が足りない場合)'!F:F)</f>
        <v>0</v>
      </c>
    </row>
    <row r="62" spans="2:14" ht="24" customHeight="1">
      <c r="B62" s="227">
        <v>60</v>
      </c>
      <c r="C62" s="209"/>
      <c r="D62" s="278"/>
      <c r="E62" s="279"/>
      <c r="F62" s="279"/>
      <c r="G62" s="279"/>
      <c r="H62" s="279"/>
      <c r="I62" s="116">
        <f>IF(基本情報※最初に記入してください!$D$7=大阪府作業用!$G$13,SUM(L62:N62),0)</f>
        <v>0</v>
      </c>
      <c r="J62" s="115" t="s">
        <v>0</v>
      </c>
      <c r="L62" s="235">
        <f>SUMIF(別紙2!$H$10:$H$29,$B62,別紙2!$F$10:$F$29)</f>
        <v>0</v>
      </c>
      <c r="M62" s="235">
        <f>SUMIF('別紙2-2 (行が足りない場合) '!F:F,$B62,'別紙2-2 (行が足りない場合) '!D:D)</f>
        <v>0</v>
      </c>
      <c r="N62" s="235">
        <f>SUMIF('別紙2-3 (行が足りない場合)'!H:H,$B62,'別紙2-3 (行が足りない場合)'!F:F)</f>
        <v>0</v>
      </c>
    </row>
    <row r="63" spans="2:14" ht="24" customHeight="1">
      <c r="B63" s="227">
        <v>61</v>
      </c>
      <c r="C63" s="209"/>
      <c r="D63" s="278"/>
      <c r="E63" s="279"/>
      <c r="F63" s="279"/>
      <c r="G63" s="279"/>
      <c r="H63" s="279"/>
      <c r="I63" s="116">
        <f>IF(基本情報※最初に記入してください!$D$7=大阪府作業用!$G$13,SUM(L63:N63),0)</f>
        <v>0</v>
      </c>
      <c r="J63" s="115" t="s">
        <v>0</v>
      </c>
      <c r="L63" s="235">
        <f>SUMIF(別紙2!$H$10:$H$29,$B63,別紙2!$F$10:$F$29)</f>
        <v>0</v>
      </c>
      <c r="M63" s="235">
        <f>SUMIF('別紙2-2 (行が足りない場合) '!F:F,$B63,'別紙2-2 (行が足りない場合) '!D:D)</f>
        <v>0</v>
      </c>
      <c r="N63" s="235">
        <f>SUMIF('別紙2-3 (行が足りない場合)'!H:H,$B63,'別紙2-3 (行が足りない場合)'!F:F)</f>
        <v>0</v>
      </c>
    </row>
    <row r="64" spans="2:14" ht="24" customHeight="1">
      <c r="B64" s="227">
        <v>62</v>
      </c>
      <c r="C64" s="209"/>
      <c r="D64" s="278"/>
      <c r="E64" s="279"/>
      <c r="F64" s="279"/>
      <c r="G64" s="279"/>
      <c r="H64" s="279"/>
      <c r="I64" s="116">
        <f>IF(基本情報※最初に記入してください!$D$7=大阪府作業用!$G$13,SUM(L64:N64),0)</f>
        <v>0</v>
      </c>
      <c r="J64" s="115" t="s">
        <v>0</v>
      </c>
      <c r="L64" s="235">
        <f>SUMIF(別紙2!$H$10:$H$29,$B64,別紙2!$F$10:$F$29)</f>
        <v>0</v>
      </c>
      <c r="M64" s="235">
        <f>SUMIF('別紙2-2 (行が足りない場合) '!F:F,$B64,'別紙2-2 (行が足りない場合) '!D:D)</f>
        <v>0</v>
      </c>
      <c r="N64" s="235">
        <f>SUMIF('別紙2-3 (行が足りない場合)'!H:H,$B64,'別紙2-3 (行が足りない場合)'!F:F)</f>
        <v>0</v>
      </c>
    </row>
    <row r="65" spans="2:14" ht="24" customHeight="1">
      <c r="B65" s="227">
        <v>63</v>
      </c>
      <c r="C65" s="209"/>
      <c r="D65" s="278"/>
      <c r="E65" s="279"/>
      <c r="F65" s="279"/>
      <c r="G65" s="279"/>
      <c r="H65" s="279"/>
      <c r="I65" s="116">
        <f>IF(基本情報※最初に記入してください!$D$7=大阪府作業用!$G$13,SUM(L65:N65),0)</f>
        <v>0</v>
      </c>
      <c r="J65" s="115" t="s">
        <v>0</v>
      </c>
      <c r="L65" s="235">
        <f>SUMIF(別紙2!$H$10:$H$29,$B65,別紙2!$F$10:$F$29)</f>
        <v>0</v>
      </c>
      <c r="M65" s="235">
        <f>SUMIF('別紙2-2 (行が足りない場合) '!F:F,$B65,'別紙2-2 (行が足りない場合) '!D:D)</f>
        <v>0</v>
      </c>
      <c r="N65" s="235">
        <f>SUMIF('別紙2-3 (行が足りない場合)'!H:H,$B65,'別紙2-3 (行が足りない場合)'!F:F)</f>
        <v>0</v>
      </c>
    </row>
    <row r="66" spans="2:14" ht="24" customHeight="1">
      <c r="B66" s="227">
        <v>64</v>
      </c>
      <c r="C66" s="209"/>
      <c r="D66" s="278"/>
      <c r="E66" s="279"/>
      <c r="F66" s="279"/>
      <c r="G66" s="279"/>
      <c r="H66" s="279"/>
      <c r="I66" s="116">
        <f>IF(基本情報※最初に記入してください!$D$7=大阪府作業用!$G$13,SUM(L66:N66),0)</f>
        <v>0</v>
      </c>
      <c r="J66" s="115" t="s">
        <v>0</v>
      </c>
      <c r="L66" s="235">
        <f>SUMIF(別紙2!$H$10:$H$29,$B66,別紙2!$F$10:$F$29)</f>
        <v>0</v>
      </c>
      <c r="M66" s="235">
        <f>SUMIF('別紙2-2 (行が足りない場合) '!F:F,$B66,'別紙2-2 (行が足りない場合) '!D:D)</f>
        <v>0</v>
      </c>
      <c r="N66" s="235">
        <f>SUMIF('別紙2-3 (行が足りない場合)'!H:H,$B66,'別紙2-3 (行が足りない場合)'!F:F)</f>
        <v>0</v>
      </c>
    </row>
    <row r="67" spans="2:14" ht="24" customHeight="1">
      <c r="B67" s="227">
        <v>65</v>
      </c>
      <c r="C67" s="209"/>
      <c r="D67" s="278"/>
      <c r="E67" s="279"/>
      <c r="F67" s="279"/>
      <c r="G67" s="279"/>
      <c r="H67" s="279"/>
      <c r="I67" s="116">
        <f>IF(基本情報※最初に記入してください!$D$7=大阪府作業用!$G$13,SUM(L67:N67),0)</f>
        <v>0</v>
      </c>
      <c r="J67" s="115" t="s">
        <v>0</v>
      </c>
      <c r="L67" s="235">
        <f>SUMIF(別紙2!$H$10:$H$29,$B67,別紙2!$F$10:$F$29)</f>
        <v>0</v>
      </c>
      <c r="M67" s="235">
        <f>SUMIF('別紙2-2 (行が足りない場合) '!F:F,$B67,'別紙2-2 (行が足りない場合) '!D:D)</f>
        <v>0</v>
      </c>
      <c r="N67" s="235">
        <f>SUMIF('別紙2-3 (行が足りない場合)'!H:H,$B67,'別紙2-3 (行が足りない場合)'!F:F)</f>
        <v>0</v>
      </c>
    </row>
    <row r="68" spans="2:14" ht="24" customHeight="1">
      <c r="B68" s="227">
        <v>66</v>
      </c>
      <c r="C68" s="209"/>
      <c r="D68" s="278"/>
      <c r="E68" s="279"/>
      <c r="F68" s="279"/>
      <c r="G68" s="279"/>
      <c r="H68" s="279"/>
      <c r="I68" s="116">
        <f>IF(基本情報※最初に記入してください!$D$7=大阪府作業用!$G$13,SUM(L68:N68),0)</f>
        <v>0</v>
      </c>
      <c r="J68" s="115" t="s">
        <v>0</v>
      </c>
      <c r="L68" s="235">
        <f>SUMIF(別紙2!$H$10:$H$29,$B68,別紙2!$F$10:$F$29)</f>
        <v>0</v>
      </c>
      <c r="M68" s="235">
        <f>SUMIF('別紙2-2 (行が足りない場合) '!F:F,$B68,'別紙2-2 (行が足りない場合) '!D:D)</f>
        <v>0</v>
      </c>
      <c r="N68" s="235">
        <f>SUMIF('別紙2-3 (行が足りない場合)'!H:H,$B68,'別紙2-3 (行が足りない場合)'!F:F)</f>
        <v>0</v>
      </c>
    </row>
    <row r="69" spans="2:14" ht="24" customHeight="1">
      <c r="B69" s="227">
        <v>67</v>
      </c>
      <c r="C69" s="209"/>
      <c r="D69" s="278"/>
      <c r="E69" s="279"/>
      <c r="F69" s="279"/>
      <c r="G69" s="279"/>
      <c r="H69" s="279"/>
      <c r="I69" s="116">
        <f>IF(基本情報※最初に記入してください!$D$7=大阪府作業用!$G$13,SUM(L69:N69),0)</f>
        <v>0</v>
      </c>
      <c r="J69" s="115" t="s">
        <v>0</v>
      </c>
      <c r="L69" s="235">
        <f>SUMIF(別紙2!$H$10:$H$29,$B69,別紙2!$F$10:$F$29)</f>
        <v>0</v>
      </c>
      <c r="M69" s="235">
        <f>SUMIF('別紙2-2 (行が足りない場合) '!F:F,$B69,'別紙2-2 (行が足りない場合) '!D:D)</f>
        <v>0</v>
      </c>
      <c r="N69" s="235">
        <f>SUMIF('別紙2-3 (行が足りない場合)'!H:H,$B69,'別紙2-3 (行が足りない場合)'!F:F)</f>
        <v>0</v>
      </c>
    </row>
    <row r="70" spans="2:14" ht="24" customHeight="1">
      <c r="B70" s="227">
        <v>68</v>
      </c>
      <c r="C70" s="209"/>
      <c r="D70" s="278"/>
      <c r="E70" s="279"/>
      <c r="F70" s="279"/>
      <c r="G70" s="279"/>
      <c r="H70" s="279"/>
      <c r="I70" s="116">
        <f>IF(基本情報※最初に記入してください!$D$7=大阪府作業用!$G$13,SUM(L70:N70),0)</f>
        <v>0</v>
      </c>
      <c r="J70" s="115" t="s">
        <v>0</v>
      </c>
      <c r="L70" s="235">
        <f>SUMIF(別紙2!$H$10:$H$29,$B70,別紙2!$F$10:$F$29)</f>
        <v>0</v>
      </c>
      <c r="M70" s="235">
        <f>SUMIF('別紙2-2 (行が足りない場合) '!F:F,$B70,'別紙2-2 (行が足りない場合) '!D:D)</f>
        <v>0</v>
      </c>
      <c r="N70" s="235">
        <f>SUMIF('別紙2-3 (行が足りない場合)'!H:H,$B70,'別紙2-3 (行が足りない場合)'!F:F)</f>
        <v>0</v>
      </c>
    </row>
    <row r="71" spans="2:14" ht="24" customHeight="1">
      <c r="B71" s="227">
        <v>69</v>
      </c>
      <c r="C71" s="209"/>
      <c r="D71" s="278"/>
      <c r="E71" s="279"/>
      <c r="F71" s="279"/>
      <c r="G71" s="279"/>
      <c r="H71" s="279"/>
      <c r="I71" s="116">
        <f>IF(基本情報※最初に記入してください!$D$7=大阪府作業用!$G$13,SUM(L71:N71),0)</f>
        <v>0</v>
      </c>
      <c r="J71" s="115" t="s">
        <v>0</v>
      </c>
      <c r="L71" s="235">
        <f>SUMIF(別紙2!$H$10:$H$29,$B71,別紙2!$F$10:$F$29)</f>
        <v>0</v>
      </c>
      <c r="M71" s="235">
        <f>SUMIF('別紙2-2 (行が足りない場合) '!F:F,$B71,'別紙2-2 (行が足りない場合) '!D:D)</f>
        <v>0</v>
      </c>
      <c r="N71" s="235">
        <f>SUMIF('別紙2-3 (行が足りない場合)'!H:H,$B71,'別紙2-3 (行が足りない場合)'!F:F)</f>
        <v>0</v>
      </c>
    </row>
    <row r="72" spans="2:14" ht="24" customHeight="1">
      <c r="B72" s="227">
        <v>70</v>
      </c>
      <c r="C72" s="209"/>
      <c r="D72" s="278"/>
      <c r="E72" s="279"/>
      <c r="F72" s="279"/>
      <c r="G72" s="279"/>
      <c r="H72" s="279"/>
      <c r="I72" s="116">
        <f>IF(基本情報※最初に記入してください!$D$7=大阪府作業用!$G$13,SUM(L72:N72),0)</f>
        <v>0</v>
      </c>
      <c r="J72" s="115" t="s">
        <v>0</v>
      </c>
      <c r="L72" s="235">
        <f>SUMIF(別紙2!$H$10:$H$29,$B72,別紙2!$F$10:$F$29)</f>
        <v>0</v>
      </c>
      <c r="M72" s="235">
        <f>SUMIF('別紙2-2 (行が足りない場合) '!F:F,$B72,'別紙2-2 (行が足りない場合) '!D:D)</f>
        <v>0</v>
      </c>
      <c r="N72" s="235">
        <f>SUMIF('別紙2-3 (行が足りない場合)'!H:H,$B72,'別紙2-3 (行が足りない場合)'!F:F)</f>
        <v>0</v>
      </c>
    </row>
    <row r="73" spans="2:14" ht="24" customHeight="1">
      <c r="B73" s="227">
        <v>71</v>
      </c>
      <c r="C73" s="209"/>
      <c r="D73" s="278"/>
      <c r="E73" s="279"/>
      <c r="F73" s="279"/>
      <c r="G73" s="279"/>
      <c r="H73" s="279"/>
      <c r="I73" s="116">
        <f>IF(基本情報※最初に記入してください!$D$7=大阪府作業用!$G$13,SUM(L73:N73),0)</f>
        <v>0</v>
      </c>
      <c r="J73" s="115" t="s">
        <v>0</v>
      </c>
      <c r="L73" s="235">
        <f>SUMIF(別紙2!$H$10:$H$29,$B73,別紙2!$F$10:$F$29)</f>
        <v>0</v>
      </c>
      <c r="M73" s="235">
        <f>SUMIF('別紙2-2 (行が足りない場合) '!F:F,$B73,'別紙2-2 (行が足りない場合) '!D:D)</f>
        <v>0</v>
      </c>
      <c r="N73" s="235">
        <f>SUMIF('別紙2-3 (行が足りない場合)'!H:H,$B73,'別紙2-3 (行が足りない場合)'!F:F)</f>
        <v>0</v>
      </c>
    </row>
    <row r="74" spans="2:14" ht="24" customHeight="1">
      <c r="B74" s="227">
        <v>72</v>
      </c>
      <c r="C74" s="209"/>
      <c r="D74" s="278"/>
      <c r="E74" s="279"/>
      <c r="F74" s="279"/>
      <c r="G74" s="279"/>
      <c r="H74" s="279"/>
      <c r="I74" s="116">
        <f>IF(基本情報※最初に記入してください!$D$7=大阪府作業用!$G$13,SUM(L74:N74),0)</f>
        <v>0</v>
      </c>
      <c r="J74" s="115" t="s">
        <v>0</v>
      </c>
      <c r="L74" s="235">
        <f>SUMIF(別紙2!$H$10:$H$29,$B74,別紙2!$F$10:$F$29)</f>
        <v>0</v>
      </c>
      <c r="M74" s="235">
        <f>SUMIF('別紙2-2 (行が足りない場合) '!F:F,$B74,'別紙2-2 (行が足りない場合) '!D:D)</f>
        <v>0</v>
      </c>
      <c r="N74" s="235">
        <f>SUMIF('別紙2-3 (行が足りない場合)'!H:H,$B74,'別紙2-3 (行が足りない場合)'!F:F)</f>
        <v>0</v>
      </c>
    </row>
    <row r="75" spans="2:14" ht="24" customHeight="1">
      <c r="B75" s="227">
        <v>73</v>
      </c>
      <c r="C75" s="209"/>
      <c r="D75" s="278"/>
      <c r="E75" s="279"/>
      <c r="F75" s="279"/>
      <c r="G75" s="279"/>
      <c r="H75" s="279"/>
      <c r="I75" s="116">
        <f>IF(基本情報※最初に記入してください!$D$7=大阪府作業用!$G$13,SUM(L75:N75),0)</f>
        <v>0</v>
      </c>
      <c r="J75" s="115" t="s">
        <v>0</v>
      </c>
      <c r="L75" s="235">
        <f>SUMIF(別紙2!$H$10:$H$29,$B75,別紙2!$F$10:$F$29)</f>
        <v>0</v>
      </c>
      <c r="M75" s="235">
        <f>SUMIF('別紙2-2 (行が足りない場合) '!F:F,$B75,'別紙2-2 (行が足りない場合) '!D:D)</f>
        <v>0</v>
      </c>
      <c r="N75" s="235">
        <f>SUMIF('別紙2-3 (行が足りない場合)'!H:H,$B75,'別紙2-3 (行が足りない場合)'!F:F)</f>
        <v>0</v>
      </c>
    </row>
    <row r="76" spans="2:14" ht="24" customHeight="1">
      <c r="B76" s="227">
        <v>74</v>
      </c>
      <c r="C76" s="209"/>
      <c r="D76" s="278"/>
      <c r="E76" s="279"/>
      <c r="F76" s="279"/>
      <c r="G76" s="279"/>
      <c r="H76" s="279"/>
      <c r="I76" s="116">
        <f>IF(基本情報※最初に記入してください!$D$7=大阪府作業用!$G$13,SUM(L76:N76),0)</f>
        <v>0</v>
      </c>
      <c r="J76" s="115" t="s">
        <v>0</v>
      </c>
      <c r="L76" s="235">
        <f>SUMIF(別紙2!$H$10:$H$29,$B76,別紙2!$F$10:$F$29)</f>
        <v>0</v>
      </c>
      <c r="M76" s="235">
        <f>SUMIF('別紙2-2 (行が足りない場合) '!F:F,$B76,'別紙2-2 (行が足りない場合) '!D:D)</f>
        <v>0</v>
      </c>
      <c r="N76" s="235">
        <f>SUMIF('別紙2-3 (行が足りない場合)'!H:H,$B76,'別紙2-3 (行が足りない場合)'!F:F)</f>
        <v>0</v>
      </c>
    </row>
    <row r="77" spans="2:14" ht="24" customHeight="1">
      <c r="B77" s="227">
        <v>75</v>
      </c>
      <c r="C77" s="209"/>
      <c r="D77" s="278"/>
      <c r="E77" s="279"/>
      <c r="F77" s="279"/>
      <c r="G77" s="279"/>
      <c r="H77" s="279"/>
      <c r="I77" s="116">
        <f>IF(基本情報※最初に記入してください!$D$7=大阪府作業用!$G$13,SUM(L77:N77),0)</f>
        <v>0</v>
      </c>
      <c r="J77" s="115" t="s">
        <v>0</v>
      </c>
      <c r="L77" s="235">
        <f>SUMIF(別紙2!$H$10:$H$29,$B77,別紙2!$F$10:$F$29)</f>
        <v>0</v>
      </c>
      <c r="M77" s="235">
        <f>SUMIF('別紙2-2 (行が足りない場合) '!F:F,$B77,'別紙2-2 (行が足りない場合) '!D:D)</f>
        <v>0</v>
      </c>
      <c r="N77" s="235">
        <f>SUMIF('別紙2-3 (行が足りない場合)'!H:H,$B77,'別紙2-3 (行が足りない場合)'!F:F)</f>
        <v>0</v>
      </c>
    </row>
    <row r="78" spans="2:14" ht="24" customHeight="1">
      <c r="B78" s="227">
        <v>76</v>
      </c>
      <c r="C78" s="209"/>
      <c r="D78" s="278"/>
      <c r="E78" s="279"/>
      <c r="F78" s="279"/>
      <c r="G78" s="279"/>
      <c r="H78" s="279"/>
      <c r="I78" s="116">
        <f>IF(基本情報※最初に記入してください!$D$7=大阪府作業用!$G$13,SUM(L78:N78),0)</f>
        <v>0</v>
      </c>
      <c r="J78" s="115" t="s">
        <v>0</v>
      </c>
      <c r="L78" s="235">
        <f>SUMIF(別紙2!$H$10:$H$29,$B78,別紙2!$F$10:$F$29)</f>
        <v>0</v>
      </c>
      <c r="M78" s="235">
        <f>SUMIF('別紙2-2 (行が足りない場合) '!F:F,$B78,'別紙2-2 (行が足りない場合) '!D:D)</f>
        <v>0</v>
      </c>
      <c r="N78" s="235">
        <f>SUMIF('別紙2-3 (行が足りない場合)'!H:H,$B78,'別紙2-3 (行が足りない場合)'!F:F)</f>
        <v>0</v>
      </c>
    </row>
    <row r="79" spans="2:14" ht="24" customHeight="1">
      <c r="B79" s="227">
        <v>77</v>
      </c>
      <c r="C79" s="209"/>
      <c r="D79" s="278"/>
      <c r="E79" s="279"/>
      <c r="F79" s="279"/>
      <c r="G79" s="279"/>
      <c r="H79" s="279"/>
      <c r="I79" s="116">
        <f>IF(基本情報※最初に記入してください!$D$7=大阪府作業用!$G$13,SUM(L79:N79),0)</f>
        <v>0</v>
      </c>
      <c r="J79" s="115" t="s">
        <v>0</v>
      </c>
      <c r="L79" s="235">
        <f>SUMIF(別紙2!$H$10:$H$29,$B79,別紙2!$F$10:$F$29)</f>
        <v>0</v>
      </c>
      <c r="M79" s="235">
        <f>SUMIF('別紙2-2 (行が足りない場合) '!F:F,$B79,'別紙2-2 (行が足りない場合) '!D:D)</f>
        <v>0</v>
      </c>
      <c r="N79" s="235">
        <f>SUMIF('別紙2-3 (行が足りない場合)'!H:H,$B79,'別紙2-3 (行が足りない場合)'!F:F)</f>
        <v>0</v>
      </c>
    </row>
    <row r="80" spans="2:14" ht="24" customHeight="1">
      <c r="B80" s="227">
        <v>78</v>
      </c>
      <c r="C80" s="209"/>
      <c r="D80" s="278"/>
      <c r="E80" s="279"/>
      <c r="F80" s="279"/>
      <c r="G80" s="279"/>
      <c r="H80" s="279"/>
      <c r="I80" s="116">
        <f>IF(基本情報※最初に記入してください!$D$7=大阪府作業用!$G$13,SUM(L80:N80),0)</f>
        <v>0</v>
      </c>
      <c r="J80" s="115" t="s">
        <v>0</v>
      </c>
      <c r="L80" s="235">
        <f>SUMIF(別紙2!$H$10:$H$29,$B80,別紙2!$F$10:$F$29)</f>
        <v>0</v>
      </c>
      <c r="M80" s="235">
        <f>SUMIF('別紙2-2 (行が足りない場合) '!F:F,$B80,'別紙2-2 (行が足りない場合) '!D:D)</f>
        <v>0</v>
      </c>
      <c r="N80" s="235">
        <f>SUMIF('別紙2-3 (行が足りない場合)'!H:H,$B80,'別紙2-3 (行が足りない場合)'!F:F)</f>
        <v>0</v>
      </c>
    </row>
    <row r="81" spans="2:14" ht="24" customHeight="1">
      <c r="B81" s="227">
        <v>79</v>
      </c>
      <c r="C81" s="209"/>
      <c r="D81" s="278"/>
      <c r="E81" s="279"/>
      <c r="F81" s="279"/>
      <c r="G81" s="279"/>
      <c r="H81" s="279"/>
      <c r="I81" s="116">
        <f>IF(基本情報※最初に記入してください!$D$7=大阪府作業用!$G$13,SUM(L81:N81),0)</f>
        <v>0</v>
      </c>
      <c r="J81" s="115" t="s">
        <v>0</v>
      </c>
      <c r="L81" s="235">
        <f>SUMIF(別紙2!$H$10:$H$29,$B81,別紙2!$F$10:$F$29)</f>
        <v>0</v>
      </c>
      <c r="M81" s="235">
        <f>SUMIF('別紙2-2 (行が足りない場合) '!F:F,$B81,'別紙2-2 (行が足りない場合) '!D:D)</f>
        <v>0</v>
      </c>
      <c r="N81" s="235">
        <f>SUMIF('別紙2-3 (行が足りない場合)'!H:H,$B81,'別紙2-3 (行が足りない場合)'!F:F)</f>
        <v>0</v>
      </c>
    </row>
    <row r="82" spans="2:14" ht="24" customHeight="1">
      <c r="B82" s="227">
        <v>80</v>
      </c>
      <c r="C82" s="209"/>
      <c r="D82" s="278"/>
      <c r="E82" s="279"/>
      <c r="F82" s="279"/>
      <c r="G82" s="279"/>
      <c r="H82" s="279"/>
      <c r="I82" s="116">
        <f>IF(基本情報※最初に記入してください!$D$7=大阪府作業用!$G$13,SUM(L82:N82),0)</f>
        <v>0</v>
      </c>
      <c r="J82" s="115" t="s">
        <v>0</v>
      </c>
      <c r="L82" s="235">
        <f>SUMIF(別紙2!$H$10:$H$29,$B82,別紙2!$F$10:$F$29)</f>
        <v>0</v>
      </c>
      <c r="M82" s="235">
        <f>SUMIF('別紙2-2 (行が足りない場合) '!F:F,$B82,'別紙2-2 (行が足りない場合) '!D:D)</f>
        <v>0</v>
      </c>
      <c r="N82" s="235">
        <f>SUMIF('別紙2-3 (行が足りない場合)'!H:H,$B82,'別紙2-3 (行が足りない場合)'!F:F)</f>
        <v>0</v>
      </c>
    </row>
    <row r="83" spans="2:14" ht="24" customHeight="1">
      <c r="B83" s="227">
        <v>81</v>
      </c>
      <c r="C83" s="209"/>
      <c r="D83" s="278"/>
      <c r="E83" s="279"/>
      <c r="F83" s="279"/>
      <c r="G83" s="279"/>
      <c r="H83" s="279"/>
      <c r="I83" s="116">
        <f>IF(基本情報※最初に記入してください!$D$7=大阪府作業用!$G$13,SUM(L83:N83),0)</f>
        <v>0</v>
      </c>
      <c r="J83" s="115" t="s">
        <v>0</v>
      </c>
      <c r="L83" s="235">
        <f>SUMIF(別紙2!$H$10:$H$29,$B83,別紙2!$F$10:$F$29)</f>
        <v>0</v>
      </c>
      <c r="M83" s="235">
        <f>SUMIF('別紙2-2 (行が足りない場合) '!F:F,$B83,'別紙2-2 (行が足りない場合) '!D:D)</f>
        <v>0</v>
      </c>
      <c r="N83" s="235">
        <f>SUMIF('別紙2-3 (行が足りない場合)'!H:H,$B83,'別紙2-3 (行が足りない場合)'!F:F)</f>
        <v>0</v>
      </c>
    </row>
    <row r="84" spans="2:14" ht="24" customHeight="1">
      <c r="B84" s="227">
        <v>82</v>
      </c>
      <c r="C84" s="209"/>
      <c r="D84" s="278"/>
      <c r="E84" s="279"/>
      <c r="F84" s="279"/>
      <c r="G84" s="279"/>
      <c r="H84" s="279"/>
      <c r="I84" s="116">
        <f>IF(基本情報※最初に記入してください!$D$7=大阪府作業用!$G$13,SUM(L84:N84),0)</f>
        <v>0</v>
      </c>
      <c r="J84" s="115" t="s">
        <v>0</v>
      </c>
      <c r="L84" s="235">
        <f>SUMIF(別紙2!$H$10:$H$29,$B84,別紙2!$F$10:$F$29)</f>
        <v>0</v>
      </c>
      <c r="M84" s="235">
        <f>SUMIF('別紙2-2 (行が足りない場合) '!F:F,$B84,'別紙2-2 (行が足りない場合) '!D:D)</f>
        <v>0</v>
      </c>
      <c r="N84" s="235">
        <f>SUMIF('別紙2-3 (行が足りない場合)'!H:H,$B84,'別紙2-3 (行が足りない場合)'!F:F)</f>
        <v>0</v>
      </c>
    </row>
    <row r="85" spans="2:14" ht="24" customHeight="1">
      <c r="B85" s="227">
        <v>83</v>
      </c>
      <c r="C85" s="209"/>
      <c r="D85" s="278"/>
      <c r="E85" s="279"/>
      <c r="F85" s="279"/>
      <c r="G85" s="279"/>
      <c r="H85" s="279"/>
      <c r="I85" s="116">
        <f>IF(基本情報※最初に記入してください!$D$7=大阪府作業用!$G$13,SUM(L85:N85),0)</f>
        <v>0</v>
      </c>
      <c r="J85" s="115" t="s">
        <v>0</v>
      </c>
      <c r="L85" s="235">
        <f>SUMIF(別紙2!$H$10:$H$29,$B85,別紙2!$F$10:$F$29)</f>
        <v>0</v>
      </c>
      <c r="M85" s="235">
        <f>SUMIF('別紙2-2 (行が足りない場合) '!F:F,$B85,'別紙2-2 (行が足りない場合) '!D:D)</f>
        <v>0</v>
      </c>
      <c r="N85" s="235">
        <f>SUMIF('別紙2-3 (行が足りない場合)'!H:H,$B85,'別紙2-3 (行が足りない場合)'!F:F)</f>
        <v>0</v>
      </c>
    </row>
    <row r="86" spans="2:14" ht="24" customHeight="1">
      <c r="B86" s="227">
        <v>84</v>
      </c>
      <c r="C86" s="209"/>
      <c r="D86" s="278"/>
      <c r="E86" s="279"/>
      <c r="F86" s="279"/>
      <c r="G86" s="279"/>
      <c r="H86" s="279"/>
      <c r="I86" s="116">
        <f>IF(基本情報※最初に記入してください!$D$7=大阪府作業用!$G$13,SUM(L86:N86),0)</f>
        <v>0</v>
      </c>
      <c r="J86" s="115" t="s">
        <v>0</v>
      </c>
      <c r="L86" s="235">
        <f>SUMIF(別紙2!$H$10:$H$29,$B86,別紙2!$F$10:$F$29)</f>
        <v>0</v>
      </c>
      <c r="M86" s="235">
        <f>SUMIF('別紙2-2 (行が足りない場合) '!F:F,$B86,'別紙2-2 (行が足りない場合) '!D:D)</f>
        <v>0</v>
      </c>
      <c r="N86" s="235">
        <f>SUMIF('別紙2-3 (行が足りない場合)'!H:H,$B86,'別紙2-3 (行が足りない場合)'!F:F)</f>
        <v>0</v>
      </c>
    </row>
    <row r="87" spans="2:14" ht="24" customHeight="1">
      <c r="B87" s="227">
        <v>85</v>
      </c>
      <c r="C87" s="209"/>
      <c r="D87" s="278"/>
      <c r="E87" s="279"/>
      <c r="F87" s="279"/>
      <c r="G87" s="279"/>
      <c r="H87" s="279"/>
      <c r="I87" s="116">
        <f>IF(基本情報※最初に記入してください!$D$7=大阪府作業用!$G$13,SUM(L87:N87),0)</f>
        <v>0</v>
      </c>
      <c r="J87" s="115" t="s">
        <v>0</v>
      </c>
      <c r="L87" s="235">
        <f>SUMIF(別紙2!$H$10:$H$29,$B87,別紙2!$F$10:$F$29)</f>
        <v>0</v>
      </c>
      <c r="M87" s="235">
        <f>SUMIF('別紙2-2 (行が足りない場合) '!F:F,$B87,'別紙2-2 (行が足りない場合) '!D:D)</f>
        <v>0</v>
      </c>
      <c r="N87" s="235">
        <f>SUMIF('別紙2-3 (行が足りない場合)'!H:H,$B87,'別紙2-3 (行が足りない場合)'!F:F)</f>
        <v>0</v>
      </c>
    </row>
    <row r="88" spans="2:14" ht="24" customHeight="1">
      <c r="B88" s="227">
        <v>86</v>
      </c>
      <c r="C88" s="209"/>
      <c r="D88" s="278"/>
      <c r="E88" s="279"/>
      <c r="F88" s="279"/>
      <c r="G88" s="279"/>
      <c r="H88" s="279"/>
      <c r="I88" s="116">
        <f>IF(基本情報※最初に記入してください!$D$7=大阪府作業用!$G$13,SUM(L88:N88),0)</f>
        <v>0</v>
      </c>
      <c r="J88" s="115" t="s">
        <v>0</v>
      </c>
      <c r="L88" s="235">
        <f>SUMIF(別紙2!$H$10:$H$29,$B88,別紙2!$F$10:$F$29)</f>
        <v>0</v>
      </c>
      <c r="M88" s="235">
        <f>SUMIF('別紙2-2 (行が足りない場合) '!F:F,$B88,'別紙2-2 (行が足りない場合) '!D:D)</f>
        <v>0</v>
      </c>
      <c r="N88" s="235">
        <f>SUMIF('別紙2-3 (行が足りない場合)'!H:H,$B88,'別紙2-3 (行が足りない場合)'!F:F)</f>
        <v>0</v>
      </c>
    </row>
    <row r="89" spans="2:14" ht="24" customHeight="1">
      <c r="B89" s="227">
        <v>87</v>
      </c>
      <c r="C89" s="209"/>
      <c r="D89" s="278"/>
      <c r="E89" s="279"/>
      <c r="F89" s="279"/>
      <c r="G89" s="279"/>
      <c r="H89" s="279"/>
      <c r="I89" s="116">
        <f>IF(基本情報※最初に記入してください!$D$7=大阪府作業用!$G$13,SUM(L89:N89),0)</f>
        <v>0</v>
      </c>
      <c r="J89" s="115" t="s">
        <v>0</v>
      </c>
      <c r="L89" s="235">
        <f>SUMIF(別紙2!$H$10:$H$29,$B89,別紙2!$F$10:$F$29)</f>
        <v>0</v>
      </c>
      <c r="M89" s="235">
        <f>SUMIF('別紙2-2 (行が足りない場合) '!F:F,$B89,'別紙2-2 (行が足りない場合) '!D:D)</f>
        <v>0</v>
      </c>
      <c r="N89" s="235">
        <f>SUMIF('別紙2-3 (行が足りない場合)'!H:H,$B89,'別紙2-3 (行が足りない場合)'!F:F)</f>
        <v>0</v>
      </c>
    </row>
    <row r="90" spans="2:14" ht="24" customHeight="1">
      <c r="B90" s="227">
        <v>88</v>
      </c>
      <c r="C90" s="209"/>
      <c r="D90" s="278"/>
      <c r="E90" s="279"/>
      <c r="F90" s="279"/>
      <c r="G90" s="279"/>
      <c r="H90" s="279"/>
      <c r="I90" s="116">
        <f>IF(基本情報※最初に記入してください!$D$7=大阪府作業用!$G$13,SUM(L90:N90),0)</f>
        <v>0</v>
      </c>
      <c r="J90" s="115" t="s">
        <v>0</v>
      </c>
      <c r="L90" s="235">
        <f>SUMIF(別紙2!$H$10:$H$29,$B90,別紙2!$F$10:$F$29)</f>
        <v>0</v>
      </c>
      <c r="M90" s="235">
        <f>SUMIF('別紙2-2 (行が足りない場合) '!F:F,$B90,'別紙2-2 (行が足りない場合) '!D:D)</f>
        <v>0</v>
      </c>
      <c r="N90" s="235">
        <f>SUMIF('別紙2-3 (行が足りない場合)'!H:H,$B90,'別紙2-3 (行が足りない場合)'!F:F)</f>
        <v>0</v>
      </c>
    </row>
    <row r="91" spans="2:14" ht="24" customHeight="1">
      <c r="B91" s="227">
        <v>89</v>
      </c>
      <c r="C91" s="209"/>
      <c r="D91" s="278"/>
      <c r="E91" s="279"/>
      <c r="F91" s="279"/>
      <c r="G91" s="279"/>
      <c r="H91" s="279"/>
      <c r="I91" s="116">
        <f>IF(基本情報※最初に記入してください!$D$7=大阪府作業用!$G$13,SUM(L91:N91),0)</f>
        <v>0</v>
      </c>
      <c r="J91" s="115" t="s">
        <v>0</v>
      </c>
      <c r="L91" s="235">
        <f>SUMIF(別紙2!$H$10:$H$29,$B91,別紙2!$F$10:$F$29)</f>
        <v>0</v>
      </c>
      <c r="M91" s="235">
        <f>SUMIF('別紙2-2 (行が足りない場合) '!F:F,$B91,'別紙2-2 (行が足りない場合) '!D:D)</f>
        <v>0</v>
      </c>
      <c r="N91" s="235">
        <f>SUMIF('別紙2-3 (行が足りない場合)'!H:H,$B91,'別紙2-3 (行が足りない場合)'!F:F)</f>
        <v>0</v>
      </c>
    </row>
    <row r="92" spans="2:14" ht="24" customHeight="1">
      <c r="B92" s="227">
        <v>90</v>
      </c>
      <c r="C92" s="209"/>
      <c r="D92" s="278"/>
      <c r="E92" s="279"/>
      <c r="F92" s="279"/>
      <c r="G92" s="279"/>
      <c r="H92" s="279"/>
      <c r="I92" s="116">
        <f>IF(基本情報※最初に記入してください!$D$7=大阪府作業用!$G$13,SUM(L92:N92),0)</f>
        <v>0</v>
      </c>
      <c r="J92" s="115" t="s">
        <v>0</v>
      </c>
      <c r="L92" s="235">
        <f>SUMIF(別紙2!$H$10:$H$29,$B92,別紙2!$F$10:$F$29)</f>
        <v>0</v>
      </c>
      <c r="M92" s="235">
        <f>SUMIF('別紙2-2 (行が足りない場合) '!F:F,$B92,'別紙2-2 (行が足りない場合) '!D:D)</f>
        <v>0</v>
      </c>
      <c r="N92" s="235">
        <f>SUMIF('別紙2-3 (行が足りない場合)'!H:H,$B92,'別紙2-3 (行が足りない場合)'!F:F)</f>
        <v>0</v>
      </c>
    </row>
    <row r="93" spans="2:14" ht="24" customHeight="1">
      <c r="B93" s="227">
        <v>91</v>
      </c>
      <c r="C93" s="209"/>
      <c r="D93" s="278"/>
      <c r="E93" s="279"/>
      <c r="F93" s="279"/>
      <c r="G93" s="279"/>
      <c r="H93" s="279"/>
      <c r="I93" s="116">
        <f>IF(基本情報※最初に記入してください!$D$7=大阪府作業用!$G$13,SUM(L93:N93),0)</f>
        <v>0</v>
      </c>
      <c r="J93" s="115" t="s">
        <v>0</v>
      </c>
      <c r="L93" s="235">
        <f>SUMIF(別紙2!$H$10:$H$29,$B93,別紙2!$F$10:$F$29)</f>
        <v>0</v>
      </c>
      <c r="M93" s="235">
        <f>SUMIF('別紙2-2 (行が足りない場合) '!F:F,$B93,'別紙2-2 (行が足りない場合) '!D:D)</f>
        <v>0</v>
      </c>
      <c r="N93" s="235">
        <f>SUMIF('別紙2-3 (行が足りない場合)'!H:H,$B93,'別紙2-3 (行が足りない場合)'!F:F)</f>
        <v>0</v>
      </c>
    </row>
    <row r="94" spans="2:14" ht="24" customHeight="1">
      <c r="B94" s="227">
        <v>92</v>
      </c>
      <c r="C94" s="209"/>
      <c r="D94" s="278"/>
      <c r="E94" s="279"/>
      <c r="F94" s="279"/>
      <c r="G94" s="279"/>
      <c r="H94" s="279"/>
      <c r="I94" s="116">
        <f>IF(基本情報※最初に記入してください!$D$7=大阪府作業用!$G$13,SUM(L94:N94),0)</f>
        <v>0</v>
      </c>
      <c r="J94" s="115" t="s">
        <v>0</v>
      </c>
      <c r="L94" s="235">
        <f>SUMIF(別紙2!$H$10:$H$29,$B94,別紙2!$F$10:$F$29)</f>
        <v>0</v>
      </c>
      <c r="M94" s="235">
        <f>SUMIF('別紙2-2 (行が足りない場合) '!F:F,$B94,'別紙2-2 (行が足りない場合) '!D:D)</f>
        <v>0</v>
      </c>
      <c r="N94" s="235">
        <f>SUMIF('別紙2-3 (行が足りない場合)'!H:H,$B94,'別紙2-3 (行が足りない場合)'!F:F)</f>
        <v>0</v>
      </c>
    </row>
    <row r="95" spans="2:14" ht="24" customHeight="1">
      <c r="B95" s="227">
        <v>93</v>
      </c>
      <c r="C95" s="209"/>
      <c r="D95" s="278"/>
      <c r="E95" s="279"/>
      <c r="F95" s="279"/>
      <c r="G95" s="279"/>
      <c r="H95" s="279"/>
      <c r="I95" s="116">
        <f>IF(基本情報※最初に記入してください!$D$7=大阪府作業用!$G$13,SUM(L95:N95),0)</f>
        <v>0</v>
      </c>
      <c r="J95" s="115" t="s">
        <v>0</v>
      </c>
      <c r="L95" s="235">
        <f>SUMIF(別紙2!$H$10:$H$29,$B95,別紙2!$F$10:$F$29)</f>
        <v>0</v>
      </c>
      <c r="M95" s="235">
        <f>SUMIF('別紙2-2 (行が足りない場合) '!F:F,$B95,'別紙2-2 (行が足りない場合) '!D:D)</f>
        <v>0</v>
      </c>
      <c r="N95" s="235">
        <f>SUMIF('別紙2-3 (行が足りない場合)'!H:H,$B95,'別紙2-3 (行が足りない場合)'!F:F)</f>
        <v>0</v>
      </c>
    </row>
    <row r="96" spans="2:14" ht="24" customHeight="1">
      <c r="B96" s="227">
        <v>94</v>
      </c>
      <c r="C96" s="209"/>
      <c r="D96" s="278"/>
      <c r="E96" s="279"/>
      <c r="F96" s="279"/>
      <c r="G96" s="279"/>
      <c r="H96" s="279"/>
      <c r="I96" s="116">
        <f>IF(基本情報※最初に記入してください!$D$7=大阪府作業用!$G$13,SUM(L96:N96),0)</f>
        <v>0</v>
      </c>
      <c r="J96" s="115" t="s">
        <v>0</v>
      </c>
      <c r="L96" s="235">
        <f>SUMIF(別紙2!$H$10:$H$29,$B96,別紙2!$F$10:$F$29)</f>
        <v>0</v>
      </c>
      <c r="M96" s="235">
        <f>SUMIF('別紙2-2 (行が足りない場合) '!F:F,$B96,'別紙2-2 (行が足りない場合) '!D:D)</f>
        <v>0</v>
      </c>
      <c r="N96" s="235">
        <f>SUMIF('別紙2-3 (行が足りない場合)'!H:H,$B96,'別紙2-3 (行が足りない場合)'!F:F)</f>
        <v>0</v>
      </c>
    </row>
    <row r="97" spans="2:14" ht="24" customHeight="1">
      <c r="B97" s="227">
        <v>95</v>
      </c>
      <c r="C97" s="209"/>
      <c r="D97" s="278"/>
      <c r="E97" s="279"/>
      <c r="F97" s="279"/>
      <c r="G97" s="279"/>
      <c r="H97" s="279"/>
      <c r="I97" s="116">
        <f>IF(基本情報※最初に記入してください!$D$7=大阪府作業用!$G$13,SUM(L97:N97),0)</f>
        <v>0</v>
      </c>
      <c r="J97" s="115" t="s">
        <v>0</v>
      </c>
      <c r="L97" s="235">
        <f>SUMIF(別紙2!$H$10:$H$29,$B97,別紙2!$F$10:$F$29)</f>
        <v>0</v>
      </c>
      <c r="M97" s="235">
        <f>SUMIF('別紙2-2 (行が足りない場合) '!F:F,$B97,'別紙2-2 (行が足りない場合) '!D:D)</f>
        <v>0</v>
      </c>
      <c r="N97" s="235">
        <f>SUMIF('別紙2-3 (行が足りない場合)'!H:H,$B97,'別紙2-3 (行が足りない場合)'!F:F)</f>
        <v>0</v>
      </c>
    </row>
    <row r="98" spans="2:14" ht="24" customHeight="1">
      <c r="B98" s="227">
        <v>96</v>
      </c>
      <c r="C98" s="209"/>
      <c r="D98" s="278"/>
      <c r="E98" s="279"/>
      <c r="F98" s="279"/>
      <c r="G98" s="279"/>
      <c r="H98" s="279"/>
      <c r="I98" s="116">
        <f>IF(基本情報※最初に記入してください!$D$7=大阪府作業用!$G$13,SUM(L98:N98),0)</f>
        <v>0</v>
      </c>
      <c r="J98" s="115" t="s">
        <v>0</v>
      </c>
      <c r="L98" s="235">
        <f>SUMIF(別紙2!$H$10:$H$29,$B98,別紙2!$F$10:$F$29)</f>
        <v>0</v>
      </c>
      <c r="M98" s="235">
        <f>SUMIF('別紙2-2 (行が足りない場合) '!F:F,$B98,'別紙2-2 (行が足りない場合) '!D:D)</f>
        <v>0</v>
      </c>
      <c r="N98" s="235">
        <f>SUMIF('別紙2-3 (行が足りない場合)'!H:H,$B98,'別紙2-3 (行が足りない場合)'!F:F)</f>
        <v>0</v>
      </c>
    </row>
    <row r="99" spans="2:14" ht="24" customHeight="1">
      <c r="B99" s="227">
        <v>97</v>
      </c>
      <c r="C99" s="209"/>
      <c r="D99" s="278"/>
      <c r="E99" s="279"/>
      <c r="F99" s="279"/>
      <c r="G99" s="279"/>
      <c r="H99" s="279"/>
      <c r="I99" s="116">
        <f>IF(基本情報※最初に記入してください!$D$7=大阪府作業用!$G$13,SUM(L99:N99),0)</f>
        <v>0</v>
      </c>
      <c r="J99" s="115" t="s">
        <v>0</v>
      </c>
      <c r="L99" s="235">
        <f>SUMIF(別紙2!$H$10:$H$29,$B99,別紙2!$F$10:$F$29)</f>
        <v>0</v>
      </c>
      <c r="M99" s="235">
        <f>SUMIF('別紙2-2 (行が足りない場合) '!F:F,$B99,'別紙2-2 (行が足りない場合) '!D:D)</f>
        <v>0</v>
      </c>
      <c r="N99" s="235">
        <f>SUMIF('別紙2-3 (行が足りない場合)'!H:H,$B99,'別紙2-3 (行が足りない場合)'!F:F)</f>
        <v>0</v>
      </c>
    </row>
    <row r="100" spans="2:14" ht="24" customHeight="1">
      <c r="B100" s="227">
        <v>98</v>
      </c>
      <c r="C100" s="209"/>
      <c r="D100" s="278"/>
      <c r="E100" s="279"/>
      <c r="F100" s="279"/>
      <c r="G100" s="279"/>
      <c r="H100" s="279"/>
      <c r="I100" s="116">
        <f>IF(基本情報※最初に記入してください!$D$7=大阪府作業用!$G$13,SUM(L100:N100),0)</f>
        <v>0</v>
      </c>
      <c r="J100" s="115" t="s">
        <v>0</v>
      </c>
      <c r="L100" s="235">
        <f>SUMIF(別紙2!$H$10:$H$29,$B100,別紙2!$F$10:$F$29)</f>
        <v>0</v>
      </c>
      <c r="M100" s="235">
        <f>SUMIF('別紙2-2 (行が足りない場合) '!F:F,$B100,'別紙2-2 (行が足りない場合) '!D:D)</f>
        <v>0</v>
      </c>
      <c r="N100" s="235">
        <f>SUMIF('別紙2-3 (行が足りない場合)'!H:H,$B100,'別紙2-3 (行が足りない場合)'!F:F)</f>
        <v>0</v>
      </c>
    </row>
    <row r="101" spans="2:14" ht="24" customHeight="1">
      <c r="B101" s="227">
        <v>99</v>
      </c>
      <c r="C101" s="209"/>
      <c r="D101" s="278"/>
      <c r="E101" s="279"/>
      <c r="F101" s="279"/>
      <c r="G101" s="279"/>
      <c r="H101" s="279"/>
      <c r="I101" s="116">
        <f>IF(基本情報※最初に記入してください!$D$7=大阪府作業用!$G$13,SUM(L101:N101),0)</f>
        <v>0</v>
      </c>
      <c r="J101" s="115" t="s">
        <v>0</v>
      </c>
      <c r="L101" s="235">
        <f>SUMIF(別紙2!$H$10:$H$29,$B101,別紙2!$F$10:$F$29)</f>
        <v>0</v>
      </c>
      <c r="M101" s="235">
        <f>SUMIF('別紙2-2 (行が足りない場合) '!F:F,$B101,'別紙2-2 (行が足りない場合) '!D:D)</f>
        <v>0</v>
      </c>
      <c r="N101" s="235">
        <f>SUMIF('別紙2-3 (行が足りない場合)'!H:H,$B101,'別紙2-3 (行が足りない場合)'!F:F)</f>
        <v>0</v>
      </c>
    </row>
    <row r="102" spans="2:14" ht="24" customHeight="1">
      <c r="B102" s="227">
        <v>100</v>
      </c>
      <c r="C102" s="209"/>
      <c r="D102" s="278"/>
      <c r="E102" s="279"/>
      <c r="F102" s="279"/>
      <c r="G102" s="279"/>
      <c r="H102" s="279"/>
      <c r="I102" s="116">
        <f>IF(基本情報※最初に記入してください!$D$7=大阪府作業用!$G$13,SUM(L102:N102),0)</f>
        <v>0</v>
      </c>
      <c r="J102" s="115" t="s">
        <v>0</v>
      </c>
      <c r="L102" s="235">
        <f>SUMIF(別紙2!$H$10:$H$29,$B102,別紙2!$F$10:$F$29)</f>
        <v>0</v>
      </c>
      <c r="M102" s="235">
        <f>SUMIF('別紙2-2 (行が足りない場合) '!F:F,$B102,'別紙2-2 (行が足りない場合) '!D:D)</f>
        <v>0</v>
      </c>
      <c r="N102" s="235">
        <f>SUMIF('別紙2-3 (行が足りない場合)'!H:H,$B102,'別紙2-3 (行が足りない場合)'!F:F)</f>
        <v>0</v>
      </c>
    </row>
    <row r="103" spans="2:14" ht="24" customHeight="1">
      <c r="B103" s="239">
        <v>101</v>
      </c>
      <c r="C103" s="209"/>
      <c r="D103" s="278"/>
      <c r="E103" s="279"/>
      <c r="F103" s="279"/>
      <c r="G103" s="279"/>
      <c r="H103" s="279"/>
      <c r="I103" s="116">
        <f>IF(基本情報※最初に記入してください!$D$7=大阪府作業用!$G$13,SUM(L103:N103),0)</f>
        <v>0</v>
      </c>
      <c r="J103" s="115" t="s">
        <v>0</v>
      </c>
      <c r="L103" s="235">
        <f>SUMIF(別紙2!$H$10:$H$29,$B103,別紙2!$F$10:$F$29)</f>
        <v>0</v>
      </c>
      <c r="M103" s="235">
        <f>SUMIF('別紙2-2 (行が足りない場合) '!F:F,$B103,'別紙2-2 (行が足りない場合) '!D:D)</f>
        <v>0</v>
      </c>
      <c r="N103" s="235">
        <f>SUMIF('別紙2-3 (行が足りない場合)'!H:H,$B103,'別紙2-3 (行が足りない場合)'!F:F)</f>
        <v>0</v>
      </c>
    </row>
    <row r="104" spans="2:14" ht="24" customHeight="1">
      <c r="B104" s="239">
        <v>102</v>
      </c>
      <c r="C104" s="209"/>
      <c r="D104" s="278"/>
      <c r="E104" s="279"/>
      <c r="F104" s="279"/>
      <c r="G104" s="279"/>
      <c r="H104" s="279"/>
      <c r="I104" s="116">
        <f>IF(基本情報※最初に記入してください!$D$7=大阪府作業用!$G$13,SUM(L104:N104),0)</f>
        <v>0</v>
      </c>
      <c r="J104" s="115" t="s">
        <v>0</v>
      </c>
      <c r="L104" s="235">
        <f>SUMIF(別紙2!$H$10:$H$29,$B104,別紙2!$F$10:$F$29)</f>
        <v>0</v>
      </c>
      <c r="M104" s="235">
        <f>SUMIF('別紙2-2 (行が足りない場合) '!F:F,$B104,'別紙2-2 (行が足りない場合) '!D:D)</f>
        <v>0</v>
      </c>
      <c r="N104" s="235">
        <f>SUMIF('別紙2-3 (行が足りない場合)'!H:H,$B104,'別紙2-3 (行が足りない場合)'!F:F)</f>
        <v>0</v>
      </c>
    </row>
    <row r="105" spans="2:14" ht="24" customHeight="1">
      <c r="B105" s="239">
        <v>103</v>
      </c>
      <c r="C105" s="209"/>
      <c r="D105" s="278"/>
      <c r="E105" s="279"/>
      <c r="F105" s="279"/>
      <c r="G105" s="279"/>
      <c r="H105" s="279"/>
      <c r="I105" s="116">
        <f>IF(基本情報※最初に記入してください!$D$7=大阪府作業用!$G$13,SUM(L105:N105),0)</f>
        <v>0</v>
      </c>
      <c r="J105" s="115" t="s">
        <v>0</v>
      </c>
      <c r="L105" s="235">
        <f>SUMIF(別紙2!$H$10:$H$29,$B105,別紙2!$F$10:$F$29)</f>
        <v>0</v>
      </c>
      <c r="M105" s="235">
        <f>SUMIF('別紙2-2 (行が足りない場合) '!F:F,$B105,'別紙2-2 (行が足りない場合) '!D:D)</f>
        <v>0</v>
      </c>
      <c r="N105" s="235">
        <f>SUMIF('別紙2-3 (行が足りない場合)'!H:H,$B105,'別紙2-3 (行が足りない場合)'!F:F)</f>
        <v>0</v>
      </c>
    </row>
    <row r="106" spans="2:14" ht="24" customHeight="1">
      <c r="B106" s="239">
        <v>104</v>
      </c>
      <c r="C106" s="209"/>
      <c r="D106" s="278"/>
      <c r="E106" s="279"/>
      <c r="F106" s="279"/>
      <c r="G106" s="279"/>
      <c r="H106" s="279"/>
      <c r="I106" s="116">
        <f>IF(基本情報※最初に記入してください!$D$7=大阪府作業用!$G$13,SUM(L106:N106),0)</f>
        <v>0</v>
      </c>
      <c r="J106" s="115" t="s">
        <v>0</v>
      </c>
      <c r="L106" s="235">
        <f>SUMIF(別紙2!$H$10:$H$29,$B106,別紙2!$F$10:$F$29)</f>
        <v>0</v>
      </c>
      <c r="M106" s="235">
        <f>SUMIF('別紙2-2 (行が足りない場合) '!F:F,$B106,'別紙2-2 (行が足りない場合) '!D:D)</f>
        <v>0</v>
      </c>
      <c r="N106" s="235">
        <f>SUMIF('別紙2-3 (行が足りない場合)'!H:H,$B106,'別紙2-3 (行が足りない場合)'!F:F)</f>
        <v>0</v>
      </c>
    </row>
    <row r="107" spans="2:14" ht="24" customHeight="1">
      <c r="B107" s="239">
        <v>105</v>
      </c>
      <c r="C107" s="209"/>
      <c r="D107" s="278"/>
      <c r="E107" s="279"/>
      <c r="F107" s="279"/>
      <c r="G107" s="279"/>
      <c r="H107" s="279"/>
      <c r="I107" s="116">
        <f>IF(基本情報※最初に記入してください!$D$7=大阪府作業用!$G$13,SUM(L107:N107),0)</f>
        <v>0</v>
      </c>
      <c r="J107" s="115" t="s">
        <v>0</v>
      </c>
      <c r="L107" s="235">
        <f>SUMIF(別紙2!$H$10:$H$29,$B107,別紙2!$F$10:$F$29)</f>
        <v>0</v>
      </c>
      <c r="M107" s="235">
        <f>SUMIF('別紙2-2 (行が足りない場合) '!F:F,$B107,'別紙2-2 (行が足りない場合) '!D:D)</f>
        <v>0</v>
      </c>
      <c r="N107" s="235">
        <f>SUMIF('別紙2-3 (行が足りない場合)'!H:H,$B107,'別紙2-3 (行が足りない場合)'!F:F)</f>
        <v>0</v>
      </c>
    </row>
    <row r="108" spans="2:14" ht="24" customHeight="1">
      <c r="B108" s="239">
        <v>106</v>
      </c>
      <c r="C108" s="209"/>
      <c r="D108" s="278"/>
      <c r="E108" s="279"/>
      <c r="F108" s="279"/>
      <c r="G108" s="279"/>
      <c r="H108" s="279"/>
      <c r="I108" s="116">
        <f>IF(基本情報※最初に記入してください!$D$7=大阪府作業用!$G$13,SUM(L108:N108),0)</f>
        <v>0</v>
      </c>
      <c r="J108" s="115" t="s">
        <v>0</v>
      </c>
      <c r="L108" s="235">
        <f>SUMIF(別紙2!$H$10:$H$29,$B108,別紙2!$F$10:$F$29)</f>
        <v>0</v>
      </c>
      <c r="M108" s="235">
        <f>SUMIF('別紙2-2 (行が足りない場合) '!F:F,$B108,'別紙2-2 (行が足りない場合) '!D:D)</f>
        <v>0</v>
      </c>
      <c r="N108" s="235">
        <f>SUMIF('別紙2-3 (行が足りない場合)'!H:H,$B108,'別紙2-3 (行が足りない場合)'!F:F)</f>
        <v>0</v>
      </c>
    </row>
    <row r="109" spans="2:14" ht="24" customHeight="1">
      <c r="B109" s="239">
        <v>107</v>
      </c>
      <c r="C109" s="209"/>
      <c r="D109" s="278"/>
      <c r="E109" s="279"/>
      <c r="F109" s="279"/>
      <c r="G109" s="279"/>
      <c r="H109" s="279"/>
      <c r="I109" s="116">
        <f>IF(基本情報※最初に記入してください!$D$7=大阪府作業用!$G$13,SUM(L109:N109),0)</f>
        <v>0</v>
      </c>
      <c r="J109" s="115" t="s">
        <v>0</v>
      </c>
      <c r="L109" s="235">
        <f>SUMIF(別紙2!$H$10:$H$29,$B109,別紙2!$F$10:$F$29)</f>
        <v>0</v>
      </c>
      <c r="M109" s="235">
        <f>SUMIF('別紙2-2 (行が足りない場合) '!F:F,$B109,'別紙2-2 (行が足りない場合) '!D:D)</f>
        <v>0</v>
      </c>
      <c r="N109" s="235">
        <f>SUMIF('別紙2-3 (行が足りない場合)'!H:H,$B109,'別紙2-3 (行が足りない場合)'!F:F)</f>
        <v>0</v>
      </c>
    </row>
    <row r="110" spans="2:14" ht="24" customHeight="1">
      <c r="B110" s="239">
        <v>108</v>
      </c>
      <c r="C110" s="209"/>
      <c r="D110" s="278"/>
      <c r="E110" s="279"/>
      <c r="F110" s="279"/>
      <c r="G110" s="279"/>
      <c r="H110" s="279"/>
      <c r="I110" s="116">
        <f>IF(基本情報※最初に記入してください!$D$7=大阪府作業用!$G$13,SUM(L110:N110),0)</f>
        <v>0</v>
      </c>
      <c r="J110" s="115" t="s">
        <v>0</v>
      </c>
      <c r="L110" s="235">
        <f>SUMIF(別紙2!$H$10:$H$29,$B110,別紙2!$F$10:$F$29)</f>
        <v>0</v>
      </c>
      <c r="M110" s="235">
        <f>SUMIF('別紙2-2 (行が足りない場合) '!F:F,$B110,'別紙2-2 (行が足りない場合) '!D:D)</f>
        <v>0</v>
      </c>
      <c r="N110" s="235">
        <f>SUMIF('別紙2-3 (行が足りない場合)'!H:H,$B110,'別紙2-3 (行が足りない場合)'!F:F)</f>
        <v>0</v>
      </c>
    </row>
    <row r="111" spans="2:14" ht="24" customHeight="1">
      <c r="B111" s="239">
        <v>109</v>
      </c>
      <c r="C111" s="209"/>
      <c r="D111" s="278"/>
      <c r="E111" s="279"/>
      <c r="F111" s="279"/>
      <c r="G111" s="279"/>
      <c r="H111" s="279"/>
      <c r="I111" s="116">
        <f>IF(基本情報※最初に記入してください!$D$7=大阪府作業用!$G$13,SUM(L111:N111),0)</f>
        <v>0</v>
      </c>
      <c r="J111" s="115" t="s">
        <v>0</v>
      </c>
      <c r="L111" s="235">
        <f>SUMIF(別紙2!$H$10:$H$29,$B111,別紙2!$F$10:$F$29)</f>
        <v>0</v>
      </c>
      <c r="M111" s="235">
        <f>SUMIF('別紙2-2 (行が足りない場合) '!F:F,$B111,'別紙2-2 (行が足りない場合) '!D:D)</f>
        <v>0</v>
      </c>
      <c r="N111" s="235">
        <f>SUMIF('別紙2-3 (行が足りない場合)'!H:H,$B111,'別紙2-3 (行が足りない場合)'!F:F)</f>
        <v>0</v>
      </c>
    </row>
    <row r="112" spans="2:14" ht="24" customHeight="1">
      <c r="B112" s="239">
        <v>110</v>
      </c>
      <c r="C112" s="209"/>
      <c r="D112" s="278"/>
      <c r="E112" s="279"/>
      <c r="F112" s="279"/>
      <c r="G112" s="279"/>
      <c r="H112" s="279"/>
      <c r="I112" s="116">
        <f>IF(基本情報※最初に記入してください!$D$7=大阪府作業用!$G$13,SUM(L112:N112),0)</f>
        <v>0</v>
      </c>
      <c r="J112" s="115" t="s">
        <v>0</v>
      </c>
      <c r="L112" s="235">
        <f>SUMIF(別紙2!$H$10:$H$29,$B112,別紙2!$F$10:$F$29)</f>
        <v>0</v>
      </c>
      <c r="M112" s="235">
        <f>SUMIF('別紙2-2 (行が足りない場合) '!F:F,$B112,'別紙2-2 (行が足りない場合) '!D:D)</f>
        <v>0</v>
      </c>
      <c r="N112" s="235">
        <f>SUMIF('別紙2-3 (行が足りない場合)'!H:H,$B112,'別紙2-3 (行が足りない場合)'!F:F)</f>
        <v>0</v>
      </c>
    </row>
    <row r="113" spans="2:14" ht="24" customHeight="1">
      <c r="B113" s="239">
        <v>111</v>
      </c>
      <c r="C113" s="209"/>
      <c r="D113" s="278"/>
      <c r="E113" s="279"/>
      <c r="F113" s="279"/>
      <c r="G113" s="279"/>
      <c r="H113" s="279"/>
      <c r="I113" s="116">
        <f>IF(基本情報※最初に記入してください!$D$7=大阪府作業用!$G$13,SUM(L113:N113),0)</f>
        <v>0</v>
      </c>
      <c r="J113" s="115" t="s">
        <v>0</v>
      </c>
      <c r="L113" s="235">
        <f>SUMIF(別紙2!$H$10:$H$29,$B113,別紙2!$F$10:$F$29)</f>
        <v>0</v>
      </c>
      <c r="M113" s="235">
        <f>SUMIF('別紙2-2 (行が足りない場合) '!F:F,$B113,'別紙2-2 (行が足りない場合) '!D:D)</f>
        <v>0</v>
      </c>
      <c r="N113" s="235">
        <f>SUMIF('別紙2-3 (行が足りない場合)'!H:H,$B113,'別紙2-3 (行が足りない場合)'!F:F)</f>
        <v>0</v>
      </c>
    </row>
    <row r="114" spans="2:14" ht="24" customHeight="1">
      <c r="B114" s="239">
        <v>112</v>
      </c>
      <c r="C114" s="209"/>
      <c r="D114" s="278"/>
      <c r="E114" s="279"/>
      <c r="F114" s="279"/>
      <c r="G114" s="279"/>
      <c r="H114" s="279"/>
      <c r="I114" s="116">
        <f>IF(基本情報※最初に記入してください!$D$7=大阪府作業用!$G$13,SUM(L114:N114),0)</f>
        <v>0</v>
      </c>
      <c r="J114" s="115" t="s">
        <v>0</v>
      </c>
      <c r="L114" s="235">
        <f>SUMIF(別紙2!$H$10:$H$29,$B114,別紙2!$F$10:$F$29)</f>
        <v>0</v>
      </c>
      <c r="M114" s="235">
        <f>SUMIF('別紙2-2 (行が足りない場合) '!F:F,$B114,'別紙2-2 (行が足りない場合) '!D:D)</f>
        <v>0</v>
      </c>
      <c r="N114" s="235">
        <f>SUMIF('別紙2-3 (行が足りない場合)'!H:H,$B114,'別紙2-3 (行が足りない場合)'!F:F)</f>
        <v>0</v>
      </c>
    </row>
    <row r="115" spans="2:14" ht="24" customHeight="1">
      <c r="B115" s="239">
        <v>113</v>
      </c>
      <c r="C115" s="209"/>
      <c r="D115" s="278"/>
      <c r="E115" s="279"/>
      <c r="F115" s="279"/>
      <c r="G115" s="279"/>
      <c r="H115" s="279"/>
      <c r="I115" s="116">
        <f>IF(基本情報※最初に記入してください!$D$7=大阪府作業用!$G$13,SUM(L115:N115),0)</f>
        <v>0</v>
      </c>
      <c r="J115" s="115" t="s">
        <v>0</v>
      </c>
      <c r="L115" s="235">
        <f>SUMIF(別紙2!$H$10:$H$29,$B115,別紙2!$F$10:$F$29)</f>
        <v>0</v>
      </c>
      <c r="M115" s="235">
        <f>SUMIF('別紙2-2 (行が足りない場合) '!F:F,$B115,'別紙2-2 (行が足りない場合) '!D:D)</f>
        <v>0</v>
      </c>
      <c r="N115" s="235">
        <f>SUMIF('別紙2-3 (行が足りない場合)'!H:H,$B115,'別紙2-3 (行が足りない場合)'!F:F)</f>
        <v>0</v>
      </c>
    </row>
    <row r="116" spans="2:14" ht="24" customHeight="1">
      <c r="B116" s="239">
        <v>114</v>
      </c>
      <c r="C116" s="209"/>
      <c r="D116" s="278"/>
      <c r="E116" s="279"/>
      <c r="F116" s="279"/>
      <c r="G116" s="279"/>
      <c r="H116" s="279"/>
      <c r="I116" s="116">
        <f>IF(基本情報※最初に記入してください!$D$7=大阪府作業用!$G$13,SUM(L116:N116),0)</f>
        <v>0</v>
      </c>
      <c r="J116" s="115" t="s">
        <v>0</v>
      </c>
      <c r="L116" s="235">
        <f>SUMIF(別紙2!$H$10:$H$29,$B116,別紙2!$F$10:$F$29)</f>
        <v>0</v>
      </c>
      <c r="M116" s="235">
        <f>SUMIF('別紙2-2 (行が足りない場合) '!F:F,$B116,'別紙2-2 (行が足りない場合) '!D:D)</f>
        <v>0</v>
      </c>
      <c r="N116" s="235">
        <f>SUMIF('別紙2-3 (行が足りない場合)'!H:H,$B116,'別紙2-3 (行が足りない場合)'!F:F)</f>
        <v>0</v>
      </c>
    </row>
    <row r="117" spans="2:14" ht="24" customHeight="1">
      <c r="B117" s="239">
        <v>115</v>
      </c>
      <c r="C117" s="209"/>
      <c r="D117" s="278"/>
      <c r="E117" s="279"/>
      <c r="F117" s="279"/>
      <c r="G117" s="279"/>
      <c r="H117" s="279"/>
      <c r="I117" s="116">
        <f>IF(基本情報※最初に記入してください!$D$7=大阪府作業用!$G$13,SUM(L117:N117),0)</f>
        <v>0</v>
      </c>
      <c r="J117" s="115" t="s">
        <v>0</v>
      </c>
      <c r="L117" s="235">
        <f>SUMIF(別紙2!$H$10:$H$29,$B117,別紙2!$F$10:$F$29)</f>
        <v>0</v>
      </c>
      <c r="M117" s="235">
        <f>SUMIF('別紙2-2 (行が足りない場合) '!F:F,$B117,'別紙2-2 (行が足りない場合) '!D:D)</f>
        <v>0</v>
      </c>
      <c r="N117" s="235">
        <f>SUMIF('別紙2-3 (行が足りない場合)'!H:H,$B117,'別紙2-3 (行が足りない場合)'!F:F)</f>
        <v>0</v>
      </c>
    </row>
    <row r="118" spans="2:14" ht="24" customHeight="1">
      <c r="B118" s="239">
        <v>116</v>
      </c>
      <c r="C118" s="209"/>
      <c r="D118" s="278"/>
      <c r="E118" s="279"/>
      <c r="F118" s="279"/>
      <c r="G118" s="279"/>
      <c r="H118" s="279"/>
      <c r="I118" s="116">
        <f>IF(基本情報※最初に記入してください!$D$7=大阪府作業用!$G$13,SUM(L118:N118),0)</f>
        <v>0</v>
      </c>
      <c r="J118" s="115" t="s">
        <v>0</v>
      </c>
      <c r="L118" s="235">
        <f>SUMIF(別紙2!$H$10:$H$29,$B118,別紙2!$F$10:$F$29)</f>
        <v>0</v>
      </c>
      <c r="M118" s="235">
        <f>SUMIF('別紙2-2 (行が足りない場合) '!F:F,$B118,'別紙2-2 (行が足りない場合) '!D:D)</f>
        <v>0</v>
      </c>
      <c r="N118" s="235">
        <f>SUMIF('別紙2-3 (行が足りない場合)'!H:H,$B118,'別紙2-3 (行が足りない場合)'!F:F)</f>
        <v>0</v>
      </c>
    </row>
    <row r="119" spans="2:14" ht="24" customHeight="1">
      <c r="B119" s="239">
        <v>117</v>
      </c>
      <c r="C119" s="209"/>
      <c r="D119" s="278"/>
      <c r="E119" s="279"/>
      <c r="F119" s="279"/>
      <c r="G119" s="279"/>
      <c r="H119" s="279"/>
      <c r="I119" s="116">
        <f>IF(基本情報※最初に記入してください!$D$7=大阪府作業用!$G$13,SUM(L119:N119),0)</f>
        <v>0</v>
      </c>
      <c r="J119" s="115" t="s">
        <v>0</v>
      </c>
      <c r="L119" s="235">
        <f>SUMIF(別紙2!$H$10:$H$29,$B119,別紙2!$F$10:$F$29)</f>
        <v>0</v>
      </c>
      <c r="M119" s="235">
        <f>SUMIF('別紙2-2 (行が足りない場合) '!F:F,$B119,'別紙2-2 (行が足りない場合) '!D:D)</f>
        <v>0</v>
      </c>
      <c r="N119" s="235">
        <f>SUMIF('別紙2-3 (行が足りない場合)'!H:H,$B119,'別紙2-3 (行が足りない場合)'!F:F)</f>
        <v>0</v>
      </c>
    </row>
    <row r="120" spans="2:14" ht="24" customHeight="1">
      <c r="B120" s="239">
        <v>118</v>
      </c>
      <c r="C120" s="209"/>
      <c r="D120" s="278"/>
      <c r="E120" s="279"/>
      <c r="F120" s="279"/>
      <c r="G120" s="279"/>
      <c r="H120" s="279"/>
      <c r="I120" s="116">
        <f>IF(基本情報※最初に記入してください!$D$7=大阪府作業用!$G$13,SUM(L120:N120),0)</f>
        <v>0</v>
      </c>
      <c r="J120" s="115" t="s">
        <v>0</v>
      </c>
      <c r="L120" s="235">
        <f>SUMIF(別紙2!$H$10:$H$29,$B120,別紙2!$F$10:$F$29)</f>
        <v>0</v>
      </c>
      <c r="M120" s="235">
        <f>SUMIF('別紙2-2 (行が足りない場合) '!F:F,$B120,'別紙2-2 (行が足りない場合) '!D:D)</f>
        <v>0</v>
      </c>
      <c r="N120" s="235">
        <f>SUMIF('別紙2-3 (行が足りない場合)'!H:H,$B120,'別紙2-3 (行が足りない場合)'!F:F)</f>
        <v>0</v>
      </c>
    </row>
    <row r="121" spans="2:14" ht="24" customHeight="1">
      <c r="B121" s="239">
        <v>119</v>
      </c>
      <c r="C121" s="209"/>
      <c r="D121" s="278"/>
      <c r="E121" s="279"/>
      <c r="F121" s="279"/>
      <c r="G121" s="279"/>
      <c r="H121" s="279"/>
      <c r="I121" s="116">
        <f>IF(基本情報※最初に記入してください!$D$7=大阪府作業用!$G$13,SUM(L121:N121),0)</f>
        <v>0</v>
      </c>
      <c r="J121" s="115" t="s">
        <v>0</v>
      </c>
      <c r="L121" s="235">
        <f>SUMIF(別紙2!$H$10:$H$29,$B121,別紙2!$F$10:$F$29)</f>
        <v>0</v>
      </c>
      <c r="M121" s="235">
        <f>SUMIF('別紙2-2 (行が足りない場合) '!F:F,$B121,'別紙2-2 (行が足りない場合) '!D:D)</f>
        <v>0</v>
      </c>
      <c r="N121" s="235">
        <f>SUMIF('別紙2-3 (行が足りない場合)'!H:H,$B121,'別紙2-3 (行が足りない場合)'!F:F)</f>
        <v>0</v>
      </c>
    </row>
    <row r="122" spans="2:14" ht="24" customHeight="1">
      <c r="B122" s="239">
        <v>120</v>
      </c>
      <c r="C122" s="209"/>
      <c r="D122" s="278"/>
      <c r="E122" s="279"/>
      <c r="F122" s="279"/>
      <c r="G122" s="279"/>
      <c r="H122" s="279"/>
      <c r="I122" s="116">
        <f>IF(基本情報※最初に記入してください!$D$7=大阪府作業用!$G$13,SUM(L122:N122),0)</f>
        <v>0</v>
      </c>
      <c r="J122" s="115" t="s">
        <v>0</v>
      </c>
      <c r="L122" s="235">
        <f>SUMIF(別紙2!$H$10:$H$29,$B122,別紙2!$F$10:$F$29)</f>
        <v>0</v>
      </c>
      <c r="M122" s="235">
        <f>SUMIF('別紙2-2 (行が足りない場合) '!F:F,$B122,'別紙2-2 (行が足りない場合) '!D:D)</f>
        <v>0</v>
      </c>
      <c r="N122" s="235">
        <f>SUMIF('別紙2-3 (行が足りない場合)'!H:H,$B122,'別紙2-3 (行が足りない場合)'!F:F)</f>
        <v>0</v>
      </c>
    </row>
    <row r="123" spans="2:14" ht="24" customHeight="1">
      <c r="B123" s="239">
        <v>121</v>
      </c>
      <c r="C123" s="209"/>
      <c r="D123" s="278"/>
      <c r="E123" s="279"/>
      <c r="F123" s="279"/>
      <c r="G123" s="279"/>
      <c r="H123" s="279"/>
      <c r="I123" s="116">
        <f>IF(基本情報※最初に記入してください!$D$7=大阪府作業用!$G$13,SUM(L123:N123),0)</f>
        <v>0</v>
      </c>
      <c r="J123" s="115" t="s">
        <v>0</v>
      </c>
      <c r="L123" s="235">
        <f>SUMIF(別紙2!$H$10:$H$29,$B123,別紙2!$F$10:$F$29)</f>
        <v>0</v>
      </c>
      <c r="M123" s="235">
        <f>SUMIF('別紙2-2 (行が足りない場合) '!F:F,$B123,'別紙2-2 (行が足りない場合) '!D:D)</f>
        <v>0</v>
      </c>
      <c r="N123" s="235">
        <f>SUMIF('別紙2-3 (行が足りない場合)'!H:H,$B123,'別紙2-3 (行が足りない場合)'!F:F)</f>
        <v>0</v>
      </c>
    </row>
    <row r="124" spans="2:14" ht="24" customHeight="1">
      <c r="B124" s="239">
        <v>122</v>
      </c>
      <c r="C124" s="209"/>
      <c r="D124" s="278"/>
      <c r="E124" s="279"/>
      <c r="F124" s="279"/>
      <c r="G124" s="279"/>
      <c r="H124" s="279"/>
      <c r="I124" s="116">
        <f>IF(基本情報※最初に記入してください!$D$7=大阪府作業用!$G$13,SUM(L124:N124),0)</f>
        <v>0</v>
      </c>
      <c r="J124" s="115" t="s">
        <v>0</v>
      </c>
      <c r="L124" s="235">
        <f>SUMIF(別紙2!$H$10:$H$29,$B124,別紙2!$F$10:$F$29)</f>
        <v>0</v>
      </c>
      <c r="M124" s="235">
        <f>SUMIF('別紙2-2 (行が足りない場合) '!F:F,$B124,'別紙2-2 (行が足りない場合) '!D:D)</f>
        <v>0</v>
      </c>
      <c r="N124" s="235">
        <f>SUMIF('別紙2-3 (行が足りない場合)'!H:H,$B124,'別紙2-3 (行が足りない場合)'!F:F)</f>
        <v>0</v>
      </c>
    </row>
    <row r="125" spans="2:14" ht="24" customHeight="1">
      <c r="B125" s="239">
        <v>123</v>
      </c>
      <c r="C125" s="209"/>
      <c r="D125" s="278"/>
      <c r="E125" s="279"/>
      <c r="F125" s="279"/>
      <c r="G125" s="279"/>
      <c r="H125" s="279"/>
      <c r="I125" s="116">
        <f>IF(基本情報※最初に記入してください!$D$7=大阪府作業用!$G$13,SUM(L125:N125),0)</f>
        <v>0</v>
      </c>
      <c r="J125" s="115" t="s">
        <v>0</v>
      </c>
      <c r="L125" s="235">
        <f>SUMIF(別紙2!$H$10:$H$29,$B125,別紙2!$F$10:$F$29)</f>
        <v>0</v>
      </c>
      <c r="M125" s="235">
        <f>SUMIF('別紙2-2 (行が足りない場合) '!F:F,$B125,'別紙2-2 (行が足りない場合) '!D:D)</f>
        <v>0</v>
      </c>
      <c r="N125" s="235">
        <f>SUMIF('別紙2-3 (行が足りない場合)'!H:H,$B125,'別紙2-3 (行が足りない場合)'!F:F)</f>
        <v>0</v>
      </c>
    </row>
    <row r="126" spans="2:14" ht="24" customHeight="1">
      <c r="B126" s="239">
        <v>124</v>
      </c>
      <c r="C126" s="209"/>
      <c r="D126" s="278"/>
      <c r="E126" s="279"/>
      <c r="F126" s="279"/>
      <c r="G126" s="279"/>
      <c r="H126" s="279"/>
      <c r="I126" s="116">
        <f>IF(基本情報※最初に記入してください!$D$7=大阪府作業用!$G$13,SUM(L126:N126),0)</f>
        <v>0</v>
      </c>
      <c r="J126" s="115" t="s">
        <v>0</v>
      </c>
      <c r="L126" s="235">
        <f>SUMIF(別紙2!$H$10:$H$29,$B126,別紙2!$F$10:$F$29)</f>
        <v>0</v>
      </c>
      <c r="M126" s="235">
        <f>SUMIF('別紙2-2 (行が足りない場合) '!F:F,$B126,'別紙2-2 (行が足りない場合) '!D:D)</f>
        <v>0</v>
      </c>
      <c r="N126" s="235">
        <f>SUMIF('別紙2-3 (行が足りない場合)'!H:H,$B126,'別紙2-3 (行が足りない場合)'!F:F)</f>
        <v>0</v>
      </c>
    </row>
    <row r="127" spans="2:14" ht="24" customHeight="1">
      <c r="B127" s="239">
        <v>125</v>
      </c>
      <c r="C127" s="209"/>
      <c r="D127" s="278"/>
      <c r="E127" s="279"/>
      <c r="F127" s="279"/>
      <c r="G127" s="279"/>
      <c r="H127" s="279"/>
      <c r="I127" s="116">
        <f>IF(基本情報※最初に記入してください!$D$7=大阪府作業用!$G$13,SUM(L127:N127),0)</f>
        <v>0</v>
      </c>
      <c r="J127" s="115" t="s">
        <v>0</v>
      </c>
      <c r="L127" s="235">
        <f>SUMIF(別紙2!$H$10:$H$29,$B127,別紙2!$F$10:$F$29)</f>
        <v>0</v>
      </c>
      <c r="M127" s="235">
        <f>SUMIF('別紙2-2 (行が足りない場合) '!F:F,$B127,'別紙2-2 (行が足りない場合) '!D:D)</f>
        <v>0</v>
      </c>
      <c r="N127" s="235">
        <f>SUMIF('別紙2-3 (行が足りない場合)'!H:H,$B127,'別紙2-3 (行が足りない場合)'!F:F)</f>
        <v>0</v>
      </c>
    </row>
    <row r="128" spans="2:14" ht="24" customHeight="1">
      <c r="B128" s="239">
        <v>126</v>
      </c>
      <c r="C128" s="209"/>
      <c r="D128" s="278"/>
      <c r="E128" s="279"/>
      <c r="F128" s="279"/>
      <c r="G128" s="279"/>
      <c r="H128" s="279"/>
      <c r="I128" s="116">
        <f>IF(基本情報※最初に記入してください!$D$7=大阪府作業用!$G$13,SUM(L128:N128),0)</f>
        <v>0</v>
      </c>
      <c r="J128" s="115" t="s">
        <v>0</v>
      </c>
      <c r="L128" s="235">
        <f>SUMIF(別紙2!$H$10:$H$29,$B128,別紙2!$F$10:$F$29)</f>
        <v>0</v>
      </c>
      <c r="M128" s="235">
        <f>SUMIF('別紙2-2 (行が足りない場合) '!F:F,$B128,'別紙2-2 (行が足りない場合) '!D:D)</f>
        <v>0</v>
      </c>
      <c r="N128" s="235">
        <f>SUMIF('別紙2-3 (行が足りない場合)'!H:H,$B128,'別紙2-3 (行が足りない場合)'!F:F)</f>
        <v>0</v>
      </c>
    </row>
    <row r="129" spans="2:14" ht="24" customHeight="1">
      <c r="B129" s="239">
        <v>127</v>
      </c>
      <c r="C129" s="209"/>
      <c r="D129" s="278"/>
      <c r="E129" s="279"/>
      <c r="F129" s="279"/>
      <c r="G129" s="279"/>
      <c r="H129" s="279"/>
      <c r="I129" s="116">
        <f>IF(基本情報※最初に記入してください!$D$7=大阪府作業用!$G$13,SUM(L129:N129),0)</f>
        <v>0</v>
      </c>
      <c r="J129" s="115" t="s">
        <v>0</v>
      </c>
      <c r="L129" s="235">
        <f>SUMIF(別紙2!$H$10:$H$29,$B129,別紙2!$F$10:$F$29)</f>
        <v>0</v>
      </c>
      <c r="M129" s="235">
        <f>SUMIF('別紙2-2 (行が足りない場合) '!F:F,$B129,'別紙2-2 (行が足りない場合) '!D:D)</f>
        <v>0</v>
      </c>
      <c r="N129" s="235">
        <f>SUMIF('別紙2-3 (行が足りない場合)'!H:H,$B129,'別紙2-3 (行が足りない場合)'!F:F)</f>
        <v>0</v>
      </c>
    </row>
    <row r="130" spans="2:14" ht="24" customHeight="1">
      <c r="B130" s="239">
        <v>128</v>
      </c>
      <c r="C130" s="209"/>
      <c r="D130" s="278"/>
      <c r="E130" s="279"/>
      <c r="F130" s="279"/>
      <c r="G130" s="279"/>
      <c r="H130" s="279"/>
      <c r="I130" s="116">
        <f>IF(基本情報※最初に記入してください!$D$7=大阪府作業用!$G$13,SUM(L130:N130),0)</f>
        <v>0</v>
      </c>
      <c r="J130" s="115" t="s">
        <v>0</v>
      </c>
      <c r="L130" s="235">
        <f>SUMIF(別紙2!$H$10:$H$29,$B130,別紙2!$F$10:$F$29)</f>
        <v>0</v>
      </c>
      <c r="M130" s="235">
        <f>SUMIF('別紙2-2 (行が足りない場合) '!F:F,$B130,'別紙2-2 (行が足りない場合) '!D:D)</f>
        <v>0</v>
      </c>
      <c r="N130" s="235">
        <f>SUMIF('別紙2-3 (行が足りない場合)'!H:H,$B130,'別紙2-3 (行が足りない場合)'!F:F)</f>
        <v>0</v>
      </c>
    </row>
    <row r="131" spans="2:14" ht="24" customHeight="1">
      <c r="B131" s="239">
        <v>129</v>
      </c>
      <c r="C131" s="209"/>
      <c r="D131" s="278"/>
      <c r="E131" s="279"/>
      <c r="F131" s="279"/>
      <c r="G131" s="279"/>
      <c r="H131" s="279"/>
      <c r="I131" s="116">
        <f>IF(基本情報※最初に記入してください!$D$7=大阪府作業用!$G$13,SUM(L131:N131),0)</f>
        <v>0</v>
      </c>
      <c r="J131" s="115" t="s">
        <v>0</v>
      </c>
      <c r="L131" s="235">
        <f>SUMIF(別紙2!$H$10:$H$29,$B131,別紙2!$F$10:$F$29)</f>
        <v>0</v>
      </c>
      <c r="M131" s="235">
        <f>SUMIF('別紙2-2 (行が足りない場合) '!F:F,$B131,'別紙2-2 (行が足りない場合) '!D:D)</f>
        <v>0</v>
      </c>
      <c r="N131" s="235">
        <f>SUMIF('別紙2-3 (行が足りない場合)'!H:H,$B131,'別紙2-3 (行が足りない場合)'!F:F)</f>
        <v>0</v>
      </c>
    </row>
    <row r="132" spans="2:14" ht="24" customHeight="1">
      <c r="B132" s="239">
        <v>130</v>
      </c>
      <c r="C132" s="209"/>
      <c r="D132" s="278"/>
      <c r="E132" s="279"/>
      <c r="F132" s="279"/>
      <c r="G132" s="279"/>
      <c r="H132" s="279"/>
      <c r="I132" s="116">
        <f>IF(基本情報※最初に記入してください!$D$7=大阪府作業用!$G$13,SUM(L132:N132),0)</f>
        <v>0</v>
      </c>
      <c r="J132" s="115" t="s">
        <v>0</v>
      </c>
      <c r="L132" s="235">
        <f>SUMIF(別紙2!$H$10:$H$29,$B132,別紙2!$F$10:$F$29)</f>
        <v>0</v>
      </c>
      <c r="M132" s="235">
        <f>SUMIF('別紙2-2 (行が足りない場合) '!F:F,$B132,'別紙2-2 (行が足りない場合) '!D:D)</f>
        <v>0</v>
      </c>
      <c r="N132" s="235">
        <f>SUMIF('別紙2-3 (行が足りない場合)'!H:H,$B132,'別紙2-3 (行が足りない場合)'!F:F)</f>
        <v>0</v>
      </c>
    </row>
    <row r="133" spans="2:14" ht="24" customHeight="1">
      <c r="B133" s="239">
        <v>131</v>
      </c>
      <c r="C133" s="209"/>
      <c r="D133" s="278"/>
      <c r="E133" s="279"/>
      <c r="F133" s="279"/>
      <c r="G133" s="279"/>
      <c r="H133" s="279"/>
      <c r="I133" s="116">
        <f>IF(基本情報※最初に記入してください!$D$7=大阪府作業用!$G$13,SUM(L133:N133),0)</f>
        <v>0</v>
      </c>
      <c r="J133" s="115" t="s">
        <v>0</v>
      </c>
      <c r="L133" s="235">
        <f>SUMIF(別紙2!$H$10:$H$29,$B133,別紙2!$F$10:$F$29)</f>
        <v>0</v>
      </c>
      <c r="M133" s="235">
        <f>SUMIF('別紙2-2 (行が足りない場合) '!F:F,$B133,'別紙2-2 (行が足りない場合) '!D:D)</f>
        <v>0</v>
      </c>
      <c r="N133" s="235">
        <f>SUMIF('別紙2-3 (行が足りない場合)'!H:H,$B133,'別紙2-3 (行が足りない場合)'!F:F)</f>
        <v>0</v>
      </c>
    </row>
    <row r="134" spans="2:14" ht="24" customHeight="1">
      <c r="B134" s="239">
        <v>132</v>
      </c>
      <c r="C134" s="209"/>
      <c r="D134" s="278"/>
      <c r="E134" s="279"/>
      <c r="F134" s="279"/>
      <c r="G134" s="279"/>
      <c r="H134" s="279"/>
      <c r="I134" s="116">
        <f>IF(基本情報※最初に記入してください!$D$7=大阪府作業用!$G$13,SUM(L134:N134),0)</f>
        <v>0</v>
      </c>
      <c r="J134" s="115" t="s">
        <v>0</v>
      </c>
      <c r="L134" s="235">
        <f>SUMIF(別紙2!$H$10:$H$29,$B134,別紙2!$F$10:$F$29)</f>
        <v>0</v>
      </c>
      <c r="M134" s="235">
        <f>SUMIF('別紙2-2 (行が足りない場合) '!F:F,$B134,'別紙2-2 (行が足りない場合) '!D:D)</f>
        <v>0</v>
      </c>
      <c r="N134" s="235">
        <f>SUMIF('別紙2-3 (行が足りない場合)'!H:H,$B134,'別紙2-3 (行が足りない場合)'!F:F)</f>
        <v>0</v>
      </c>
    </row>
    <row r="135" spans="2:14" ht="24" customHeight="1">
      <c r="B135" s="239">
        <v>133</v>
      </c>
      <c r="C135" s="209"/>
      <c r="D135" s="278"/>
      <c r="E135" s="279"/>
      <c r="F135" s="279"/>
      <c r="G135" s="279"/>
      <c r="H135" s="279"/>
      <c r="I135" s="116">
        <f>IF(基本情報※最初に記入してください!$D$7=大阪府作業用!$G$13,SUM(L135:N135),0)</f>
        <v>0</v>
      </c>
      <c r="J135" s="115" t="s">
        <v>0</v>
      </c>
      <c r="L135" s="235">
        <f>SUMIF(別紙2!$H$10:$H$29,$B135,別紙2!$F$10:$F$29)</f>
        <v>0</v>
      </c>
      <c r="M135" s="235">
        <f>SUMIF('別紙2-2 (行が足りない場合) '!F:F,$B135,'別紙2-2 (行が足りない場合) '!D:D)</f>
        <v>0</v>
      </c>
      <c r="N135" s="235">
        <f>SUMIF('別紙2-3 (行が足りない場合)'!H:H,$B135,'別紙2-3 (行が足りない場合)'!F:F)</f>
        <v>0</v>
      </c>
    </row>
    <row r="136" spans="2:14" ht="24" customHeight="1">
      <c r="B136" s="239">
        <v>134</v>
      </c>
      <c r="C136" s="209"/>
      <c r="D136" s="278"/>
      <c r="E136" s="279"/>
      <c r="F136" s="279"/>
      <c r="G136" s="279"/>
      <c r="H136" s="279"/>
      <c r="I136" s="116">
        <f>IF(基本情報※最初に記入してください!$D$7=大阪府作業用!$G$13,SUM(L136:N136),0)</f>
        <v>0</v>
      </c>
      <c r="J136" s="115" t="s">
        <v>0</v>
      </c>
      <c r="L136" s="235">
        <f>SUMIF(別紙2!$H$10:$H$29,$B136,別紙2!$F$10:$F$29)</f>
        <v>0</v>
      </c>
      <c r="M136" s="235">
        <f>SUMIF('別紙2-2 (行が足りない場合) '!F:F,$B136,'別紙2-2 (行が足りない場合) '!D:D)</f>
        <v>0</v>
      </c>
      <c r="N136" s="235">
        <f>SUMIF('別紙2-3 (行が足りない場合)'!H:H,$B136,'別紙2-3 (行が足りない場合)'!F:F)</f>
        <v>0</v>
      </c>
    </row>
    <row r="137" spans="2:14" ht="24" customHeight="1">
      <c r="B137" s="239">
        <v>135</v>
      </c>
      <c r="C137" s="209"/>
      <c r="D137" s="278"/>
      <c r="E137" s="279"/>
      <c r="F137" s="279"/>
      <c r="G137" s="279"/>
      <c r="H137" s="279"/>
      <c r="I137" s="116">
        <f>IF(基本情報※最初に記入してください!$D$7=大阪府作業用!$G$13,SUM(L137:N137),0)</f>
        <v>0</v>
      </c>
      <c r="J137" s="115" t="s">
        <v>0</v>
      </c>
      <c r="L137" s="235">
        <f>SUMIF(別紙2!$H$10:$H$29,$B137,別紙2!$F$10:$F$29)</f>
        <v>0</v>
      </c>
      <c r="M137" s="235">
        <f>SUMIF('別紙2-2 (行が足りない場合) '!F:F,$B137,'別紙2-2 (行が足りない場合) '!D:D)</f>
        <v>0</v>
      </c>
      <c r="N137" s="235">
        <f>SUMIF('別紙2-3 (行が足りない場合)'!H:H,$B137,'別紙2-3 (行が足りない場合)'!F:F)</f>
        <v>0</v>
      </c>
    </row>
    <row r="138" spans="2:14" ht="24" customHeight="1">
      <c r="B138" s="239">
        <v>136</v>
      </c>
      <c r="C138" s="209"/>
      <c r="D138" s="278"/>
      <c r="E138" s="279"/>
      <c r="F138" s="279"/>
      <c r="G138" s="279"/>
      <c r="H138" s="279"/>
      <c r="I138" s="116">
        <f>IF(基本情報※最初に記入してください!$D$7=大阪府作業用!$G$13,SUM(L138:N138),0)</f>
        <v>0</v>
      </c>
      <c r="J138" s="115" t="s">
        <v>0</v>
      </c>
      <c r="L138" s="235">
        <f>SUMIF(別紙2!$H$10:$H$29,$B138,別紙2!$F$10:$F$29)</f>
        <v>0</v>
      </c>
      <c r="M138" s="235">
        <f>SUMIF('別紙2-2 (行が足りない場合) '!F:F,$B138,'別紙2-2 (行が足りない場合) '!D:D)</f>
        <v>0</v>
      </c>
      <c r="N138" s="235">
        <f>SUMIF('別紙2-3 (行が足りない場合)'!H:H,$B138,'別紙2-3 (行が足りない場合)'!F:F)</f>
        <v>0</v>
      </c>
    </row>
    <row r="139" spans="2:14" ht="24" customHeight="1">
      <c r="B139" s="239">
        <v>137</v>
      </c>
      <c r="C139" s="209"/>
      <c r="D139" s="278"/>
      <c r="E139" s="279"/>
      <c r="F139" s="279"/>
      <c r="G139" s="279"/>
      <c r="H139" s="279"/>
      <c r="I139" s="116">
        <f>IF(基本情報※最初に記入してください!$D$7=大阪府作業用!$G$13,SUM(L139:N139),0)</f>
        <v>0</v>
      </c>
      <c r="J139" s="115" t="s">
        <v>0</v>
      </c>
      <c r="L139" s="235">
        <f>SUMIF(別紙2!$H$10:$H$29,$B139,別紙2!$F$10:$F$29)</f>
        <v>0</v>
      </c>
      <c r="M139" s="235">
        <f>SUMIF('別紙2-2 (行が足りない場合) '!F:F,$B139,'別紙2-2 (行が足りない場合) '!D:D)</f>
        <v>0</v>
      </c>
      <c r="N139" s="235">
        <f>SUMIF('別紙2-3 (行が足りない場合)'!H:H,$B139,'別紙2-3 (行が足りない場合)'!F:F)</f>
        <v>0</v>
      </c>
    </row>
    <row r="140" spans="2:14" ht="24" customHeight="1">
      <c r="B140" s="239">
        <v>138</v>
      </c>
      <c r="C140" s="209"/>
      <c r="D140" s="278"/>
      <c r="E140" s="279"/>
      <c r="F140" s="279"/>
      <c r="G140" s="279"/>
      <c r="H140" s="279"/>
      <c r="I140" s="116">
        <f>IF(基本情報※最初に記入してください!$D$7=大阪府作業用!$G$13,SUM(L140:N140),0)</f>
        <v>0</v>
      </c>
      <c r="J140" s="115" t="s">
        <v>0</v>
      </c>
      <c r="L140" s="235">
        <f>SUMIF(別紙2!$H$10:$H$29,$B140,別紙2!$F$10:$F$29)</f>
        <v>0</v>
      </c>
      <c r="M140" s="235">
        <f>SUMIF('別紙2-2 (行が足りない場合) '!F:F,$B140,'別紙2-2 (行が足りない場合) '!D:D)</f>
        <v>0</v>
      </c>
      <c r="N140" s="235">
        <f>SUMIF('別紙2-3 (行が足りない場合)'!H:H,$B140,'別紙2-3 (行が足りない場合)'!F:F)</f>
        <v>0</v>
      </c>
    </row>
    <row r="141" spans="2:14" ht="24" customHeight="1">
      <c r="B141" s="239">
        <v>139</v>
      </c>
      <c r="C141" s="209"/>
      <c r="D141" s="278"/>
      <c r="E141" s="279"/>
      <c r="F141" s="279"/>
      <c r="G141" s="279"/>
      <c r="H141" s="279"/>
      <c r="I141" s="116">
        <f>IF(基本情報※最初に記入してください!$D$7=大阪府作業用!$G$13,SUM(L141:N141),0)</f>
        <v>0</v>
      </c>
      <c r="J141" s="115" t="s">
        <v>0</v>
      </c>
      <c r="L141" s="235">
        <f>SUMIF(別紙2!$H$10:$H$29,$B141,別紙2!$F$10:$F$29)</f>
        <v>0</v>
      </c>
      <c r="M141" s="235">
        <f>SUMIF('別紙2-2 (行が足りない場合) '!F:F,$B141,'別紙2-2 (行が足りない場合) '!D:D)</f>
        <v>0</v>
      </c>
      <c r="N141" s="235">
        <f>SUMIF('別紙2-3 (行が足りない場合)'!H:H,$B141,'別紙2-3 (行が足りない場合)'!F:F)</f>
        <v>0</v>
      </c>
    </row>
    <row r="142" spans="2:14" ht="24" customHeight="1">
      <c r="B142" s="239">
        <v>140</v>
      </c>
      <c r="C142" s="209"/>
      <c r="D142" s="278"/>
      <c r="E142" s="279"/>
      <c r="F142" s="279"/>
      <c r="G142" s="279"/>
      <c r="H142" s="279"/>
      <c r="I142" s="116">
        <f>IF(基本情報※最初に記入してください!$D$7=大阪府作業用!$G$13,SUM(L142:N142),0)</f>
        <v>0</v>
      </c>
      <c r="J142" s="115" t="s">
        <v>0</v>
      </c>
      <c r="L142" s="235">
        <f>SUMIF(別紙2!$H$10:$H$29,$B142,別紙2!$F$10:$F$29)</f>
        <v>0</v>
      </c>
      <c r="M142" s="235">
        <f>SUMIF('別紙2-2 (行が足りない場合) '!F:F,$B142,'別紙2-2 (行が足りない場合) '!D:D)</f>
        <v>0</v>
      </c>
      <c r="N142" s="235">
        <f>SUMIF('別紙2-3 (行が足りない場合)'!H:H,$B142,'別紙2-3 (行が足りない場合)'!F:F)</f>
        <v>0</v>
      </c>
    </row>
    <row r="143" spans="2:14" ht="24" customHeight="1">
      <c r="B143" s="239">
        <v>141</v>
      </c>
      <c r="C143" s="209"/>
      <c r="D143" s="278"/>
      <c r="E143" s="279"/>
      <c r="F143" s="279"/>
      <c r="G143" s="279"/>
      <c r="H143" s="279"/>
      <c r="I143" s="116">
        <f>IF(基本情報※最初に記入してください!$D$7=大阪府作業用!$G$13,SUM(L143:N143),0)</f>
        <v>0</v>
      </c>
      <c r="J143" s="115" t="s">
        <v>0</v>
      </c>
      <c r="L143" s="235">
        <f>SUMIF(別紙2!$H$10:$H$29,$B143,別紙2!$F$10:$F$29)</f>
        <v>0</v>
      </c>
      <c r="M143" s="235">
        <f>SUMIF('別紙2-2 (行が足りない場合) '!F:F,$B143,'別紙2-2 (行が足りない場合) '!D:D)</f>
        <v>0</v>
      </c>
      <c r="N143" s="235">
        <f>SUMIF('別紙2-3 (行が足りない場合)'!H:H,$B143,'別紙2-3 (行が足りない場合)'!F:F)</f>
        <v>0</v>
      </c>
    </row>
    <row r="144" spans="2:14" ht="24" customHeight="1">
      <c r="B144" s="239">
        <v>142</v>
      </c>
      <c r="C144" s="209"/>
      <c r="D144" s="278"/>
      <c r="E144" s="279"/>
      <c r="F144" s="279"/>
      <c r="G144" s="279"/>
      <c r="H144" s="279"/>
      <c r="I144" s="116">
        <f>IF(基本情報※最初に記入してください!$D$7=大阪府作業用!$G$13,SUM(L144:N144),0)</f>
        <v>0</v>
      </c>
      <c r="J144" s="115" t="s">
        <v>0</v>
      </c>
      <c r="L144" s="235">
        <f>SUMIF(別紙2!$H$10:$H$29,$B144,別紙2!$F$10:$F$29)</f>
        <v>0</v>
      </c>
      <c r="M144" s="235">
        <f>SUMIF('別紙2-2 (行が足りない場合) '!F:F,$B144,'別紙2-2 (行が足りない場合) '!D:D)</f>
        <v>0</v>
      </c>
      <c r="N144" s="235">
        <f>SUMIF('別紙2-3 (行が足りない場合)'!H:H,$B144,'別紙2-3 (行が足りない場合)'!F:F)</f>
        <v>0</v>
      </c>
    </row>
    <row r="145" spans="2:14" ht="24" customHeight="1">
      <c r="B145" s="239">
        <v>143</v>
      </c>
      <c r="C145" s="209"/>
      <c r="D145" s="278"/>
      <c r="E145" s="279"/>
      <c r="F145" s="279"/>
      <c r="G145" s="279"/>
      <c r="H145" s="279"/>
      <c r="I145" s="116">
        <f>IF(基本情報※最初に記入してください!$D$7=大阪府作業用!$G$13,SUM(L145:N145),0)</f>
        <v>0</v>
      </c>
      <c r="J145" s="115" t="s">
        <v>0</v>
      </c>
      <c r="L145" s="235">
        <f>SUMIF(別紙2!$H$10:$H$29,$B145,別紙2!$F$10:$F$29)</f>
        <v>0</v>
      </c>
      <c r="M145" s="235">
        <f>SUMIF('別紙2-2 (行が足りない場合) '!F:F,$B145,'別紙2-2 (行が足りない場合) '!D:D)</f>
        <v>0</v>
      </c>
      <c r="N145" s="235">
        <f>SUMIF('別紙2-3 (行が足りない場合)'!H:H,$B145,'別紙2-3 (行が足りない場合)'!F:F)</f>
        <v>0</v>
      </c>
    </row>
    <row r="146" spans="2:14" ht="24" customHeight="1">
      <c r="B146" s="239">
        <v>144</v>
      </c>
      <c r="C146" s="209"/>
      <c r="D146" s="278"/>
      <c r="E146" s="279"/>
      <c r="F146" s="279"/>
      <c r="G146" s="279"/>
      <c r="H146" s="279"/>
      <c r="I146" s="116">
        <f>IF(基本情報※最初に記入してください!$D$7=大阪府作業用!$G$13,SUM(L146:N146),0)</f>
        <v>0</v>
      </c>
      <c r="J146" s="115" t="s">
        <v>0</v>
      </c>
      <c r="L146" s="235">
        <f>SUMIF(別紙2!$H$10:$H$29,$B146,別紙2!$F$10:$F$29)</f>
        <v>0</v>
      </c>
      <c r="M146" s="235">
        <f>SUMIF('別紙2-2 (行が足りない場合) '!F:F,$B146,'別紙2-2 (行が足りない場合) '!D:D)</f>
        <v>0</v>
      </c>
      <c r="N146" s="235">
        <f>SUMIF('別紙2-3 (行が足りない場合)'!H:H,$B146,'別紙2-3 (行が足りない場合)'!F:F)</f>
        <v>0</v>
      </c>
    </row>
    <row r="147" spans="2:14" ht="24" customHeight="1">
      <c r="B147" s="239">
        <v>145</v>
      </c>
      <c r="C147" s="209"/>
      <c r="D147" s="278"/>
      <c r="E147" s="279"/>
      <c r="F147" s="279"/>
      <c r="G147" s="279"/>
      <c r="H147" s="279"/>
      <c r="I147" s="116">
        <f>IF(基本情報※最初に記入してください!$D$7=大阪府作業用!$G$13,SUM(L147:N147),0)</f>
        <v>0</v>
      </c>
      <c r="J147" s="115" t="s">
        <v>0</v>
      </c>
      <c r="L147" s="235">
        <f>SUMIF(別紙2!$H$10:$H$29,$B147,別紙2!$F$10:$F$29)</f>
        <v>0</v>
      </c>
      <c r="M147" s="235">
        <f>SUMIF('別紙2-2 (行が足りない場合) '!F:F,$B147,'別紙2-2 (行が足りない場合) '!D:D)</f>
        <v>0</v>
      </c>
      <c r="N147" s="235">
        <f>SUMIF('別紙2-3 (行が足りない場合)'!H:H,$B147,'別紙2-3 (行が足りない場合)'!F:F)</f>
        <v>0</v>
      </c>
    </row>
    <row r="148" spans="2:14" ht="24" customHeight="1">
      <c r="B148" s="239">
        <v>146</v>
      </c>
      <c r="C148" s="209"/>
      <c r="D148" s="278"/>
      <c r="E148" s="279"/>
      <c r="F148" s="279"/>
      <c r="G148" s="279"/>
      <c r="H148" s="279"/>
      <c r="I148" s="116">
        <f>IF(基本情報※最初に記入してください!$D$7=大阪府作業用!$G$13,SUM(L148:N148),0)</f>
        <v>0</v>
      </c>
      <c r="J148" s="115" t="s">
        <v>0</v>
      </c>
      <c r="L148" s="235">
        <f>SUMIF(別紙2!$H$10:$H$29,$B148,別紙2!$F$10:$F$29)</f>
        <v>0</v>
      </c>
      <c r="M148" s="235">
        <f>SUMIF('別紙2-2 (行が足りない場合) '!F:F,$B148,'別紙2-2 (行が足りない場合) '!D:D)</f>
        <v>0</v>
      </c>
      <c r="N148" s="235">
        <f>SUMIF('別紙2-3 (行が足りない場合)'!H:H,$B148,'別紙2-3 (行が足りない場合)'!F:F)</f>
        <v>0</v>
      </c>
    </row>
    <row r="149" spans="2:14" ht="24" customHeight="1">
      <c r="B149" s="239">
        <v>147</v>
      </c>
      <c r="C149" s="209"/>
      <c r="D149" s="278"/>
      <c r="E149" s="279"/>
      <c r="F149" s="279"/>
      <c r="G149" s="279"/>
      <c r="H149" s="279"/>
      <c r="I149" s="116">
        <f>IF(基本情報※最初に記入してください!$D$7=大阪府作業用!$G$13,SUM(L149:N149),0)</f>
        <v>0</v>
      </c>
      <c r="J149" s="115" t="s">
        <v>0</v>
      </c>
      <c r="L149" s="235">
        <f>SUMIF(別紙2!$H$10:$H$29,$B149,別紙2!$F$10:$F$29)</f>
        <v>0</v>
      </c>
      <c r="M149" s="235">
        <f>SUMIF('別紙2-2 (行が足りない場合) '!F:F,$B149,'別紙2-2 (行が足りない場合) '!D:D)</f>
        <v>0</v>
      </c>
      <c r="N149" s="235">
        <f>SUMIF('別紙2-3 (行が足りない場合)'!H:H,$B149,'別紙2-3 (行が足りない場合)'!F:F)</f>
        <v>0</v>
      </c>
    </row>
    <row r="150" spans="2:14" ht="24" customHeight="1">
      <c r="B150" s="239">
        <v>148</v>
      </c>
      <c r="C150" s="209"/>
      <c r="D150" s="278"/>
      <c r="E150" s="279"/>
      <c r="F150" s="279"/>
      <c r="G150" s="279"/>
      <c r="H150" s="279"/>
      <c r="I150" s="116">
        <f>IF(基本情報※最初に記入してください!$D$7=大阪府作業用!$G$13,SUM(L150:N150),0)</f>
        <v>0</v>
      </c>
      <c r="J150" s="115" t="s">
        <v>0</v>
      </c>
      <c r="L150" s="235">
        <f>SUMIF(別紙2!$H$10:$H$29,$B150,別紙2!$F$10:$F$29)</f>
        <v>0</v>
      </c>
      <c r="M150" s="235">
        <f>SUMIF('別紙2-2 (行が足りない場合) '!F:F,$B150,'別紙2-2 (行が足りない場合) '!D:D)</f>
        <v>0</v>
      </c>
      <c r="N150" s="235">
        <f>SUMIF('別紙2-3 (行が足りない場合)'!H:H,$B150,'別紙2-3 (行が足りない場合)'!F:F)</f>
        <v>0</v>
      </c>
    </row>
    <row r="151" spans="2:14" ht="24" customHeight="1">
      <c r="B151" s="239">
        <v>149</v>
      </c>
      <c r="C151" s="209"/>
      <c r="D151" s="278"/>
      <c r="E151" s="279"/>
      <c r="F151" s="279"/>
      <c r="G151" s="279"/>
      <c r="H151" s="279"/>
      <c r="I151" s="116">
        <f>IF(基本情報※最初に記入してください!$D$7=大阪府作業用!$G$13,SUM(L151:N151),0)</f>
        <v>0</v>
      </c>
      <c r="J151" s="115" t="s">
        <v>0</v>
      </c>
      <c r="L151" s="235">
        <f>SUMIF(別紙2!$H$10:$H$29,$B151,別紙2!$F$10:$F$29)</f>
        <v>0</v>
      </c>
      <c r="M151" s="235">
        <f>SUMIF('別紙2-2 (行が足りない場合) '!F:F,$B151,'別紙2-2 (行が足りない場合) '!D:D)</f>
        <v>0</v>
      </c>
      <c r="N151" s="235">
        <f>SUMIF('別紙2-3 (行が足りない場合)'!H:H,$B151,'別紙2-3 (行が足りない場合)'!F:F)</f>
        <v>0</v>
      </c>
    </row>
    <row r="152" spans="2:14" ht="24" customHeight="1">
      <c r="B152" s="239">
        <v>150</v>
      </c>
      <c r="C152" s="209"/>
      <c r="D152" s="278"/>
      <c r="E152" s="279"/>
      <c r="F152" s="279"/>
      <c r="G152" s="279"/>
      <c r="H152" s="279"/>
      <c r="I152" s="116">
        <f>IF(基本情報※最初に記入してください!$D$7=大阪府作業用!$G$13,SUM(L152:N152),0)</f>
        <v>0</v>
      </c>
      <c r="J152" s="115" t="s">
        <v>0</v>
      </c>
      <c r="L152" s="235">
        <f>SUMIF(別紙2!$H$10:$H$29,$B152,別紙2!$F$10:$F$29)</f>
        <v>0</v>
      </c>
      <c r="M152" s="235">
        <f>SUMIF('別紙2-2 (行が足りない場合) '!F:F,$B152,'別紙2-2 (行が足りない場合) '!D:D)</f>
        <v>0</v>
      </c>
      <c r="N152" s="235">
        <f>SUMIF('別紙2-3 (行が足りない場合)'!H:H,$B152,'別紙2-3 (行が足りない場合)'!F:F)</f>
        <v>0</v>
      </c>
    </row>
  </sheetData>
  <sheetProtection algorithmName="SHA-512" hashValue="szV/CUU6s3SiUQcv5jkoTBcNwZQ0E4jiPeZ04MprIjjW4X4d1uDq9gWyd/cRHBAvbtkvCg0OJkhvsGKSpsNkHg==" saltValue="Hfjs6FTrms0KX+NC/sO1JA==" spinCount="100000" sheet="1" objects="1" scenarios="1"/>
  <mergeCells count="152">
    <mergeCell ref="D148:H148"/>
    <mergeCell ref="D149:H149"/>
    <mergeCell ref="D150:H150"/>
    <mergeCell ref="D151:H151"/>
    <mergeCell ref="D152:H152"/>
    <mergeCell ref="D139:H139"/>
    <mergeCell ref="D140:H140"/>
    <mergeCell ref="D141:H141"/>
    <mergeCell ref="D142:H142"/>
    <mergeCell ref="D143:H143"/>
    <mergeCell ref="D144:H144"/>
    <mergeCell ref="D145:H145"/>
    <mergeCell ref="D146:H146"/>
    <mergeCell ref="D147:H147"/>
    <mergeCell ref="D130:H130"/>
    <mergeCell ref="D131:H131"/>
    <mergeCell ref="D132:H132"/>
    <mergeCell ref="D133:H133"/>
    <mergeCell ref="D134:H134"/>
    <mergeCell ref="D135:H135"/>
    <mergeCell ref="D136:H136"/>
    <mergeCell ref="D137:H137"/>
    <mergeCell ref="D138:H138"/>
    <mergeCell ref="D121:H121"/>
    <mergeCell ref="D122:H122"/>
    <mergeCell ref="D123:H123"/>
    <mergeCell ref="D124:H124"/>
    <mergeCell ref="D125:H125"/>
    <mergeCell ref="D126:H126"/>
    <mergeCell ref="D127:H127"/>
    <mergeCell ref="D128:H128"/>
    <mergeCell ref="D129:H129"/>
    <mergeCell ref="D112:H112"/>
    <mergeCell ref="D113:H113"/>
    <mergeCell ref="D114:H114"/>
    <mergeCell ref="D115:H115"/>
    <mergeCell ref="D116:H116"/>
    <mergeCell ref="D117:H117"/>
    <mergeCell ref="D118:H118"/>
    <mergeCell ref="D119:H119"/>
    <mergeCell ref="D120:H120"/>
    <mergeCell ref="D103:H103"/>
    <mergeCell ref="D104:H104"/>
    <mergeCell ref="D105:H105"/>
    <mergeCell ref="D106:H106"/>
    <mergeCell ref="D107:H107"/>
    <mergeCell ref="D108:H108"/>
    <mergeCell ref="D109:H109"/>
    <mergeCell ref="D110:H110"/>
    <mergeCell ref="D111:H111"/>
    <mergeCell ref="D32:H32"/>
    <mergeCell ref="D35:H35"/>
    <mergeCell ref="D36:H36"/>
    <mergeCell ref="D37:H37"/>
    <mergeCell ref="D41:H41"/>
    <mergeCell ref="D42:H42"/>
    <mergeCell ref="D38:H38"/>
    <mergeCell ref="D39:H39"/>
    <mergeCell ref="D40:H40"/>
    <mergeCell ref="D23:H23"/>
    <mergeCell ref="D24:H24"/>
    <mergeCell ref="D25:H25"/>
    <mergeCell ref="D26:H26"/>
    <mergeCell ref="D27:H27"/>
    <mergeCell ref="D28:H28"/>
    <mergeCell ref="D29:H29"/>
    <mergeCell ref="D30:H30"/>
    <mergeCell ref="D31:H31"/>
    <mergeCell ref="I2:J2"/>
    <mergeCell ref="D34:H34"/>
    <mergeCell ref="D33:H33"/>
    <mergeCell ref="D11:H11"/>
    <mergeCell ref="D12:H12"/>
    <mergeCell ref="D13:H13"/>
    <mergeCell ref="D2:H2"/>
    <mergeCell ref="D3:H3"/>
    <mergeCell ref="D4:H4"/>
    <mergeCell ref="D5:H5"/>
    <mergeCell ref="D6:H6"/>
    <mergeCell ref="D7:H7"/>
    <mergeCell ref="D8:H8"/>
    <mergeCell ref="D9:H9"/>
    <mergeCell ref="D10:H10"/>
    <mergeCell ref="D14:H14"/>
    <mergeCell ref="D15:H15"/>
    <mergeCell ref="D16:H16"/>
    <mergeCell ref="D17:H17"/>
    <mergeCell ref="D18:H18"/>
    <mergeCell ref="D19:H19"/>
    <mergeCell ref="D20:H20"/>
    <mergeCell ref="D21:H21"/>
    <mergeCell ref="D22:H22"/>
    <mergeCell ref="D48:H48"/>
    <mergeCell ref="D49:H49"/>
    <mergeCell ref="D50:H50"/>
    <mergeCell ref="D51:H51"/>
    <mergeCell ref="D52:H52"/>
    <mergeCell ref="D43:H43"/>
    <mergeCell ref="D44:H44"/>
    <mergeCell ref="D45:H45"/>
    <mergeCell ref="D46:H46"/>
    <mergeCell ref="D47:H47"/>
    <mergeCell ref="D58:H58"/>
    <mergeCell ref="D59:H59"/>
    <mergeCell ref="D60:H60"/>
    <mergeCell ref="D61:H61"/>
    <mergeCell ref="D62:H62"/>
    <mergeCell ref="D53:H53"/>
    <mergeCell ref="D54:H54"/>
    <mergeCell ref="D55:H55"/>
    <mergeCell ref="D56:H56"/>
    <mergeCell ref="D57:H57"/>
    <mergeCell ref="D68:H68"/>
    <mergeCell ref="D69:H69"/>
    <mergeCell ref="D70:H70"/>
    <mergeCell ref="D71:H71"/>
    <mergeCell ref="D72:H72"/>
    <mergeCell ref="D63:H63"/>
    <mergeCell ref="D64:H64"/>
    <mergeCell ref="D65:H65"/>
    <mergeCell ref="D66:H66"/>
    <mergeCell ref="D67:H67"/>
    <mergeCell ref="D78:H78"/>
    <mergeCell ref="D79:H79"/>
    <mergeCell ref="D80:H80"/>
    <mergeCell ref="D81:H81"/>
    <mergeCell ref="D82:H82"/>
    <mergeCell ref="D73:H73"/>
    <mergeCell ref="D74:H74"/>
    <mergeCell ref="D75:H75"/>
    <mergeCell ref="D76:H76"/>
    <mergeCell ref="D77:H77"/>
    <mergeCell ref="D88:H88"/>
    <mergeCell ref="D89:H89"/>
    <mergeCell ref="D90:H90"/>
    <mergeCell ref="D91:H91"/>
    <mergeCell ref="D92:H92"/>
    <mergeCell ref="D83:H83"/>
    <mergeCell ref="D84:H84"/>
    <mergeCell ref="D85:H85"/>
    <mergeCell ref="D86:H86"/>
    <mergeCell ref="D87:H87"/>
    <mergeCell ref="D98:H98"/>
    <mergeCell ref="D99:H99"/>
    <mergeCell ref="D100:H100"/>
    <mergeCell ref="D101:H101"/>
    <mergeCell ref="D102:H102"/>
    <mergeCell ref="D93:H93"/>
    <mergeCell ref="D94:H94"/>
    <mergeCell ref="D95:H95"/>
    <mergeCell ref="D96:H96"/>
    <mergeCell ref="D97:H97"/>
  </mergeCells>
  <phoneticPr fontId="3"/>
  <pageMargins left="0.75" right="0.75" top="1" bottom="1" header="0.51200000000000001" footer="0.51200000000000001"/>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25"/>
  <sheetViews>
    <sheetView view="pageBreakPreview" topLeftCell="A16" zoomScale="90" zoomScaleNormal="100" zoomScaleSheetLayoutView="90" workbookViewId="0">
      <selection activeCell="J7" sqref="J7:M7"/>
    </sheetView>
  </sheetViews>
  <sheetFormatPr defaultColWidth="9" defaultRowHeight="13.2"/>
  <cols>
    <col min="1" max="1" width="2.88671875" style="12" customWidth="1"/>
    <col min="2" max="2" width="5.44140625" style="12" bestFit="1" customWidth="1"/>
    <col min="3" max="3" width="5" style="12" customWidth="1"/>
    <col min="4" max="4" width="18.44140625" style="12" customWidth="1"/>
    <col min="5" max="5" width="11.109375" style="12" customWidth="1"/>
    <col min="6" max="7" width="1.21875" style="12" customWidth="1"/>
    <col min="8" max="8" width="14.109375" style="12" customWidth="1"/>
    <col min="9" max="9" width="2.33203125" style="12" customWidth="1"/>
    <col min="10" max="10" width="19.88671875" style="12" customWidth="1"/>
    <col min="11" max="11" width="13.44140625" style="12" customWidth="1"/>
    <col min="12" max="12" width="3.21875" style="12" customWidth="1"/>
    <col min="13" max="13" width="3.77734375" style="12" customWidth="1"/>
    <col min="14" max="14" width="1.33203125" style="12" customWidth="1"/>
    <col min="15" max="16384" width="9" style="12"/>
  </cols>
  <sheetData>
    <row r="1" spans="1:14" ht="30" customHeight="1">
      <c r="A1" s="144" t="s">
        <v>112</v>
      </c>
      <c r="B1" s="144"/>
      <c r="C1" s="144"/>
      <c r="D1" s="144"/>
      <c r="E1" s="144"/>
      <c r="F1" s="144"/>
      <c r="G1" s="144"/>
      <c r="H1" s="144"/>
      <c r="I1" s="144"/>
      <c r="J1" s="144"/>
      <c r="K1" s="144"/>
      <c r="L1" s="144"/>
      <c r="M1" s="144"/>
      <c r="N1" s="144"/>
    </row>
    <row r="2" spans="1:14" ht="30" customHeight="1">
      <c r="A2" s="144"/>
      <c r="B2" s="144"/>
      <c r="C2" s="144"/>
      <c r="D2" s="144"/>
      <c r="E2" s="144"/>
      <c r="F2" s="144"/>
      <c r="G2" s="144"/>
      <c r="H2" s="144"/>
      <c r="I2" s="144"/>
      <c r="J2" s="6"/>
      <c r="K2" s="11"/>
      <c r="L2" s="7"/>
      <c r="M2" s="6" t="str">
        <f>IF(基本情報※最初に記入してください!E3="","令和　　年　　月　　日",基本情報※最初に記入してください!M3)</f>
        <v>令和　　年　　月　　日</v>
      </c>
      <c r="N2" s="144"/>
    </row>
    <row r="3" spans="1:14" ht="30" customHeight="1">
      <c r="A3" s="144" t="s">
        <v>1</v>
      </c>
      <c r="B3" s="144"/>
      <c r="C3" s="144"/>
      <c r="D3" s="144"/>
      <c r="E3" s="144"/>
      <c r="F3" s="144"/>
      <c r="G3" s="144"/>
      <c r="H3" s="144"/>
      <c r="I3" s="144"/>
      <c r="J3" s="144"/>
      <c r="K3" s="144"/>
      <c r="L3" s="144"/>
      <c r="M3" s="144"/>
      <c r="N3" s="144"/>
    </row>
    <row r="4" spans="1:14" ht="30" customHeight="1">
      <c r="A4" s="144"/>
      <c r="B4" s="144"/>
      <c r="C4" s="144"/>
      <c r="D4" s="144"/>
      <c r="E4" s="144"/>
      <c r="F4" s="144"/>
      <c r="G4" s="144"/>
      <c r="H4" s="144"/>
      <c r="I4" s="144"/>
      <c r="J4" s="144"/>
      <c r="K4" s="144"/>
      <c r="L4" s="144"/>
      <c r="M4" s="144"/>
      <c r="N4" s="144"/>
    </row>
    <row r="5" spans="1:14" ht="30.75" customHeight="1">
      <c r="A5" s="144"/>
      <c r="B5" s="144"/>
      <c r="C5" s="144"/>
      <c r="D5" s="144"/>
      <c r="E5" s="144"/>
      <c r="F5" s="292" t="s">
        <v>2</v>
      </c>
      <c r="G5" s="292"/>
      <c r="H5" s="292"/>
      <c r="I5" s="5"/>
      <c r="J5" s="293" t="str">
        <f>IF(基本情報※最初に記入してください!D13="","",基本情報※最初に記入してください!D13)</f>
        <v/>
      </c>
      <c r="K5" s="293"/>
      <c r="L5" s="293"/>
      <c r="M5" s="293"/>
      <c r="N5" s="118"/>
    </row>
    <row r="6" spans="1:14" ht="30.75" customHeight="1">
      <c r="A6" s="144"/>
      <c r="B6" s="144"/>
      <c r="C6" s="144"/>
      <c r="D6" s="144"/>
      <c r="E6" s="144"/>
      <c r="F6" s="294" t="s">
        <v>157</v>
      </c>
      <c r="G6" s="292"/>
      <c r="H6" s="292"/>
      <c r="J6" s="293" t="str">
        <f>IF(基本情報※最初に記入してください!D14="","",基本情報※最初に記入してください!D14)</f>
        <v/>
      </c>
      <c r="K6" s="293"/>
      <c r="L6" s="293"/>
      <c r="M6" s="293"/>
      <c r="N6" s="293"/>
    </row>
    <row r="7" spans="1:14" ht="30.75" customHeight="1">
      <c r="A7" s="144"/>
      <c r="B7" s="144"/>
      <c r="C7" s="144"/>
      <c r="D7" s="144"/>
      <c r="E7" s="144"/>
      <c r="F7" s="292" t="s">
        <v>3</v>
      </c>
      <c r="G7" s="292"/>
      <c r="H7" s="292"/>
      <c r="I7" s="3"/>
      <c r="J7" s="298" t="str">
        <f>IF(基本情報※最初に記入してください!D12="","",基本情報※最初に記入してください!D12)</f>
        <v/>
      </c>
      <c r="K7" s="298"/>
      <c r="L7" s="298"/>
      <c r="M7" s="298"/>
      <c r="N7" s="119"/>
    </row>
    <row r="8" spans="1:14" ht="14.4">
      <c r="A8" s="144"/>
      <c r="B8" s="144"/>
      <c r="C8" s="144"/>
      <c r="D8" s="144"/>
      <c r="E8" s="144"/>
      <c r="F8" s="144"/>
      <c r="G8" s="144"/>
      <c r="H8" s="144"/>
      <c r="I8" s="144"/>
      <c r="J8" s="144"/>
      <c r="K8" s="144"/>
      <c r="L8" s="144"/>
      <c r="M8" s="144"/>
      <c r="N8" s="144"/>
    </row>
    <row r="9" spans="1:14" ht="30" customHeight="1">
      <c r="A9" s="295" t="s">
        <v>231</v>
      </c>
      <c r="B9" s="295"/>
      <c r="C9" s="295"/>
      <c r="D9" s="295"/>
      <c r="E9" s="295"/>
      <c r="F9" s="295"/>
      <c r="G9" s="295"/>
      <c r="H9" s="295"/>
      <c r="I9" s="295"/>
      <c r="J9" s="295"/>
      <c r="K9" s="295"/>
      <c r="L9" s="295"/>
      <c r="M9" s="295"/>
      <c r="N9" s="295"/>
    </row>
    <row r="10" spans="1:14" ht="15.75" customHeight="1">
      <c r="A10" s="296"/>
      <c r="B10" s="296"/>
      <c r="C10" s="296"/>
      <c r="D10" s="296"/>
      <c r="E10" s="296"/>
      <c r="F10" s="296"/>
      <c r="G10" s="296"/>
      <c r="H10" s="296"/>
      <c r="I10" s="296"/>
      <c r="J10" s="296"/>
      <c r="K10" s="296"/>
      <c r="L10" s="296"/>
      <c r="M10" s="296"/>
      <c r="N10" s="296"/>
    </row>
    <row r="11" spans="1:14" ht="30" customHeight="1">
      <c r="A11" s="144" t="s">
        <v>14</v>
      </c>
      <c r="B11" s="144" t="s">
        <v>115</v>
      </c>
      <c r="C11" s="143"/>
      <c r="E11" s="144"/>
      <c r="F11" s="144"/>
      <c r="G11" s="144"/>
      <c r="H11" s="144"/>
      <c r="I11" s="144"/>
      <c r="J11" s="144"/>
      <c r="K11" s="144"/>
      <c r="L11" s="144"/>
      <c r="M11" s="144"/>
      <c r="N11" s="144"/>
    </row>
    <row r="12" spans="1:14" ht="30" customHeight="1">
      <c r="A12" s="144"/>
      <c r="B12" s="144" t="s">
        <v>64</v>
      </c>
      <c r="C12" s="144"/>
      <c r="D12" s="144"/>
      <c r="E12" s="144"/>
      <c r="F12" s="144"/>
      <c r="G12" s="144"/>
      <c r="H12" s="144"/>
      <c r="I12" s="144"/>
      <c r="J12" s="144"/>
      <c r="K12" s="144"/>
      <c r="L12" s="144"/>
      <c r="M12" s="144"/>
      <c r="N12" s="144"/>
    </row>
    <row r="13" spans="1:14" ht="30" customHeight="1">
      <c r="A13" s="297" t="s">
        <v>4</v>
      </c>
      <c r="B13" s="297"/>
      <c r="C13" s="297"/>
      <c r="D13" s="297"/>
      <c r="E13" s="297"/>
      <c r="F13" s="297"/>
      <c r="G13" s="297"/>
      <c r="H13" s="297"/>
      <c r="I13" s="297"/>
      <c r="J13" s="297"/>
      <c r="K13" s="297"/>
      <c r="L13" s="297"/>
      <c r="M13" s="297"/>
      <c r="N13" s="297"/>
    </row>
    <row r="14" spans="1:14" ht="68.25" customHeight="1">
      <c r="A14" s="8">
        <v>1</v>
      </c>
      <c r="B14" s="282" t="s">
        <v>55</v>
      </c>
      <c r="C14" s="282"/>
      <c r="D14" s="282"/>
      <c r="E14" s="282"/>
      <c r="F14" s="9"/>
      <c r="G14" s="10"/>
      <c r="H14" s="291" t="s">
        <v>218</v>
      </c>
      <c r="I14" s="291"/>
      <c r="J14" s="291"/>
      <c r="K14" s="291"/>
      <c r="L14" s="291"/>
      <c r="M14" s="291"/>
      <c r="N14" s="142"/>
    </row>
    <row r="15" spans="1:14" ht="47.25" customHeight="1">
      <c r="A15" s="8">
        <v>2</v>
      </c>
      <c r="B15" s="282" t="s">
        <v>56</v>
      </c>
      <c r="C15" s="282"/>
      <c r="D15" s="282"/>
      <c r="E15" s="282"/>
      <c r="F15" s="9"/>
      <c r="G15" s="10"/>
      <c r="H15" s="117" t="s">
        <v>6</v>
      </c>
      <c r="I15" s="117"/>
      <c r="J15" s="117"/>
      <c r="K15" s="117"/>
      <c r="L15" s="117"/>
      <c r="M15" s="117"/>
      <c r="N15" s="142"/>
    </row>
    <row r="16" spans="1:14" ht="47.25" customHeight="1">
      <c r="A16" s="8">
        <v>3</v>
      </c>
      <c r="B16" s="282" t="s">
        <v>57</v>
      </c>
      <c r="C16" s="282"/>
      <c r="D16" s="282"/>
      <c r="E16" s="282"/>
      <c r="F16" s="9"/>
      <c r="G16" s="10"/>
      <c r="H16" s="117" t="s">
        <v>81</v>
      </c>
      <c r="I16" s="117"/>
      <c r="J16" s="117"/>
      <c r="K16" s="141"/>
      <c r="L16" s="141"/>
      <c r="M16" s="141"/>
      <c r="N16" s="142"/>
    </row>
    <row r="17" spans="1:14" ht="47.25" customHeight="1">
      <c r="A17" s="8">
        <v>4</v>
      </c>
      <c r="B17" s="282" t="s">
        <v>58</v>
      </c>
      <c r="C17" s="282"/>
      <c r="D17" s="282"/>
      <c r="E17" s="282"/>
      <c r="F17" s="9"/>
      <c r="G17" s="10"/>
      <c r="H17" s="289" t="str">
        <f>IF(基本情報※最初に記入してください!E4="","",基本情報※最初に記入してください!M4)</f>
        <v/>
      </c>
      <c r="I17" s="289"/>
      <c r="J17" s="289"/>
      <c r="K17" s="289"/>
      <c r="L17" s="289"/>
      <c r="M17" s="289"/>
      <c r="N17" s="142"/>
    </row>
    <row r="18" spans="1:14" ht="51" customHeight="1">
      <c r="A18" s="8">
        <v>5</v>
      </c>
      <c r="B18" s="282" t="s">
        <v>59</v>
      </c>
      <c r="C18" s="282"/>
      <c r="D18" s="282"/>
      <c r="E18" s="282"/>
      <c r="F18" s="9"/>
      <c r="G18" s="10"/>
      <c r="H18" s="290" t="s">
        <v>219</v>
      </c>
      <c r="I18" s="290"/>
      <c r="J18" s="290"/>
      <c r="K18" s="290"/>
      <c r="L18" s="290"/>
      <c r="M18" s="290"/>
      <c r="N18" s="142"/>
    </row>
    <row r="19" spans="1:14" ht="48.75" customHeight="1">
      <c r="A19" s="8">
        <v>6</v>
      </c>
      <c r="B19" s="282" t="s">
        <v>60</v>
      </c>
      <c r="C19" s="282"/>
      <c r="D19" s="282"/>
      <c r="E19" s="282"/>
      <c r="F19" s="9"/>
      <c r="G19" s="10"/>
      <c r="H19" s="283" t="s">
        <v>5</v>
      </c>
      <c r="I19" s="284"/>
      <c r="J19" s="4">
        <f>別紙1!I12</f>
        <v>0</v>
      </c>
      <c r="K19" s="1" t="s">
        <v>0</v>
      </c>
      <c r="L19" s="285"/>
      <c r="M19" s="286"/>
      <c r="N19" s="287"/>
    </row>
    <row r="20" spans="1:14" ht="60.75" customHeight="1">
      <c r="A20" s="23">
        <v>7</v>
      </c>
      <c r="B20" s="282" t="s">
        <v>61</v>
      </c>
      <c r="C20" s="282"/>
      <c r="D20" s="282"/>
      <c r="E20" s="282"/>
      <c r="F20" s="140"/>
      <c r="G20" s="10"/>
      <c r="H20" s="288" t="s">
        <v>168</v>
      </c>
      <c r="I20" s="288"/>
      <c r="J20" s="288"/>
      <c r="K20" s="288"/>
      <c r="L20" s="288"/>
      <c r="M20" s="288"/>
      <c r="N20" s="142"/>
    </row>
    <row r="22" spans="1:14">
      <c r="A22" s="12" t="s">
        <v>140</v>
      </c>
    </row>
    <row r="23" spans="1:14">
      <c r="A23" s="145" t="s">
        <v>141</v>
      </c>
    </row>
    <row r="24" spans="1:14">
      <c r="A24" s="145" t="s">
        <v>164</v>
      </c>
    </row>
    <row r="25" spans="1:14">
      <c r="A25" s="145" t="s">
        <v>142</v>
      </c>
    </row>
  </sheetData>
  <sheetProtection algorithmName="SHA-512" hashValue="wWFmO71+ycR4eAvr1erRAZfDzG7Wg1l8xqmuQWGHJrgQnb0bVuAUvHqORlF+N40WzFyNqG2LbQyNhAMivt1Ebg==" saltValue="gJeJI3FmhU8c6ZcBPhuYVw==" spinCount="100000" sheet="1" objects="1" scenarios="1"/>
  <mergeCells count="22">
    <mergeCell ref="B14:E14"/>
    <mergeCell ref="H14:M14"/>
    <mergeCell ref="F5:H5"/>
    <mergeCell ref="J5:M5"/>
    <mergeCell ref="F6:H6"/>
    <mergeCell ref="J6:N6"/>
    <mergeCell ref="F7:H7"/>
    <mergeCell ref="A9:N9"/>
    <mergeCell ref="A10:N10"/>
    <mergeCell ref="A13:N13"/>
    <mergeCell ref="J7:M7"/>
    <mergeCell ref="B15:E15"/>
    <mergeCell ref="B16:E16"/>
    <mergeCell ref="B17:E17"/>
    <mergeCell ref="H17:M17"/>
    <mergeCell ref="B18:E18"/>
    <mergeCell ref="H18:M18"/>
    <mergeCell ref="B19:E19"/>
    <mergeCell ref="H19:I19"/>
    <mergeCell ref="L19:N19"/>
    <mergeCell ref="B20:E20"/>
    <mergeCell ref="H20:M20"/>
  </mergeCells>
  <phoneticPr fontId="3"/>
  <pageMargins left="0.88" right="0.39" top="1" bottom="0.62" header="0.51200000000000001" footer="0.51200000000000001"/>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M16"/>
  <sheetViews>
    <sheetView view="pageBreakPreview" zoomScale="75" zoomScaleNormal="70" zoomScaleSheetLayoutView="75" workbookViewId="0">
      <selection activeCell="D12" sqref="D12"/>
    </sheetView>
  </sheetViews>
  <sheetFormatPr defaultRowHeight="13.2"/>
  <cols>
    <col min="1" max="1" width="41.44140625" style="28" customWidth="1"/>
    <col min="2" max="2" width="15" style="28" customWidth="1"/>
    <col min="3" max="3" width="17.33203125" style="28" customWidth="1"/>
    <col min="4" max="9" width="15" style="28" customWidth="1"/>
    <col min="10" max="10" width="24.6640625" style="25" customWidth="1"/>
    <col min="11" max="255" width="9" style="28"/>
    <col min="256" max="256" width="25.21875" style="28" customWidth="1"/>
    <col min="257" max="265" width="15" style="28" customWidth="1"/>
    <col min="266" max="511" width="9" style="28"/>
    <col min="512" max="512" width="25.21875" style="28" customWidth="1"/>
    <col min="513" max="521" width="15" style="28" customWidth="1"/>
    <col min="522" max="767" width="9" style="28"/>
    <col min="768" max="768" width="25.21875" style="28" customWidth="1"/>
    <col min="769" max="777" width="15" style="28" customWidth="1"/>
    <col min="778" max="1023" width="9" style="28"/>
    <col min="1024" max="1024" width="25.21875" style="28" customWidth="1"/>
    <col min="1025" max="1033" width="15" style="28" customWidth="1"/>
    <col min="1034" max="1279" width="9" style="28"/>
    <col min="1280" max="1280" width="25.21875" style="28" customWidth="1"/>
    <col min="1281" max="1289" width="15" style="28" customWidth="1"/>
    <col min="1290" max="1535" width="9" style="28"/>
    <col min="1536" max="1536" width="25.21875" style="28" customWidth="1"/>
    <col min="1537" max="1545" width="15" style="28" customWidth="1"/>
    <col min="1546" max="1791" width="9" style="28"/>
    <col min="1792" max="1792" width="25.21875" style="28" customWidth="1"/>
    <col min="1793" max="1801" width="15" style="28" customWidth="1"/>
    <col min="1802" max="2047" width="9" style="28"/>
    <col min="2048" max="2048" width="25.21875" style="28" customWidth="1"/>
    <col min="2049" max="2057" width="15" style="28" customWidth="1"/>
    <col min="2058" max="2303" width="9" style="28"/>
    <col min="2304" max="2304" width="25.21875" style="28" customWidth="1"/>
    <col min="2305" max="2313" width="15" style="28" customWidth="1"/>
    <col min="2314" max="2559" width="9" style="28"/>
    <col min="2560" max="2560" width="25.21875" style="28" customWidth="1"/>
    <col min="2561" max="2569" width="15" style="28" customWidth="1"/>
    <col min="2570" max="2815" width="9" style="28"/>
    <col min="2816" max="2816" width="25.21875" style="28" customWidth="1"/>
    <col min="2817" max="2825" width="15" style="28" customWidth="1"/>
    <col min="2826" max="3071" width="9" style="28"/>
    <col min="3072" max="3072" width="25.21875" style="28" customWidth="1"/>
    <col min="3073" max="3081" width="15" style="28" customWidth="1"/>
    <col min="3082" max="3327" width="9" style="28"/>
    <col min="3328" max="3328" width="25.21875" style="28" customWidth="1"/>
    <col min="3329" max="3337" width="15" style="28" customWidth="1"/>
    <col min="3338" max="3583" width="9" style="28"/>
    <col min="3584" max="3584" width="25.21875" style="28" customWidth="1"/>
    <col min="3585" max="3593" width="15" style="28" customWidth="1"/>
    <col min="3594" max="3839" width="9" style="28"/>
    <col min="3840" max="3840" width="25.21875" style="28" customWidth="1"/>
    <col min="3841" max="3849" width="15" style="28" customWidth="1"/>
    <col min="3850" max="4095" width="9" style="28"/>
    <col min="4096" max="4096" width="25.21875" style="28" customWidth="1"/>
    <col min="4097" max="4105" width="15" style="28" customWidth="1"/>
    <col min="4106" max="4351" width="9" style="28"/>
    <col min="4352" max="4352" width="25.21875" style="28" customWidth="1"/>
    <col min="4353" max="4361" width="15" style="28" customWidth="1"/>
    <col min="4362" max="4607" width="9" style="28"/>
    <col min="4608" max="4608" width="25.21875" style="28" customWidth="1"/>
    <col min="4609" max="4617" width="15" style="28" customWidth="1"/>
    <col min="4618" max="4863" width="9" style="28"/>
    <col min="4864" max="4864" width="25.21875" style="28" customWidth="1"/>
    <col min="4865" max="4873" width="15" style="28" customWidth="1"/>
    <col min="4874" max="5119" width="9" style="28"/>
    <col min="5120" max="5120" width="25.21875" style="28" customWidth="1"/>
    <col min="5121" max="5129" width="15" style="28" customWidth="1"/>
    <col min="5130" max="5375" width="9" style="28"/>
    <col min="5376" max="5376" width="25.21875" style="28" customWidth="1"/>
    <col min="5377" max="5385" width="15" style="28" customWidth="1"/>
    <col min="5386" max="5631" width="9" style="28"/>
    <col min="5632" max="5632" width="25.21875" style="28" customWidth="1"/>
    <col min="5633" max="5641" width="15" style="28" customWidth="1"/>
    <col min="5642" max="5887" width="9" style="28"/>
    <col min="5888" max="5888" width="25.21875" style="28" customWidth="1"/>
    <col min="5889" max="5897" width="15" style="28" customWidth="1"/>
    <col min="5898" max="6143" width="9" style="28"/>
    <col min="6144" max="6144" width="25.21875" style="28" customWidth="1"/>
    <col min="6145" max="6153" width="15" style="28" customWidth="1"/>
    <col min="6154" max="6399" width="9" style="28"/>
    <col min="6400" max="6400" width="25.21875" style="28" customWidth="1"/>
    <col min="6401" max="6409" width="15" style="28" customWidth="1"/>
    <col min="6410" max="6655" width="9" style="28"/>
    <col min="6656" max="6656" width="25.21875" style="28" customWidth="1"/>
    <col min="6657" max="6665" width="15" style="28" customWidth="1"/>
    <col min="6666" max="6911" width="9" style="28"/>
    <col min="6912" max="6912" width="25.21875" style="28" customWidth="1"/>
    <col min="6913" max="6921" width="15" style="28" customWidth="1"/>
    <col min="6922" max="7167" width="9" style="28"/>
    <col min="7168" max="7168" width="25.21875" style="28" customWidth="1"/>
    <col min="7169" max="7177" width="15" style="28" customWidth="1"/>
    <col min="7178" max="7423" width="9" style="28"/>
    <col min="7424" max="7424" width="25.21875" style="28" customWidth="1"/>
    <col min="7425" max="7433" width="15" style="28" customWidth="1"/>
    <col min="7434" max="7679" width="9" style="28"/>
    <col min="7680" max="7680" width="25.21875" style="28" customWidth="1"/>
    <col min="7681" max="7689" width="15" style="28" customWidth="1"/>
    <col min="7690" max="7935" width="9" style="28"/>
    <col min="7936" max="7936" width="25.21875" style="28" customWidth="1"/>
    <col min="7937" max="7945" width="15" style="28" customWidth="1"/>
    <col min="7946" max="8191" width="9" style="28"/>
    <col min="8192" max="8192" width="25.21875" style="28" customWidth="1"/>
    <col min="8193" max="8201" width="15" style="28" customWidth="1"/>
    <col min="8202" max="8447" width="9" style="28"/>
    <col min="8448" max="8448" width="25.21875" style="28" customWidth="1"/>
    <col min="8449" max="8457" width="15" style="28" customWidth="1"/>
    <col min="8458" max="8703" width="9" style="28"/>
    <col min="8704" max="8704" width="25.21875" style="28" customWidth="1"/>
    <col min="8705" max="8713" width="15" style="28" customWidth="1"/>
    <col min="8714" max="8959" width="9" style="28"/>
    <col min="8960" max="8960" width="25.21875" style="28" customWidth="1"/>
    <col min="8961" max="8969" width="15" style="28" customWidth="1"/>
    <col min="8970" max="9215" width="9" style="28"/>
    <col min="9216" max="9216" width="25.21875" style="28" customWidth="1"/>
    <col min="9217" max="9225" width="15" style="28" customWidth="1"/>
    <col min="9226" max="9471" width="9" style="28"/>
    <col min="9472" max="9472" width="25.21875" style="28" customWidth="1"/>
    <col min="9473" max="9481" width="15" style="28" customWidth="1"/>
    <col min="9482" max="9727" width="9" style="28"/>
    <col min="9728" max="9728" width="25.21875" style="28" customWidth="1"/>
    <col min="9729" max="9737" width="15" style="28" customWidth="1"/>
    <col min="9738" max="9983" width="9" style="28"/>
    <col min="9984" max="9984" width="25.21875" style="28" customWidth="1"/>
    <col min="9985" max="9993" width="15" style="28" customWidth="1"/>
    <col min="9994" max="10239" width="9" style="28"/>
    <col min="10240" max="10240" width="25.21875" style="28" customWidth="1"/>
    <col min="10241" max="10249" width="15" style="28" customWidth="1"/>
    <col min="10250" max="10495" width="9" style="28"/>
    <col min="10496" max="10496" width="25.21875" style="28" customWidth="1"/>
    <col min="10497" max="10505" width="15" style="28" customWidth="1"/>
    <col min="10506" max="10751" width="9" style="28"/>
    <col min="10752" max="10752" width="25.21875" style="28" customWidth="1"/>
    <col min="10753" max="10761" width="15" style="28" customWidth="1"/>
    <col min="10762" max="11007" width="9" style="28"/>
    <col min="11008" max="11008" width="25.21875" style="28" customWidth="1"/>
    <col min="11009" max="11017" width="15" style="28" customWidth="1"/>
    <col min="11018" max="11263" width="9" style="28"/>
    <col min="11264" max="11264" width="25.21875" style="28" customWidth="1"/>
    <col min="11265" max="11273" width="15" style="28" customWidth="1"/>
    <col min="11274" max="11519" width="9" style="28"/>
    <col min="11520" max="11520" width="25.21875" style="28" customWidth="1"/>
    <col min="11521" max="11529" width="15" style="28" customWidth="1"/>
    <col min="11530" max="11775" width="9" style="28"/>
    <col min="11776" max="11776" width="25.21875" style="28" customWidth="1"/>
    <col min="11777" max="11785" width="15" style="28" customWidth="1"/>
    <col min="11786" max="12031" width="9" style="28"/>
    <col min="12032" max="12032" width="25.21875" style="28" customWidth="1"/>
    <col min="12033" max="12041" width="15" style="28" customWidth="1"/>
    <col min="12042" max="12287" width="9" style="28"/>
    <col min="12288" max="12288" width="25.21875" style="28" customWidth="1"/>
    <col min="12289" max="12297" width="15" style="28" customWidth="1"/>
    <col min="12298" max="12543" width="9" style="28"/>
    <col min="12544" max="12544" width="25.21875" style="28" customWidth="1"/>
    <col min="12545" max="12553" width="15" style="28" customWidth="1"/>
    <col min="12554" max="12799" width="9" style="28"/>
    <col min="12800" max="12800" width="25.21875" style="28" customWidth="1"/>
    <col min="12801" max="12809" width="15" style="28" customWidth="1"/>
    <col min="12810" max="13055" width="9" style="28"/>
    <col min="13056" max="13056" width="25.21875" style="28" customWidth="1"/>
    <col min="13057" max="13065" width="15" style="28" customWidth="1"/>
    <col min="13066" max="13311" width="9" style="28"/>
    <col min="13312" max="13312" width="25.21875" style="28" customWidth="1"/>
    <col min="13313" max="13321" width="15" style="28" customWidth="1"/>
    <col min="13322" max="13567" width="9" style="28"/>
    <col min="13568" max="13568" width="25.21875" style="28" customWidth="1"/>
    <col min="13569" max="13577" width="15" style="28" customWidth="1"/>
    <col min="13578" max="13823" width="9" style="28"/>
    <col min="13824" max="13824" width="25.21875" style="28" customWidth="1"/>
    <col min="13825" max="13833" width="15" style="28" customWidth="1"/>
    <col min="13834" max="14079" width="9" style="28"/>
    <col min="14080" max="14080" width="25.21875" style="28" customWidth="1"/>
    <col min="14081" max="14089" width="15" style="28" customWidth="1"/>
    <col min="14090" max="14335" width="9" style="28"/>
    <col min="14336" max="14336" width="25.21875" style="28" customWidth="1"/>
    <col min="14337" max="14345" width="15" style="28" customWidth="1"/>
    <col min="14346" max="14591" width="9" style="28"/>
    <col min="14592" max="14592" width="25.21875" style="28" customWidth="1"/>
    <col min="14593" max="14601" width="15" style="28" customWidth="1"/>
    <col min="14602" max="14847" width="9" style="28"/>
    <col min="14848" max="14848" width="25.21875" style="28" customWidth="1"/>
    <col min="14849" max="14857" width="15" style="28" customWidth="1"/>
    <col min="14858" max="15103" width="9" style="28"/>
    <col min="15104" max="15104" width="25.21875" style="28" customWidth="1"/>
    <col min="15105" max="15113" width="15" style="28" customWidth="1"/>
    <col min="15114" max="15359" width="9" style="28"/>
    <col min="15360" max="15360" width="25.21875" style="28" customWidth="1"/>
    <col min="15361" max="15369" width="15" style="28" customWidth="1"/>
    <col min="15370" max="15615" width="9" style="28"/>
    <col min="15616" max="15616" width="25.21875" style="28" customWidth="1"/>
    <col min="15617" max="15625" width="15" style="28" customWidth="1"/>
    <col min="15626" max="15871" width="9" style="28"/>
    <col min="15872" max="15872" width="25.21875" style="28" customWidth="1"/>
    <col min="15873" max="15881" width="15" style="28" customWidth="1"/>
    <col min="15882" max="16127" width="9" style="28"/>
    <col min="16128" max="16128" width="25.21875" style="28" customWidth="1"/>
    <col min="16129" max="16137" width="15" style="28" customWidth="1"/>
    <col min="16138" max="16384" width="9" style="28"/>
  </cols>
  <sheetData>
    <row r="1" spans="1:13" s="25" customFormat="1" ht="30" customHeight="1">
      <c r="A1" s="25" t="s">
        <v>65</v>
      </c>
      <c r="I1" s="31"/>
    </row>
    <row r="2" spans="1:13" s="25" customFormat="1" ht="14.4">
      <c r="A2" s="302" t="s">
        <v>138</v>
      </c>
      <c r="B2" s="302"/>
      <c r="C2" s="302"/>
      <c r="D2" s="302"/>
      <c r="E2" s="302"/>
      <c r="F2" s="302"/>
      <c r="G2" s="302"/>
      <c r="H2" s="302"/>
      <c r="I2" s="302"/>
    </row>
    <row r="3" spans="1:13" s="25" customFormat="1"/>
    <row r="4" spans="1:13" s="25" customFormat="1" ht="24" customHeight="1">
      <c r="F4" s="120" t="s">
        <v>111</v>
      </c>
      <c r="G4" s="103" t="str">
        <f>IF(基本情報※最初に記入してください!D7="複数事業所分をまとめて申請","ー",IF(基本情報※最初に記入してください!D15="","",基本情報※最初に記入してください!D15))</f>
        <v/>
      </c>
      <c r="H4" s="102"/>
      <c r="I4" s="102"/>
    </row>
    <row r="5" spans="1:13" s="25" customFormat="1" ht="24" customHeight="1">
      <c r="F5" s="120" t="s">
        <v>157</v>
      </c>
      <c r="G5" s="304" t="str">
        <f>IF(基本情報※最初に記入してください!D14="","",基本情報※最初に記入してください!D14)</f>
        <v/>
      </c>
      <c r="H5" s="304"/>
      <c r="I5" s="304"/>
      <c r="J5" s="32"/>
      <c r="K5" s="32"/>
      <c r="L5" s="32"/>
      <c r="M5" s="32"/>
    </row>
    <row r="6" spans="1:13" s="25" customFormat="1">
      <c r="E6" s="26"/>
      <c r="F6" s="101"/>
      <c r="G6" s="101"/>
      <c r="H6" s="303"/>
      <c r="I6" s="303"/>
    </row>
    <row r="7" spans="1:13" s="25" customFormat="1">
      <c r="E7" s="27"/>
      <c r="F7" s="27"/>
      <c r="G7" s="27"/>
      <c r="H7" s="27"/>
      <c r="I7" s="27"/>
    </row>
    <row r="8" spans="1:13" s="25" customFormat="1" ht="13.8" thickBot="1">
      <c r="I8" s="46" t="s">
        <v>66</v>
      </c>
    </row>
    <row r="9" spans="1:13" ht="33.75" customHeight="1">
      <c r="A9" s="299" t="s">
        <v>146</v>
      </c>
      <c r="B9" s="34" t="s">
        <v>67</v>
      </c>
      <c r="C9" s="34" t="s">
        <v>174</v>
      </c>
      <c r="D9" s="34" t="s">
        <v>144</v>
      </c>
      <c r="E9" s="34" t="s">
        <v>215</v>
      </c>
      <c r="F9" s="34" t="s">
        <v>68</v>
      </c>
      <c r="G9" s="34" t="s">
        <v>69</v>
      </c>
      <c r="H9" s="33" t="s">
        <v>83</v>
      </c>
      <c r="I9" s="35" t="s">
        <v>70</v>
      </c>
      <c r="J9" s="36"/>
    </row>
    <row r="10" spans="1:13" ht="14.4">
      <c r="A10" s="300"/>
      <c r="B10" s="37"/>
      <c r="C10" s="29"/>
      <c r="D10" s="45"/>
      <c r="E10" s="45"/>
      <c r="F10" s="38"/>
      <c r="G10" s="48" t="s">
        <v>91</v>
      </c>
      <c r="H10" s="48" t="s">
        <v>92</v>
      </c>
      <c r="I10" s="123" t="s">
        <v>143</v>
      </c>
      <c r="J10" s="30"/>
    </row>
    <row r="11" spans="1:13" ht="15" thickBot="1">
      <c r="A11" s="301"/>
      <c r="B11" s="40" t="s">
        <v>85</v>
      </c>
      <c r="C11" s="41" t="s">
        <v>86</v>
      </c>
      <c r="D11" s="41" t="s">
        <v>220</v>
      </c>
      <c r="E11" s="40" t="s">
        <v>87</v>
      </c>
      <c r="F11" s="40" t="s">
        <v>88</v>
      </c>
      <c r="G11" s="40" t="s">
        <v>89</v>
      </c>
      <c r="H11" s="39" t="s">
        <v>90</v>
      </c>
      <c r="I11" s="42" t="s">
        <v>82</v>
      </c>
    </row>
    <row r="12" spans="1:13" ht="60.75" customHeight="1" thickBot="1">
      <c r="A12" s="132" t="s">
        <v>153</v>
      </c>
      <c r="B12" s="133">
        <f>別紙2!D42</f>
        <v>0</v>
      </c>
      <c r="C12" s="207">
        <v>0</v>
      </c>
      <c r="D12" s="133">
        <f>B12-C12</f>
        <v>0</v>
      </c>
      <c r="E12" s="134">
        <f>別紙2!D31</f>
        <v>0</v>
      </c>
      <c r="F12" s="135">
        <f>E12</f>
        <v>0</v>
      </c>
      <c r="G12" s="136">
        <f>MIN(E12,F12)</f>
        <v>0</v>
      </c>
      <c r="H12" s="133">
        <f>MIN(D12,G12)</f>
        <v>0</v>
      </c>
      <c r="I12" s="137">
        <f>ROUNDDOWN(H12,-3)</f>
        <v>0</v>
      </c>
    </row>
    <row r="13" spans="1:13" s="25" customFormat="1" ht="14.25" customHeight="1">
      <c r="A13" s="43" t="s">
        <v>84</v>
      </c>
    </row>
    <row r="14" spans="1:13" s="25" customFormat="1" ht="14.25" customHeight="1">
      <c r="A14" s="43" t="s">
        <v>214</v>
      </c>
    </row>
    <row r="15" spans="1:13" s="25" customFormat="1" ht="14.4">
      <c r="A15" s="43"/>
    </row>
    <row r="16" spans="1:13" s="25" customFormat="1"/>
  </sheetData>
  <sheetProtection password="83A0" sheet="1" objects="1" scenarios="1"/>
  <mergeCells count="4">
    <mergeCell ref="A9:A11"/>
    <mergeCell ref="A2:I2"/>
    <mergeCell ref="H6:I6"/>
    <mergeCell ref="G5:I5"/>
  </mergeCells>
  <phoneticPr fontId="3"/>
  <pageMargins left="1.299212598425197" right="0.70866141732283472" top="0.74803149606299213" bottom="0.74803149606299213" header="0.31496062992125984" footer="0.31496062992125984"/>
  <pageSetup paperSize="9" scale="7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46"/>
  <sheetViews>
    <sheetView view="pageBreakPreview" zoomScale="80" zoomScaleNormal="100" zoomScaleSheetLayoutView="80" workbookViewId="0">
      <selection activeCell="G25" sqref="G25"/>
    </sheetView>
  </sheetViews>
  <sheetFormatPr defaultRowHeight="25.5" customHeight="1"/>
  <cols>
    <col min="1" max="1" width="0.77734375" style="49" customWidth="1"/>
    <col min="2" max="2" width="3.77734375" style="49" customWidth="1"/>
    <col min="3" max="3" width="25.33203125" style="52" customWidth="1"/>
    <col min="4" max="4" width="14.88671875" style="52" customWidth="1"/>
    <col min="5" max="5" width="13.77734375" style="52" customWidth="1"/>
    <col min="6" max="6" width="18.44140625" style="52" customWidth="1"/>
    <col min="7" max="7" width="17" style="52" customWidth="1"/>
    <col min="8" max="8" width="11" style="50" bestFit="1" customWidth="1"/>
    <col min="9" max="9" width="2.109375" style="49" customWidth="1"/>
    <col min="10" max="10" width="24.6640625" style="52" customWidth="1"/>
    <col min="11" max="209" width="9" style="52"/>
    <col min="210" max="210" width="0.77734375" style="52" customWidth="1"/>
    <col min="211" max="211" width="5.44140625" style="52" customWidth="1"/>
    <col min="212" max="212" width="16.88671875" style="52" customWidth="1"/>
    <col min="213" max="213" width="19.109375" style="52" customWidth="1"/>
    <col min="214" max="214" width="12.109375" style="52" customWidth="1"/>
    <col min="215" max="215" width="16.109375" style="52" customWidth="1"/>
    <col min="216" max="216" width="12.33203125" style="52" customWidth="1"/>
    <col min="217" max="217" width="14.6640625" style="52" customWidth="1"/>
    <col min="218" max="218" width="3.77734375" style="52" customWidth="1"/>
    <col min="219" max="219" width="1" style="52" customWidth="1"/>
    <col min="220" max="465" width="9" style="52"/>
    <col min="466" max="466" width="0.77734375" style="52" customWidth="1"/>
    <col min="467" max="467" width="5.44140625" style="52" customWidth="1"/>
    <col min="468" max="468" width="16.88671875" style="52" customWidth="1"/>
    <col min="469" max="469" width="19.109375" style="52" customWidth="1"/>
    <col min="470" max="470" width="12.109375" style="52" customWidth="1"/>
    <col min="471" max="471" width="16.109375" style="52" customWidth="1"/>
    <col min="472" max="472" width="12.33203125" style="52" customWidth="1"/>
    <col min="473" max="473" width="14.6640625" style="52" customWidth="1"/>
    <col min="474" max="474" width="3.77734375" style="52" customWidth="1"/>
    <col min="475" max="475" width="1" style="52" customWidth="1"/>
    <col min="476" max="721" width="9" style="52"/>
    <col min="722" max="722" width="0.77734375" style="52" customWidth="1"/>
    <col min="723" max="723" width="5.44140625" style="52" customWidth="1"/>
    <col min="724" max="724" width="16.88671875" style="52" customWidth="1"/>
    <col min="725" max="725" width="19.109375" style="52" customWidth="1"/>
    <col min="726" max="726" width="12.109375" style="52" customWidth="1"/>
    <col min="727" max="727" width="16.109375" style="52" customWidth="1"/>
    <col min="728" max="728" width="12.33203125" style="52" customWidth="1"/>
    <col min="729" max="729" width="14.6640625" style="52" customWidth="1"/>
    <col min="730" max="730" width="3.77734375" style="52" customWidth="1"/>
    <col min="731" max="731" width="1" style="52" customWidth="1"/>
    <col min="732" max="977" width="9" style="52"/>
    <col min="978" max="978" width="0.77734375" style="52" customWidth="1"/>
    <col min="979" max="979" width="5.44140625" style="52" customWidth="1"/>
    <col min="980" max="980" width="16.88671875" style="52" customWidth="1"/>
    <col min="981" max="981" width="19.109375" style="52" customWidth="1"/>
    <col min="982" max="982" width="12.109375" style="52" customWidth="1"/>
    <col min="983" max="983" width="16.109375" style="52" customWidth="1"/>
    <col min="984" max="984" width="12.33203125" style="52" customWidth="1"/>
    <col min="985" max="985" width="14.6640625" style="52" customWidth="1"/>
    <col min="986" max="986" width="3.77734375" style="52" customWidth="1"/>
    <col min="987" max="987" width="1" style="52" customWidth="1"/>
    <col min="988" max="1233" width="9" style="52"/>
    <col min="1234" max="1234" width="0.77734375" style="52" customWidth="1"/>
    <col min="1235" max="1235" width="5.44140625" style="52" customWidth="1"/>
    <col min="1236" max="1236" width="16.88671875" style="52" customWidth="1"/>
    <col min="1237" max="1237" width="19.109375" style="52" customWidth="1"/>
    <col min="1238" max="1238" width="12.109375" style="52" customWidth="1"/>
    <col min="1239" max="1239" width="16.109375" style="52" customWidth="1"/>
    <col min="1240" max="1240" width="12.33203125" style="52" customWidth="1"/>
    <col min="1241" max="1241" width="14.6640625" style="52" customWidth="1"/>
    <col min="1242" max="1242" width="3.77734375" style="52" customWidth="1"/>
    <col min="1243" max="1243" width="1" style="52" customWidth="1"/>
    <col min="1244" max="1489" width="9" style="52"/>
    <col min="1490" max="1490" width="0.77734375" style="52" customWidth="1"/>
    <col min="1491" max="1491" width="5.44140625" style="52" customWidth="1"/>
    <col min="1492" max="1492" width="16.88671875" style="52" customWidth="1"/>
    <col min="1493" max="1493" width="19.109375" style="52" customWidth="1"/>
    <col min="1494" max="1494" width="12.109375" style="52" customWidth="1"/>
    <col min="1495" max="1495" width="16.109375" style="52" customWidth="1"/>
    <col min="1496" max="1496" width="12.33203125" style="52" customWidth="1"/>
    <col min="1497" max="1497" width="14.6640625" style="52" customWidth="1"/>
    <col min="1498" max="1498" width="3.77734375" style="52" customWidth="1"/>
    <col min="1499" max="1499" width="1" style="52" customWidth="1"/>
    <col min="1500" max="1745" width="9" style="52"/>
    <col min="1746" max="1746" width="0.77734375" style="52" customWidth="1"/>
    <col min="1747" max="1747" width="5.44140625" style="52" customWidth="1"/>
    <col min="1748" max="1748" width="16.88671875" style="52" customWidth="1"/>
    <col min="1749" max="1749" width="19.109375" style="52" customWidth="1"/>
    <col min="1750" max="1750" width="12.109375" style="52" customWidth="1"/>
    <col min="1751" max="1751" width="16.109375" style="52" customWidth="1"/>
    <col min="1752" max="1752" width="12.33203125" style="52" customWidth="1"/>
    <col min="1753" max="1753" width="14.6640625" style="52" customWidth="1"/>
    <col min="1754" max="1754" width="3.77734375" style="52" customWidth="1"/>
    <col min="1755" max="1755" width="1" style="52" customWidth="1"/>
    <col min="1756" max="2001" width="9" style="52"/>
    <col min="2002" max="2002" width="0.77734375" style="52" customWidth="1"/>
    <col min="2003" max="2003" width="5.44140625" style="52" customWidth="1"/>
    <col min="2004" max="2004" width="16.88671875" style="52" customWidth="1"/>
    <col min="2005" max="2005" width="19.109375" style="52" customWidth="1"/>
    <col min="2006" max="2006" width="12.109375" style="52" customWidth="1"/>
    <col min="2007" max="2007" width="16.109375" style="52" customWidth="1"/>
    <col min="2008" max="2008" width="12.33203125" style="52" customWidth="1"/>
    <col min="2009" max="2009" width="14.6640625" style="52" customWidth="1"/>
    <col min="2010" max="2010" width="3.77734375" style="52" customWidth="1"/>
    <col min="2011" max="2011" width="1" style="52" customWidth="1"/>
    <col min="2012" max="2257" width="9" style="52"/>
    <col min="2258" max="2258" width="0.77734375" style="52" customWidth="1"/>
    <col min="2259" max="2259" width="5.44140625" style="52" customWidth="1"/>
    <col min="2260" max="2260" width="16.88671875" style="52" customWidth="1"/>
    <col min="2261" max="2261" width="19.109375" style="52" customWidth="1"/>
    <col min="2262" max="2262" width="12.109375" style="52" customWidth="1"/>
    <col min="2263" max="2263" width="16.109375" style="52" customWidth="1"/>
    <col min="2264" max="2264" width="12.33203125" style="52" customWidth="1"/>
    <col min="2265" max="2265" width="14.6640625" style="52" customWidth="1"/>
    <col min="2266" max="2266" width="3.77734375" style="52" customWidth="1"/>
    <col min="2267" max="2267" width="1" style="52" customWidth="1"/>
    <col min="2268" max="2513" width="9" style="52"/>
    <col min="2514" max="2514" width="0.77734375" style="52" customWidth="1"/>
    <col min="2515" max="2515" width="5.44140625" style="52" customWidth="1"/>
    <col min="2516" max="2516" width="16.88671875" style="52" customWidth="1"/>
    <col min="2517" max="2517" width="19.109375" style="52" customWidth="1"/>
    <col min="2518" max="2518" width="12.109375" style="52" customWidth="1"/>
    <col min="2519" max="2519" width="16.109375" style="52" customWidth="1"/>
    <col min="2520" max="2520" width="12.33203125" style="52" customWidth="1"/>
    <col min="2521" max="2521" width="14.6640625" style="52" customWidth="1"/>
    <col min="2522" max="2522" width="3.77734375" style="52" customWidth="1"/>
    <col min="2523" max="2523" width="1" style="52" customWidth="1"/>
    <col min="2524" max="2769" width="9" style="52"/>
    <col min="2770" max="2770" width="0.77734375" style="52" customWidth="1"/>
    <col min="2771" max="2771" width="5.44140625" style="52" customWidth="1"/>
    <col min="2772" max="2772" width="16.88671875" style="52" customWidth="1"/>
    <col min="2773" max="2773" width="19.109375" style="52" customWidth="1"/>
    <col min="2774" max="2774" width="12.109375" style="52" customWidth="1"/>
    <col min="2775" max="2775" width="16.109375" style="52" customWidth="1"/>
    <col min="2776" max="2776" width="12.33203125" style="52" customWidth="1"/>
    <col min="2777" max="2777" width="14.6640625" style="52" customWidth="1"/>
    <col min="2778" max="2778" width="3.77734375" style="52" customWidth="1"/>
    <col min="2779" max="2779" width="1" style="52" customWidth="1"/>
    <col min="2780" max="3025" width="9" style="52"/>
    <col min="3026" max="3026" width="0.77734375" style="52" customWidth="1"/>
    <col min="3027" max="3027" width="5.44140625" style="52" customWidth="1"/>
    <col min="3028" max="3028" width="16.88671875" style="52" customWidth="1"/>
    <col min="3029" max="3029" width="19.109375" style="52" customWidth="1"/>
    <col min="3030" max="3030" width="12.109375" style="52" customWidth="1"/>
    <col min="3031" max="3031" width="16.109375" style="52" customWidth="1"/>
    <col min="3032" max="3032" width="12.33203125" style="52" customWidth="1"/>
    <col min="3033" max="3033" width="14.6640625" style="52" customWidth="1"/>
    <col min="3034" max="3034" width="3.77734375" style="52" customWidth="1"/>
    <col min="3035" max="3035" width="1" style="52" customWidth="1"/>
    <col min="3036" max="3281" width="9" style="52"/>
    <col min="3282" max="3282" width="0.77734375" style="52" customWidth="1"/>
    <col min="3283" max="3283" width="5.44140625" style="52" customWidth="1"/>
    <col min="3284" max="3284" width="16.88671875" style="52" customWidth="1"/>
    <col min="3285" max="3285" width="19.109375" style="52" customWidth="1"/>
    <col min="3286" max="3286" width="12.109375" style="52" customWidth="1"/>
    <col min="3287" max="3287" width="16.109375" style="52" customWidth="1"/>
    <col min="3288" max="3288" width="12.33203125" style="52" customWidth="1"/>
    <col min="3289" max="3289" width="14.6640625" style="52" customWidth="1"/>
    <col min="3290" max="3290" width="3.77734375" style="52" customWidth="1"/>
    <col min="3291" max="3291" width="1" style="52" customWidth="1"/>
    <col min="3292" max="3537" width="9" style="52"/>
    <col min="3538" max="3538" width="0.77734375" style="52" customWidth="1"/>
    <col min="3539" max="3539" width="5.44140625" style="52" customWidth="1"/>
    <col min="3540" max="3540" width="16.88671875" style="52" customWidth="1"/>
    <col min="3541" max="3541" width="19.109375" style="52" customWidth="1"/>
    <col min="3542" max="3542" width="12.109375" style="52" customWidth="1"/>
    <col min="3543" max="3543" width="16.109375" style="52" customWidth="1"/>
    <col min="3544" max="3544" width="12.33203125" style="52" customWidth="1"/>
    <col min="3545" max="3545" width="14.6640625" style="52" customWidth="1"/>
    <col min="3546" max="3546" width="3.77734375" style="52" customWidth="1"/>
    <col min="3547" max="3547" width="1" style="52" customWidth="1"/>
    <col min="3548" max="3793" width="9" style="52"/>
    <col min="3794" max="3794" width="0.77734375" style="52" customWidth="1"/>
    <col min="3795" max="3795" width="5.44140625" style="52" customWidth="1"/>
    <col min="3796" max="3796" width="16.88671875" style="52" customWidth="1"/>
    <col min="3797" max="3797" width="19.109375" style="52" customWidth="1"/>
    <col min="3798" max="3798" width="12.109375" style="52" customWidth="1"/>
    <col min="3799" max="3799" width="16.109375" style="52" customWidth="1"/>
    <col min="3800" max="3800" width="12.33203125" style="52" customWidth="1"/>
    <col min="3801" max="3801" width="14.6640625" style="52" customWidth="1"/>
    <col min="3802" max="3802" width="3.77734375" style="52" customWidth="1"/>
    <col min="3803" max="3803" width="1" style="52" customWidth="1"/>
    <col min="3804" max="4049" width="9" style="52"/>
    <col min="4050" max="4050" width="0.77734375" style="52" customWidth="1"/>
    <col min="4051" max="4051" width="5.44140625" style="52" customWidth="1"/>
    <col min="4052" max="4052" width="16.88671875" style="52" customWidth="1"/>
    <col min="4053" max="4053" width="19.109375" style="52" customWidth="1"/>
    <col min="4054" max="4054" width="12.109375" style="52" customWidth="1"/>
    <col min="4055" max="4055" width="16.109375" style="52" customWidth="1"/>
    <col min="4056" max="4056" width="12.33203125" style="52" customWidth="1"/>
    <col min="4057" max="4057" width="14.6640625" style="52" customWidth="1"/>
    <col min="4058" max="4058" width="3.77734375" style="52" customWidth="1"/>
    <col min="4059" max="4059" width="1" style="52" customWidth="1"/>
    <col min="4060" max="4305" width="9" style="52"/>
    <col min="4306" max="4306" width="0.77734375" style="52" customWidth="1"/>
    <col min="4307" max="4307" width="5.44140625" style="52" customWidth="1"/>
    <col min="4308" max="4308" width="16.88671875" style="52" customWidth="1"/>
    <col min="4309" max="4309" width="19.109375" style="52" customWidth="1"/>
    <col min="4310" max="4310" width="12.109375" style="52" customWidth="1"/>
    <col min="4311" max="4311" width="16.109375" style="52" customWidth="1"/>
    <col min="4312" max="4312" width="12.33203125" style="52" customWidth="1"/>
    <col min="4313" max="4313" width="14.6640625" style="52" customWidth="1"/>
    <col min="4314" max="4314" width="3.77734375" style="52" customWidth="1"/>
    <col min="4315" max="4315" width="1" style="52" customWidth="1"/>
    <col min="4316" max="4561" width="9" style="52"/>
    <col min="4562" max="4562" width="0.77734375" style="52" customWidth="1"/>
    <col min="4563" max="4563" width="5.44140625" style="52" customWidth="1"/>
    <col min="4564" max="4564" width="16.88671875" style="52" customWidth="1"/>
    <col min="4565" max="4565" width="19.109375" style="52" customWidth="1"/>
    <col min="4566" max="4566" width="12.109375" style="52" customWidth="1"/>
    <col min="4567" max="4567" width="16.109375" style="52" customWidth="1"/>
    <col min="4568" max="4568" width="12.33203125" style="52" customWidth="1"/>
    <col min="4569" max="4569" width="14.6640625" style="52" customWidth="1"/>
    <col min="4570" max="4570" width="3.77734375" style="52" customWidth="1"/>
    <col min="4571" max="4571" width="1" style="52" customWidth="1"/>
    <col min="4572" max="4817" width="9" style="52"/>
    <col min="4818" max="4818" width="0.77734375" style="52" customWidth="1"/>
    <col min="4819" max="4819" width="5.44140625" style="52" customWidth="1"/>
    <col min="4820" max="4820" width="16.88671875" style="52" customWidth="1"/>
    <col min="4821" max="4821" width="19.109375" style="52" customWidth="1"/>
    <col min="4822" max="4822" width="12.109375" style="52" customWidth="1"/>
    <col min="4823" max="4823" width="16.109375" style="52" customWidth="1"/>
    <col min="4824" max="4824" width="12.33203125" style="52" customWidth="1"/>
    <col min="4825" max="4825" width="14.6640625" style="52" customWidth="1"/>
    <col min="4826" max="4826" width="3.77734375" style="52" customWidth="1"/>
    <col min="4827" max="4827" width="1" style="52" customWidth="1"/>
    <col min="4828" max="5073" width="9" style="52"/>
    <col min="5074" max="5074" width="0.77734375" style="52" customWidth="1"/>
    <col min="5075" max="5075" width="5.44140625" style="52" customWidth="1"/>
    <col min="5076" max="5076" width="16.88671875" style="52" customWidth="1"/>
    <col min="5077" max="5077" width="19.109375" style="52" customWidth="1"/>
    <col min="5078" max="5078" width="12.109375" style="52" customWidth="1"/>
    <col min="5079" max="5079" width="16.109375" style="52" customWidth="1"/>
    <col min="5080" max="5080" width="12.33203125" style="52" customWidth="1"/>
    <col min="5081" max="5081" width="14.6640625" style="52" customWidth="1"/>
    <col min="5082" max="5082" width="3.77734375" style="52" customWidth="1"/>
    <col min="5083" max="5083" width="1" style="52" customWidth="1"/>
    <col min="5084" max="5329" width="9" style="52"/>
    <col min="5330" max="5330" width="0.77734375" style="52" customWidth="1"/>
    <col min="5331" max="5331" width="5.44140625" style="52" customWidth="1"/>
    <col min="5332" max="5332" width="16.88671875" style="52" customWidth="1"/>
    <col min="5333" max="5333" width="19.109375" style="52" customWidth="1"/>
    <col min="5334" max="5334" width="12.109375" style="52" customWidth="1"/>
    <col min="5335" max="5335" width="16.109375" style="52" customWidth="1"/>
    <col min="5336" max="5336" width="12.33203125" style="52" customWidth="1"/>
    <col min="5337" max="5337" width="14.6640625" style="52" customWidth="1"/>
    <col min="5338" max="5338" width="3.77734375" style="52" customWidth="1"/>
    <col min="5339" max="5339" width="1" style="52" customWidth="1"/>
    <col min="5340" max="5585" width="9" style="52"/>
    <col min="5586" max="5586" width="0.77734375" style="52" customWidth="1"/>
    <col min="5587" max="5587" width="5.44140625" style="52" customWidth="1"/>
    <col min="5588" max="5588" width="16.88671875" style="52" customWidth="1"/>
    <col min="5589" max="5589" width="19.109375" style="52" customWidth="1"/>
    <col min="5590" max="5590" width="12.109375" style="52" customWidth="1"/>
    <col min="5591" max="5591" width="16.109375" style="52" customWidth="1"/>
    <col min="5592" max="5592" width="12.33203125" style="52" customWidth="1"/>
    <col min="5593" max="5593" width="14.6640625" style="52" customWidth="1"/>
    <col min="5594" max="5594" width="3.77734375" style="52" customWidth="1"/>
    <col min="5595" max="5595" width="1" style="52" customWidth="1"/>
    <col min="5596" max="5841" width="9" style="52"/>
    <col min="5842" max="5842" width="0.77734375" style="52" customWidth="1"/>
    <col min="5843" max="5843" width="5.44140625" style="52" customWidth="1"/>
    <col min="5844" max="5844" width="16.88671875" style="52" customWidth="1"/>
    <col min="5845" max="5845" width="19.109375" style="52" customWidth="1"/>
    <col min="5846" max="5846" width="12.109375" style="52" customWidth="1"/>
    <col min="5847" max="5847" width="16.109375" style="52" customWidth="1"/>
    <col min="5848" max="5848" width="12.33203125" style="52" customWidth="1"/>
    <col min="5849" max="5849" width="14.6640625" style="52" customWidth="1"/>
    <col min="5850" max="5850" width="3.77734375" style="52" customWidth="1"/>
    <col min="5851" max="5851" width="1" style="52" customWidth="1"/>
    <col min="5852" max="6097" width="9" style="52"/>
    <col min="6098" max="6098" width="0.77734375" style="52" customWidth="1"/>
    <col min="6099" max="6099" width="5.44140625" style="52" customWidth="1"/>
    <col min="6100" max="6100" width="16.88671875" style="52" customWidth="1"/>
    <col min="6101" max="6101" width="19.109375" style="52" customWidth="1"/>
    <col min="6102" max="6102" width="12.109375" style="52" customWidth="1"/>
    <col min="6103" max="6103" width="16.109375" style="52" customWidth="1"/>
    <col min="6104" max="6104" width="12.33203125" style="52" customWidth="1"/>
    <col min="6105" max="6105" width="14.6640625" style="52" customWidth="1"/>
    <col min="6106" max="6106" width="3.77734375" style="52" customWidth="1"/>
    <col min="6107" max="6107" width="1" style="52" customWidth="1"/>
    <col min="6108" max="6353" width="9" style="52"/>
    <col min="6354" max="6354" width="0.77734375" style="52" customWidth="1"/>
    <col min="6355" max="6355" width="5.44140625" style="52" customWidth="1"/>
    <col min="6356" max="6356" width="16.88671875" style="52" customWidth="1"/>
    <col min="6357" max="6357" width="19.109375" style="52" customWidth="1"/>
    <col min="6358" max="6358" width="12.109375" style="52" customWidth="1"/>
    <col min="6359" max="6359" width="16.109375" style="52" customWidth="1"/>
    <col min="6360" max="6360" width="12.33203125" style="52" customWidth="1"/>
    <col min="6361" max="6361" width="14.6640625" style="52" customWidth="1"/>
    <col min="6362" max="6362" width="3.77734375" style="52" customWidth="1"/>
    <col min="6363" max="6363" width="1" style="52" customWidth="1"/>
    <col min="6364" max="6609" width="9" style="52"/>
    <col min="6610" max="6610" width="0.77734375" style="52" customWidth="1"/>
    <col min="6611" max="6611" width="5.44140625" style="52" customWidth="1"/>
    <col min="6612" max="6612" width="16.88671875" style="52" customWidth="1"/>
    <col min="6613" max="6613" width="19.109375" style="52" customWidth="1"/>
    <col min="6614" max="6614" width="12.109375" style="52" customWidth="1"/>
    <col min="6615" max="6615" width="16.109375" style="52" customWidth="1"/>
    <col min="6616" max="6616" width="12.33203125" style="52" customWidth="1"/>
    <col min="6617" max="6617" width="14.6640625" style="52" customWidth="1"/>
    <col min="6618" max="6618" width="3.77734375" style="52" customWidth="1"/>
    <col min="6619" max="6619" width="1" style="52" customWidth="1"/>
    <col min="6620" max="6865" width="9" style="52"/>
    <col min="6866" max="6866" width="0.77734375" style="52" customWidth="1"/>
    <col min="6867" max="6867" width="5.44140625" style="52" customWidth="1"/>
    <col min="6868" max="6868" width="16.88671875" style="52" customWidth="1"/>
    <col min="6869" max="6869" width="19.109375" style="52" customWidth="1"/>
    <col min="6870" max="6870" width="12.109375" style="52" customWidth="1"/>
    <col min="6871" max="6871" width="16.109375" style="52" customWidth="1"/>
    <col min="6872" max="6872" width="12.33203125" style="52" customWidth="1"/>
    <col min="6873" max="6873" width="14.6640625" style="52" customWidth="1"/>
    <col min="6874" max="6874" width="3.77734375" style="52" customWidth="1"/>
    <col min="6875" max="6875" width="1" style="52" customWidth="1"/>
    <col min="6876" max="7121" width="9" style="52"/>
    <col min="7122" max="7122" width="0.77734375" style="52" customWidth="1"/>
    <col min="7123" max="7123" width="5.44140625" style="52" customWidth="1"/>
    <col min="7124" max="7124" width="16.88671875" style="52" customWidth="1"/>
    <col min="7125" max="7125" width="19.109375" style="52" customWidth="1"/>
    <col min="7126" max="7126" width="12.109375" style="52" customWidth="1"/>
    <col min="7127" max="7127" width="16.109375" style="52" customWidth="1"/>
    <col min="7128" max="7128" width="12.33203125" style="52" customWidth="1"/>
    <col min="7129" max="7129" width="14.6640625" style="52" customWidth="1"/>
    <col min="7130" max="7130" width="3.77734375" style="52" customWidth="1"/>
    <col min="7131" max="7131" width="1" style="52" customWidth="1"/>
    <col min="7132" max="7377" width="9" style="52"/>
    <col min="7378" max="7378" width="0.77734375" style="52" customWidth="1"/>
    <col min="7379" max="7379" width="5.44140625" style="52" customWidth="1"/>
    <col min="7380" max="7380" width="16.88671875" style="52" customWidth="1"/>
    <col min="7381" max="7381" width="19.109375" style="52" customWidth="1"/>
    <col min="7382" max="7382" width="12.109375" style="52" customWidth="1"/>
    <col min="7383" max="7383" width="16.109375" style="52" customWidth="1"/>
    <col min="7384" max="7384" width="12.33203125" style="52" customWidth="1"/>
    <col min="7385" max="7385" width="14.6640625" style="52" customWidth="1"/>
    <col min="7386" max="7386" width="3.77734375" style="52" customWidth="1"/>
    <col min="7387" max="7387" width="1" style="52" customWidth="1"/>
    <col min="7388" max="7633" width="9" style="52"/>
    <col min="7634" max="7634" width="0.77734375" style="52" customWidth="1"/>
    <col min="7635" max="7635" width="5.44140625" style="52" customWidth="1"/>
    <col min="7636" max="7636" width="16.88671875" style="52" customWidth="1"/>
    <col min="7637" max="7637" width="19.109375" style="52" customWidth="1"/>
    <col min="7638" max="7638" width="12.109375" style="52" customWidth="1"/>
    <col min="7639" max="7639" width="16.109375" style="52" customWidth="1"/>
    <col min="7640" max="7640" width="12.33203125" style="52" customWidth="1"/>
    <col min="7641" max="7641" width="14.6640625" style="52" customWidth="1"/>
    <col min="7642" max="7642" width="3.77734375" style="52" customWidth="1"/>
    <col min="7643" max="7643" width="1" style="52" customWidth="1"/>
    <col min="7644" max="7889" width="9" style="52"/>
    <col min="7890" max="7890" width="0.77734375" style="52" customWidth="1"/>
    <col min="7891" max="7891" width="5.44140625" style="52" customWidth="1"/>
    <col min="7892" max="7892" width="16.88671875" style="52" customWidth="1"/>
    <col min="7893" max="7893" width="19.109375" style="52" customWidth="1"/>
    <col min="7894" max="7894" width="12.109375" style="52" customWidth="1"/>
    <col min="7895" max="7895" width="16.109375" style="52" customWidth="1"/>
    <col min="7896" max="7896" width="12.33203125" style="52" customWidth="1"/>
    <col min="7897" max="7897" width="14.6640625" style="52" customWidth="1"/>
    <col min="7898" max="7898" width="3.77734375" style="52" customWidth="1"/>
    <col min="7899" max="7899" width="1" style="52" customWidth="1"/>
    <col min="7900" max="8145" width="9" style="52"/>
    <col min="8146" max="8146" width="0.77734375" style="52" customWidth="1"/>
    <col min="8147" max="8147" width="5.44140625" style="52" customWidth="1"/>
    <col min="8148" max="8148" width="16.88671875" style="52" customWidth="1"/>
    <col min="8149" max="8149" width="19.109375" style="52" customWidth="1"/>
    <col min="8150" max="8150" width="12.109375" style="52" customWidth="1"/>
    <col min="8151" max="8151" width="16.109375" style="52" customWidth="1"/>
    <col min="8152" max="8152" width="12.33203125" style="52" customWidth="1"/>
    <col min="8153" max="8153" width="14.6640625" style="52" customWidth="1"/>
    <col min="8154" max="8154" width="3.77734375" style="52" customWidth="1"/>
    <col min="8155" max="8155" width="1" style="52" customWidth="1"/>
    <col min="8156" max="8401" width="9" style="52"/>
    <col min="8402" max="8402" width="0.77734375" style="52" customWidth="1"/>
    <col min="8403" max="8403" width="5.44140625" style="52" customWidth="1"/>
    <col min="8404" max="8404" width="16.88671875" style="52" customWidth="1"/>
    <col min="8405" max="8405" width="19.109375" style="52" customWidth="1"/>
    <col min="8406" max="8406" width="12.109375" style="52" customWidth="1"/>
    <col min="8407" max="8407" width="16.109375" style="52" customWidth="1"/>
    <col min="8408" max="8408" width="12.33203125" style="52" customWidth="1"/>
    <col min="8409" max="8409" width="14.6640625" style="52" customWidth="1"/>
    <col min="8410" max="8410" width="3.77734375" style="52" customWidth="1"/>
    <col min="8411" max="8411" width="1" style="52" customWidth="1"/>
    <col min="8412" max="8657" width="9" style="52"/>
    <col min="8658" max="8658" width="0.77734375" style="52" customWidth="1"/>
    <col min="8659" max="8659" width="5.44140625" style="52" customWidth="1"/>
    <col min="8660" max="8660" width="16.88671875" style="52" customWidth="1"/>
    <col min="8661" max="8661" width="19.109375" style="52" customWidth="1"/>
    <col min="8662" max="8662" width="12.109375" style="52" customWidth="1"/>
    <col min="8663" max="8663" width="16.109375" style="52" customWidth="1"/>
    <col min="8664" max="8664" width="12.33203125" style="52" customWidth="1"/>
    <col min="8665" max="8665" width="14.6640625" style="52" customWidth="1"/>
    <col min="8666" max="8666" width="3.77734375" style="52" customWidth="1"/>
    <col min="8667" max="8667" width="1" style="52" customWidth="1"/>
    <col min="8668" max="8913" width="9" style="52"/>
    <col min="8914" max="8914" width="0.77734375" style="52" customWidth="1"/>
    <col min="8915" max="8915" width="5.44140625" style="52" customWidth="1"/>
    <col min="8916" max="8916" width="16.88671875" style="52" customWidth="1"/>
    <col min="8917" max="8917" width="19.109375" style="52" customWidth="1"/>
    <col min="8918" max="8918" width="12.109375" style="52" customWidth="1"/>
    <col min="8919" max="8919" width="16.109375" style="52" customWidth="1"/>
    <col min="8920" max="8920" width="12.33203125" style="52" customWidth="1"/>
    <col min="8921" max="8921" width="14.6640625" style="52" customWidth="1"/>
    <col min="8922" max="8922" width="3.77734375" style="52" customWidth="1"/>
    <col min="8923" max="8923" width="1" style="52" customWidth="1"/>
    <col min="8924" max="9169" width="9" style="52"/>
    <col min="9170" max="9170" width="0.77734375" style="52" customWidth="1"/>
    <col min="9171" max="9171" width="5.44140625" style="52" customWidth="1"/>
    <col min="9172" max="9172" width="16.88671875" style="52" customWidth="1"/>
    <col min="9173" max="9173" width="19.109375" style="52" customWidth="1"/>
    <col min="9174" max="9174" width="12.109375" style="52" customWidth="1"/>
    <col min="9175" max="9175" width="16.109375" style="52" customWidth="1"/>
    <col min="9176" max="9176" width="12.33203125" style="52" customWidth="1"/>
    <col min="9177" max="9177" width="14.6640625" style="52" customWidth="1"/>
    <col min="9178" max="9178" width="3.77734375" style="52" customWidth="1"/>
    <col min="9179" max="9179" width="1" style="52" customWidth="1"/>
    <col min="9180" max="9425" width="9" style="52"/>
    <col min="9426" max="9426" width="0.77734375" style="52" customWidth="1"/>
    <col min="9427" max="9427" width="5.44140625" style="52" customWidth="1"/>
    <col min="9428" max="9428" width="16.88671875" style="52" customWidth="1"/>
    <col min="9429" max="9429" width="19.109375" style="52" customWidth="1"/>
    <col min="9430" max="9430" width="12.109375" style="52" customWidth="1"/>
    <col min="9431" max="9431" width="16.109375" style="52" customWidth="1"/>
    <col min="9432" max="9432" width="12.33203125" style="52" customWidth="1"/>
    <col min="9433" max="9433" width="14.6640625" style="52" customWidth="1"/>
    <col min="9434" max="9434" width="3.77734375" style="52" customWidth="1"/>
    <col min="9435" max="9435" width="1" style="52" customWidth="1"/>
    <col min="9436" max="9681" width="9" style="52"/>
    <col min="9682" max="9682" width="0.77734375" style="52" customWidth="1"/>
    <col min="9683" max="9683" width="5.44140625" style="52" customWidth="1"/>
    <col min="9684" max="9684" width="16.88671875" style="52" customWidth="1"/>
    <col min="9685" max="9685" width="19.109375" style="52" customWidth="1"/>
    <col min="9686" max="9686" width="12.109375" style="52" customWidth="1"/>
    <col min="9687" max="9687" width="16.109375" style="52" customWidth="1"/>
    <col min="9688" max="9688" width="12.33203125" style="52" customWidth="1"/>
    <col min="9689" max="9689" width="14.6640625" style="52" customWidth="1"/>
    <col min="9690" max="9690" width="3.77734375" style="52" customWidth="1"/>
    <col min="9691" max="9691" width="1" style="52" customWidth="1"/>
    <col min="9692" max="9937" width="9" style="52"/>
    <col min="9938" max="9938" width="0.77734375" style="52" customWidth="1"/>
    <col min="9939" max="9939" width="5.44140625" style="52" customWidth="1"/>
    <col min="9940" max="9940" width="16.88671875" style="52" customWidth="1"/>
    <col min="9941" max="9941" width="19.109375" style="52" customWidth="1"/>
    <col min="9942" max="9942" width="12.109375" style="52" customWidth="1"/>
    <col min="9943" max="9943" width="16.109375" style="52" customWidth="1"/>
    <col min="9944" max="9944" width="12.33203125" style="52" customWidth="1"/>
    <col min="9945" max="9945" width="14.6640625" style="52" customWidth="1"/>
    <col min="9946" max="9946" width="3.77734375" style="52" customWidth="1"/>
    <col min="9947" max="9947" width="1" style="52" customWidth="1"/>
    <col min="9948" max="10193" width="9" style="52"/>
    <col min="10194" max="10194" width="0.77734375" style="52" customWidth="1"/>
    <col min="10195" max="10195" width="5.44140625" style="52" customWidth="1"/>
    <col min="10196" max="10196" width="16.88671875" style="52" customWidth="1"/>
    <col min="10197" max="10197" width="19.109375" style="52" customWidth="1"/>
    <col min="10198" max="10198" width="12.109375" style="52" customWidth="1"/>
    <col min="10199" max="10199" width="16.109375" style="52" customWidth="1"/>
    <col min="10200" max="10200" width="12.33203125" style="52" customWidth="1"/>
    <col min="10201" max="10201" width="14.6640625" style="52" customWidth="1"/>
    <col min="10202" max="10202" width="3.77734375" style="52" customWidth="1"/>
    <col min="10203" max="10203" width="1" style="52" customWidth="1"/>
    <col min="10204" max="10449" width="9" style="52"/>
    <col min="10450" max="10450" width="0.77734375" style="52" customWidth="1"/>
    <col min="10451" max="10451" width="5.44140625" style="52" customWidth="1"/>
    <col min="10452" max="10452" width="16.88671875" style="52" customWidth="1"/>
    <col min="10453" max="10453" width="19.109375" style="52" customWidth="1"/>
    <col min="10454" max="10454" width="12.109375" style="52" customWidth="1"/>
    <col min="10455" max="10455" width="16.109375" style="52" customWidth="1"/>
    <col min="10456" max="10456" width="12.33203125" style="52" customWidth="1"/>
    <col min="10457" max="10457" width="14.6640625" style="52" customWidth="1"/>
    <col min="10458" max="10458" width="3.77734375" style="52" customWidth="1"/>
    <col min="10459" max="10459" width="1" style="52" customWidth="1"/>
    <col min="10460" max="10705" width="9" style="52"/>
    <col min="10706" max="10706" width="0.77734375" style="52" customWidth="1"/>
    <col min="10707" max="10707" width="5.44140625" style="52" customWidth="1"/>
    <col min="10708" max="10708" width="16.88671875" style="52" customWidth="1"/>
    <col min="10709" max="10709" width="19.109375" style="52" customWidth="1"/>
    <col min="10710" max="10710" width="12.109375" style="52" customWidth="1"/>
    <col min="10711" max="10711" width="16.109375" style="52" customWidth="1"/>
    <col min="10712" max="10712" width="12.33203125" style="52" customWidth="1"/>
    <col min="10713" max="10713" width="14.6640625" style="52" customWidth="1"/>
    <col min="10714" max="10714" width="3.77734375" style="52" customWidth="1"/>
    <col min="10715" max="10715" width="1" style="52" customWidth="1"/>
    <col min="10716" max="10961" width="9" style="52"/>
    <col min="10962" max="10962" width="0.77734375" style="52" customWidth="1"/>
    <col min="10963" max="10963" width="5.44140625" style="52" customWidth="1"/>
    <col min="10964" max="10964" width="16.88671875" style="52" customWidth="1"/>
    <col min="10965" max="10965" width="19.109375" style="52" customWidth="1"/>
    <col min="10966" max="10966" width="12.109375" style="52" customWidth="1"/>
    <col min="10967" max="10967" width="16.109375" style="52" customWidth="1"/>
    <col min="10968" max="10968" width="12.33203125" style="52" customWidth="1"/>
    <col min="10969" max="10969" width="14.6640625" style="52" customWidth="1"/>
    <col min="10970" max="10970" width="3.77734375" style="52" customWidth="1"/>
    <col min="10971" max="10971" width="1" style="52" customWidth="1"/>
    <col min="10972" max="11217" width="9" style="52"/>
    <col min="11218" max="11218" width="0.77734375" style="52" customWidth="1"/>
    <col min="11219" max="11219" width="5.44140625" style="52" customWidth="1"/>
    <col min="11220" max="11220" width="16.88671875" style="52" customWidth="1"/>
    <col min="11221" max="11221" width="19.109375" style="52" customWidth="1"/>
    <col min="11222" max="11222" width="12.109375" style="52" customWidth="1"/>
    <col min="11223" max="11223" width="16.109375" style="52" customWidth="1"/>
    <col min="11224" max="11224" width="12.33203125" style="52" customWidth="1"/>
    <col min="11225" max="11225" width="14.6640625" style="52" customWidth="1"/>
    <col min="11226" max="11226" width="3.77734375" style="52" customWidth="1"/>
    <col min="11227" max="11227" width="1" style="52" customWidth="1"/>
    <col min="11228" max="11473" width="9" style="52"/>
    <col min="11474" max="11474" width="0.77734375" style="52" customWidth="1"/>
    <col min="11475" max="11475" width="5.44140625" style="52" customWidth="1"/>
    <col min="11476" max="11476" width="16.88671875" style="52" customWidth="1"/>
    <col min="11477" max="11477" width="19.109375" style="52" customWidth="1"/>
    <col min="11478" max="11478" width="12.109375" style="52" customWidth="1"/>
    <col min="11479" max="11479" width="16.109375" style="52" customWidth="1"/>
    <col min="11480" max="11480" width="12.33203125" style="52" customWidth="1"/>
    <col min="11481" max="11481" width="14.6640625" style="52" customWidth="1"/>
    <col min="11482" max="11482" width="3.77734375" style="52" customWidth="1"/>
    <col min="11483" max="11483" width="1" style="52" customWidth="1"/>
    <col min="11484" max="11729" width="9" style="52"/>
    <col min="11730" max="11730" width="0.77734375" style="52" customWidth="1"/>
    <col min="11731" max="11731" width="5.44140625" style="52" customWidth="1"/>
    <col min="11732" max="11732" width="16.88671875" style="52" customWidth="1"/>
    <col min="11733" max="11733" width="19.109375" style="52" customWidth="1"/>
    <col min="11734" max="11734" width="12.109375" style="52" customWidth="1"/>
    <col min="11735" max="11735" width="16.109375" style="52" customWidth="1"/>
    <col min="11736" max="11736" width="12.33203125" style="52" customWidth="1"/>
    <col min="11737" max="11737" width="14.6640625" style="52" customWidth="1"/>
    <col min="11738" max="11738" width="3.77734375" style="52" customWidth="1"/>
    <col min="11739" max="11739" width="1" style="52" customWidth="1"/>
    <col min="11740" max="11985" width="9" style="52"/>
    <col min="11986" max="11986" width="0.77734375" style="52" customWidth="1"/>
    <col min="11987" max="11987" width="5.44140625" style="52" customWidth="1"/>
    <col min="11988" max="11988" width="16.88671875" style="52" customWidth="1"/>
    <col min="11989" max="11989" width="19.109375" style="52" customWidth="1"/>
    <col min="11990" max="11990" width="12.109375" style="52" customWidth="1"/>
    <col min="11991" max="11991" width="16.109375" style="52" customWidth="1"/>
    <col min="11992" max="11992" width="12.33203125" style="52" customWidth="1"/>
    <col min="11993" max="11993" width="14.6640625" style="52" customWidth="1"/>
    <col min="11994" max="11994" width="3.77734375" style="52" customWidth="1"/>
    <col min="11995" max="11995" width="1" style="52" customWidth="1"/>
    <col min="11996" max="12241" width="9" style="52"/>
    <col min="12242" max="12242" width="0.77734375" style="52" customWidth="1"/>
    <col min="12243" max="12243" width="5.44140625" style="52" customWidth="1"/>
    <col min="12244" max="12244" width="16.88671875" style="52" customWidth="1"/>
    <col min="12245" max="12245" width="19.109375" style="52" customWidth="1"/>
    <col min="12246" max="12246" width="12.109375" style="52" customWidth="1"/>
    <col min="12247" max="12247" width="16.109375" style="52" customWidth="1"/>
    <col min="12248" max="12248" width="12.33203125" style="52" customWidth="1"/>
    <col min="12249" max="12249" width="14.6640625" style="52" customWidth="1"/>
    <col min="12250" max="12250" width="3.77734375" style="52" customWidth="1"/>
    <col min="12251" max="12251" width="1" style="52" customWidth="1"/>
    <col min="12252" max="12497" width="9" style="52"/>
    <col min="12498" max="12498" width="0.77734375" style="52" customWidth="1"/>
    <col min="12499" max="12499" width="5.44140625" style="52" customWidth="1"/>
    <col min="12500" max="12500" width="16.88671875" style="52" customWidth="1"/>
    <col min="12501" max="12501" width="19.109375" style="52" customWidth="1"/>
    <col min="12502" max="12502" width="12.109375" style="52" customWidth="1"/>
    <col min="12503" max="12503" width="16.109375" style="52" customWidth="1"/>
    <col min="12504" max="12504" width="12.33203125" style="52" customWidth="1"/>
    <col min="12505" max="12505" width="14.6640625" style="52" customWidth="1"/>
    <col min="12506" max="12506" width="3.77734375" style="52" customWidth="1"/>
    <col min="12507" max="12507" width="1" style="52" customWidth="1"/>
    <col min="12508" max="12753" width="9" style="52"/>
    <col min="12754" max="12754" width="0.77734375" style="52" customWidth="1"/>
    <col min="12755" max="12755" width="5.44140625" style="52" customWidth="1"/>
    <col min="12756" max="12756" width="16.88671875" style="52" customWidth="1"/>
    <col min="12757" max="12757" width="19.109375" style="52" customWidth="1"/>
    <col min="12758" max="12758" width="12.109375" style="52" customWidth="1"/>
    <col min="12759" max="12759" width="16.109375" style="52" customWidth="1"/>
    <col min="12760" max="12760" width="12.33203125" style="52" customWidth="1"/>
    <col min="12761" max="12761" width="14.6640625" style="52" customWidth="1"/>
    <col min="12762" max="12762" width="3.77734375" style="52" customWidth="1"/>
    <col min="12763" max="12763" width="1" style="52" customWidth="1"/>
    <col min="12764" max="13009" width="9" style="52"/>
    <col min="13010" max="13010" width="0.77734375" style="52" customWidth="1"/>
    <col min="13011" max="13011" width="5.44140625" style="52" customWidth="1"/>
    <col min="13012" max="13012" width="16.88671875" style="52" customWidth="1"/>
    <col min="13013" max="13013" width="19.109375" style="52" customWidth="1"/>
    <col min="13014" max="13014" width="12.109375" style="52" customWidth="1"/>
    <col min="13015" max="13015" width="16.109375" style="52" customWidth="1"/>
    <col min="13016" max="13016" width="12.33203125" style="52" customWidth="1"/>
    <col min="13017" max="13017" width="14.6640625" style="52" customWidth="1"/>
    <col min="13018" max="13018" width="3.77734375" style="52" customWidth="1"/>
    <col min="13019" max="13019" width="1" style="52" customWidth="1"/>
    <col min="13020" max="13265" width="9" style="52"/>
    <col min="13266" max="13266" width="0.77734375" style="52" customWidth="1"/>
    <col min="13267" max="13267" width="5.44140625" style="52" customWidth="1"/>
    <col min="13268" max="13268" width="16.88671875" style="52" customWidth="1"/>
    <col min="13269" max="13269" width="19.109375" style="52" customWidth="1"/>
    <col min="13270" max="13270" width="12.109375" style="52" customWidth="1"/>
    <col min="13271" max="13271" width="16.109375" style="52" customWidth="1"/>
    <col min="13272" max="13272" width="12.33203125" style="52" customWidth="1"/>
    <col min="13273" max="13273" width="14.6640625" style="52" customWidth="1"/>
    <col min="13274" max="13274" width="3.77734375" style="52" customWidth="1"/>
    <col min="13275" max="13275" width="1" style="52" customWidth="1"/>
    <col min="13276" max="13521" width="9" style="52"/>
    <col min="13522" max="13522" width="0.77734375" style="52" customWidth="1"/>
    <col min="13523" max="13523" width="5.44140625" style="52" customWidth="1"/>
    <col min="13524" max="13524" width="16.88671875" style="52" customWidth="1"/>
    <col min="13525" max="13525" width="19.109375" style="52" customWidth="1"/>
    <col min="13526" max="13526" width="12.109375" style="52" customWidth="1"/>
    <col min="13527" max="13527" width="16.109375" style="52" customWidth="1"/>
    <col min="13528" max="13528" width="12.33203125" style="52" customWidth="1"/>
    <col min="13529" max="13529" width="14.6640625" style="52" customWidth="1"/>
    <col min="13530" max="13530" width="3.77734375" style="52" customWidth="1"/>
    <col min="13531" max="13531" width="1" style="52" customWidth="1"/>
    <col min="13532" max="13777" width="9" style="52"/>
    <col min="13778" max="13778" width="0.77734375" style="52" customWidth="1"/>
    <col min="13779" max="13779" width="5.44140625" style="52" customWidth="1"/>
    <col min="13780" max="13780" width="16.88671875" style="52" customWidth="1"/>
    <col min="13781" max="13781" width="19.109375" style="52" customWidth="1"/>
    <col min="13782" max="13782" width="12.109375" style="52" customWidth="1"/>
    <col min="13783" max="13783" width="16.109375" style="52" customWidth="1"/>
    <col min="13784" max="13784" width="12.33203125" style="52" customWidth="1"/>
    <col min="13785" max="13785" width="14.6640625" style="52" customWidth="1"/>
    <col min="13786" max="13786" width="3.77734375" style="52" customWidth="1"/>
    <col min="13787" max="13787" width="1" style="52" customWidth="1"/>
    <col min="13788" max="14033" width="9" style="52"/>
    <col min="14034" max="14034" width="0.77734375" style="52" customWidth="1"/>
    <col min="14035" max="14035" width="5.44140625" style="52" customWidth="1"/>
    <col min="14036" max="14036" width="16.88671875" style="52" customWidth="1"/>
    <col min="14037" max="14037" width="19.109375" style="52" customWidth="1"/>
    <col min="14038" max="14038" width="12.109375" style="52" customWidth="1"/>
    <col min="14039" max="14039" width="16.109375" style="52" customWidth="1"/>
    <col min="14040" max="14040" width="12.33203125" style="52" customWidth="1"/>
    <col min="14041" max="14041" width="14.6640625" style="52" customWidth="1"/>
    <col min="14042" max="14042" width="3.77734375" style="52" customWidth="1"/>
    <col min="14043" max="14043" width="1" style="52" customWidth="1"/>
    <col min="14044" max="14289" width="9" style="52"/>
    <col min="14290" max="14290" width="0.77734375" style="52" customWidth="1"/>
    <col min="14291" max="14291" width="5.44140625" style="52" customWidth="1"/>
    <col min="14292" max="14292" width="16.88671875" style="52" customWidth="1"/>
    <col min="14293" max="14293" width="19.109375" style="52" customWidth="1"/>
    <col min="14294" max="14294" width="12.109375" style="52" customWidth="1"/>
    <col min="14295" max="14295" width="16.109375" style="52" customWidth="1"/>
    <col min="14296" max="14296" width="12.33203125" style="52" customWidth="1"/>
    <col min="14297" max="14297" width="14.6640625" style="52" customWidth="1"/>
    <col min="14298" max="14298" width="3.77734375" style="52" customWidth="1"/>
    <col min="14299" max="14299" width="1" style="52" customWidth="1"/>
    <col min="14300" max="14545" width="9" style="52"/>
    <col min="14546" max="14546" width="0.77734375" style="52" customWidth="1"/>
    <col min="14547" max="14547" width="5.44140625" style="52" customWidth="1"/>
    <col min="14548" max="14548" width="16.88671875" style="52" customWidth="1"/>
    <col min="14549" max="14549" width="19.109375" style="52" customWidth="1"/>
    <col min="14550" max="14550" width="12.109375" style="52" customWidth="1"/>
    <col min="14551" max="14551" width="16.109375" style="52" customWidth="1"/>
    <col min="14552" max="14552" width="12.33203125" style="52" customWidth="1"/>
    <col min="14553" max="14553" width="14.6640625" style="52" customWidth="1"/>
    <col min="14554" max="14554" width="3.77734375" style="52" customWidth="1"/>
    <col min="14555" max="14555" width="1" style="52" customWidth="1"/>
    <col min="14556" max="14801" width="9" style="52"/>
    <col min="14802" max="14802" width="0.77734375" style="52" customWidth="1"/>
    <col min="14803" max="14803" width="5.44140625" style="52" customWidth="1"/>
    <col min="14804" max="14804" width="16.88671875" style="52" customWidth="1"/>
    <col min="14805" max="14805" width="19.109375" style="52" customWidth="1"/>
    <col min="14806" max="14806" width="12.109375" style="52" customWidth="1"/>
    <col min="14807" max="14807" width="16.109375" style="52" customWidth="1"/>
    <col min="14808" max="14808" width="12.33203125" style="52" customWidth="1"/>
    <col min="14809" max="14809" width="14.6640625" style="52" customWidth="1"/>
    <col min="14810" max="14810" width="3.77734375" style="52" customWidth="1"/>
    <col min="14811" max="14811" width="1" style="52" customWidth="1"/>
    <col min="14812" max="15057" width="9" style="52"/>
    <col min="15058" max="15058" width="0.77734375" style="52" customWidth="1"/>
    <col min="15059" max="15059" width="5.44140625" style="52" customWidth="1"/>
    <col min="15060" max="15060" width="16.88671875" style="52" customWidth="1"/>
    <col min="15061" max="15061" width="19.109375" style="52" customWidth="1"/>
    <col min="15062" max="15062" width="12.109375" style="52" customWidth="1"/>
    <col min="15063" max="15063" width="16.109375" style="52" customWidth="1"/>
    <col min="15064" max="15064" width="12.33203125" style="52" customWidth="1"/>
    <col min="15065" max="15065" width="14.6640625" style="52" customWidth="1"/>
    <col min="15066" max="15066" width="3.77734375" style="52" customWidth="1"/>
    <col min="15067" max="15067" width="1" style="52" customWidth="1"/>
    <col min="15068" max="15313" width="9" style="52"/>
    <col min="15314" max="15314" width="0.77734375" style="52" customWidth="1"/>
    <col min="15315" max="15315" width="5.44140625" style="52" customWidth="1"/>
    <col min="15316" max="15316" width="16.88671875" style="52" customWidth="1"/>
    <col min="15317" max="15317" width="19.109375" style="52" customWidth="1"/>
    <col min="15318" max="15318" width="12.109375" style="52" customWidth="1"/>
    <col min="15319" max="15319" width="16.109375" style="52" customWidth="1"/>
    <col min="15320" max="15320" width="12.33203125" style="52" customWidth="1"/>
    <col min="15321" max="15321" width="14.6640625" style="52" customWidth="1"/>
    <col min="15322" max="15322" width="3.77734375" style="52" customWidth="1"/>
    <col min="15323" max="15323" width="1" style="52" customWidth="1"/>
    <col min="15324" max="15569" width="9" style="52"/>
    <col min="15570" max="15570" width="0.77734375" style="52" customWidth="1"/>
    <col min="15571" max="15571" width="5.44140625" style="52" customWidth="1"/>
    <col min="15572" max="15572" width="16.88671875" style="52" customWidth="1"/>
    <col min="15573" max="15573" width="19.109375" style="52" customWidth="1"/>
    <col min="15574" max="15574" width="12.109375" style="52" customWidth="1"/>
    <col min="15575" max="15575" width="16.109375" style="52" customWidth="1"/>
    <col min="15576" max="15576" width="12.33203125" style="52" customWidth="1"/>
    <col min="15577" max="15577" width="14.6640625" style="52" customWidth="1"/>
    <col min="15578" max="15578" width="3.77734375" style="52" customWidth="1"/>
    <col min="15579" max="15579" width="1" style="52" customWidth="1"/>
    <col min="15580" max="15825" width="9" style="52"/>
    <col min="15826" max="15826" width="0.77734375" style="52" customWidth="1"/>
    <col min="15827" max="15827" width="5.44140625" style="52" customWidth="1"/>
    <col min="15828" max="15828" width="16.88671875" style="52" customWidth="1"/>
    <col min="15829" max="15829" width="19.109375" style="52" customWidth="1"/>
    <col min="15830" max="15830" width="12.109375" style="52" customWidth="1"/>
    <col min="15831" max="15831" width="16.109375" style="52" customWidth="1"/>
    <col min="15832" max="15832" width="12.33203125" style="52" customWidth="1"/>
    <col min="15833" max="15833" width="14.6640625" style="52" customWidth="1"/>
    <col min="15834" max="15834" width="3.77734375" style="52" customWidth="1"/>
    <col min="15835" max="15835" width="1" style="52" customWidth="1"/>
    <col min="15836" max="16081" width="9" style="52"/>
    <col min="16082" max="16082" width="0.77734375" style="52" customWidth="1"/>
    <col min="16083" max="16083" width="5.44140625" style="52" customWidth="1"/>
    <col min="16084" max="16084" width="16.88671875" style="52" customWidth="1"/>
    <col min="16085" max="16085" width="19.109375" style="52" customWidth="1"/>
    <col min="16086" max="16086" width="12.109375" style="52" customWidth="1"/>
    <col min="16087" max="16087" width="16.109375" style="52" customWidth="1"/>
    <col min="16088" max="16088" width="12.33203125" style="52" customWidth="1"/>
    <col min="16089" max="16089" width="14.6640625" style="52" customWidth="1"/>
    <col min="16090" max="16090" width="3.77734375" style="52" customWidth="1"/>
    <col min="16091" max="16091" width="1" style="52" customWidth="1"/>
    <col min="16092" max="16384" width="9" style="52"/>
  </cols>
  <sheetData>
    <row r="1" spans="2:10" s="49" customFormat="1" ht="8.25" customHeight="1">
      <c r="H1" s="50"/>
    </row>
    <row r="2" spans="2:10" ht="30" customHeight="1">
      <c r="C2" s="51" t="s">
        <v>71</v>
      </c>
      <c r="D2" s="49"/>
      <c r="E2" s="49"/>
      <c r="F2" s="49"/>
      <c r="G2" s="49"/>
    </row>
    <row r="3" spans="2:10" ht="14.4">
      <c r="C3" s="307" t="s">
        <v>165</v>
      </c>
      <c r="D3" s="307"/>
      <c r="E3" s="307"/>
      <c r="F3" s="307"/>
      <c r="G3" s="307"/>
      <c r="H3" s="307"/>
    </row>
    <row r="4" spans="2:10" ht="14.25" customHeight="1">
      <c r="C4" s="53"/>
      <c r="D4" s="49"/>
      <c r="E4" s="49"/>
      <c r="F4" s="49"/>
      <c r="G4" s="49"/>
    </row>
    <row r="5" spans="2:10" s="49" customFormat="1" ht="23.25" customHeight="1">
      <c r="C5" s="54"/>
      <c r="E5" s="201" t="s">
        <v>111</v>
      </c>
      <c r="F5" s="109" t="str">
        <f>別紙1!G4</f>
        <v/>
      </c>
      <c r="G5" s="110"/>
      <c r="H5" s="110"/>
    </row>
    <row r="6" spans="2:10" s="49" customFormat="1" ht="23.25" customHeight="1">
      <c r="C6" s="54"/>
      <c r="E6" s="201" t="s">
        <v>157</v>
      </c>
      <c r="F6" s="308" t="str">
        <f>別紙1!G5</f>
        <v/>
      </c>
      <c r="G6" s="308"/>
      <c r="H6" s="308"/>
      <c r="I6" s="111"/>
      <c r="J6" s="111"/>
    </row>
    <row r="7" spans="2:10" ht="14.4">
      <c r="B7" s="104" t="s">
        <v>134</v>
      </c>
      <c r="D7" s="49"/>
      <c r="E7" s="49"/>
      <c r="F7" s="49"/>
      <c r="G7" s="49"/>
      <c r="H7" s="55"/>
    </row>
    <row r="8" spans="2:10" ht="13.2">
      <c r="B8" s="53" t="s">
        <v>119</v>
      </c>
      <c r="D8" s="49"/>
      <c r="E8" s="49"/>
      <c r="F8" s="49"/>
      <c r="G8" s="49"/>
      <c r="H8" s="55"/>
    </row>
    <row r="9" spans="2:10" ht="45.75" customHeight="1">
      <c r="C9" s="306" t="s">
        <v>120</v>
      </c>
      <c r="D9" s="306"/>
      <c r="E9" s="306"/>
      <c r="F9" s="229" t="s">
        <v>123</v>
      </c>
      <c r="G9" s="229" t="s">
        <v>121</v>
      </c>
      <c r="H9" s="229" t="s">
        <v>186</v>
      </c>
      <c r="I9" s="52"/>
    </row>
    <row r="10" spans="2:10" ht="27" customHeight="1">
      <c r="B10" s="240" t="s">
        <v>228</v>
      </c>
      <c r="C10" s="310"/>
      <c r="D10" s="310"/>
      <c r="E10" s="310"/>
      <c r="F10" s="105"/>
      <c r="G10" s="106"/>
      <c r="H10" s="107"/>
      <c r="I10" s="52"/>
    </row>
    <row r="11" spans="2:10" ht="27" customHeight="1">
      <c r="B11" s="240" t="s">
        <v>229</v>
      </c>
      <c r="C11" s="310"/>
      <c r="D11" s="310"/>
      <c r="E11" s="310"/>
      <c r="F11" s="105"/>
      <c r="G11" s="106"/>
      <c r="H11" s="107"/>
      <c r="I11" s="52"/>
    </row>
    <row r="12" spans="2:10" ht="27" customHeight="1">
      <c r="B12" s="240" t="s">
        <v>230</v>
      </c>
      <c r="C12" s="310"/>
      <c r="D12" s="310"/>
      <c r="E12" s="310"/>
      <c r="F12" s="105"/>
      <c r="G12" s="106"/>
      <c r="H12" s="107"/>
      <c r="I12" s="52"/>
    </row>
    <row r="13" spans="2:10" ht="27" customHeight="1">
      <c r="B13" s="240"/>
      <c r="C13" s="311" t="s">
        <v>227</v>
      </c>
      <c r="D13" s="312"/>
      <c r="E13" s="313"/>
      <c r="F13" s="250">
        <f>'別紙2-2 (行が足りない場合) '!D7</f>
        <v>0</v>
      </c>
      <c r="G13" s="202">
        <f>'別紙2-2 (行が足りない場合) '!E7</f>
        <v>0</v>
      </c>
      <c r="H13" s="251" t="s">
        <v>125</v>
      </c>
      <c r="I13" s="52"/>
    </row>
    <row r="14" spans="2:10" ht="27" customHeight="1">
      <c r="C14" s="309" t="s">
        <v>122</v>
      </c>
      <c r="D14" s="309"/>
      <c r="E14" s="309"/>
      <c r="F14" s="228">
        <f>SUM(F10:F13)</f>
        <v>0</v>
      </c>
      <c r="G14" s="202">
        <f>SUM(G10:G13)</f>
        <v>0</v>
      </c>
      <c r="H14" s="230" t="s">
        <v>125</v>
      </c>
      <c r="I14" s="52"/>
    </row>
    <row r="15" spans="2:10" ht="13.2">
      <c r="C15" s="53"/>
      <c r="D15" s="49"/>
      <c r="E15" s="49"/>
      <c r="F15" s="49"/>
      <c r="G15" s="49"/>
      <c r="H15" s="148" t="s">
        <v>187</v>
      </c>
    </row>
    <row r="16" spans="2:10" ht="13.2">
      <c r="B16" s="53" t="s">
        <v>126</v>
      </c>
      <c r="D16" s="49"/>
      <c r="E16" s="49"/>
      <c r="F16" s="49"/>
      <c r="G16" s="49"/>
      <c r="H16" s="55"/>
    </row>
    <row r="17" spans="2:8" ht="27" customHeight="1">
      <c r="C17" s="229" t="s">
        <v>137</v>
      </c>
      <c r="D17" s="229" t="s">
        <v>98</v>
      </c>
      <c r="E17" s="229" t="s">
        <v>216</v>
      </c>
      <c r="F17" s="229" t="s">
        <v>124</v>
      </c>
      <c r="G17" s="229" t="s">
        <v>235</v>
      </c>
      <c r="H17" s="229" t="s">
        <v>185</v>
      </c>
    </row>
    <row r="18" spans="2:8" ht="27" customHeight="1">
      <c r="B18" s="49">
        <v>1</v>
      </c>
      <c r="C18" s="219"/>
      <c r="D18" s="105"/>
      <c r="E18" s="108"/>
      <c r="F18" s="203">
        <f>D18*E18</f>
        <v>0</v>
      </c>
      <c r="G18" s="107"/>
      <c r="H18" s="107"/>
    </row>
    <row r="19" spans="2:8" ht="27" customHeight="1">
      <c r="B19" s="49">
        <v>2</v>
      </c>
      <c r="C19" s="219"/>
      <c r="D19" s="105"/>
      <c r="E19" s="108"/>
      <c r="F19" s="203">
        <f t="shared" ref="F19:F25" si="0">D19*E19</f>
        <v>0</v>
      </c>
      <c r="G19" s="107"/>
      <c r="H19" s="107"/>
    </row>
    <row r="20" spans="2:8" ht="27" customHeight="1">
      <c r="B20" s="49">
        <v>3</v>
      </c>
      <c r="C20" s="219"/>
      <c r="D20" s="105"/>
      <c r="E20" s="108"/>
      <c r="F20" s="203">
        <f t="shared" si="0"/>
        <v>0</v>
      </c>
      <c r="G20" s="107"/>
      <c r="H20" s="107"/>
    </row>
    <row r="21" spans="2:8" ht="27" customHeight="1">
      <c r="B21" s="49">
        <v>4</v>
      </c>
      <c r="C21" s="219"/>
      <c r="D21" s="105"/>
      <c r="E21" s="108"/>
      <c r="F21" s="203">
        <f t="shared" si="0"/>
        <v>0</v>
      </c>
      <c r="G21" s="107"/>
      <c r="H21" s="107"/>
    </row>
    <row r="22" spans="2:8" ht="27" customHeight="1">
      <c r="B22" s="49">
        <v>5</v>
      </c>
      <c r="C22" s="219"/>
      <c r="D22" s="105"/>
      <c r="E22" s="108"/>
      <c r="F22" s="203">
        <f t="shared" si="0"/>
        <v>0</v>
      </c>
      <c r="G22" s="107"/>
      <c r="H22" s="107"/>
    </row>
    <row r="23" spans="2:8" ht="27" customHeight="1">
      <c r="B23" s="49">
        <v>6</v>
      </c>
      <c r="C23" s="219"/>
      <c r="D23" s="105"/>
      <c r="E23" s="108"/>
      <c r="F23" s="203">
        <f t="shared" si="0"/>
        <v>0</v>
      </c>
      <c r="G23" s="107"/>
      <c r="H23" s="107"/>
    </row>
    <row r="24" spans="2:8" ht="27" customHeight="1">
      <c r="B24" s="49">
        <v>7</v>
      </c>
      <c r="C24" s="219"/>
      <c r="D24" s="105"/>
      <c r="E24" s="108"/>
      <c r="F24" s="203">
        <f t="shared" si="0"/>
        <v>0</v>
      </c>
      <c r="G24" s="107"/>
      <c r="H24" s="107"/>
    </row>
    <row r="25" spans="2:8" ht="27" customHeight="1">
      <c r="B25" s="49">
        <v>8</v>
      </c>
      <c r="C25" s="219"/>
      <c r="D25" s="105"/>
      <c r="E25" s="108"/>
      <c r="F25" s="203">
        <f t="shared" si="0"/>
        <v>0</v>
      </c>
      <c r="G25" s="107"/>
      <c r="H25" s="107"/>
    </row>
    <row r="26" spans="2:8" ht="27" customHeight="1">
      <c r="B26" s="49">
        <v>9</v>
      </c>
      <c r="C26" s="220"/>
      <c r="D26" s="105"/>
      <c r="E26" s="108"/>
      <c r="F26" s="203">
        <f t="shared" ref="F26:F27" si="1">D26*E26</f>
        <v>0</v>
      </c>
      <c r="G26" s="107"/>
      <c r="H26" s="107"/>
    </row>
    <row r="27" spans="2:8" ht="27" customHeight="1">
      <c r="B27" s="49">
        <v>10</v>
      </c>
      <c r="C27" s="220"/>
      <c r="D27" s="105"/>
      <c r="E27" s="108"/>
      <c r="F27" s="203">
        <f t="shared" si="1"/>
        <v>0</v>
      </c>
      <c r="G27" s="107"/>
      <c r="H27" s="107"/>
    </row>
    <row r="28" spans="2:8" ht="27" customHeight="1">
      <c r="C28" s="237" t="s">
        <v>236</v>
      </c>
      <c r="D28" s="228">
        <f>'別紙2-3 (行が足りない場合)'!D7</f>
        <v>0</v>
      </c>
      <c r="E28" s="228">
        <f>'別紙2-3 (行が足りない場合)'!E7</f>
        <v>0</v>
      </c>
      <c r="F28" s="228">
        <f>'別紙2-3 (行が足りない場合)'!F7</f>
        <v>0</v>
      </c>
      <c r="G28" s="230" t="s">
        <v>125</v>
      </c>
      <c r="H28" s="230" t="s">
        <v>125</v>
      </c>
    </row>
    <row r="29" spans="2:8" ht="27" customHeight="1">
      <c r="C29" s="204" t="s">
        <v>122</v>
      </c>
      <c r="D29" s="228">
        <f>SUM(D18:D28)</f>
        <v>0</v>
      </c>
      <c r="E29" s="228">
        <f>SUM(E18:E28)</f>
        <v>0</v>
      </c>
      <c r="F29" s="228">
        <f>SUM(F18:F28)</f>
        <v>0</v>
      </c>
      <c r="G29" s="230" t="s">
        <v>125</v>
      </c>
      <c r="H29" s="230" t="s">
        <v>125</v>
      </c>
    </row>
    <row r="30" spans="2:8" ht="13.2">
      <c r="B30" s="52"/>
      <c r="D30" s="49"/>
      <c r="E30" s="49"/>
      <c r="F30" s="49"/>
      <c r="G30" s="49"/>
      <c r="H30" s="55"/>
    </row>
    <row r="31" spans="2:8" ht="24.75" customHeight="1">
      <c r="B31" s="52"/>
      <c r="C31" s="204" t="s">
        <v>135</v>
      </c>
      <c r="D31" s="305">
        <f>SUM(F14,F29)</f>
        <v>0</v>
      </c>
      <c r="E31" s="305"/>
      <c r="F31" s="205"/>
      <c r="G31" s="206"/>
      <c r="H31" s="206"/>
    </row>
    <row r="32" spans="2:8" ht="13.2">
      <c r="B32" s="52"/>
      <c r="D32" s="49"/>
      <c r="E32" s="49"/>
      <c r="F32" s="49"/>
      <c r="G32" s="49"/>
      <c r="H32" s="55"/>
    </row>
    <row r="33" spans="2:8" ht="14.4">
      <c r="B33" s="104" t="s">
        <v>136</v>
      </c>
      <c r="D33" s="49"/>
      <c r="E33" s="49"/>
      <c r="F33" s="49"/>
      <c r="G33" s="49"/>
      <c r="H33" s="55"/>
    </row>
    <row r="34" spans="2:8" ht="27" customHeight="1">
      <c r="C34" s="229" t="s">
        <v>137</v>
      </c>
      <c r="D34" s="229" t="s">
        <v>98</v>
      </c>
      <c r="E34" s="229" t="s">
        <v>216</v>
      </c>
      <c r="F34" s="229" t="s">
        <v>124</v>
      </c>
      <c r="G34" s="229" t="s">
        <v>235</v>
      </c>
      <c r="H34" s="229" t="s">
        <v>185</v>
      </c>
    </row>
    <row r="35" spans="2:8" ht="27" customHeight="1">
      <c r="C35" s="219"/>
      <c r="D35" s="105"/>
      <c r="E35" s="108"/>
      <c r="F35" s="203">
        <f>D35*E35</f>
        <v>0</v>
      </c>
      <c r="G35" s="107"/>
      <c r="H35" s="107"/>
    </row>
    <row r="36" spans="2:8" ht="27" customHeight="1">
      <c r="C36" s="219"/>
      <c r="D36" s="105"/>
      <c r="E36" s="108"/>
      <c r="F36" s="203">
        <f t="shared" ref="F36:F37" si="2">D36*E36</f>
        <v>0</v>
      </c>
      <c r="G36" s="107"/>
      <c r="H36" s="107"/>
    </row>
    <row r="37" spans="2:8" ht="27" customHeight="1">
      <c r="C37" s="219"/>
      <c r="D37" s="105"/>
      <c r="E37" s="108"/>
      <c r="F37" s="203">
        <f t="shared" si="2"/>
        <v>0</v>
      </c>
      <c r="G37" s="107"/>
      <c r="H37" s="107"/>
    </row>
    <row r="38" spans="2:8" ht="27" customHeight="1">
      <c r="C38" s="220"/>
      <c r="D38" s="105"/>
      <c r="E38" s="108"/>
      <c r="F38" s="203">
        <f t="shared" ref="F38:F39" si="3">D38*E38</f>
        <v>0</v>
      </c>
      <c r="G38" s="107"/>
      <c r="H38" s="107"/>
    </row>
    <row r="39" spans="2:8" ht="27" customHeight="1">
      <c r="C39" s="220"/>
      <c r="D39" s="105"/>
      <c r="E39" s="108"/>
      <c r="F39" s="203">
        <f t="shared" si="3"/>
        <v>0</v>
      </c>
      <c r="G39" s="107"/>
      <c r="H39" s="107"/>
    </row>
    <row r="40" spans="2:8" ht="27" customHeight="1">
      <c r="C40" s="204" t="s">
        <v>127</v>
      </c>
      <c r="D40" s="228">
        <f>SUM(D35:D39)</f>
        <v>0</v>
      </c>
      <c r="E40" s="228">
        <f>SUM(E35:E39)</f>
        <v>0</v>
      </c>
      <c r="F40" s="228">
        <f>SUM(F35:F39)</f>
        <v>0</v>
      </c>
      <c r="G40" s="230" t="s">
        <v>125</v>
      </c>
      <c r="H40" s="230" t="s">
        <v>125</v>
      </c>
    </row>
    <row r="41" spans="2:8" ht="13.2"/>
    <row r="42" spans="2:8" ht="27" customHeight="1">
      <c r="C42" s="204" t="s">
        <v>128</v>
      </c>
      <c r="D42" s="305">
        <f>SUM(D31,F40)</f>
        <v>0</v>
      </c>
      <c r="E42" s="305"/>
    </row>
    <row r="43" spans="2:8" ht="13.2"/>
    <row r="44" spans="2:8" ht="13.2"/>
    <row r="45" spans="2:8" ht="13.2"/>
    <row r="46" spans="2:8" ht="13.2"/>
  </sheetData>
  <sheetProtection algorithmName="SHA-512" hashValue="67c9MuWMiuEU6UviwNrs3+sDjcPtwvH1QI/69AHKn8RhsmYZ0dPkV2gDZsGJUl1jAz0ffAXrart1UcXi3g0Ncg==" saltValue="liaTzLhzrMs1KMWOiNDjXA==" spinCount="100000" sheet="1" objects="1" scenarios="1"/>
  <mergeCells count="10">
    <mergeCell ref="D31:E31"/>
    <mergeCell ref="D42:E42"/>
    <mergeCell ref="C9:E9"/>
    <mergeCell ref="C3:H3"/>
    <mergeCell ref="F6:H6"/>
    <mergeCell ref="C14:E14"/>
    <mergeCell ref="C12:E12"/>
    <mergeCell ref="C11:E11"/>
    <mergeCell ref="C10:E10"/>
    <mergeCell ref="C13:E13"/>
  </mergeCells>
  <phoneticPr fontId="3"/>
  <pageMargins left="0.7" right="0.7" top="0.75" bottom="0.75" header="0.3" footer="0.3"/>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56"/>
  <sheetViews>
    <sheetView view="pageBreakPreview" zoomScale="80" zoomScaleNormal="100" zoomScaleSheetLayoutView="80" workbookViewId="0">
      <selection activeCell="E7" sqref="E7"/>
    </sheetView>
  </sheetViews>
  <sheetFormatPr defaultRowHeight="25.5" customHeight="1"/>
  <cols>
    <col min="1" max="1" width="0.77734375" style="49" customWidth="1"/>
    <col min="2" max="2" width="3.77734375" style="240" customWidth="1"/>
    <col min="3" max="3" width="40.6640625" style="52" customWidth="1"/>
    <col min="4" max="5" width="20.6640625" style="52" customWidth="1"/>
    <col min="6" max="6" width="11" style="50" bestFit="1" customWidth="1"/>
    <col min="7" max="7" width="2.109375" style="49" customWidth="1"/>
    <col min="8" max="8" width="24.6640625" style="52" customWidth="1"/>
    <col min="9" max="207" width="9" style="52"/>
    <col min="208" max="208" width="0.77734375" style="52" customWidth="1"/>
    <col min="209" max="209" width="5.44140625" style="52" customWidth="1"/>
    <col min="210" max="210" width="16.88671875" style="52" customWidth="1"/>
    <col min="211" max="211" width="19.109375" style="52" customWidth="1"/>
    <col min="212" max="212" width="12.109375" style="52" customWidth="1"/>
    <col min="213" max="213" width="16.109375" style="52" customWidth="1"/>
    <col min="214" max="214" width="12.33203125" style="52" customWidth="1"/>
    <col min="215" max="215" width="14.6640625" style="52" customWidth="1"/>
    <col min="216" max="216" width="3.77734375" style="52" customWidth="1"/>
    <col min="217" max="217" width="1" style="52" customWidth="1"/>
    <col min="218" max="463" width="9" style="52"/>
    <col min="464" max="464" width="0.77734375" style="52" customWidth="1"/>
    <col min="465" max="465" width="5.44140625" style="52" customWidth="1"/>
    <col min="466" max="466" width="16.88671875" style="52" customWidth="1"/>
    <col min="467" max="467" width="19.109375" style="52" customWidth="1"/>
    <col min="468" max="468" width="12.109375" style="52" customWidth="1"/>
    <col min="469" max="469" width="16.109375" style="52" customWidth="1"/>
    <col min="470" max="470" width="12.33203125" style="52" customWidth="1"/>
    <col min="471" max="471" width="14.6640625" style="52" customWidth="1"/>
    <col min="472" max="472" width="3.77734375" style="52" customWidth="1"/>
    <col min="473" max="473" width="1" style="52" customWidth="1"/>
    <col min="474" max="719" width="9" style="52"/>
    <col min="720" max="720" width="0.77734375" style="52" customWidth="1"/>
    <col min="721" max="721" width="5.44140625" style="52" customWidth="1"/>
    <col min="722" max="722" width="16.88671875" style="52" customWidth="1"/>
    <col min="723" max="723" width="19.109375" style="52" customWidth="1"/>
    <col min="724" max="724" width="12.109375" style="52" customWidth="1"/>
    <col min="725" max="725" width="16.109375" style="52" customWidth="1"/>
    <col min="726" max="726" width="12.33203125" style="52" customWidth="1"/>
    <col min="727" max="727" width="14.6640625" style="52" customWidth="1"/>
    <col min="728" max="728" width="3.77734375" style="52" customWidth="1"/>
    <col min="729" max="729" width="1" style="52" customWidth="1"/>
    <col min="730" max="975" width="9" style="52"/>
    <col min="976" max="976" width="0.77734375" style="52" customWidth="1"/>
    <col min="977" max="977" width="5.44140625" style="52" customWidth="1"/>
    <col min="978" max="978" width="16.88671875" style="52" customWidth="1"/>
    <col min="979" max="979" width="19.109375" style="52" customWidth="1"/>
    <col min="980" max="980" width="12.109375" style="52" customWidth="1"/>
    <col min="981" max="981" width="16.109375" style="52" customWidth="1"/>
    <col min="982" max="982" width="12.33203125" style="52" customWidth="1"/>
    <col min="983" max="983" width="14.6640625" style="52" customWidth="1"/>
    <col min="984" max="984" width="3.77734375" style="52" customWidth="1"/>
    <col min="985" max="985" width="1" style="52" customWidth="1"/>
    <col min="986" max="1231" width="9" style="52"/>
    <col min="1232" max="1232" width="0.77734375" style="52" customWidth="1"/>
    <col min="1233" max="1233" width="5.44140625" style="52" customWidth="1"/>
    <col min="1234" max="1234" width="16.88671875" style="52" customWidth="1"/>
    <col min="1235" max="1235" width="19.109375" style="52" customWidth="1"/>
    <col min="1236" max="1236" width="12.109375" style="52" customWidth="1"/>
    <col min="1237" max="1237" width="16.109375" style="52" customWidth="1"/>
    <col min="1238" max="1238" width="12.33203125" style="52" customWidth="1"/>
    <col min="1239" max="1239" width="14.6640625" style="52" customWidth="1"/>
    <col min="1240" max="1240" width="3.77734375" style="52" customWidth="1"/>
    <col min="1241" max="1241" width="1" style="52" customWidth="1"/>
    <col min="1242" max="1487" width="9" style="52"/>
    <col min="1488" max="1488" width="0.77734375" style="52" customWidth="1"/>
    <col min="1489" max="1489" width="5.44140625" style="52" customWidth="1"/>
    <col min="1490" max="1490" width="16.88671875" style="52" customWidth="1"/>
    <col min="1491" max="1491" width="19.109375" style="52" customWidth="1"/>
    <col min="1492" max="1492" width="12.109375" style="52" customWidth="1"/>
    <col min="1493" max="1493" width="16.109375" style="52" customWidth="1"/>
    <col min="1494" max="1494" width="12.33203125" style="52" customWidth="1"/>
    <col min="1495" max="1495" width="14.6640625" style="52" customWidth="1"/>
    <col min="1496" max="1496" width="3.77734375" style="52" customWidth="1"/>
    <col min="1497" max="1497" width="1" style="52" customWidth="1"/>
    <col min="1498" max="1743" width="9" style="52"/>
    <col min="1744" max="1744" width="0.77734375" style="52" customWidth="1"/>
    <col min="1745" max="1745" width="5.44140625" style="52" customWidth="1"/>
    <col min="1746" max="1746" width="16.88671875" style="52" customWidth="1"/>
    <col min="1747" max="1747" width="19.109375" style="52" customWidth="1"/>
    <col min="1748" max="1748" width="12.109375" style="52" customWidth="1"/>
    <col min="1749" max="1749" width="16.109375" style="52" customWidth="1"/>
    <col min="1750" max="1750" width="12.33203125" style="52" customWidth="1"/>
    <col min="1751" max="1751" width="14.6640625" style="52" customWidth="1"/>
    <col min="1752" max="1752" width="3.77734375" style="52" customWidth="1"/>
    <col min="1753" max="1753" width="1" style="52" customWidth="1"/>
    <col min="1754" max="1999" width="9" style="52"/>
    <col min="2000" max="2000" width="0.77734375" style="52" customWidth="1"/>
    <col min="2001" max="2001" width="5.44140625" style="52" customWidth="1"/>
    <col min="2002" max="2002" width="16.88671875" style="52" customWidth="1"/>
    <col min="2003" max="2003" width="19.109375" style="52" customWidth="1"/>
    <col min="2004" max="2004" width="12.109375" style="52" customWidth="1"/>
    <col min="2005" max="2005" width="16.109375" style="52" customWidth="1"/>
    <col min="2006" max="2006" width="12.33203125" style="52" customWidth="1"/>
    <col min="2007" max="2007" width="14.6640625" style="52" customWidth="1"/>
    <col min="2008" max="2008" width="3.77734375" style="52" customWidth="1"/>
    <col min="2009" max="2009" width="1" style="52" customWidth="1"/>
    <col min="2010" max="2255" width="9" style="52"/>
    <col min="2256" max="2256" width="0.77734375" style="52" customWidth="1"/>
    <col min="2257" max="2257" width="5.44140625" style="52" customWidth="1"/>
    <col min="2258" max="2258" width="16.88671875" style="52" customWidth="1"/>
    <col min="2259" max="2259" width="19.109375" style="52" customWidth="1"/>
    <col min="2260" max="2260" width="12.109375" style="52" customWidth="1"/>
    <col min="2261" max="2261" width="16.109375" style="52" customWidth="1"/>
    <col min="2262" max="2262" width="12.33203125" style="52" customWidth="1"/>
    <col min="2263" max="2263" width="14.6640625" style="52" customWidth="1"/>
    <col min="2264" max="2264" width="3.77734375" style="52" customWidth="1"/>
    <col min="2265" max="2265" width="1" style="52" customWidth="1"/>
    <col min="2266" max="2511" width="9" style="52"/>
    <col min="2512" max="2512" width="0.77734375" style="52" customWidth="1"/>
    <col min="2513" max="2513" width="5.44140625" style="52" customWidth="1"/>
    <col min="2514" max="2514" width="16.88671875" style="52" customWidth="1"/>
    <col min="2515" max="2515" width="19.109375" style="52" customWidth="1"/>
    <col min="2516" max="2516" width="12.109375" style="52" customWidth="1"/>
    <col min="2517" max="2517" width="16.109375" style="52" customWidth="1"/>
    <col min="2518" max="2518" width="12.33203125" style="52" customWidth="1"/>
    <col min="2519" max="2519" width="14.6640625" style="52" customWidth="1"/>
    <col min="2520" max="2520" width="3.77734375" style="52" customWidth="1"/>
    <col min="2521" max="2521" width="1" style="52" customWidth="1"/>
    <col min="2522" max="2767" width="9" style="52"/>
    <col min="2768" max="2768" width="0.77734375" style="52" customWidth="1"/>
    <col min="2769" max="2769" width="5.44140625" style="52" customWidth="1"/>
    <col min="2770" max="2770" width="16.88671875" style="52" customWidth="1"/>
    <col min="2771" max="2771" width="19.109375" style="52" customWidth="1"/>
    <col min="2772" max="2772" width="12.109375" style="52" customWidth="1"/>
    <col min="2773" max="2773" width="16.109375" style="52" customWidth="1"/>
    <col min="2774" max="2774" width="12.33203125" style="52" customWidth="1"/>
    <col min="2775" max="2775" width="14.6640625" style="52" customWidth="1"/>
    <col min="2776" max="2776" width="3.77734375" style="52" customWidth="1"/>
    <col min="2777" max="2777" width="1" style="52" customWidth="1"/>
    <col min="2778" max="3023" width="9" style="52"/>
    <col min="3024" max="3024" width="0.77734375" style="52" customWidth="1"/>
    <col min="3025" max="3025" width="5.44140625" style="52" customWidth="1"/>
    <col min="3026" max="3026" width="16.88671875" style="52" customWidth="1"/>
    <col min="3027" max="3027" width="19.109375" style="52" customWidth="1"/>
    <col min="3028" max="3028" width="12.109375" style="52" customWidth="1"/>
    <col min="3029" max="3029" width="16.109375" style="52" customWidth="1"/>
    <col min="3030" max="3030" width="12.33203125" style="52" customWidth="1"/>
    <col min="3031" max="3031" width="14.6640625" style="52" customWidth="1"/>
    <col min="3032" max="3032" width="3.77734375" style="52" customWidth="1"/>
    <col min="3033" max="3033" width="1" style="52" customWidth="1"/>
    <col min="3034" max="3279" width="9" style="52"/>
    <col min="3280" max="3280" width="0.77734375" style="52" customWidth="1"/>
    <col min="3281" max="3281" width="5.44140625" style="52" customWidth="1"/>
    <col min="3282" max="3282" width="16.88671875" style="52" customWidth="1"/>
    <col min="3283" max="3283" width="19.109375" style="52" customWidth="1"/>
    <col min="3284" max="3284" width="12.109375" style="52" customWidth="1"/>
    <col min="3285" max="3285" width="16.109375" style="52" customWidth="1"/>
    <col min="3286" max="3286" width="12.33203125" style="52" customWidth="1"/>
    <col min="3287" max="3287" width="14.6640625" style="52" customWidth="1"/>
    <col min="3288" max="3288" width="3.77734375" style="52" customWidth="1"/>
    <col min="3289" max="3289" width="1" style="52" customWidth="1"/>
    <col min="3290" max="3535" width="9" style="52"/>
    <col min="3536" max="3536" width="0.77734375" style="52" customWidth="1"/>
    <col min="3537" max="3537" width="5.44140625" style="52" customWidth="1"/>
    <col min="3538" max="3538" width="16.88671875" style="52" customWidth="1"/>
    <col min="3539" max="3539" width="19.109375" style="52" customWidth="1"/>
    <col min="3540" max="3540" width="12.109375" style="52" customWidth="1"/>
    <col min="3541" max="3541" width="16.109375" style="52" customWidth="1"/>
    <col min="3542" max="3542" width="12.33203125" style="52" customWidth="1"/>
    <col min="3543" max="3543" width="14.6640625" style="52" customWidth="1"/>
    <col min="3544" max="3544" width="3.77734375" style="52" customWidth="1"/>
    <col min="3545" max="3545" width="1" style="52" customWidth="1"/>
    <col min="3546" max="3791" width="9" style="52"/>
    <col min="3792" max="3792" width="0.77734375" style="52" customWidth="1"/>
    <col min="3793" max="3793" width="5.44140625" style="52" customWidth="1"/>
    <col min="3794" max="3794" width="16.88671875" style="52" customWidth="1"/>
    <col min="3795" max="3795" width="19.109375" style="52" customWidth="1"/>
    <col min="3796" max="3796" width="12.109375" style="52" customWidth="1"/>
    <col min="3797" max="3797" width="16.109375" style="52" customWidth="1"/>
    <col min="3798" max="3798" width="12.33203125" style="52" customWidth="1"/>
    <col min="3799" max="3799" width="14.6640625" style="52" customWidth="1"/>
    <col min="3800" max="3800" width="3.77734375" style="52" customWidth="1"/>
    <col min="3801" max="3801" width="1" style="52" customWidth="1"/>
    <col min="3802" max="4047" width="9" style="52"/>
    <col min="4048" max="4048" width="0.77734375" style="52" customWidth="1"/>
    <col min="4049" max="4049" width="5.44140625" style="52" customWidth="1"/>
    <col min="4050" max="4050" width="16.88671875" style="52" customWidth="1"/>
    <col min="4051" max="4051" width="19.109375" style="52" customWidth="1"/>
    <col min="4052" max="4052" width="12.109375" style="52" customWidth="1"/>
    <col min="4053" max="4053" width="16.109375" style="52" customWidth="1"/>
    <col min="4054" max="4054" width="12.33203125" style="52" customWidth="1"/>
    <col min="4055" max="4055" width="14.6640625" style="52" customWidth="1"/>
    <col min="4056" max="4056" width="3.77734375" style="52" customWidth="1"/>
    <col min="4057" max="4057" width="1" style="52" customWidth="1"/>
    <col min="4058" max="4303" width="9" style="52"/>
    <col min="4304" max="4304" width="0.77734375" style="52" customWidth="1"/>
    <col min="4305" max="4305" width="5.44140625" style="52" customWidth="1"/>
    <col min="4306" max="4306" width="16.88671875" style="52" customWidth="1"/>
    <col min="4307" max="4307" width="19.109375" style="52" customWidth="1"/>
    <col min="4308" max="4308" width="12.109375" style="52" customWidth="1"/>
    <col min="4309" max="4309" width="16.109375" style="52" customWidth="1"/>
    <col min="4310" max="4310" width="12.33203125" style="52" customWidth="1"/>
    <col min="4311" max="4311" width="14.6640625" style="52" customWidth="1"/>
    <col min="4312" max="4312" width="3.77734375" style="52" customWidth="1"/>
    <col min="4313" max="4313" width="1" style="52" customWidth="1"/>
    <col min="4314" max="4559" width="9" style="52"/>
    <col min="4560" max="4560" width="0.77734375" style="52" customWidth="1"/>
    <col min="4561" max="4561" width="5.44140625" style="52" customWidth="1"/>
    <col min="4562" max="4562" width="16.88671875" style="52" customWidth="1"/>
    <col min="4563" max="4563" width="19.109375" style="52" customWidth="1"/>
    <col min="4564" max="4564" width="12.109375" style="52" customWidth="1"/>
    <col min="4565" max="4565" width="16.109375" style="52" customWidth="1"/>
    <col min="4566" max="4566" width="12.33203125" style="52" customWidth="1"/>
    <col min="4567" max="4567" width="14.6640625" style="52" customWidth="1"/>
    <col min="4568" max="4568" width="3.77734375" style="52" customWidth="1"/>
    <col min="4569" max="4569" width="1" style="52" customWidth="1"/>
    <col min="4570" max="4815" width="9" style="52"/>
    <col min="4816" max="4816" width="0.77734375" style="52" customWidth="1"/>
    <col min="4817" max="4817" width="5.44140625" style="52" customWidth="1"/>
    <col min="4818" max="4818" width="16.88671875" style="52" customWidth="1"/>
    <col min="4819" max="4819" width="19.109375" style="52" customWidth="1"/>
    <col min="4820" max="4820" width="12.109375" style="52" customWidth="1"/>
    <col min="4821" max="4821" width="16.109375" style="52" customWidth="1"/>
    <col min="4822" max="4822" width="12.33203125" style="52" customWidth="1"/>
    <col min="4823" max="4823" width="14.6640625" style="52" customWidth="1"/>
    <col min="4824" max="4824" width="3.77734375" style="52" customWidth="1"/>
    <col min="4825" max="4825" width="1" style="52" customWidth="1"/>
    <col min="4826" max="5071" width="9" style="52"/>
    <col min="5072" max="5072" width="0.77734375" style="52" customWidth="1"/>
    <col min="5073" max="5073" width="5.44140625" style="52" customWidth="1"/>
    <col min="5074" max="5074" width="16.88671875" style="52" customWidth="1"/>
    <col min="5075" max="5075" width="19.109375" style="52" customWidth="1"/>
    <col min="5076" max="5076" width="12.109375" style="52" customWidth="1"/>
    <col min="5077" max="5077" width="16.109375" style="52" customWidth="1"/>
    <col min="5078" max="5078" width="12.33203125" style="52" customWidth="1"/>
    <col min="5079" max="5079" width="14.6640625" style="52" customWidth="1"/>
    <col min="5080" max="5080" width="3.77734375" style="52" customWidth="1"/>
    <col min="5081" max="5081" width="1" style="52" customWidth="1"/>
    <col min="5082" max="5327" width="9" style="52"/>
    <col min="5328" max="5328" width="0.77734375" style="52" customWidth="1"/>
    <col min="5329" max="5329" width="5.44140625" style="52" customWidth="1"/>
    <col min="5330" max="5330" width="16.88671875" style="52" customWidth="1"/>
    <col min="5331" max="5331" width="19.109375" style="52" customWidth="1"/>
    <col min="5332" max="5332" width="12.109375" style="52" customWidth="1"/>
    <col min="5333" max="5333" width="16.109375" style="52" customWidth="1"/>
    <col min="5334" max="5334" width="12.33203125" style="52" customWidth="1"/>
    <col min="5335" max="5335" width="14.6640625" style="52" customWidth="1"/>
    <col min="5336" max="5336" width="3.77734375" style="52" customWidth="1"/>
    <col min="5337" max="5337" width="1" style="52" customWidth="1"/>
    <col min="5338" max="5583" width="9" style="52"/>
    <col min="5584" max="5584" width="0.77734375" style="52" customWidth="1"/>
    <col min="5585" max="5585" width="5.44140625" style="52" customWidth="1"/>
    <col min="5586" max="5586" width="16.88671875" style="52" customWidth="1"/>
    <col min="5587" max="5587" width="19.109375" style="52" customWidth="1"/>
    <col min="5588" max="5588" width="12.109375" style="52" customWidth="1"/>
    <col min="5589" max="5589" width="16.109375" style="52" customWidth="1"/>
    <col min="5590" max="5590" width="12.33203125" style="52" customWidth="1"/>
    <col min="5591" max="5591" width="14.6640625" style="52" customWidth="1"/>
    <col min="5592" max="5592" width="3.77734375" style="52" customWidth="1"/>
    <col min="5593" max="5593" width="1" style="52" customWidth="1"/>
    <col min="5594" max="5839" width="9" style="52"/>
    <col min="5840" max="5840" width="0.77734375" style="52" customWidth="1"/>
    <col min="5841" max="5841" width="5.44140625" style="52" customWidth="1"/>
    <col min="5842" max="5842" width="16.88671875" style="52" customWidth="1"/>
    <col min="5843" max="5843" width="19.109375" style="52" customWidth="1"/>
    <col min="5844" max="5844" width="12.109375" style="52" customWidth="1"/>
    <col min="5845" max="5845" width="16.109375" style="52" customWidth="1"/>
    <col min="5846" max="5846" width="12.33203125" style="52" customWidth="1"/>
    <col min="5847" max="5847" width="14.6640625" style="52" customWidth="1"/>
    <col min="5848" max="5848" width="3.77734375" style="52" customWidth="1"/>
    <col min="5849" max="5849" width="1" style="52" customWidth="1"/>
    <col min="5850" max="6095" width="9" style="52"/>
    <col min="6096" max="6096" width="0.77734375" style="52" customWidth="1"/>
    <col min="6097" max="6097" width="5.44140625" style="52" customWidth="1"/>
    <col min="6098" max="6098" width="16.88671875" style="52" customWidth="1"/>
    <col min="6099" max="6099" width="19.109375" style="52" customWidth="1"/>
    <col min="6100" max="6100" width="12.109375" style="52" customWidth="1"/>
    <col min="6101" max="6101" width="16.109375" style="52" customWidth="1"/>
    <col min="6102" max="6102" width="12.33203125" style="52" customWidth="1"/>
    <col min="6103" max="6103" width="14.6640625" style="52" customWidth="1"/>
    <col min="6104" max="6104" width="3.77734375" style="52" customWidth="1"/>
    <col min="6105" max="6105" width="1" style="52" customWidth="1"/>
    <col min="6106" max="6351" width="9" style="52"/>
    <col min="6352" max="6352" width="0.77734375" style="52" customWidth="1"/>
    <col min="6353" max="6353" width="5.44140625" style="52" customWidth="1"/>
    <col min="6354" max="6354" width="16.88671875" style="52" customWidth="1"/>
    <col min="6355" max="6355" width="19.109375" style="52" customWidth="1"/>
    <col min="6356" max="6356" width="12.109375" style="52" customWidth="1"/>
    <col min="6357" max="6357" width="16.109375" style="52" customWidth="1"/>
    <col min="6358" max="6358" width="12.33203125" style="52" customWidth="1"/>
    <col min="6359" max="6359" width="14.6640625" style="52" customWidth="1"/>
    <col min="6360" max="6360" width="3.77734375" style="52" customWidth="1"/>
    <col min="6361" max="6361" width="1" style="52" customWidth="1"/>
    <col min="6362" max="6607" width="9" style="52"/>
    <col min="6608" max="6608" width="0.77734375" style="52" customWidth="1"/>
    <col min="6609" max="6609" width="5.44140625" style="52" customWidth="1"/>
    <col min="6610" max="6610" width="16.88671875" style="52" customWidth="1"/>
    <col min="6611" max="6611" width="19.109375" style="52" customWidth="1"/>
    <col min="6612" max="6612" width="12.109375" style="52" customWidth="1"/>
    <col min="6613" max="6613" width="16.109375" style="52" customWidth="1"/>
    <col min="6614" max="6614" width="12.33203125" style="52" customWidth="1"/>
    <col min="6615" max="6615" width="14.6640625" style="52" customWidth="1"/>
    <col min="6616" max="6616" width="3.77734375" style="52" customWidth="1"/>
    <col min="6617" max="6617" width="1" style="52" customWidth="1"/>
    <col min="6618" max="6863" width="9" style="52"/>
    <col min="6864" max="6864" width="0.77734375" style="52" customWidth="1"/>
    <col min="6865" max="6865" width="5.44140625" style="52" customWidth="1"/>
    <col min="6866" max="6866" width="16.88671875" style="52" customWidth="1"/>
    <col min="6867" max="6867" width="19.109375" style="52" customWidth="1"/>
    <col min="6868" max="6868" width="12.109375" style="52" customWidth="1"/>
    <col min="6869" max="6869" width="16.109375" style="52" customWidth="1"/>
    <col min="6870" max="6870" width="12.33203125" style="52" customWidth="1"/>
    <col min="6871" max="6871" width="14.6640625" style="52" customWidth="1"/>
    <col min="6872" max="6872" width="3.77734375" style="52" customWidth="1"/>
    <col min="6873" max="6873" width="1" style="52" customWidth="1"/>
    <col min="6874" max="7119" width="9" style="52"/>
    <col min="7120" max="7120" width="0.77734375" style="52" customWidth="1"/>
    <col min="7121" max="7121" width="5.44140625" style="52" customWidth="1"/>
    <col min="7122" max="7122" width="16.88671875" style="52" customWidth="1"/>
    <col min="7123" max="7123" width="19.109375" style="52" customWidth="1"/>
    <col min="7124" max="7124" width="12.109375" style="52" customWidth="1"/>
    <col min="7125" max="7125" width="16.109375" style="52" customWidth="1"/>
    <col min="7126" max="7126" width="12.33203125" style="52" customWidth="1"/>
    <col min="7127" max="7127" width="14.6640625" style="52" customWidth="1"/>
    <col min="7128" max="7128" width="3.77734375" style="52" customWidth="1"/>
    <col min="7129" max="7129" width="1" style="52" customWidth="1"/>
    <col min="7130" max="7375" width="9" style="52"/>
    <col min="7376" max="7376" width="0.77734375" style="52" customWidth="1"/>
    <col min="7377" max="7377" width="5.44140625" style="52" customWidth="1"/>
    <col min="7378" max="7378" width="16.88671875" style="52" customWidth="1"/>
    <col min="7379" max="7379" width="19.109375" style="52" customWidth="1"/>
    <col min="7380" max="7380" width="12.109375" style="52" customWidth="1"/>
    <col min="7381" max="7381" width="16.109375" style="52" customWidth="1"/>
    <col min="7382" max="7382" width="12.33203125" style="52" customWidth="1"/>
    <col min="7383" max="7383" width="14.6640625" style="52" customWidth="1"/>
    <col min="7384" max="7384" width="3.77734375" style="52" customWidth="1"/>
    <col min="7385" max="7385" width="1" style="52" customWidth="1"/>
    <col min="7386" max="7631" width="9" style="52"/>
    <col min="7632" max="7632" width="0.77734375" style="52" customWidth="1"/>
    <col min="7633" max="7633" width="5.44140625" style="52" customWidth="1"/>
    <col min="7634" max="7634" width="16.88671875" style="52" customWidth="1"/>
    <col min="7635" max="7635" width="19.109375" style="52" customWidth="1"/>
    <col min="7636" max="7636" width="12.109375" style="52" customWidth="1"/>
    <col min="7637" max="7637" width="16.109375" style="52" customWidth="1"/>
    <col min="7638" max="7638" width="12.33203125" style="52" customWidth="1"/>
    <col min="7639" max="7639" width="14.6640625" style="52" customWidth="1"/>
    <col min="7640" max="7640" width="3.77734375" style="52" customWidth="1"/>
    <col min="7641" max="7641" width="1" style="52" customWidth="1"/>
    <col min="7642" max="7887" width="9" style="52"/>
    <col min="7888" max="7888" width="0.77734375" style="52" customWidth="1"/>
    <col min="7889" max="7889" width="5.44140625" style="52" customWidth="1"/>
    <col min="7890" max="7890" width="16.88671875" style="52" customWidth="1"/>
    <col min="7891" max="7891" width="19.109375" style="52" customWidth="1"/>
    <col min="7892" max="7892" width="12.109375" style="52" customWidth="1"/>
    <col min="7893" max="7893" width="16.109375" style="52" customWidth="1"/>
    <col min="7894" max="7894" width="12.33203125" style="52" customWidth="1"/>
    <col min="7895" max="7895" width="14.6640625" style="52" customWidth="1"/>
    <col min="7896" max="7896" width="3.77734375" style="52" customWidth="1"/>
    <col min="7897" max="7897" width="1" style="52" customWidth="1"/>
    <col min="7898" max="8143" width="9" style="52"/>
    <col min="8144" max="8144" width="0.77734375" style="52" customWidth="1"/>
    <col min="8145" max="8145" width="5.44140625" style="52" customWidth="1"/>
    <col min="8146" max="8146" width="16.88671875" style="52" customWidth="1"/>
    <col min="8147" max="8147" width="19.109375" style="52" customWidth="1"/>
    <col min="8148" max="8148" width="12.109375" style="52" customWidth="1"/>
    <col min="8149" max="8149" width="16.109375" style="52" customWidth="1"/>
    <col min="8150" max="8150" width="12.33203125" style="52" customWidth="1"/>
    <col min="8151" max="8151" width="14.6640625" style="52" customWidth="1"/>
    <col min="8152" max="8152" width="3.77734375" style="52" customWidth="1"/>
    <col min="8153" max="8153" width="1" style="52" customWidth="1"/>
    <col min="8154" max="8399" width="9" style="52"/>
    <col min="8400" max="8400" width="0.77734375" style="52" customWidth="1"/>
    <col min="8401" max="8401" width="5.44140625" style="52" customWidth="1"/>
    <col min="8402" max="8402" width="16.88671875" style="52" customWidth="1"/>
    <col min="8403" max="8403" width="19.109375" style="52" customWidth="1"/>
    <col min="8404" max="8404" width="12.109375" style="52" customWidth="1"/>
    <col min="8405" max="8405" width="16.109375" style="52" customWidth="1"/>
    <col min="8406" max="8406" width="12.33203125" style="52" customWidth="1"/>
    <col min="8407" max="8407" width="14.6640625" style="52" customWidth="1"/>
    <col min="8408" max="8408" width="3.77734375" style="52" customWidth="1"/>
    <col min="8409" max="8409" width="1" style="52" customWidth="1"/>
    <col min="8410" max="8655" width="9" style="52"/>
    <col min="8656" max="8656" width="0.77734375" style="52" customWidth="1"/>
    <col min="8657" max="8657" width="5.44140625" style="52" customWidth="1"/>
    <col min="8658" max="8658" width="16.88671875" style="52" customWidth="1"/>
    <col min="8659" max="8659" width="19.109375" style="52" customWidth="1"/>
    <col min="8660" max="8660" width="12.109375" style="52" customWidth="1"/>
    <col min="8661" max="8661" width="16.109375" style="52" customWidth="1"/>
    <col min="8662" max="8662" width="12.33203125" style="52" customWidth="1"/>
    <col min="8663" max="8663" width="14.6640625" style="52" customWidth="1"/>
    <col min="8664" max="8664" width="3.77734375" style="52" customWidth="1"/>
    <col min="8665" max="8665" width="1" style="52" customWidth="1"/>
    <col min="8666" max="8911" width="9" style="52"/>
    <col min="8912" max="8912" width="0.77734375" style="52" customWidth="1"/>
    <col min="8913" max="8913" width="5.44140625" style="52" customWidth="1"/>
    <col min="8914" max="8914" width="16.88671875" style="52" customWidth="1"/>
    <col min="8915" max="8915" width="19.109375" style="52" customWidth="1"/>
    <col min="8916" max="8916" width="12.109375" style="52" customWidth="1"/>
    <col min="8917" max="8917" width="16.109375" style="52" customWidth="1"/>
    <col min="8918" max="8918" width="12.33203125" style="52" customWidth="1"/>
    <col min="8919" max="8919" width="14.6640625" style="52" customWidth="1"/>
    <col min="8920" max="8920" width="3.77734375" style="52" customWidth="1"/>
    <col min="8921" max="8921" width="1" style="52" customWidth="1"/>
    <col min="8922" max="9167" width="9" style="52"/>
    <col min="9168" max="9168" width="0.77734375" style="52" customWidth="1"/>
    <col min="9169" max="9169" width="5.44140625" style="52" customWidth="1"/>
    <col min="9170" max="9170" width="16.88671875" style="52" customWidth="1"/>
    <col min="9171" max="9171" width="19.109375" style="52" customWidth="1"/>
    <col min="9172" max="9172" width="12.109375" style="52" customWidth="1"/>
    <col min="9173" max="9173" width="16.109375" style="52" customWidth="1"/>
    <col min="9174" max="9174" width="12.33203125" style="52" customWidth="1"/>
    <col min="9175" max="9175" width="14.6640625" style="52" customWidth="1"/>
    <col min="9176" max="9176" width="3.77734375" style="52" customWidth="1"/>
    <col min="9177" max="9177" width="1" style="52" customWidth="1"/>
    <col min="9178" max="9423" width="9" style="52"/>
    <col min="9424" max="9424" width="0.77734375" style="52" customWidth="1"/>
    <col min="9425" max="9425" width="5.44140625" style="52" customWidth="1"/>
    <col min="9426" max="9426" width="16.88671875" style="52" customWidth="1"/>
    <col min="9427" max="9427" width="19.109375" style="52" customWidth="1"/>
    <col min="9428" max="9428" width="12.109375" style="52" customWidth="1"/>
    <col min="9429" max="9429" width="16.109375" style="52" customWidth="1"/>
    <col min="9430" max="9430" width="12.33203125" style="52" customWidth="1"/>
    <col min="9431" max="9431" width="14.6640625" style="52" customWidth="1"/>
    <col min="9432" max="9432" width="3.77734375" style="52" customWidth="1"/>
    <col min="9433" max="9433" width="1" style="52" customWidth="1"/>
    <col min="9434" max="9679" width="9" style="52"/>
    <col min="9680" max="9680" width="0.77734375" style="52" customWidth="1"/>
    <col min="9681" max="9681" width="5.44140625" style="52" customWidth="1"/>
    <col min="9682" max="9682" width="16.88671875" style="52" customWidth="1"/>
    <col min="9683" max="9683" width="19.109375" style="52" customWidth="1"/>
    <col min="9684" max="9684" width="12.109375" style="52" customWidth="1"/>
    <col min="9685" max="9685" width="16.109375" style="52" customWidth="1"/>
    <col min="9686" max="9686" width="12.33203125" style="52" customWidth="1"/>
    <col min="9687" max="9687" width="14.6640625" style="52" customWidth="1"/>
    <col min="9688" max="9688" width="3.77734375" style="52" customWidth="1"/>
    <col min="9689" max="9689" width="1" style="52" customWidth="1"/>
    <col min="9690" max="9935" width="9" style="52"/>
    <col min="9936" max="9936" width="0.77734375" style="52" customWidth="1"/>
    <col min="9937" max="9937" width="5.44140625" style="52" customWidth="1"/>
    <col min="9938" max="9938" width="16.88671875" style="52" customWidth="1"/>
    <col min="9939" max="9939" width="19.109375" style="52" customWidth="1"/>
    <col min="9940" max="9940" width="12.109375" style="52" customWidth="1"/>
    <col min="9941" max="9941" width="16.109375" style="52" customWidth="1"/>
    <col min="9942" max="9942" width="12.33203125" style="52" customWidth="1"/>
    <col min="9943" max="9943" width="14.6640625" style="52" customWidth="1"/>
    <col min="9944" max="9944" width="3.77734375" style="52" customWidth="1"/>
    <col min="9945" max="9945" width="1" style="52" customWidth="1"/>
    <col min="9946" max="10191" width="9" style="52"/>
    <col min="10192" max="10192" width="0.77734375" style="52" customWidth="1"/>
    <col min="10193" max="10193" width="5.44140625" style="52" customWidth="1"/>
    <col min="10194" max="10194" width="16.88671875" style="52" customWidth="1"/>
    <col min="10195" max="10195" width="19.109375" style="52" customWidth="1"/>
    <col min="10196" max="10196" width="12.109375" style="52" customWidth="1"/>
    <col min="10197" max="10197" width="16.109375" style="52" customWidth="1"/>
    <col min="10198" max="10198" width="12.33203125" style="52" customWidth="1"/>
    <col min="10199" max="10199" width="14.6640625" style="52" customWidth="1"/>
    <col min="10200" max="10200" width="3.77734375" style="52" customWidth="1"/>
    <col min="10201" max="10201" width="1" style="52" customWidth="1"/>
    <col min="10202" max="10447" width="9" style="52"/>
    <col min="10448" max="10448" width="0.77734375" style="52" customWidth="1"/>
    <col min="10449" max="10449" width="5.44140625" style="52" customWidth="1"/>
    <col min="10450" max="10450" width="16.88671875" style="52" customWidth="1"/>
    <col min="10451" max="10451" width="19.109375" style="52" customWidth="1"/>
    <col min="10452" max="10452" width="12.109375" style="52" customWidth="1"/>
    <col min="10453" max="10453" width="16.109375" style="52" customWidth="1"/>
    <col min="10454" max="10454" width="12.33203125" style="52" customWidth="1"/>
    <col min="10455" max="10455" width="14.6640625" style="52" customWidth="1"/>
    <col min="10456" max="10456" width="3.77734375" style="52" customWidth="1"/>
    <col min="10457" max="10457" width="1" style="52" customWidth="1"/>
    <col min="10458" max="10703" width="9" style="52"/>
    <col min="10704" max="10704" width="0.77734375" style="52" customWidth="1"/>
    <col min="10705" max="10705" width="5.44140625" style="52" customWidth="1"/>
    <col min="10706" max="10706" width="16.88671875" style="52" customWidth="1"/>
    <col min="10707" max="10707" width="19.109375" style="52" customWidth="1"/>
    <col min="10708" max="10708" width="12.109375" style="52" customWidth="1"/>
    <col min="10709" max="10709" width="16.109375" style="52" customWidth="1"/>
    <col min="10710" max="10710" width="12.33203125" style="52" customWidth="1"/>
    <col min="10711" max="10711" width="14.6640625" style="52" customWidth="1"/>
    <col min="10712" max="10712" width="3.77734375" style="52" customWidth="1"/>
    <col min="10713" max="10713" width="1" style="52" customWidth="1"/>
    <col min="10714" max="10959" width="9" style="52"/>
    <col min="10960" max="10960" width="0.77734375" style="52" customWidth="1"/>
    <col min="10961" max="10961" width="5.44140625" style="52" customWidth="1"/>
    <col min="10962" max="10962" width="16.88671875" style="52" customWidth="1"/>
    <col min="10963" max="10963" width="19.109375" style="52" customWidth="1"/>
    <col min="10964" max="10964" width="12.109375" style="52" customWidth="1"/>
    <col min="10965" max="10965" width="16.109375" style="52" customWidth="1"/>
    <col min="10966" max="10966" width="12.33203125" style="52" customWidth="1"/>
    <col min="10967" max="10967" width="14.6640625" style="52" customWidth="1"/>
    <col min="10968" max="10968" width="3.77734375" style="52" customWidth="1"/>
    <col min="10969" max="10969" width="1" style="52" customWidth="1"/>
    <col min="10970" max="11215" width="9" style="52"/>
    <col min="11216" max="11216" width="0.77734375" style="52" customWidth="1"/>
    <col min="11217" max="11217" width="5.44140625" style="52" customWidth="1"/>
    <col min="11218" max="11218" width="16.88671875" style="52" customWidth="1"/>
    <col min="11219" max="11219" width="19.109375" style="52" customWidth="1"/>
    <col min="11220" max="11220" width="12.109375" style="52" customWidth="1"/>
    <col min="11221" max="11221" width="16.109375" style="52" customWidth="1"/>
    <col min="11222" max="11222" width="12.33203125" style="52" customWidth="1"/>
    <col min="11223" max="11223" width="14.6640625" style="52" customWidth="1"/>
    <col min="11224" max="11224" width="3.77734375" style="52" customWidth="1"/>
    <col min="11225" max="11225" width="1" style="52" customWidth="1"/>
    <col min="11226" max="11471" width="9" style="52"/>
    <col min="11472" max="11472" width="0.77734375" style="52" customWidth="1"/>
    <col min="11473" max="11473" width="5.44140625" style="52" customWidth="1"/>
    <col min="11474" max="11474" width="16.88671875" style="52" customWidth="1"/>
    <col min="11475" max="11475" width="19.109375" style="52" customWidth="1"/>
    <col min="11476" max="11476" width="12.109375" style="52" customWidth="1"/>
    <col min="11477" max="11477" width="16.109375" style="52" customWidth="1"/>
    <col min="11478" max="11478" width="12.33203125" style="52" customWidth="1"/>
    <col min="11479" max="11479" width="14.6640625" style="52" customWidth="1"/>
    <col min="11480" max="11480" width="3.77734375" style="52" customWidth="1"/>
    <col min="11481" max="11481" width="1" style="52" customWidth="1"/>
    <col min="11482" max="11727" width="9" style="52"/>
    <col min="11728" max="11728" width="0.77734375" style="52" customWidth="1"/>
    <col min="11729" max="11729" width="5.44140625" style="52" customWidth="1"/>
    <col min="11730" max="11730" width="16.88671875" style="52" customWidth="1"/>
    <col min="11731" max="11731" width="19.109375" style="52" customWidth="1"/>
    <col min="11732" max="11732" width="12.109375" style="52" customWidth="1"/>
    <col min="11733" max="11733" width="16.109375" style="52" customWidth="1"/>
    <col min="11734" max="11734" width="12.33203125" style="52" customWidth="1"/>
    <col min="11735" max="11735" width="14.6640625" style="52" customWidth="1"/>
    <col min="11736" max="11736" width="3.77734375" style="52" customWidth="1"/>
    <col min="11737" max="11737" width="1" style="52" customWidth="1"/>
    <col min="11738" max="11983" width="9" style="52"/>
    <col min="11984" max="11984" width="0.77734375" style="52" customWidth="1"/>
    <col min="11985" max="11985" width="5.44140625" style="52" customWidth="1"/>
    <col min="11986" max="11986" width="16.88671875" style="52" customWidth="1"/>
    <col min="11987" max="11987" width="19.109375" style="52" customWidth="1"/>
    <col min="11988" max="11988" width="12.109375" style="52" customWidth="1"/>
    <col min="11989" max="11989" width="16.109375" style="52" customWidth="1"/>
    <col min="11990" max="11990" width="12.33203125" style="52" customWidth="1"/>
    <col min="11991" max="11991" width="14.6640625" style="52" customWidth="1"/>
    <col min="11992" max="11992" width="3.77734375" style="52" customWidth="1"/>
    <col min="11993" max="11993" width="1" style="52" customWidth="1"/>
    <col min="11994" max="12239" width="9" style="52"/>
    <col min="12240" max="12240" width="0.77734375" style="52" customWidth="1"/>
    <col min="12241" max="12241" width="5.44140625" style="52" customWidth="1"/>
    <col min="12242" max="12242" width="16.88671875" style="52" customWidth="1"/>
    <col min="12243" max="12243" width="19.109375" style="52" customWidth="1"/>
    <col min="12244" max="12244" width="12.109375" style="52" customWidth="1"/>
    <col min="12245" max="12245" width="16.109375" style="52" customWidth="1"/>
    <col min="12246" max="12246" width="12.33203125" style="52" customWidth="1"/>
    <col min="12247" max="12247" width="14.6640625" style="52" customWidth="1"/>
    <col min="12248" max="12248" width="3.77734375" style="52" customWidth="1"/>
    <col min="12249" max="12249" width="1" style="52" customWidth="1"/>
    <col min="12250" max="12495" width="9" style="52"/>
    <col min="12496" max="12496" width="0.77734375" style="52" customWidth="1"/>
    <col min="12497" max="12497" width="5.44140625" style="52" customWidth="1"/>
    <col min="12498" max="12498" width="16.88671875" style="52" customWidth="1"/>
    <col min="12499" max="12499" width="19.109375" style="52" customWidth="1"/>
    <col min="12500" max="12500" width="12.109375" style="52" customWidth="1"/>
    <col min="12501" max="12501" width="16.109375" style="52" customWidth="1"/>
    <col min="12502" max="12502" width="12.33203125" style="52" customWidth="1"/>
    <col min="12503" max="12503" width="14.6640625" style="52" customWidth="1"/>
    <col min="12504" max="12504" width="3.77734375" style="52" customWidth="1"/>
    <col min="12505" max="12505" width="1" style="52" customWidth="1"/>
    <col min="12506" max="12751" width="9" style="52"/>
    <col min="12752" max="12752" width="0.77734375" style="52" customWidth="1"/>
    <col min="12753" max="12753" width="5.44140625" style="52" customWidth="1"/>
    <col min="12754" max="12754" width="16.88671875" style="52" customWidth="1"/>
    <col min="12755" max="12755" width="19.109375" style="52" customWidth="1"/>
    <col min="12756" max="12756" width="12.109375" style="52" customWidth="1"/>
    <col min="12757" max="12757" width="16.109375" style="52" customWidth="1"/>
    <col min="12758" max="12758" width="12.33203125" style="52" customWidth="1"/>
    <col min="12759" max="12759" width="14.6640625" style="52" customWidth="1"/>
    <col min="12760" max="12760" width="3.77734375" style="52" customWidth="1"/>
    <col min="12761" max="12761" width="1" style="52" customWidth="1"/>
    <col min="12762" max="13007" width="9" style="52"/>
    <col min="13008" max="13008" width="0.77734375" style="52" customWidth="1"/>
    <col min="13009" max="13009" width="5.44140625" style="52" customWidth="1"/>
    <col min="13010" max="13010" width="16.88671875" style="52" customWidth="1"/>
    <col min="13011" max="13011" width="19.109375" style="52" customWidth="1"/>
    <col min="13012" max="13012" width="12.109375" style="52" customWidth="1"/>
    <col min="13013" max="13013" width="16.109375" style="52" customWidth="1"/>
    <col min="13014" max="13014" width="12.33203125" style="52" customWidth="1"/>
    <col min="13015" max="13015" width="14.6640625" style="52" customWidth="1"/>
    <col min="13016" max="13016" width="3.77734375" style="52" customWidth="1"/>
    <col min="13017" max="13017" width="1" style="52" customWidth="1"/>
    <col min="13018" max="13263" width="9" style="52"/>
    <col min="13264" max="13264" width="0.77734375" style="52" customWidth="1"/>
    <col min="13265" max="13265" width="5.44140625" style="52" customWidth="1"/>
    <col min="13266" max="13266" width="16.88671875" style="52" customWidth="1"/>
    <col min="13267" max="13267" width="19.109375" style="52" customWidth="1"/>
    <col min="13268" max="13268" width="12.109375" style="52" customWidth="1"/>
    <col min="13269" max="13269" width="16.109375" style="52" customWidth="1"/>
    <col min="13270" max="13270" width="12.33203125" style="52" customWidth="1"/>
    <col min="13271" max="13271" width="14.6640625" style="52" customWidth="1"/>
    <col min="13272" max="13272" width="3.77734375" style="52" customWidth="1"/>
    <col min="13273" max="13273" width="1" style="52" customWidth="1"/>
    <col min="13274" max="13519" width="9" style="52"/>
    <col min="13520" max="13520" width="0.77734375" style="52" customWidth="1"/>
    <col min="13521" max="13521" width="5.44140625" style="52" customWidth="1"/>
    <col min="13522" max="13522" width="16.88671875" style="52" customWidth="1"/>
    <col min="13523" max="13523" width="19.109375" style="52" customWidth="1"/>
    <col min="13524" max="13524" width="12.109375" style="52" customWidth="1"/>
    <col min="13525" max="13525" width="16.109375" style="52" customWidth="1"/>
    <col min="13526" max="13526" width="12.33203125" style="52" customWidth="1"/>
    <col min="13527" max="13527" width="14.6640625" style="52" customWidth="1"/>
    <col min="13528" max="13528" width="3.77734375" style="52" customWidth="1"/>
    <col min="13529" max="13529" width="1" style="52" customWidth="1"/>
    <col min="13530" max="13775" width="9" style="52"/>
    <col min="13776" max="13776" width="0.77734375" style="52" customWidth="1"/>
    <col min="13777" max="13777" width="5.44140625" style="52" customWidth="1"/>
    <col min="13778" max="13778" width="16.88671875" style="52" customWidth="1"/>
    <col min="13779" max="13779" width="19.109375" style="52" customWidth="1"/>
    <col min="13780" max="13780" width="12.109375" style="52" customWidth="1"/>
    <col min="13781" max="13781" width="16.109375" style="52" customWidth="1"/>
    <col min="13782" max="13782" width="12.33203125" style="52" customWidth="1"/>
    <col min="13783" max="13783" width="14.6640625" style="52" customWidth="1"/>
    <col min="13784" max="13784" width="3.77734375" style="52" customWidth="1"/>
    <col min="13785" max="13785" width="1" style="52" customWidth="1"/>
    <col min="13786" max="14031" width="9" style="52"/>
    <col min="14032" max="14032" width="0.77734375" style="52" customWidth="1"/>
    <col min="14033" max="14033" width="5.44140625" style="52" customWidth="1"/>
    <col min="14034" max="14034" width="16.88671875" style="52" customWidth="1"/>
    <col min="14035" max="14035" width="19.109375" style="52" customWidth="1"/>
    <col min="14036" max="14036" width="12.109375" style="52" customWidth="1"/>
    <col min="14037" max="14037" width="16.109375" style="52" customWidth="1"/>
    <col min="14038" max="14038" width="12.33203125" style="52" customWidth="1"/>
    <col min="14039" max="14039" width="14.6640625" style="52" customWidth="1"/>
    <col min="14040" max="14040" width="3.77734375" style="52" customWidth="1"/>
    <col min="14041" max="14041" width="1" style="52" customWidth="1"/>
    <col min="14042" max="14287" width="9" style="52"/>
    <col min="14288" max="14288" width="0.77734375" style="52" customWidth="1"/>
    <col min="14289" max="14289" width="5.44140625" style="52" customWidth="1"/>
    <col min="14290" max="14290" width="16.88671875" style="52" customWidth="1"/>
    <col min="14291" max="14291" width="19.109375" style="52" customWidth="1"/>
    <col min="14292" max="14292" width="12.109375" style="52" customWidth="1"/>
    <col min="14293" max="14293" width="16.109375" style="52" customWidth="1"/>
    <col min="14294" max="14294" width="12.33203125" style="52" customWidth="1"/>
    <col min="14295" max="14295" width="14.6640625" style="52" customWidth="1"/>
    <col min="14296" max="14296" width="3.77734375" style="52" customWidth="1"/>
    <col min="14297" max="14297" width="1" style="52" customWidth="1"/>
    <col min="14298" max="14543" width="9" style="52"/>
    <col min="14544" max="14544" width="0.77734375" style="52" customWidth="1"/>
    <col min="14545" max="14545" width="5.44140625" style="52" customWidth="1"/>
    <col min="14546" max="14546" width="16.88671875" style="52" customWidth="1"/>
    <col min="14547" max="14547" width="19.109375" style="52" customWidth="1"/>
    <col min="14548" max="14548" width="12.109375" style="52" customWidth="1"/>
    <col min="14549" max="14549" width="16.109375" style="52" customWidth="1"/>
    <col min="14550" max="14550" width="12.33203125" style="52" customWidth="1"/>
    <col min="14551" max="14551" width="14.6640625" style="52" customWidth="1"/>
    <col min="14552" max="14552" width="3.77734375" style="52" customWidth="1"/>
    <col min="14553" max="14553" width="1" style="52" customWidth="1"/>
    <col min="14554" max="14799" width="9" style="52"/>
    <col min="14800" max="14800" width="0.77734375" style="52" customWidth="1"/>
    <col min="14801" max="14801" width="5.44140625" style="52" customWidth="1"/>
    <col min="14802" max="14802" width="16.88671875" style="52" customWidth="1"/>
    <col min="14803" max="14803" width="19.109375" style="52" customWidth="1"/>
    <col min="14804" max="14804" width="12.109375" style="52" customWidth="1"/>
    <col min="14805" max="14805" width="16.109375" style="52" customWidth="1"/>
    <col min="14806" max="14806" width="12.33203125" style="52" customWidth="1"/>
    <col min="14807" max="14807" width="14.6640625" style="52" customWidth="1"/>
    <col min="14808" max="14808" width="3.77734375" style="52" customWidth="1"/>
    <col min="14809" max="14809" width="1" style="52" customWidth="1"/>
    <col min="14810" max="15055" width="9" style="52"/>
    <col min="15056" max="15056" width="0.77734375" style="52" customWidth="1"/>
    <col min="15057" max="15057" width="5.44140625" style="52" customWidth="1"/>
    <col min="15058" max="15058" width="16.88671875" style="52" customWidth="1"/>
    <col min="15059" max="15059" width="19.109375" style="52" customWidth="1"/>
    <col min="15060" max="15060" width="12.109375" style="52" customWidth="1"/>
    <col min="15061" max="15061" width="16.109375" style="52" customWidth="1"/>
    <col min="15062" max="15062" width="12.33203125" style="52" customWidth="1"/>
    <col min="15063" max="15063" width="14.6640625" style="52" customWidth="1"/>
    <col min="15064" max="15064" width="3.77734375" style="52" customWidth="1"/>
    <col min="15065" max="15065" width="1" style="52" customWidth="1"/>
    <col min="15066" max="15311" width="9" style="52"/>
    <col min="15312" max="15312" width="0.77734375" style="52" customWidth="1"/>
    <col min="15313" max="15313" width="5.44140625" style="52" customWidth="1"/>
    <col min="15314" max="15314" width="16.88671875" style="52" customWidth="1"/>
    <col min="15315" max="15315" width="19.109375" style="52" customWidth="1"/>
    <col min="15316" max="15316" width="12.109375" style="52" customWidth="1"/>
    <col min="15317" max="15317" width="16.109375" style="52" customWidth="1"/>
    <col min="15318" max="15318" width="12.33203125" style="52" customWidth="1"/>
    <col min="15319" max="15319" width="14.6640625" style="52" customWidth="1"/>
    <col min="15320" max="15320" width="3.77734375" style="52" customWidth="1"/>
    <col min="15321" max="15321" width="1" style="52" customWidth="1"/>
    <col min="15322" max="15567" width="9" style="52"/>
    <col min="15568" max="15568" width="0.77734375" style="52" customWidth="1"/>
    <col min="15569" max="15569" width="5.44140625" style="52" customWidth="1"/>
    <col min="15570" max="15570" width="16.88671875" style="52" customWidth="1"/>
    <col min="15571" max="15571" width="19.109375" style="52" customWidth="1"/>
    <col min="15572" max="15572" width="12.109375" style="52" customWidth="1"/>
    <col min="15573" max="15573" width="16.109375" style="52" customWidth="1"/>
    <col min="15574" max="15574" width="12.33203125" style="52" customWidth="1"/>
    <col min="15575" max="15575" width="14.6640625" style="52" customWidth="1"/>
    <col min="15576" max="15576" width="3.77734375" style="52" customWidth="1"/>
    <col min="15577" max="15577" width="1" style="52" customWidth="1"/>
    <col min="15578" max="15823" width="9" style="52"/>
    <col min="15824" max="15824" width="0.77734375" style="52" customWidth="1"/>
    <col min="15825" max="15825" width="5.44140625" style="52" customWidth="1"/>
    <col min="15826" max="15826" width="16.88671875" style="52" customWidth="1"/>
    <col min="15827" max="15827" width="19.109375" style="52" customWidth="1"/>
    <col min="15828" max="15828" width="12.109375" style="52" customWidth="1"/>
    <col min="15829" max="15829" width="16.109375" style="52" customWidth="1"/>
    <col min="15830" max="15830" width="12.33203125" style="52" customWidth="1"/>
    <col min="15831" max="15831" width="14.6640625" style="52" customWidth="1"/>
    <col min="15832" max="15832" width="3.77734375" style="52" customWidth="1"/>
    <col min="15833" max="15833" width="1" style="52" customWidth="1"/>
    <col min="15834" max="16079" width="9" style="52"/>
    <col min="16080" max="16080" width="0.77734375" style="52" customWidth="1"/>
    <col min="16081" max="16081" width="5.44140625" style="52" customWidth="1"/>
    <col min="16082" max="16082" width="16.88671875" style="52" customWidth="1"/>
    <col min="16083" max="16083" width="19.109375" style="52" customWidth="1"/>
    <col min="16084" max="16084" width="12.109375" style="52" customWidth="1"/>
    <col min="16085" max="16085" width="16.109375" style="52" customWidth="1"/>
    <col min="16086" max="16086" width="12.33203125" style="52" customWidth="1"/>
    <col min="16087" max="16087" width="14.6640625" style="52" customWidth="1"/>
    <col min="16088" max="16088" width="3.77734375" style="52" customWidth="1"/>
    <col min="16089" max="16089" width="1" style="52" customWidth="1"/>
    <col min="16090" max="16384" width="9" style="52"/>
  </cols>
  <sheetData>
    <row r="1" spans="1:7" s="49" customFormat="1" ht="8.25" customHeight="1">
      <c r="B1" s="240"/>
      <c r="F1" s="50"/>
    </row>
    <row r="2" spans="1:7" ht="30" customHeight="1">
      <c r="C2" s="51" t="s">
        <v>222</v>
      </c>
      <c r="D2" s="49"/>
      <c r="E2" s="49"/>
    </row>
    <row r="3" spans="1:7" s="234" customFormat="1" ht="22.5" customHeight="1">
      <c r="A3" s="232"/>
      <c r="B3" s="249"/>
      <c r="C3" s="233" t="s">
        <v>238</v>
      </c>
      <c r="D3" s="232"/>
      <c r="E3" s="232"/>
      <c r="G3" s="232"/>
    </row>
    <row r="4" spans="1:7" ht="13.2">
      <c r="C4" s="231"/>
      <c r="D4" s="49"/>
      <c r="E4" s="49"/>
      <c r="F4" s="52"/>
    </row>
    <row r="5" spans="1:7" ht="13.2">
      <c r="B5" s="51" t="s">
        <v>126</v>
      </c>
      <c r="D5" s="49"/>
      <c r="E5" s="49"/>
      <c r="F5" s="55"/>
    </row>
    <row r="6" spans="1:7" ht="27" customHeight="1">
      <c r="C6" s="248" t="s">
        <v>120</v>
      </c>
      <c r="D6" s="248" t="s">
        <v>123</v>
      </c>
      <c r="E6" s="248" t="s">
        <v>121</v>
      </c>
      <c r="F6" s="248" t="s">
        <v>185</v>
      </c>
    </row>
    <row r="7" spans="1:7" ht="27" customHeight="1">
      <c r="C7" s="237" t="s">
        <v>122</v>
      </c>
      <c r="D7" s="247">
        <f>SUM(D8:D56)</f>
        <v>0</v>
      </c>
      <c r="E7" s="202">
        <f>SUM(E8:E56)</f>
        <v>0</v>
      </c>
      <c r="F7" s="238" t="s">
        <v>125</v>
      </c>
    </row>
    <row r="8" spans="1:7" ht="27" customHeight="1">
      <c r="B8" s="240" t="s">
        <v>239</v>
      </c>
      <c r="C8" s="219"/>
      <c r="D8" s="105"/>
      <c r="E8" s="107"/>
      <c r="F8" s="107"/>
    </row>
    <row r="9" spans="1:7" ht="27" customHeight="1">
      <c r="B9" s="240" t="s">
        <v>240</v>
      </c>
      <c r="C9" s="219"/>
      <c r="D9" s="105"/>
      <c r="E9" s="107"/>
      <c r="F9" s="107"/>
    </row>
    <row r="10" spans="1:7" ht="27" customHeight="1">
      <c r="B10" s="240" t="s">
        <v>241</v>
      </c>
      <c r="C10" s="219"/>
      <c r="D10" s="105"/>
      <c r="E10" s="107"/>
      <c r="F10" s="107"/>
    </row>
    <row r="11" spans="1:7" ht="27" customHeight="1">
      <c r="B11" s="240" t="s">
        <v>242</v>
      </c>
      <c r="C11" s="219"/>
      <c r="D11" s="105"/>
      <c r="E11" s="107"/>
      <c r="F11" s="107"/>
    </row>
    <row r="12" spans="1:7" ht="27" customHeight="1">
      <c r="B12" s="240" t="s">
        <v>243</v>
      </c>
      <c r="C12" s="219"/>
      <c r="D12" s="105"/>
      <c r="E12" s="107"/>
      <c r="F12" s="107"/>
    </row>
    <row r="13" spans="1:7" ht="27" customHeight="1">
      <c r="B13" s="240" t="s">
        <v>244</v>
      </c>
      <c r="C13" s="219"/>
      <c r="D13" s="105"/>
      <c r="E13" s="107"/>
      <c r="F13" s="107"/>
    </row>
    <row r="14" spans="1:7" ht="27" customHeight="1">
      <c r="B14" s="240" t="s">
        <v>245</v>
      </c>
      <c r="C14" s="219"/>
      <c r="D14" s="105"/>
      <c r="E14" s="107"/>
      <c r="F14" s="107"/>
    </row>
    <row r="15" spans="1:7" ht="27" customHeight="1">
      <c r="B15" s="240" t="s">
        <v>246</v>
      </c>
      <c r="C15" s="219"/>
      <c r="D15" s="105"/>
      <c r="E15" s="107"/>
      <c r="F15" s="107"/>
    </row>
    <row r="16" spans="1:7" ht="27" customHeight="1">
      <c r="B16" s="240" t="s">
        <v>247</v>
      </c>
      <c r="C16" s="219"/>
      <c r="D16" s="105"/>
      <c r="E16" s="107"/>
      <c r="F16" s="107"/>
    </row>
    <row r="17" spans="2:6" ht="27" customHeight="1">
      <c r="B17" s="240" t="s">
        <v>249</v>
      </c>
      <c r="C17" s="219"/>
      <c r="D17" s="105"/>
      <c r="E17" s="107"/>
      <c r="F17" s="107"/>
    </row>
    <row r="18" spans="2:6" ht="27" customHeight="1">
      <c r="B18" s="240" t="s">
        <v>248</v>
      </c>
      <c r="C18" s="219"/>
      <c r="D18" s="105"/>
      <c r="E18" s="107"/>
      <c r="F18" s="107"/>
    </row>
    <row r="19" spans="2:6" ht="27" customHeight="1">
      <c r="B19" s="240" t="s">
        <v>250</v>
      </c>
      <c r="C19" s="219"/>
      <c r="D19" s="105"/>
      <c r="E19" s="107"/>
      <c r="F19" s="107"/>
    </row>
    <row r="20" spans="2:6" ht="27" customHeight="1">
      <c r="B20" s="240" t="s">
        <v>251</v>
      </c>
      <c r="C20" s="219"/>
      <c r="D20" s="105"/>
      <c r="E20" s="107"/>
      <c r="F20" s="107"/>
    </row>
    <row r="21" spans="2:6" ht="27" customHeight="1">
      <c r="B21" s="240" t="s">
        <v>252</v>
      </c>
      <c r="C21" s="219"/>
      <c r="D21" s="105"/>
      <c r="E21" s="107"/>
      <c r="F21" s="107"/>
    </row>
    <row r="22" spans="2:6" ht="27" customHeight="1">
      <c r="B22" s="240" t="s">
        <v>253</v>
      </c>
      <c r="C22" s="219"/>
      <c r="D22" s="105"/>
      <c r="E22" s="107"/>
      <c r="F22" s="107"/>
    </row>
    <row r="23" spans="2:6" ht="27" customHeight="1">
      <c r="B23" s="240" t="s">
        <v>254</v>
      </c>
      <c r="C23" s="219"/>
      <c r="D23" s="105"/>
      <c r="E23" s="107"/>
      <c r="F23" s="107"/>
    </row>
    <row r="24" spans="2:6" ht="27" customHeight="1">
      <c r="B24" s="240" t="s">
        <v>255</v>
      </c>
      <c r="C24" s="219"/>
      <c r="D24" s="105"/>
      <c r="E24" s="107"/>
      <c r="F24" s="107"/>
    </row>
    <row r="25" spans="2:6" ht="27" customHeight="1">
      <c r="B25" s="240" t="s">
        <v>256</v>
      </c>
      <c r="C25" s="219"/>
      <c r="D25" s="105"/>
      <c r="E25" s="107"/>
      <c r="F25" s="107"/>
    </row>
    <row r="26" spans="2:6" ht="27" customHeight="1">
      <c r="B26" s="240" t="s">
        <v>257</v>
      </c>
      <c r="C26" s="219"/>
      <c r="D26" s="105"/>
      <c r="E26" s="107"/>
      <c r="F26" s="107"/>
    </row>
    <row r="27" spans="2:6" ht="27" customHeight="1">
      <c r="B27" s="240" t="s">
        <v>258</v>
      </c>
      <c r="C27" s="219"/>
      <c r="D27" s="105"/>
      <c r="E27" s="107"/>
      <c r="F27" s="107"/>
    </row>
    <row r="28" spans="2:6" ht="27" customHeight="1">
      <c r="B28" s="240" t="s">
        <v>259</v>
      </c>
      <c r="C28" s="219"/>
      <c r="D28" s="105"/>
      <c r="E28" s="107"/>
      <c r="F28" s="107"/>
    </row>
    <row r="29" spans="2:6" ht="27" customHeight="1">
      <c r="B29" s="240" t="s">
        <v>260</v>
      </c>
      <c r="C29" s="219"/>
      <c r="D29" s="105"/>
      <c r="E29" s="107"/>
      <c r="F29" s="107"/>
    </row>
    <row r="30" spans="2:6" ht="27" customHeight="1">
      <c r="B30" s="240" t="s">
        <v>261</v>
      </c>
      <c r="C30" s="219"/>
      <c r="D30" s="105"/>
      <c r="E30" s="107"/>
      <c r="F30" s="107"/>
    </row>
    <row r="31" spans="2:6" ht="27" customHeight="1">
      <c r="B31" s="240" t="s">
        <v>262</v>
      </c>
      <c r="C31" s="219"/>
      <c r="D31" s="105"/>
      <c r="E31" s="107"/>
      <c r="F31" s="107"/>
    </row>
    <row r="32" spans="2:6" ht="27" customHeight="1">
      <c r="B32" s="240" t="s">
        <v>263</v>
      </c>
      <c r="C32" s="219"/>
      <c r="D32" s="105"/>
      <c r="E32" s="107"/>
      <c r="F32" s="107"/>
    </row>
    <row r="33" spans="2:6" ht="27" customHeight="1">
      <c r="B33" s="240" t="s">
        <v>264</v>
      </c>
      <c r="C33" s="219"/>
      <c r="D33" s="105"/>
      <c r="E33" s="107"/>
      <c r="F33" s="107"/>
    </row>
    <row r="34" spans="2:6" ht="27" customHeight="1">
      <c r="B34" s="240" t="str">
        <f>"a"&amp;B8</f>
        <v>ad</v>
      </c>
      <c r="C34" s="219"/>
      <c r="D34" s="105"/>
      <c r="E34" s="107"/>
      <c r="F34" s="107"/>
    </row>
    <row r="35" spans="2:6" ht="27" customHeight="1">
      <c r="B35" s="240" t="str">
        <f t="shared" ref="B35:B56" si="0">"a"&amp;B9</f>
        <v>ae</v>
      </c>
      <c r="C35" s="219"/>
      <c r="D35" s="105"/>
      <c r="E35" s="107"/>
      <c r="F35" s="107"/>
    </row>
    <row r="36" spans="2:6" ht="27" customHeight="1">
      <c r="B36" s="240" t="str">
        <f t="shared" si="0"/>
        <v>af</v>
      </c>
      <c r="C36" s="219"/>
      <c r="D36" s="105"/>
      <c r="E36" s="107"/>
      <c r="F36" s="107"/>
    </row>
    <row r="37" spans="2:6" ht="27" customHeight="1">
      <c r="B37" s="240" t="str">
        <f t="shared" si="0"/>
        <v>ag</v>
      </c>
      <c r="C37" s="219"/>
      <c r="D37" s="105"/>
      <c r="E37" s="107"/>
      <c r="F37" s="107"/>
    </row>
    <row r="38" spans="2:6" ht="27" customHeight="1">
      <c r="B38" s="240" t="str">
        <f t="shared" si="0"/>
        <v>ah</v>
      </c>
      <c r="C38" s="219"/>
      <c r="D38" s="105"/>
      <c r="E38" s="107"/>
      <c r="F38" s="107"/>
    </row>
    <row r="39" spans="2:6" ht="27" customHeight="1">
      <c r="B39" s="240" t="str">
        <f t="shared" si="0"/>
        <v>ai</v>
      </c>
      <c r="C39" s="219"/>
      <c r="D39" s="105"/>
      <c r="E39" s="107"/>
      <c r="F39" s="107"/>
    </row>
    <row r="40" spans="2:6" ht="27" customHeight="1">
      <c r="B40" s="240" t="str">
        <f t="shared" si="0"/>
        <v>aj</v>
      </c>
      <c r="C40" s="219"/>
      <c r="D40" s="105"/>
      <c r="E40" s="107"/>
      <c r="F40" s="107"/>
    </row>
    <row r="41" spans="2:6" ht="27" customHeight="1">
      <c r="B41" s="240" t="str">
        <f t="shared" si="0"/>
        <v>ak</v>
      </c>
      <c r="C41" s="219"/>
      <c r="D41" s="105"/>
      <c r="E41" s="107"/>
      <c r="F41" s="107"/>
    </row>
    <row r="42" spans="2:6" ht="27" customHeight="1">
      <c r="B42" s="240" t="str">
        <f t="shared" si="0"/>
        <v>al</v>
      </c>
      <c r="C42" s="219"/>
      <c r="D42" s="105"/>
      <c r="E42" s="107"/>
      <c r="F42" s="107"/>
    </row>
    <row r="43" spans="2:6" ht="27" customHeight="1">
      <c r="B43" s="240" t="str">
        <f t="shared" si="0"/>
        <v>am</v>
      </c>
      <c r="C43" s="219"/>
      <c r="D43" s="105"/>
      <c r="E43" s="107"/>
      <c r="F43" s="107"/>
    </row>
    <row r="44" spans="2:6" ht="27" customHeight="1">
      <c r="B44" s="240" t="str">
        <f t="shared" si="0"/>
        <v>an</v>
      </c>
      <c r="C44" s="219"/>
      <c r="D44" s="105"/>
      <c r="E44" s="107"/>
      <c r="F44" s="107"/>
    </row>
    <row r="45" spans="2:6" ht="27" customHeight="1">
      <c r="B45" s="240" t="str">
        <f t="shared" si="0"/>
        <v>ao</v>
      </c>
      <c r="C45" s="219"/>
      <c r="D45" s="105"/>
      <c r="E45" s="107"/>
      <c r="F45" s="107"/>
    </row>
    <row r="46" spans="2:6" ht="27" customHeight="1">
      <c r="B46" s="240" t="str">
        <f>"a"&amp;B20</f>
        <v>ap</v>
      </c>
      <c r="C46" s="219"/>
      <c r="D46" s="105"/>
      <c r="E46" s="107"/>
      <c r="F46" s="107"/>
    </row>
    <row r="47" spans="2:6" ht="27" customHeight="1">
      <c r="B47" s="240" t="str">
        <f t="shared" si="0"/>
        <v>aq</v>
      </c>
      <c r="C47" s="219"/>
      <c r="D47" s="105"/>
      <c r="E47" s="107"/>
      <c r="F47" s="107"/>
    </row>
    <row r="48" spans="2:6" ht="27" customHeight="1">
      <c r="B48" s="240" t="str">
        <f t="shared" si="0"/>
        <v>ar</v>
      </c>
      <c r="C48" s="219"/>
      <c r="D48" s="105"/>
      <c r="E48" s="107"/>
      <c r="F48" s="107"/>
    </row>
    <row r="49" spans="2:6" ht="27" customHeight="1">
      <c r="B49" s="240" t="str">
        <f t="shared" si="0"/>
        <v>as</v>
      </c>
      <c r="C49" s="219"/>
      <c r="D49" s="105"/>
      <c r="E49" s="107"/>
      <c r="F49" s="107"/>
    </row>
    <row r="50" spans="2:6" ht="27" customHeight="1">
      <c r="B50" s="240" t="str">
        <f t="shared" si="0"/>
        <v>at</v>
      </c>
      <c r="C50" s="219"/>
      <c r="D50" s="105"/>
      <c r="E50" s="107"/>
      <c r="F50" s="107"/>
    </row>
    <row r="51" spans="2:6" ht="27" customHeight="1">
      <c r="B51" s="240" t="str">
        <f t="shared" si="0"/>
        <v>au</v>
      </c>
      <c r="C51" s="219"/>
      <c r="D51" s="105"/>
      <c r="E51" s="107"/>
      <c r="F51" s="107"/>
    </row>
    <row r="52" spans="2:6" ht="27" customHeight="1">
      <c r="B52" s="240" t="str">
        <f>"a"&amp;B26</f>
        <v>av</v>
      </c>
      <c r="C52" s="219"/>
      <c r="D52" s="105"/>
      <c r="E52" s="107"/>
      <c r="F52" s="107"/>
    </row>
    <row r="53" spans="2:6" ht="27" customHeight="1">
      <c r="B53" s="240" t="str">
        <f t="shared" si="0"/>
        <v>aw</v>
      </c>
      <c r="C53" s="219"/>
      <c r="D53" s="105"/>
      <c r="E53" s="107"/>
      <c r="F53" s="107"/>
    </row>
    <row r="54" spans="2:6" ht="27" customHeight="1">
      <c r="B54" s="240" t="str">
        <f>"a"&amp;B28</f>
        <v>ax</v>
      </c>
      <c r="C54" s="219"/>
      <c r="D54" s="105"/>
      <c r="E54" s="107"/>
      <c r="F54" s="107"/>
    </row>
    <row r="55" spans="2:6" ht="27" customHeight="1">
      <c r="B55" s="240" t="str">
        <f t="shared" si="0"/>
        <v>ay</v>
      </c>
      <c r="C55" s="219"/>
      <c r="D55" s="105"/>
      <c r="E55" s="107"/>
      <c r="F55" s="107"/>
    </row>
    <row r="56" spans="2:6" ht="27" customHeight="1">
      <c r="B56" s="240" t="str">
        <f t="shared" si="0"/>
        <v>az</v>
      </c>
      <c r="C56" s="219"/>
      <c r="D56" s="105"/>
      <c r="E56" s="107"/>
      <c r="F56" s="107"/>
    </row>
  </sheetData>
  <sheetProtection algorithmName="SHA-512" hashValue="L2FrvibXwL2bmK3wpw567vvVLmdXTCjnX78+erJ3MNTYflUP68fHrs7NtY9jwSAaDZbyJ5uUMAQ65KXxJWpyQA==" saltValue="VjzrK2rgJ41rVmpntzBmJA==" spinCount="100000" sheet="1" objects="1" scenarios="1"/>
  <phoneticPr fontId="3"/>
  <pageMargins left="0.70866141732283472" right="0.70866141732283472" top="0.74803149606299213" bottom="0.74803149606299213" header="0.31496062992125984" footer="0.31496062992125984"/>
  <pageSetup paperSize="9" scale="8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127"/>
  <sheetViews>
    <sheetView view="pageBreakPreview" topLeftCell="A2" zoomScale="80" zoomScaleNormal="100" zoomScaleSheetLayoutView="80" workbookViewId="0">
      <selection activeCell="G10" sqref="G10"/>
    </sheetView>
  </sheetViews>
  <sheetFormatPr defaultRowHeight="25.5" customHeight="1"/>
  <cols>
    <col min="1" max="1" width="0.77734375" style="49" customWidth="1"/>
    <col min="2" max="2" width="3.77734375" style="49" customWidth="1"/>
    <col min="3" max="3" width="24.6640625" style="52" customWidth="1"/>
    <col min="4" max="4" width="14.88671875" style="52" customWidth="1"/>
    <col min="5" max="5" width="13.77734375" style="52" customWidth="1"/>
    <col min="6" max="6" width="18.44140625" style="52" customWidth="1"/>
    <col min="7" max="7" width="17" style="52" customWidth="1"/>
    <col min="8" max="8" width="11" style="50" bestFit="1" customWidth="1"/>
    <col min="9" max="9" width="2.109375" style="49" customWidth="1"/>
    <col min="10" max="10" width="24.6640625" style="52" customWidth="1"/>
    <col min="11" max="209" width="9" style="52"/>
    <col min="210" max="210" width="0.77734375" style="52" customWidth="1"/>
    <col min="211" max="211" width="5.44140625" style="52" customWidth="1"/>
    <col min="212" max="212" width="16.88671875" style="52" customWidth="1"/>
    <col min="213" max="213" width="19.109375" style="52" customWidth="1"/>
    <col min="214" max="214" width="12.109375" style="52" customWidth="1"/>
    <col min="215" max="215" width="16.109375" style="52" customWidth="1"/>
    <col min="216" max="216" width="12.33203125" style="52" customWidth="1"/>
    <col min="217" max="217" width="14.6640625" style="52" customWidth="1"/>
    <col min="218" max="218" width="3.77734375" style="52" customWidth="1"/>
    <col min="219" max="219" width="1" style="52" customWidth="1"/>
    <col min="220" max="465" width="9" style="52"/>
    <col min="466" max="466" width="0.77734375" style="52" customWidth="1"/>
    <col min="467" max="467" width="5.44140625" style="52" customWidth="1"/>
    <col min="468" max="468" width="16.88671875" style="52" customWidth="1"/>
    <col min="469" max="469" width="19.109375" style="52" customWidth="1"/>
    <col min="470" max="470" width="12.109375" style="52" customWidth="1"/>
    <col min="471" max="471" width="16.109375" style="52" customWidth="1"/>
    <col min="472" max="472" width="12.33203125" style="52" customWidth="1"/>
    <col min="473" max="473" width="14.6640625" style="52" customWidth="1"/>
    <col min="474" max="474" width="3.77734375" style="52" customWidth="1"/>
    <col min="475" max="475" width="1" style="52" customWidth="1"/>
    <col min="476" max="721" width="9" style="52"/>
    <col min="722" max="722" width="0.77734375" style="52" customWidth="1"/>
    <col min="723" max="723" width="5.44140625" style="52" customWidth="1"/>
    <col min="724" max="724" width="16.88671875" style="52" customWidth="1"/>
    <col min="725" max="725" width="19.109375" style="52" customWidth="1"/>
    <col min="726" max="726" width="12.109375" style="52" customWidth="1"/>
    <col min="727" max="727" width="16.109375" style="52" customWidth="1"/>
    <col min="728" max="728" width="12.33203125" style="52" customWidth="1"/>
    <col min="729" max="729" width="14.6640625" style="52" customWidth="1"/>
    <col min="730" max="730" width="3.77734375" style="52" customWidth="1"/>
    <col min="731" max="731" width="1" style="52" customWidth="1"/>
    <col min="732" max="977" width="9" style="52"/>
    <col min="978" max="978" width="0.77734375" style="52" customWidth="1"/>
    <col min="979" max="979" width="5.44140625" style="52" customWidth="1"/>
    <col min="980" max="980" width="16.88671875" style="52" customWidth="1"/>
    <col min="981" max="981" width="19.109375" style="52" customWidth="1"/>
    <col min="982" max="982" width="12.109375" style="52" customWidth="1"/>
    <col min="983" max="983" width="16.109375" style="52" customWidth="1"/>
    <col min="984" max="984" width="12.33203125" style="52" customWidth="1"/>
    <col min="985" max="985" width="14.6640625" style="52" customWidth="1"/>
    <col min="986" max="986" width="3.77734375" style="52" customWidth="1"/>
    <col min="987" max="987" width="1" style="52" customWidth="1"/>
    <col min="988" max="1233" width="9" style="52"/>
    <col min="1234" max="1234" width="0.77734375" style="52" customWidth="1"/>
    <col min="1235" max="1235" width="5.44140625" style="52" customWidth="1"/>
    <col min="1236" max="1236" width="16.88671875" style="52" customWidth="1"/>
    <col min="1237" max="1237" width="19.109375" style="52" customWidth="1"/>
    <col min="1238" max="1238" width="12.109375" style="52" customWidth="1"/>
    <col min="1239" max="1239" width="16.109375" style="52" customWidth="1"/>
    <col min="1240" max="1240" width="12.33203125" style="52" customWidth="1"/>
    <col min="1241" max="1241" width="14.6640625" style="52" customWidth="1"/>
    <col min="1242" max="1242" width="3.77734375" style="52" customWidth="1"/>
    <col min="1243" max="1243" width="1" style="52" customWidth="1"/>
    <col min="1244" max="1489" width="9" style="52"/>
    <col min="1490" max="1490" width="0.77734375" style="52" customWidth="1"/>
    <col min="1491" max="1491" width="5.44140625" style="52" customWidth="1"/>
    <col min="1492" max="1492" width="16.88671875" style="52" customWidth="1"/>
    <col min="1493" max="1493" width="19.109375" style="52" customWidth="1"/>
    <col min="1494" max="1494" width="12.109375" style="52" customWidth="1"/>
    <col min="1495" max="1495" width="16.109375" style="52" customWidth="1"/>
    <col min="1496" max="1496" width="12.33203125" style="52" customWidth="1"/>
    <col min="1497" max="1497" width="14.6640625" style="52" customWidth="1"/>
    <col min="1498" max="1498" width="3.77734375" style="52" customWidth="1"/>
    <col min="1499" max="1499" width="1" style="52" customWidth="1"/>
    <col min="1500" max="1745" width="9" style="52"/>
    <col min="1746" max="1746" width="0.77734375" style="52" customWidth="1"/>
    <col min="1747" max="1747" width="5.44140625" style="52" customWidth="1"/>
    <col min="1748" max="1748" width="16.88671875" style="52" customWidth="1"/>
    <col min="1749" max="1749" width="19.109375" style="52" customWidth="1"/>
    <col min="1750" max="1750" width="12.109375" style="52" customWidth="1"/>
    <col min="1751" max="1751" width="16.109375" style="52" customWidth="1"/>
    <col min="1752" max="1752" width="12.33203125" style="52" customWidth="1"/>
    <col min="1753" max="1753" width="14.6640625" style="52" customWidth="1"/>
    <col min="1754" max="1754" width="3.77734375" style="52" customWidth="1"/>
    <col min="1755" max="1755" width="1" style="52" customWidth="1"/>
    <col min="1756" max="2001" width="9" style="52"/>
    <col min="2002" max="2002" width="0.77734375" style="52" customWidth="1"/>
    <col min="2003" max="2003" width="5.44140625" style="52" customWidth="1"/>
    <col min="2004" max="2004" width="16.88671875" style="52" customWidth="1"/>
    <col min="2005" max="2005" width="19.109375" style="52" customWidth="1"/>
    <col min="2006" max="2006" width="12.109375" style="52" customWidth="1"/>
    <col min="2007" max="2007" width="16.109375" style="52" customWidth="1"/>
    <col min="2008" max="2008" width="12.33203125" style="52" customWidth="1"/>
    <col min="2009" max="2009" width="14.6640625" style="52" customWidth="1"/>
    <col min="2010" max="2010" width="3.77734375" style="52" customWidth="1"/>
    <col min="2011" max="2011" width="1" style="52" customWidth="1"/>
    <col min="2012" max="2257" width="9" style="52"/>
    <col min="2258" max="2258" width="0.77734375" style="52" customWidth="1"/>
    <col min="2259" max="2259" width="5.44140625" style="52" customWidth="1"/>
    <col min="2260" max="2260" width="16.88671875" style="52" customWidth="1"/>
    <col min="2261" max="2261" width="19.109375" style="52" customWidth="1"/>
    <col min="2262" max="2262" width="12.109375" style="52" customWidth="1"/>
    <col min="2263" max="2263" width="16.109375" style="52" customWidth="1"/>
    <col min="2264" max="2264" width="12.33203125" style="52" customWidth="1"/>
    <col min="2265" max="2265" width="14.6640625" style="52" customWidth="1"/>
    <col min="2266" max="2266" width="3.77734375" style="52" customWidth="1"/>
    <col min="2267" max="2267" width="1" style="52" customWidth="1"/>
    <col min="2268" max="2513" width="9" style="52"/>
    <col min="2514" max="2514" width="0.77734375" style="52" customWidth="1"/>
    <col min="2515" max="2515" width="5.44140625" style="52" customWidth="1"/>
    <col min="2516" max="2516" width="16.88671875" style="52" customWidth="1"/>
    <col min="2517" max="2517" width="19.109375" style="52" customWidth="1"/>
    <col min="2518" max="2518" width="12.109375" style="52" customWidth="1"/>
    <col min="2519" max="2519" width="16.109375" style="52" customWidth="1"/>
    <col min="2520" max="2520" width="12.33203125" style="52" customWidth="1"/>
    <col min="2521" max="2521" width="14.6640625" style="52" customWidth="1"/>
    <col min="2522" max="2522" width="3.77734375" style="52" customWidth="1"/>
    <col min="2523" max="2523" width="1" style="52" customWidth="1"/>
    <col min="2524" max="2769" width="9" style="52"/>
    <col min="2770" max="2770" width="0.77734375" style="52" customWidth="1"/>
    <col min="2771" max="2771" width="5.44140625" style="52" customWidth="1"/>
    <col min="2772" max="2772" width="16.88671875" style="52" customWidth="1"/>
    <col min="2773" max="2773" width="19.109375" style="52" customWidth="1"/>
    <col min="2774" max="2774" width="12.109375" style="52" customWidth="1"/>
    <col min="2775" max="2775" width="16.109375" style="52" customWidth="1"/>
    <col min="2776" max="2776" width="12.33203125" style="52" customWidth="1"/>
    <col min="2777" max="2777" width="14.6640625" style="52" customWidth="1"/>
    <col min="2778" max="2778" width="3.77734375" style="52" customWidth="1"/>
    <col min="2779" max="2779" width="1" style="52" customWidth="1"/>
    <col min="2780" max="3025" width="9" style="52"/>
    <col min="3026" max="3026" width="0.77734375" style="52" customWidth="1"/>
    <col min="3027" max="3027" width="5.44140625" style="52" customWidth="1"/>
    <col min="3028" max="3028" width="16.88671875" style="52" customWidth="1"/>
    <col min="3029" max="3029" width="19.109375" style="52" customWidth="1"/>
    <col min="3030" max="3030" width="12.109375" style="52" customWidth="1"/>
    <col min="3031" max="3031" width="16.109375" style="52" customWidth="1"/>
    <col min="3032" max="3032" width="12.33203125" style="52" customWidth="1"/>
    <col min="3033" max="3033" width="14.6640625" style="52" customWidth="1"/>
    <col min="3034" max="3034" width="3.77734375" style="52" customWidth="1"/>
    <col min="3035" max="3035" width="1" style="52" customWidth="1"/>
    <col min="3036" max="3281" width="9" style="52"/>
    <col min="3282" max="3282" width="0.77734375" style="52" customWidth="1"/>
    <col min="3283" max="3283" width="5.44140625" style="52" customWidth="1"/>
    <col min="3284" max="3284" width="16.88671875" style="52" customWidth="1"/>
    <col min="3285" max="3285" width="19.109375" style="52" customWidth="1"/>
    <col min="3286" max="3286" width="12.109375" style="52" customWidth="1"/>
    <col min="3287" max="3287" width="16.109375" style="52" customWidth="1"/>
    <col min="3288" max="3288" width="12.33203125" style="52" customWidth="1"/>
    <col min="3289" max="3289" width="14.6640625" style="52" customWidth="1"/>
    <col min="3290" max="3290" width="3.77734375" style="52" customWidth="1"/>
    <col min="3291" max="3291" width="1" style="52" customWidth="1"/>
    <col min="3292" max="3537" width="9" style="52"/>
    <col min="3538" max="3538" width="0.77734375" style="52" customWidth="1"/>
    <col min="3539" max="3539" width="5.44140625" style="52" customWidth="1"/>
    <col min="3540" max="3540" width="16.88671875" style="52" customWidth="1"/>
    <col min="3541" max="3541" width="19.109375" style="52" customWidth="1"/>
    <col min="3542" max="3542" width="12.109375" style="52" customWidth="1"/>
    <col min="3543" max="3543" width="16.109375" style="52" customWidth="1"/>
    <col min="3544" max="3544" width="12.33203125" style="52" customWidth="1"/>
    <col min="3545" max="3545" width="14.6640625" style="52" customWidth="1"/>
    <col min="3546" max="3546" width="3.77734375" style="52" customWidth="1"/>
    <col min="3547" max="3547" width="1" style="52" customWidth="1"/>
    <col min="3548" max="3793" width="9" style="52"/>
    <col min="3794" max="3794" width="0.77734375" style="52" customWidth="1"/>
    <col min="3795" max="3795" width="5.44140625" style="52" customWidth="1"/>
    <col min="3796" max="3796" width="16.88671875" style="52" customWidth="1"/>
    <col min="3797" max="3797" width="19.109375" style="52" customWidth="1"/>
    <col min="3798" max="3798" width="12.109375" style="52" customWidth="1"/>
    <col min="3799" max="3799" width="16.109375" style="52" customWidth="1"/>
    <col min="3800" max="3800" width="12.33203125" style="52" customWidth="1"/>
    <col min="3801" max="3801" width="14.6640625" style="52" customWidth="1"/>
    <col min="3802" max="3802" width="3.77734375" style="52" customWidth="1"/>
    <col min="3803" max="3803" width="1" style="52" customWidth="1"/>
    <col min="3804" max="4049" width="9" style="52"/>
    <col min="4050" max="4050" width="0.77734375" style="52" customWidth="1"/>
    <col min="4051" max="4051" width="5.44140625" style="52" customWidth="1"/>
    <col min="4052" max="4052" width="16.88671875" style="52" customWidth="1"/>
    <col min="4053" max="4053" width="19.109375" style="52" customWidth="1"/>
    <col min="4054" max="4054" width="12.109375" style="52" customWidth="1"/>
    <col min="4055" max="4055" width="16.109375" style="52" customWidth="1"/>
    <col min="4056" max="4056" width="12.33203125" style="52" customWidth="1"/>
    <col min="4057" max="4057" width="14.6640625" style="52" customWidth="1"/>
    <col min="4058" max="4058" width="3.77734375" style="52" customWidth="1"/>
    <col min="4059" max="4059" width="1" style="52" customWidth="1"/>
    <col min="4060" max="4305" width="9" style="52"/>
    <col min="4306" max="4306" width="0.77734375" style="52" customWidth="1"/>
    <col min="4307" max="4307" width="5.44140625" style="52" customWidth="1"/>
    <col min="4308" max="4308" width="16.88671875" style="52" customWidth="1"/>
    <col min="4309" max="4309" width="19.109375" style="52" customWidth="1"/>
    <col min="4310" max="4310" width="12.109375" style="52" customWidth="1"/>
    <col min="4311" max="4311" width="16.109375" style="52" customWidth="1"/>
    <col min="4312" max="4312" width="12.33203125" style="52" customWidth="1"/>
    <col min="4313" max="4313" width="14.6640625" style="52" customWidth="1"/>
    <col min="4314" max="4314" width="3.77734375" style="52" customWidth="1"/>
    <col min="4315" max="4315" width="1" style="52" customWidth="1"/>
    <col min="4316" max="4561" width="9" style="52"/>
    <col min="4562" max="4562" width="0.77734375" style="52" customWidth="1"/>
    <col min="4563" max="4563" width="5.44140625" style="52" customWidth="1"/>
    <col min="4564" max="4564" width="16.88671875" style="52" customWidth="1"/>
    <col min="4565" max="4565" width="19.109375" style="52" customWidth="1"/>
    <col min="4566" max="4566" width="12.109375" style="52" customWidth="1"/>
    <col min="4567" max="4567" width="16.109375" style="52" customWidth="1"/>
    <col min="4568" max="4568" width="12.33203125" style="52" customWidth="1"/>
    <col min="4569" max="4569" width="14.6640625" style="52" customWidth="1"/>
    <col min="4570" max="4570" width="3.77734375" style="52" customWidth="1"/>
    <col min="4571" max="4571" width="1" style="52" customWidth="1"/>
    <col min="4572" max="4817" width="9" style="52"/>
    <col min="4818" max="4818" width="0.77734375" style="52" customWidth="1"/>
    <col min="4819" max="4819" width="5.44140625" style="52" customWidth="1"/>
    <col min="4820" max="4820" width="16.88671875" style="52" customWidth="1"/>
    <col min="4821" max="4821" width="19.109375" style="52" customWidth="1"/>
    <col min="4822" max="4822" width="12.109375" style="52" customWidth="1"/>
    <col min="4823" max="4823" width="16.109375" style="52" customWidth="1"/>
    <col min="4824" max="4824" width="12.33203125" style="52" customWidth="1"/>
    <col min="4825" max="4825" width="14.6640625" style="52" customWidth="1"/>
    <col min="4826" max="4826" width="3.77734375" style="52" customWidth="1"/>
    <col min="4827" max="4827" width="1" style="52" customWidth="1"/>
    <col min="4828" max="5073" width="9" style="52"/>
    <col min="5074" max="5074" width="0.77734375" style="52" customWidth="1"/>
    <col min="5075" max="5075" width="5.44140625" style="52" customWidth="1"/>
    <col min="5076" max="5076" width="16.88671875" style="52" customWidth="1"/>
    <col min="5077" max="5077" width="19.109375" style="52" customWidth="1"/>
    <col min="5078" max="5078" width="12.109375" style="52" customWidth="1"/>
    <col min="5079" max="5079" width="16.109375" style="52" customWidth="1"/>
    <col min="5080" max="5080" width="12.33203125" style="52" customWidth="1"/>
    <col min="5081" max="5081" width="14.6640625" style="52" customWidth="1"/>
    <col min="5082" max="5082" width="3.77734375" style="52" customWidth="1"/>
    <col min="5083" max="5083" width="1" style="52" customWidth="1"/>
    <col min="5084" max="5329" width="9" style="52"/>
    <col min="5330" max="5330" width="0.77734375" style="52" customWidth="1"/>
    <col min="5331" max="5331" width="5.44140625" style="52" customWidth="1"/>
    <col min="5332" max="5332" width="16.88671875" style="52" customWidth="1"/>
    <col min="5333" max="5333" width="19.109375" style="52" customWidth="1"/>
    <col min="5334" max="5334" width="12.109375" style="52" customWidth="1"/>
    <col min="5335" max="5335" width="16.109375" style="52" customWidth="1"/>
    <col min="5336" max="5336" width="12.33203125" style="52" customWidth="1"/>
    <col min="5337" max="5337" width="14.6640625" style="52" customWidth="1"/>
    <col min="5338" max="5338" width="3.77734375" style="52" customWidth="1"/>
    <col min="5339" max="5339" width="1" style="52" customWidth="1"/>
    <col min="5340" max="5585" width="9" style="52"/>
    <col min="5586" max="5586" width="0.77734375" style="52" customWidth="1"/>
    <col min="5587" max="5587" width="5.44140625" style="52" customWidth="1"/>
    <col min="5588" max="5588" width="16.88671875" style="52" customWidth="1"/>
    <col min="5589" max="5589" width="19.109375" style="52" customWidth="1"/>
    <col min="5590" max="5590" width="12.109375" style="52" customWidth="1"/>
    <col min="5591" max="5591" width="16.109375" style="52" customWidth="1"/>
    <col min="5592" max="5592" width="12.33203125" style="52" customWidth="1"/>
    <col min="5593" max="5593" width="14.6640625" style="52" customWidth="1"/>
    <col min="5594" max="5594" width="3.77734375" style="52" customWidth="1"/>
    <col min="5595" max="5595" width="1" style="52" customWidth="1"/>
    <col min="5596" max="5841" width="9" style="52"/>
    <col min="5842" max="5842" width="0.77734375" style="52" customWidth="1"/>
    <col min="5843" max="5843" width="5.44140625" style="52" customWidth="1"/>
    <col min="5844" max="5844" width="16.88671875" style="52" customWidth="1"/>
    <col min="5845" max="5845" width="19.109375" style="52" customWidth="1"/>
    <col min="5846" max="5846" width="12.109375" style="52" customWidth="1"/>
    <col min="5847" max="5847" width="16.109375" style="52" customWidth="1"/>
    <col min="5848" max="5848" width="12.33203125" style="52" customWidth="1"/>
    <col min="5849" max="5849" width="14.6640625" style="52" customWidth="1"/>
    <col min="5850" max="5850" width="3.77734375" style="52" customWidth="1"/>
    <col min="5851" max="5851" width="1" style="52" customWidth="1"/>
    <col min="5852" max="6097" width="9" style="52"/>
    <col min="6098" max="6098" width="0.77734375" style="52" customWidth="1"/>
    <col min="6099" max="6099" width="5.44140625" style="52" customWidth="1"/>
    <col min="6100" max="6100" width="16.88671875" style="52" customWidth="1"/>
    <col min="6101" max="6101" width="19.109375" style="52" customWidth="1"/>
    <col min="6102" max="6102" width="12.109375" style="52" customWidth="1"/>
    <col min="6103" max="6103" width="16.109375" style="52" customWidth="1"/>
    <col min="6104" max="6104" width="12.33203125" style="52" customWidth="1"/>
    <col min="6105" max="6105" width="14.6640625" style="52" customWidth="1"/>
    <col min="6106" max="6106" width="3.77734375" style="52" customWidth="1"/>
    <col min="6107" max="6107" width="1" style="52" customWidth="1"/>
    <col min="6108" max="6353" width="9" style="52"/>
    <col min="6354" max="6354" width="0.77734375" style="52" customWidth="1"/>
    <col min="6355" max="6355" width="5.44140625" style="52" customWidth="1"/>
    <col min="6356" max="6356" width="16.88671875" style="52" customWidth="1"/>
    <col min="6357" max="6357" width="19.109375" style="52" customWidth="1"/>
    <col min="6358" max="6358" width="12.109375" style="52" customWidth="1"/>
    <col min="6359" max="6359" width="16.109375" style="52" customWidth="1"/>
    <col min="6360" max="6360" width="12.33203125" style="52" customWidth="1"/>
    <col min="6361" max="6361" width="14.6640625" style="52" customWidth="1"/>
    <col min="6362" max="6362" width="3.77734375" style="52" customWidth="1"/>
    <col min="6363" max="6363" width="1" style="52" customWidth="1"/>
    <col min="6364" max="6609" width="9" style="52"/>
    <col min="6610" max="6610" width="0.77734375" style="52" customWidth="1"/>
    <col min="6611" max="6611" width="5.44140625" style="52" customWidth="1"/>
    <col min="6612" max="6612" width="16.88671875" style="52" customWidth="1"/>
    <col min="6613" max="6613" width="19.109375" style="52" customWidth="1"/>
    <col min="6614" max="6614" width="12.109375" style="52" customWidth="1"/>
    <col min="6615" max="6615" width="16.109375" style="52" customWidth="1"/>
    <col min="6616" max="6616" width="12.33203125" style="52" customWidth="1"/>
    <col min="6617" max="6617" width="14.6640625" style="52" customWidth="1"/>
    <col min="6618" max="6618" width="3.77734375" style="52" customWidth="1"/>
    <col min="6619" max="6619" width="1" style="52" customWidth="1"/>
    <col min="6620" max="6865" width="9" style="52"/>
    <col min="6866" max="6866" width="0.77734375" style="52" customWidth="1"/>
    <col min="6867" max="6867" width="5.44140625" style="52" customWidth="1"/>
    <col min="6868" max="6868" width="16.88671875" style="52" customWidth="1"/>
    <col min="6869" max="6869" width="19.109375" style="52" customWidth="1"/>
    <col min="6870" max="6870" width="12.109375" style="52" customWidth="1"/>
    <col min="6871" max="6871" width="16.109375" style="52" customWidth="1"/>
    <col min="6872" max="6872" width="12.33203125" style="52" customWidth="1"/>
    <col min="6873" max="6873" width="14.6640625" style="52" customWidth="1"/>
    <col min="6874" max="6874" width="3.77734375" style="52" customWidth="1"/>
    <col min="6875" max="6875" width="1" style="52" customWidth="1"/>
    <col min="6876" max="7121" width="9" style="52"/>
    <col min="7122" max="7122" width="0.77734375" style="52" customWidth="1"/>
    <col min="7123" max="7123" width="5.44140625" style="52" customWidth="1"/>
    <col min="7124" max="7124" width="16.88671875" style="52" customWidth="1"/>
    <col min="7125" max="7125" width="19.109375" style="52" customWidth="1"/>
    <col min="7126" max="7126" width="12.109375" style="52" customWidth="1"/>
    <col min="7127" max="7127" width="16.109375" style="52" customWidth="1"/>
    <col min="7128" max="7128" width="12.33203125" style="52" customWidth="1"/>
    <col min="7129" max="7129" width="14.6640625" style="52" customWidth="1"/>
    <col min="7130" max="7130" width="3.77734375" style="52" customWidth="1"/>
    <col min="7131" max="7131" width="1" style="52" customWidth="1"/>
    <col min="7132" max="7377" width="9" style="52"/>
    <col min="7378" max="7378" width="0.77734375" style="52" customWidth="1"/>
    <col min="7379" max="7379" width="5.44140625" style="52" customWidth="1"/>
    <col min="7380" max="7380" width="16.88671875" style="52" customWidth="1"/>
    <col min="7381" max="7381" width="19.109375" style="52" customWidth="1"/>
    <col min="7382" max="7382" width="12.109375" style="52" customWidth="1"/>
    <col min="7383" max="7383" width="16.109375" style="52" customWidth="1"/>
    <col min="7384" max="7384" width="12.33203125" style="52" customWidth="1"/>
    <col min="7385" max="7385" width="14.6640625" style="52" customWidth="1"/>
    <col min="7386" max="7386" width="3.77734375" style="52" customWidth="1"/>
    <col min="7387" max="7387" width="1" style="52" customWidth="1"/>
    <col min="7388" max="7633" width="9" style="52"/>
    <col min="7634" max="7634" width="0.77734375" style="52" customWidth="1"/>
    <col min="7635" max="7635" width="5.44140625" style="52" customWidth="1"/>
    <col min="7636" max="7636" width="16.88671875" style="52" customWidth="1"/>
    <col min="7637" max="7637" width="19.109375" style="52" customWidth="1"/>
    <col min="7638" max="7638" width="12.109375" style="52" customWidth="1"/>
    <col min="7639" max="7639" width="16.109375" style="52" customWidth="1"/>
    <col min="7640" max="7640" width="12.33203125" style="52" customWidth="1"/>
    <col min="7641" max="7641" width="14.6640625" style="52" customWidth="1"/>
    <col min="7642" max="7642" width="3.77734375" style="52" customWidth="1"/>
    <col min="7643" max="7643" width="1" style="52" customWidth="1"/>
    <col min="7644" max="7889" width="9" style="52"/>
    <col min="7890" max="7890" width="0.77734375" style="52" customWidth="1"/>
    <col min="7891" max="7891" width="5.44140625" style="52" customWidth="1"/>
    <col min="7892" max="7892" width="16.88671875" style="52" customWidth="1"/>
    <col min="7893" max="7893" width="19.109375" style="52" customWidth="1"/>
    <col min="7894" max="7894" width="12.109375" style="52" customWidth="1"/>
    <col min="7895" max="7895" width="16.109375" style="52" customWidth="1"/>
    <col min="7896" max="7896" width="12.33203125" style="52" customWidth="1"/>
    <col min="7897" max="7897" width="14.6640625" style="52" customWidth="1"/>
    <col min="7898" max="7898" width="3.77734375" style="52" customWidth="1"/>
    <col min="7899" max="7899" width="1" style="52" customWidth="1"/>
    <col min="7900" max="8145" width="9" style="52"/>
    <col min="8146" max="8146" width="0.77734375" style="52" customWidth="1"/>
    <col min="8147" max="8147" width="5.44140625" style="52" customWidth="1"/>
    <col min="8148" max="8148" width="16.88671875" style="52" customWidth="1"/>
    <col min="8149" max="8149" width="19.109375" style="52" customWidth="1"/>
    <col min="8150" max="8150" width="12.109375" style="52" customWidth="1"/>
    <col min="8151" max="8151" width="16.109375" style="52" customWidth="1"/>
    <col min="8152" max="8152" width="12.33203125" style="52" customWidth="1"/>
    <col min="8153" max="8153" width="14.6640625" style="52" customWidth="1"/>
    <col min="8154" max="8154" width="3.77734375" style="52" customWidth="1"/>
    <col min="8155" max="8155" width="1" style="52" customWidth="1"/>
    <col min="8156" max="8401" width="9" style="52"/>
    <col min="8402" max="8402" width="0.77734375" style="52" customWidth="1"/>
    <col min="8403" max="8403" width="5.44140625" style="52" customWidth="1"/>
    <col min="8404" max="8404" width="16.88671875" style="52" customWidth="1"/>
    <col min="8405" max="8405" width="19.109375" style="52" customWidth="1"/>
    <col min="8406" max="8406" width="12.109375" style="52" customWidth="1"/>
    <col min="8407" max="8407" width="16.109375" style="52" customWidth="1"/>
    <col min="8408" max="8408" width="12.33203125" style="52" customWidth="1"/>
    <col min="8409" max="8409" width="14.6640625" style="52" customWidth="1"/>
    <col min="8410" max="8410" width="3.77734375" style="52" customWidth="1"/>
    <col min="8411" max="8411" width="1" style="52" customWidth="1"/>
    <col min="8412" max="8657" width="9" style="52"/>
    <col min="8658" max="8658" width="0.77734375" style="52" customWidth="1"/>
    <col min="8659" max="8659" width="5.44140625" style="52" customWidth="1"/>
    <col min="8660" max="8660" width="16.88671875" style="52" customWidth="1"/>
    <col min="8661" max="8661" width="19.109375" style="52" customWidth="1"/>
    <col min="8662" max="8662" width="12.109375" style="52" customWidth="1"/>
    <col min="8663" max="8663" width="16.109375" style="52" customWidth="1"/>
    <col min="8664" max="8664" width="12.33203125" style="52" customWidth="1"/>
    <col min="8665" max="8665" width="14.6640625" style="52" customWidth="1"/>
    <col min="8666" max="8666" width="3.77734375" style="52" customWidth="1"/>
    <col min="8667" max="8667" width="1" style="52" customWidth="1"/>
    <col min="8668" max="8913" width="9" style="52"/>
    <col min="8914" max="8914" width="0.77734375" style="52" customWidth="1"/>
    <col min="8915" max="8915" width="5.44140625" style="52" customWidth="1"/>
    <col min="8916" max="8916" width="16.88671875" style="52" customWidth="1"/>
    <col min="8917" max="8917" width="19.109375" style="52" customWidth="1"/>
    <col min="8918" max="8918" width="12.109375" style="52" customWidth="1"/>
    <col min="8919" max="8919" width="16.109375" style="52" customWidth="1"/>
    <col min="8920" max="8920" width="12.33203125" style="52" customWidth="1"/>
    <col min="8921" max="8921" width="14.6640625" style="52" customWidth="1"/>
    <col min="8922" max="8922" width="3.77734375" style="52" customWidth="1"/>
    <col min="8923" max="8923" width="1" style="52" customWidth="1"/>
    <col min="8924" max="9169" width="9" style="52"/>
    <col min="9170" max="9170" width="0.77734375" style="52" customWidth="1"/>
    <col min="9171" max="9171" width="5.44140625" style="52" customWidth="1"/>
    <col min="9172" max="9172" width="16.88671875" style="52" customWidth="1"/>
    <col min="9173" max="9173" width="19.109375" style="52" customWidth="1"/>
    <col min="9174" max="9174" width="12.109375" style="52" customWidth="1"/>
    <col min="9175" max="9175" width="16.109375" style="52" customWidth="1"/>
    <col min="9176" max="9176" width="12.33203125" style="52" customWidth="1"/>
    <col min="9177" max="9177" width="14.6640625" style="52" customWidth="1"/>
    <col min="9178" max="9178" width="3.77734375" style="52" customWidth="1"/>
    <col min="9179" max="9179" width="1" style="52" customWidth="1"/>
    <col min="9180" max="9425" width="9" style="52"/>
    <col min="9426" max="9426" width="0.77734375" style="52" customWidth="1"/>
    <col min="9427" max="9427" width="5.44140625" style="52" customWidth="1"/>
    <col min="9428" max="9428" width="16.88671875" style="52" customWidth="1"/>
    <col min="9429" max="9429" width="19.109375" style="52" customWidth="1"/>
    <col min="9430" max="9430" width="12.109375" style="52" customWidth="1"/>
    <col min="9431" max="9431" width="16.109375" style="52" customWidth="1"/>
    <col min="9432" max="9432" width="12.33203125" style="52" customWidth="1"/>
    <col min="9433" max="9433" width="14.6640625" style="52" customWidth="1"/>
    <col min="9434" max="9434" width="3.77734375" style="52" customWidth="1"/>
    <col min="9435" max="9435" width="1" style="52" customWidth="1"/>
    <col min="9436" max="9681" width="9" style="52"/>
    <col min="9682" max="9682" width="0.77734375" style="52" customWidth="1"/>
    <col min="9683" max="9683" width="5.44140625" style="52" customWidth="1"/>
    <col min="9684" max="9684" width="16.88671875" style="52" customWidth="1"/>
    <col min="9685" max="9685" width="19.109375" style="52" customWidth="1"/>
    <col min="9686" max="9686" width="12.109375" style="52" customWidth="1"/>
    <col min="9687" max="9687" width="16.109375" style="52" customWidth="1"/>
    <col min="9688" max="9688" width="12.33203125" style="52" customWidth="1"/>
    <col min="9689" max="9689" width="14.6640625" style="52" customWidth="1"/>
    <col min="9690" max="9690" width="3.77734375" style="52" customWidth="1"/>
    <col min="9691" max="9691" width="1" style="52" customWidth="1"/>
    <col min="9692" max="9937" width="9" style="52"/>
    <col min="9938" max="9938" width="0.77734375" style="52" customWidth="1"/>
    <col min="9939" max="9939" width="5.44140625" style="52" customWidth="1"/>
    <col min="9940" max="9940" width="16.88671875" style="52" customWidth="1"/>
    <col min="9941" max="9941" width="19.109375" style="52" customWidth="1"/>
    <col min="9942" max="9942" width="12.109375" style="52" customWidth="1"/>
    <col min="9943" max="9943" width="16.109375" style="52" customWidth="1"/>
    <col min="9944" max="9944" width="12.33203125" style="52" customWidth="1"/>
    <col min="9945" max="9945" width="14.6640625" style="52" customWidth="1"/>
    <col min="9946" max="9946" width="3.77734375" style="52" customWidth="1"/>
    <col min="9947" max="9947" width="1" style="52" customWidth="1"/>
    <col min="9948" max="10193" width="9" style="52"/>
    <col min="10194" max="10194" width="0.77734375" style="52" customWidth="1"/>
    <col min="10195" max="10195" width="5.44140625" style="52" customWidth="1"/>
    <col min="10196" max="10196" width="16.88671875" style="52" customWidth="1"/>
    <col min="10197" max="10197" width="19.109375" style="52" customWidth="1"/>
    <col min="10198" max="10198" width="12.109375" style="52" customWidth="1"/>
    <col min="10199" max="10199" width="16.109375" style="52" customWidth="1"/>
    <col min="10200" max="10200" width="12.33203125" style="52" customWidth="1"/>
    <col min="10201" max="10201" width="14.6640625" style="52" customWidth="1"/>
    <col min="10202" max="10202" width="3.77734375" style="52" customWidth="1"/>
    <col min="10203" max="10203" width="1" style="52" customWidth="1"/>
    <col min="10204" max="10449" width="9" style="52"/>
    <col min="10450" max="10450" width="0.77734375" style="52" customWidth="1"/>
    <col min="10451" max="10451" width="5.44140625" style="52" customWidth="1"/>
    <col min="10452" max="10452" width="16.88671875" style="52" customWidth="1"/>
    <col min="10453" max="10453" width="19.109375" style="52" customWidth="1"/>
    <col min="10454" max="10454" width="12.109375" style="52" customWidth="1"/>
    <col min="10455" max="10455" width="16.109375" style="52" customWidth="1"/>
    <col min="10456" max="10456" width="12.33203125" style="52" customWidth="1"/>
    <col min="10457" max="10457" width="14.6640625" style="52" customWidth="1"/>
    <col min="10458" max="10458" width="3.77734375" style="52" customWidth="1"/>
    <col min="10459" max="10459" width="1" style="52" customWidth="1"/>
    <col min="10460" max="10705" width="9" style="52"/>
    <col min="10706" max="10706" width="0.77734375" style="52" customWidth="1"/>
    <col min="10707" max="10707" width="5.44140625" style="52" customWidth="1"/>
    <col min="10708" max="10708" width="16.88671875" style="52" customWidth="1"/>
    <col min="10709" max="10709" width="19.109375" style="52" customWidth="1"/>
    <col min="10710" max="10710" width="12.109375" style="52" customWidth="1"/>
    <col min="10711" max="10711" width="16.109375" style="52" customWidth="1"/>
    <col min="10712" max="10712" width="12.33203125" style="52" customWidth="1"/>
    <col min="10713" max="10713" width="14.6640625" style="52" customWidth="1"/>
    <col min="10714" max="10714" width="3.77734375" style="52" customWidth="1"/>
    <col min="10715" max="10715" width="1" style="52" customWidth="1"/>
    <col min="10716" max="10961" width="9" style="52"/>
    <col min="10962" max="10962" width="0.77734375" style="52" customWidth="1"/>
    <col min="10963" max="10963" width="5.44140625" style="52" customWidth="1"/>
    <col min="10964" max="10964" width="16.88671875" style="52" customWidth="1"/>
    <col min="10965" max="10965" width="19.109375" style="52" customWidth="1"/>
    <col min="10966" max="10966" width="12.109375" style="52" customWidth="1"/>
    <col min="10967" max="10967" width="16.109375" style="52" customWidth="1"/>
    <col min="10968" max="10968" width="12.33203125" style="52" customWidth="1"/>
    <col min="10969" max="10969" width="14.6640625" style="52" customWidth="1"/>
    <col min="10970" max="10970" width="3.77734375" style="52" customWidth="1"/>
    <col min="10971" max="10971" width="1" style="52" customWidth="1"/>
    <col min="10972" max="11217" width="9" style="52"/>
    <col min="11218" max="11218" width="0.77734375" style="52" customWidth="1"/>
    <col min="11219" max="11219" width="5.44140625" style="52" customWidth="1"/>
    <col min="11220" max="11220" width="16.88671875" style="52" customWidth="1"/>
    <col min="11221" max="11221" width="19.109375" style="52" customWidth="1"/>
    <col min="11222" max="11222" width="12.109375" style="52" customWidth="1"/>
    <col min="11223" max="11223" width="16.109375" style="52" customWidth="1"/>
    <col min="11224" max="11224" width="12.33203125" style="52" customWidth="1"/>
    <col min="11225" max="11225" width="14.6640625" style="52" customWidth="1"/>
    <col min="11226" max="11226" width="3.77734375" style="52" customWidth="1"/>
    <col min="11227" max="11227" width="1" style="52" customWidth="1"/>
    <col min="11228" max="11473" width="9" style="52"/>
    <col min="11474" max="11474" width="0.77734375" style="52" customWidth="1"/>
    <col min="11475" max="11475" width="5.44140625" style="52" customWidth="1"/>
    <col min="11476" max="11476" width="16.88671875" style="52" customWidth="1"/>
    <col min="11477" max="11477" width="19.109375" style="52" customWidth="1"/>
    <col min="11478" max="11478" width="12.109375" style="52" customWidth="1"/>
    <col min="11479" max="11479" width="16.109375" style="52" customWidth="1"/>
    <col min="11480" max="11480" width="12.33203125" style="52" customWidth="1"/>
    <col min="11481" max="11481" width="14.6640625" style="52" customWidth="1"/>
    <col min="11482" max="11482" width="3.77734375" style="52" customWidth="1"/>
    <col min="11483" max="11483" width="1" style="52" customWidth="1"/>
    <col min="11484" max="11729" width="9" style="52"/>
    <col min="11730" max="11730" width="0.77734375" style="52" customWidth="1"/>
    <col min="11731" max="11731" width="5.44140625" style="52" customWidth="1"/>
    <col min="11732" max="11732" width="16.88671875" style="52" customWidth="1"/>
    <col min="11733" max="11733" width="19.109375" style="52" customWidth="1"/>
    <col min="11734" max="11734" width="12.109375" style="52" customWidth="1"/>
    <col min="11735" max="11735" width="16.109375" style="52" customWidth="1"/>
    <col min="11736" max="11736" width="12.33203125" style="52" customWidth="1"/>
    <col min="11737" max="11737" width="14.6640625" style="52" customWidth="1"/>
    <col min="11738" max="11738" width="3.77734375" style="52" customWidth="1"/>
    <col min="11739" max="11739" width="1" style="52" customWidth="1"/>
    <col min="11740" max="11985" width="9" style="52"/>
    <col min="11986" max="11986" width="0.77734375" style="52" customWidth="1"/>
    <col min="11987" max="11987" width="5.44140625" style="52" customWidth="1"/>
    <col min="11988" max="11988" width="16.88671875" style="52" customWidth="1"/>
    <col min="11989" max="11989" width="19.109375" style="52" customWidth="1"/>
    <col min="11990" max="11990" width="12.109375" style="52" customWidth="1"/>
    <col min="11991" max="11991" width="16.109375" style="52" customWidth="1"/>
    <col min="11992" max="11992" width="12.33203125" style="52" customWidth="1"/>
    <col min="11993" max="11993" width="14.6640625" style="52" customWidth="1"/>
    <col min="11994" max="11994" width="3.77734375" style="52" customWidth="1"/>
    <col min="11995" max="11995" width="1" style="52" customWidth="1"/>
    <col min="11996" max="12241" width="9" style="52"/>
    <col min="12242" max="12242" width="0.77734375" style="52" customWidth="1"/>
    <col min="12243" max="12243" width="5.44140625" style="52" customWidth="1"/>
    <col min="12244" max="12244" width="16.88671875" style="52" customWidth="1"/>
    <col min="12245" max="12245" width="19.109375" style="52" customWidth="1"/>
    <col min="12246" max="12246" width="12.109375" style="52" customWidth="1"/>
    <col min="12247" max="12247" width="16.109375" style="52" customWidth="1"/>
    <col min="12248" max="12248" width="12.33203125" style="52" customWidth="1"/>
    <col min="12249" max="12249" width="14.6640625" style="52" customWidth="1"/>
    <col min="12250" max="12250" width="3.77734375" style="52" customWidth="1"/>
    <col min="12251" max="12251" width="1" style="52" customWidth="1"/>
    <col min="12252" max="12497" width="9" style="52"/>
    <col min="12498" max="12498" width="0.77734375" style="52" customWidth="1"/>
    <col min="12499" max="12499" width="5.44140625" style="52" customWidth="1"/>
    <col min="12500" max="12500" width="16.88671875" style="52" customWidth="1"/>
    <col min="12501" max="12501" width="19.109375" style="52" customWidth="1"/>
    <col min="12502" max="12502" width="12.109375" style="52" customWidth="1"/>
    <col min="12503" max="12503" width="16.109375" style="52" customWidth="1"/>
    <col min="12504" max="12504" width="12.33203125" style="52" customWidth="1"/>
    <col min="12505" max="12505" width="14.6640625" style="52" customWidth="1"/>
    <col min="12506" max="12506" width="3.77734375" style="52" customWidth="1"/>
    <col min="12507" max="12507" width="1" style="52" customWidth="1"/>
    <col min="12508" max="12753" width="9" style="52"/>
    <col min="12754" max="12754" width="0.77734375" style="52" customWidth="1"/>
    <col min="12755" max="12755" width="5.44140625" style="52" customWidth="1"/>
    <col min="12756" max="12756" width="16.88671875" style="52" customWidth="1"/>
    <col min="12757" max="12757" width="19.109375" style="52" customWidth="1"/>
    <col min="12758" max="12758" width="12.109375" style="52" customWidth="1"/>
    <col min="12759" max="12759" width="16.109375" style="52" customWidth="1"/>
    <col min="12760" max="12760" width="12.33203125" style="52" customWidth="1"/>
    <col min="12761" max="12761" width="14.6640625" style="52" customWidth="1"/>
    <col min="12762" max="12762" width="3.77734375" style="52" customWidth="1"/>
    <col min="12763" max="12763" width="1" style="52" customWidth="1"/>
    <col min="12764" max="13009" width="9" style="52"/>
    <col min="13010" max="13010" width="0.77734375" style="52" customWidth="1"/>
    <col min="13011" max="13011" width="5.44140625" style="52" customWidth="1"/>
    <col min="13012" max="13012" width="16.88671875" style="52" customWidth="1"/>
    <col min="13013" max="13013" width="19.109375" style="52" customWidth="1"/>
    <col min="13014" max="13014" width="12.109375" style="52" customWidth="1"/>
    <col min="13015" max="13015" width="16.109375" style="52" customWidth="1"/>
    <col min="13016" max="13016" width="12.33203125" style="52" customWidth="1"/>
    <col min="13017" max="13017" width="14.6640625" style="52" customWidth="1"/>
    <col min="13018" max="13018" width="3.77734375" style="52" customWidth="1"/>
    <col min="13019" max="13019" width="1" style="52" customWidth="1"/>
    <col min="13020" max="13265" width="9" style="52"/>
    <col min="13266" max="13266" width="0.77734375" style="52" customWidth="1"/>
    <col min="13267" max="13267" width="5.44140625" style="52" customWidth="1"/>
    <col min="13268" max="13268" width="16.88671875" style="52" customWidth="1"/>
    <col min="13269" max="13269" width="19.109375" style="52" customWidth="1"/>
    <col min="13270" max="13270" width="12.109375" style="52" customWidth="1"/>
    <col min="13271" max="13271" width="16.109375" style="52" customWidth="1"/>
    <col min="13272" max="13272" width="12.33203125" style="52" customWidth="1"/>
    <col min="13273" max="13273" width="14.6640625" style="52" customWidth="1"/>
    <col min="13274" max="13274" width="3.77734375" style="52" customWidth="1"/>
    <col min="13275" max="13275" width="1" style="52" customWidth="1"/>
    <col min="13276" max="13521" width="9" style="52"/>
    <col min="13522" max="13522" width="0.77734375" style="52" customWidth="1"/>
    <col min="13523" max="13523" width="5.44140625" style="52" customWidth="1"/>
    <col min="13524" max="13524" width="16.88671875" style="52" customWidth="1"/>
    <col min="13525" max="13525" width="19.109375" style="52" customWidth="1"/>
    <col min="13526" max="13526" width="12.109375" style="52" customWidth="1"/>
    <col min="13527" max="13527" width="16.109375" style="52" customWidth="1"/>
    <col min="13528" max="13528" width="12.33203125" style="52" customWidth="1"/>
    <col min="13529" max="13529" width="14.6640625" style="52" customWidth="1"/>
    <col min="13530" max="13530" width="3.77734375" style="52" customWidth="1"/>
    <col min="13531" max="13531" width="1" style="52" customWidth="1"/>
    <col min="13532" max="13777" width="9" style="52"/>
    <col min="13778" max="13778" width="0.77734375" style="52" customWidth="1"/>
    <col min="13779" max="13779" width="5.44140625" style="52" customWidth="1"/>
    <col min="13780" max="13780" width="16.88671875" style="52" customWidth="1"/>
    <col min="13781" max="13781" width="19.109375" style="52" customWidth="1"/>
    <col min="13782" max="13782" width="12.109375" style="52" customWidth="1"/>
    <col min="13783" max="13783" width="16.109375" style="52" customWidth="1"/>
    <col min="13784" max="13784" width="12.33203125" style="52" customWidth="1"/>
    <col min="13785" max="13785" width="14.6640625" style="52" customWidth="1"/>
    <col min="13786" max="13786" width="3.77734375" style="52" customWidth="1"/>
    <col min="13787" max="13787" width="1" style="52" customWidth="1"/>
    <col min="13788" max="14033" width="9" style="52"/>
    <col min="14034" max="14034" width="0.77734375" style="52" customWidth="1"/>
    <col min="14035" max="14035" width="5.44140625" style="52" customWidth="1"/>
    <col min="14036" max="14036" width="16.88671875" style="52" customWidth="1"/>
    <col min="14037" max="14037" width="19.109375" style="52" customWidth="1"/>
    <col min="14038" max="14038" width="12.109375" style="52" customWidth="1"/>
    <col min="14039" max="14039" width="16.109375" style="52" customWidth="1"/>
    <col min="14040" max="14040" width="12.33203125" style="52" customWidth="1"/>
    <col min="14041" max="14041" width="14.6640625" style="52" customWidth="1"/>
    <col min="14042" max="14042" width="3.77734375" style="52" customWidth="1"/>
    <col min="14043" max="14043" width="1" style="52" customWidth="1"/>
    <col min="14044" max="14289" width="9" style="52"/>
    <col min="14290" max="14290" width="0.77734375" style="52" customWidth="1"/>
    <col min="14291" max="14291" width="5.44140625" style="52" customWidth="1"/>
    <col min="14292" max="14292" width="16.88671875" style="52" customWidth="1"/>
    <col min="14293" max="14293" width="19.109375" style="52" customWidth="1"/>
    <col min="14294" max="14294" width="12.109375" style="52" customWidth="1"/>
    <col min="14295" max="14295" width="16.109375" style="52" customWidth="1"/>
    <col min="14296" max="14296" width="12.33203125" style="52" customWidth="1"/>
    <col min="14297" max="14297" width="14.6640625" style="52" customWidth="1"/>
    <col min="14298" max="14298" width="3.77734375" style="52" customWidth="1"/>
    <col min="14299" max="14299" width="1" style="52" customWidth="1"/>
    <col min="14300" max="14545" width="9" style="52"/>
    <col min="14546" max="14546" width="0.77734375" style="52" customWidth="1"/>
    <col min="14547" max="14547" width="5.44140625" style="52" customWidth="1"/>
    <col min="14548" max="14548" width="16.88671875" style="52" customWidth="1"/>
    <col min="14549" max="14549" width="19.109375" style="52" customWidth="1"/>
    <col min="14550" max="14550" width="12.109375" style="52" customWidth="1"/>
    <col min="14551" max="14551" width="16.109375" style="52" customWidth="1"/>
    <col min="14552" max="14552" width="12.33203125" style="52" customWidth="1"/>
    <col min="14553" max="14553" width="14.6640625" style="52" customWidth="1"/>
    <col min="14554" max="14554" width="3.77734375" style="52" customWidth="1"/>
    <col min="14555" max="14555" width="1" style="52" customWidth="1"/>
    <col min="14556" max="14801" width="9" style="52"/>
    <col min="14802" max="14802" width="0.77734375" style="52" customWidth="1"/>
    <col min="14803" max="14803" width="5.44140625" style="52" customWidth="1"/>
    <col min="14804" max="14804" width="16.88671875" style="52" customWidth="1"/>
    <col min="14805" max="14805" width="19.109375" style="52" customWidth="1"/>
    <col min="14806" max="14806" width="12.109375" style="52" customWidth="1"/>
    <col min="14807" max="14807" width="16.109375" style="52" customWidth="1"/>
    <col min="14808" max="14808" width="12.33203125" style="52" customWidth="1"/>
    <col min="14809" max="14809" width="14.6640625" style="52" customWidth="1"/>
    <col min="14810" max="14810" width="3.77734375" style="52" customWidth="1"/>
    <col min="14811" max="14811" width="1" style="52" customWidth="1"/>
    <col min="14812" max="15057" width="9" style="52"/>
    <col min="15058" max="15058" width="0.77734375" style="52" customWidth="1"/>
    <col min="15059" max="15059" width="5.44140625" style="52" customWidth="1"/>
    <col min="15060" max="15060" width="16.88671875" style="52" customWidth="1"/>
    <col min="15061" max="15061" width="19.109375" style="52" customWidth="1"/>
    <col min="15062" max="15062" width="12.109375" style="52" customWidth="1"/>
    <col min="15063" max="15063" width="16.109375" style="52" customWidth="1"/>
    <col min="15064" max="15064" width="12.33203125" style="52" customWidth="1"/>
    <col min="15065" max="15065" width="14.6640625" style="52" customWidth="1"/>
    <col min="15066" max="15066" width="3.77734375" style="52" customWidth="1"/>
    <col min="15067" max="15067" width="1" style="52" customWidth="1"/>
    <col min="15068" max="15313" width="9" style="52"/>
    <col min="15314" max="15314" width="0.77734375" style="52" customWidth="1"/>
    <col min="15315" max="15315" width="5.44140625" style="52" customWidth="1"/>
    <col min="15316" max="15316" width="16.88671875" style="52" customWidth="1"/>
    <col min="15317" max="15317" width="19.109375" style="52" customWidth="1"/>
    <col min="15318" max="15318" width="12.109375" style="52" customWidth="1"/>
    <col min="15319" max="15319" width="16.109375" style="52" customWidth="1"/>
    <col min="15320" max="15320" width="12.33203125" style="52" customWidth="1"/>
    <col min="15321" max="15321" width="14.6640625" style="52" customWidth="1"/>
    <col min="15322" max="15322" width="3.77734375" style="52" customWidth="1"/>
    <col min="15323" max="15323" width="1" style="52" customWidth="1"/>
    <col min="15324" max="15569" width="9" style="52"/>
    <col min="15570" max="15570" width="0.77734375" style="52" customWidth="1"/>
    <col min="15571" max="15571" width="5.44140625" style="52" customWidth="1"/>
    <col min="15572" max="15572" width="16.88671875" style="52" customWidth="1"/>
    <col min="15573" max="15573" width="19.109375" style="52" customWidth="1"/>
    <col min="15574" max="15574" width="12.109375" style="52" customWidth="1"/>
    <col min="15575" max="15575" width="16.109375" style="52" customWidth="1"/>
    <col min="15576" max="15576" width="12.33203125" style="52" customWidth="1"/>
    <col min="15577" max="15577" width="14.6640625" style="52" customWidth="1"/>
    <col min="15578" max="15578" width="3.77734375" style="52" customWidth="1"/>
    <col min="15579" max="15579" width="1" style="52" customWidth="1"/>
    <col min="15580" max="15825" width="9" style="52"/>
    <col min="15826" max="15826" width="0.77734375" style="52" customWidth="1"/>
    <col min="15827" max="15827" width="5.44140625" style="52" customWidth="1"/>
    <col min="15828" max="15828" width="16.88671875" style="52" customWidth="1"/>
    <col min="15829" max="15829" width="19.109375" style="52" customWidth="1"/>
    <col min="15830" max="15830" width="12.109375" style="52" customWidth="1"/>
    <col min="15831" max="15831" width="16.109375" style="52" customWidth="1"/>
    <col min="15832" max="15832" width="12.33203125" style="52" customWidth="1"/>
    <col min="15833" max="15833" width="14.6640625" style="52" customWidth="1"/>
    <col min="15834" max="15834" width="3.77734375" style="52" customWidth="1"/>
    <col min="15835" max="15835" width="1" style="52" customWidth="1"/>
    <col min="15836" max="16081" width="9" style="52"/>
    <col min="16082" max="16082" width="0.77734375" style="52" customWidth="1"/>
    <col min="16083" max="16083" width="5.44140625" style="52" customWidth="1"/>
    <col min="16084" max="16084" width="16.88671875" style="52" customWidth="1"/>
    <col min="16085" max="16085" width="19.109375" style="52" customWidth="1"/>
    <col min="16086" max="16086" width="12.109375" style="52" customWidth="1"/>
    <col min="16087" max="16087" width="16.109375" style="52" customWidth="1"/>
    <col min="16088" max="16088" width="12.33203125" style="52" customWidth="1"/>
    <col min="16089" max="16089" width="14.6640625" style="52" customWidth="1"/>
    <col min="16090" max="16090" width="3.77734375" style="52" customWidth="1"/>
    <col min="16091" max="16091" width="1" style="52" customWidth="1"/>
    <col min="16092" max="16384" width="9" style="52"/>
  </cols>
  <sheetData>
    <row r="1" spans="1:9" s="49" customFormat="1" ht="8.25" customHeight="1">
      <c r="H1" s="50"/>
    </row>
    <row r="2" spans="1:9" ht="30" customHeight="1">
      <c r="C2" s="51" t="s">
        <v>237</v>
      </c>
      <c r="D2" s="49"/>
      <c r="E2" s="49"/>
      <c r="F2" s="49"/>
      <c r="G2" s="49"/>
    </row>
    <row r="3" spans="1:9" s="234" customFormat="1" ht="22.5" customHeight="1">
      <c r="A3" s="232"/>
      <c r="B3" s="232"/>
      <c r="C3" s="233" t="s">
        <v>223</v>
      </c>
      <c r="D3" s="232"/>
      <c r="E3" s="232"/>
      <c r="F3" s="232"/>
      <c r="G3" s="232"/>
      <c r="I3" s="232"/>
    </row>
    <row r="4" spans="1:9" ht="13.2">
      <c r="C4" s="231"/>
      <c r="D4" s="49"/>
      <c r="E4" s="49"/>
      <c r="F4" s="49"/>
      <c r="G4" s="49"/>
      <c r="H4" s="52"/>
    </row>
    <row r="5" spans="1:9" ht="13.2">
      <c r="B5" s="53" t="s">
        <v>126</v>
      </c>
      <c r="D5" s="49"/>
      <c r="E5" s="49"/>
      <c r="F5" s="49"/>
      <c r="G5" s="49"/>
      <c r="H5" s="55"/>
    </row>
    <row r="6" spans="1:9" ht="27" customHeight="1">
      <c r="C6" s="229" t="s">
        <v>137</v>
      </c>
      <c r="D6" s="229" t="s">
        <v>98</v>
      </c>
      <c r="E6" s="229" t="s">
        <v>216</v>
      </c>
      <c r="F6" s="229" t="s">
        <v>123</v>
      </c>
      <c r="G6" s="229" t="s">
        <v>235</v>
      </c>
      <c r="H6" s="229" t="s">
        <v>185</v>
      </c>
    </row>
    <row r="7" spans="1:9" ht="27" customHeight="1">
      <c r="C7" s="237" t="s">
        <v>122</v>
      </c>
      <c r="D7" s="228">
        <f>SUM(D8:D127)</f>
        <v>0</v>
      </c>
      <c r="E7" s="228">
        <f t="shared" ref="E7:F7" si="0">SUM(E8:E127)</f>
        <v>0</v>
      </c>
      <c r="F7" s="228">
        <f t="shared" si="0"/>
        <v>0</v>
      </c>
      <c r="G7" s="238" t="s">
        <v>125</v>
      </c>
      <c r="H7" s="238" t="s">
        <v>125</v>
      </c>
    </row>
    <row r="8" spans="1:9" ht="27" customHeight="1">
      <c r="B8" s="49">
        <v>11</v>
      </c>
      <c r="C8" s="219"/>
      <c r="D8" s="105"/>
      <c r="E8" s="108"/>
      <c r="F8" s="203">
        <f t="shared" ref="F8:F127" si="1">D8*E8</f>
        <v>0</v>
      </c>
      <c r="G8" s="107"/>
      <c r="H8" s="107"/>
    </row>
    <row r="9" spans="1:9" ht="27" customHeight="1">
      <c r="B9" s="49">
        <f>B8+1</f>
        <v>12</v>
      </c>
      <c r="C9" s="219"/>
      <c r="D9" s="105"/>
      <c r="E9" s="108"/>
      <c r="F9" s="203">
        <f t="shared" si="1"/>
        <v>0</v>
      </c>
      <c r="G9" s="107"/>
      <c r="H9" s="107"/>
    </row>
    <row r="10" spans="1:9" ht="27" customHeight="1">
      <c r="B10" s="49">
        <f t="shared" ref="B10:B73" si="2">B9+1</f>
        <v>13</v>
      </c>
      <c r="C10" s="219"/>
      <c r="D10" s="105"/>
      <c r="E10" s="108"/>
      <c r="F10" s="203">
        <f t="shared" si="1"/>
        <v>0</v>
      </c>
      <c r="G10" s="107"/>
      <c r="H10" s="107"/>
    </row>
    <row r="11" spans="1:9" ht="27" customHeight="1">
      <c r="B11" s="49">
        <f t="shared" si="2"/>
        <v>14</v>
      </c>
      <c r="C11" s="219"/>
      <c r="D11" s="105"/>
      <c r="E11" s="108"/>
      <c r="F11" s="203">
        <f t="shared" si="1"/>
        <v>0</v>
      </c>
      <c r="G11" s="107"/>
      <c r="H11" s="107"/>
    </row>
    <row r="12" spans="1:9" ht="27" customHeight="1">
      <c r="B12" s="49">
        <f t="shared" si="2"/>
        <v>15</v>
      </c>
      <c r="C12" s="219"/>
      <c r="D12" s="105"/>
      <c r="E12" s="108"/>
      <c r="F12" s="203">
        <f t="shared" si="1"/>
        <v>0</v>
      </c>
      <c r="G12" s="107"/>
      <c r="H12" s="107"/>
    </row>
    <row r="13" spans="1:9" ht="27" customHeight="1">
      <c r="B13" s="49">
        <f t="shared" si="2"/>
        <v>16</v>
      </c>
      <c r="C13" s="219"/>
      <c r="D13" s="105"/>
      <c r="E13" s="108"/>
      <c r="F13" s="203">
        <f t="shared" si="1"/>
        <v>0</v>
      </c>
      <c r="G13" s="107"/>
      <c r="H13" s="107"/>
    </row>
    <row r="14" spans="1:9" ht="27" customHeight="1">
      <c r="B14" s="49">
        <f t="shared" si="2"/>
        <v>17</v>
      </c>
      <c r="C14" s="219"/>
      <c r="D14" s="105"/>
      <c r="E14" s="108"/>
      <c r="F14" s="203">
        <f t="shared" si="1"/>
        <v>0</v>
      </c>
      <c r="G14" s="107"/>
      <c r="H14" s="107"/>
    </row>
    <row r="15" spans="1:9" ht="27" customHeight="1">
      <c r="B15" s="49">
        <f t="shared" si="2"/>
        <v>18</v>
      </c>
      <c r="C15" s="219"/>
      <c r="D15" s="105"/>
      <c r="E15" s="108"/>
      <c r="F15" s="203">
        <f t="shared" si="1"/>
        <v>0</v>
      </c>
      <c r="G15" s="107"/>
      <c r="H15" s="107"/>
    </row>
    <row r="16" spans="1:9" ht="27" customHeight="1">
      <c r="B16" s="49">
        <f t="shared" si="2"/>
        <v>19</v>
      </c>
      <c r="C16" s="219"/>
      <c r="D16" s="105"/>
      <c r="E16" s="108"/>
      <c r="F16" s="203">
        <f t="shared" si="1"/>
        <v>0</v>
      </c>
      <c r="G16" s="107"/>
      <c r="H16" s="107"/>
    </row>
    <row r="17" spans="2:8" ht="27" customHeight="1">
      <c r="B17" s="49">
        <f t="shared" si="2"/>
        <v>20</v>
      </c>
      <c r="C17" s="219"/>
      <c r="D17" s="105"/>
      <c r="E17" s="108"/>
      <c r="F17" s="203">
        <f t="shared" si="1"/>
        <v>0</v>
      </c>
      <c r="G17" s="107"/>
      <c r="H17" s="107"/>
    </row>
    <row r="18" spans="2:8" ht="27" customHeight="1">
      <c r="B18" s="49">
        <f t="shared" si="2"/>
        <v>21</v>
      </c>
      <c r="C18" s="219"/>
      <c r="D18" s="105"/>
      <c r="E18" s="108"/>
      <c r="F18" s="203">
        <f t="shared" si="1"/>
        <v>0</v>
      </c>
      <c r="G18" s="107"/>
      <c r="H18" s="107"/>
    </row>
    <row r="19" spans="2:8" ht="27" customHeight="1">
      <c r="B19" s="49">
        <f t="shared" si="2"/>
        <v>22</v>
      </c>
      <c r="C19" s="219"/>
      <c r="D19" s="105"/>
      <c r="E19" s="108"/>
      <c r="F19" s="203">
        <f t="shared" si="1"/>
        <v>0</v>
      </c>
      <c r="G19" s="107"/>
      <c r="H19" s="107"/>
    </row>
    <row r="20" spans="2:8" ht="27" customHeight="1">
      <c r="B20" s="49">
        <f t="shared" si="2"/>
        <v>23</v>
      </c>
      <c r="C20" s="219"/>
      <c r="D20" s="105"/>
      <c r="E20" s="108"/>
      <c r="F20" s="203">
        <f t="shared" si="1"/>
        <v>0</v>
      </c>
      <c r="G20" s="107"/>
      <c r="H20" s="107"/>
    </row>
    <row r="21" spans="2:8" ht="27" customHeight="1">
      <c r="B21" s="49">
        <f t="shared" si="2"/>
        <v>24</v>
      </c>
      <c r="C21" s="219"/>
      <c r="D21" s="105"/>
      <c r="E21" s="108"/>
      <c r="F21" s="203">
        <f t="shared" si="1"/>
        <v>0</v>
      </c>
      <c r="G21" s="107"/>
      <c r="H21" s="107"/>
    </row>
    <row r="22" spans="2:8" ht="27" customHeight="1">
      <c r="B22" s="49">
        <f t="shared" si="2"/>
        <v>25</v>
      </c>
      <c r="C22" s="219"/>
      <c r="D22" s="105"/>
      <c r="E22" s="108"/>
      <c r="F22" s="203">
        <f t="shared" si="1"/>
        <v>0</v>
      </c>
      <c r="G22" s="107"/>
      <c r="H22" s="107"/>
    </row>
    <row r="23" spans="2:8" ht="27" customHeight="1">
      <c r="B23" s="49">
        <f t="shared" si="2"/>
        <v>26</v>
      </c>
      <c r="C23" s="219"/>
      <c r="D23" s="105"/>
      <c r="E23" s="108"/>
      <c r="F23" s="203">
        <f t="shared" si="1"/>
        <v>0</v>
      </c>
      <c r="G23" s="107"/>
      <c r="H23" s="107"/>
    </row>
    <row r="24" spans="2:8" ht="27" customHeight="1">
      <c r="B24" s="49">
        <f t="shared" si="2"/>
        <v>27</v>
      </c>
      <c r="C24" s="219"/>
      <c r="D24" s="105"/>
      <c r="E24" s="108"/>
      <c r="F24" s="203">
        <f t="shared" si="1"/>
        <v>0</v>
      </c>
      <c r="G24" s="107"/>
      <c r="H24" s="107"/>
    </row>
    <row r="25" spans="2:8" ht="27" customHeight="1">
      <c r="B25" s="49">
        <f t="shared" si="2"/>
        <v>28</v>
      </c>
      <c r="C25" s="219"/>
      <c r="D25" s="105"/>
      <c r="E25" s="108"/>
      <c r="F25" s="203">
        <f t="shared" si="1"/>
        <v>0</v>
      </c>
      <c r="G25" s="107"/>
      <c r="H25" s="107"/>
    </row>
    <row r="26" spans="2:8" ht="27" customHeight="1">
      <c r="B26" s="49">
        <f t="shared" si="2"/>
        <v>29</v>
      </c>
      <c r="C26" s="219"/>
      <c r="D26" s="105"/>
      <c r="E26" s="108"/>
      <c r="F26" s="203">
        <f t="shared" si="1"/>
        <v>0</v>
      </c>
      <c r="G26" s="107"/>
      <c r="H26" s="107"/>
    </row>
    <row r="27" spans="2:8" ht="27" customHeight="1">
      <c r="B27" s="49">
        <f t="shared" si="2"/>
        <v>30</v>
      </c>
      <c r="C27" s="219"/>
      <c r="D27" s="105"/>
      <c r="E27" s="108"/>
      <c r="F27" s="203">
        <f t="shared" si="1"/>
        <v>0</v>
      </c>
      <c r="G27" s="107"/>
      <c r="H27" s="107"/>
    </row>
    <row r="28" spans="2:8" ht="27" customHeight="1">
      <c r="B28" s="49">
        <f t="shared" si="2"/>
        <v>31</v>
      </c>
      <c r="C28" s="219"/>
      <c r="D28" s="105"/>
      <c r="E28" s="108"/>
      <c r="F28" s="203">
        <f t="shared" si="1"/>
        <v>0</v>
      </c>
      <c r="G28" s="107"/>
      <c r="H28" s="107"/>
    </row>
    <row r="29" spans="2:8" ht="27" customHeight="1">
      <c r="B29" s="49">
        <f t="shared" si="2"/>
        <v>32</v>
      </c>
      <c r="C29" s="219"/>
      <c r="D29" s="105"/>
      <c r="E29" s="108"/>
      <c r="F29" s="203">
        <f t="shared" si="1"/>
        <v>0</v>
      </c>
      <c r="G29" s="107"/>
      <c r="H29" s="107"/>
    </row>
    <row r="30" spans="2:8" ht="27" customHeight="1">
      <c r="B30" s="49">
        <f t="shared" si="2"/>
        <v>33</v>
      </c>
      <c r="C30" s="219"/>
      <c r="D30" s="105"/>
      <c r="E30" s="108"/>
      <c r="F30" s="203">
        <f t="shared" si="1"/>
        <v>0</v>
      </c>
      <c r="G30" s="107"/>
      <c r="H30" s="107"/>
    </row>
    <row r="31" spans="2:8" ht="27" customHeight="1">
      <c r="B31" s="49">
        <f t="shared" si="2"/>
        <v>34</v>
      </c>
      <c r="C31" s="219"/>
      <c r="D31" s="105"/>
      <c r="E31" s="108"/>
      <c r="F31" s="203">
        <f t="shared" si="1"/>
        <v>0</v>
      </c>
      <c r="G31" s="107"/>
      <c r="H31" s="107"/>
    </row>
    <row r="32" spans="2:8" ht="27" customHeight="1">
      <c r="B32" s="49">
        <f t="shared" si="2"/>
        <v>35</v>
      </c>
      <c r="C32" s="219"/>
      <c r="D32" s="105"/>
      <c r="E32" s="108"/>
      <c r="F32" s="203">
        <f t="shared" si="1"/>
        <v>0</v>
      </c>
      <c r="G32" s="107"/>
      <c r="H32" s="107"/>
    </row>
    <row r="33" spans="2:8" ht="27" customHeight="1">
      <c r="B33" s="49">
        <f t="shared" si="2"/>
        <v>36</v>
      </c>
      <c r="C33" s="219"/>
      <c r="D33" s="105"/>
      <c r="E33" s="108"/>
      <c r="F33" s="203">
        <f t="shared" si="1"/>
        <v>0</v>
      </c>
      <c r="G33" s="107"/>
      <c r="H33" s="107"/>
    </row>
    <row r="34" spans="2:8" ht="27" customHeight="1">
      <c r="B34" s="49">
        <f t="shared" si="2"/>
        <v>37</v>
      </c>
      <c r="C34" s="219"/>
      <c r="D34" s="105"/>
      <c r="E34" s="108"/>
      <c r="F34" s="203">
        <f t="shared" si="1"/>
        <v>0</v>
      </c>
      <c r="G34" s="107"/>
      <c r="H34" s="107"/>
    </row>
    <row r="35" spans="2:8" ht="27" customHeight="1">
      <c r="B35" s="49">
        <f t="shared" si="2"/>
        <v>38</v>
      </c>
      <c r="C35" s="219"/>
      <c r="D35" s="105"/>
      <c r="E35" s="108"/>
      <c r="F35" s="203">
        <f t="shared" si="1"/>
        <v>0</v>
      </c>
      <c r="G35" s="107"/>
      <c r="H35" s="107"/>
    </row>
    <row r="36" spans="2:8" ht="27" customHeight="1">
      <c r="B36" s="49">
        <f t="shared" si="2"/>
        <v>39</v>
      </c>
      <c r="C36" s="219"/>
      <c r="D36" s="105"/>
      <c r="E36" s="108"/>
      <c r="F36" s="203">
        <f t="shared" si="1"/>
        <v>0</v>
      </c>
      <c r="G36" s="107"/>
      <c r="H36" s="107"/>
    </row>
    <row r="37" spans="2:8" ht="27" customHeight="1">
      <c r="B37" s="49">
        <f t="shared" si="2"/>
        <v>40</v>
      </c>
      <c r="C37" s="219"/>
      <c r="D37" s="105"/>
      <c r="E37" s="108"/>
      <c r="F37" s="203">
        <f t="shared" si="1"/>
        <v>0</v>
      </c>
      <c r="G37" s="107"/>
      <c r="H37" s="107"/>
    </row>
    <row r="38" spans="2:8" ht="27" customHeight="1">
      <c r="B38" s="49">
        <f t="shared" si="2"/>
        <v>41</v>
      </c>
      <c r="C38" s="219"/>
      <c r="D38" s="105"/>
      <c r="E38" s="108"/>
      <c r="F38" s="203">
        <f t="shared" si="1"/>
        <v>0</v>
      </c>
      <c r="G38" s="107"/>
      <c r="H38" s="107"/>
    </row>
    <row r="39" spans="2:8" ht="27" customHeight="1">
      <c r="B39" s="49">
        <f t="shared" si="2"/>
        <v>42</v>
      </c>
      <c r="C39" s="219"/>
      <c r="D39" s="105"/>
      <c r="E39" s="108"/>
      <c r="F39" s="203">
        <f t="shared" si="1"/>
        <v>0</v>
      </c>
      <c r="G39" s="107"/>
      <c r="H39" s="107"/>
    </row>
    <row r="40" spans="2:8" ht="27" customHeight="1">
      <c r="B40" s="49">
        <f t="shared" si="2"/>
        <v>43</v>
      </c>
      <c r="C40" s="219"/>
      <c r="D40" s="105"/>
      <c r="E40" s="108"/>
      <c r="F40" s="203">
        <f t="shared" si="1"/>
        <v>0</v>
      </c>
      <c r="G40" s="107"/>
      <c r="H40" s="107"/>
    </row>
    <row r="41" spans="2:8" ht="27" customHeight="1">
      <c r="B41" s="49">
        <f t="shared" si="2"/>
        <v>44</v>
      </c>
      <c r="C41" s="219"/>
      <c r="D41" s="105"/>
      <c r="E41" s="108"/>
      <c r="F41" s="203">
        <f t="shared" si="1"/>
        <v>0</v>
      </c>
      <c r="G41" s="107"/>
      <c r="H41" s="107"/>
    </row>
    <row r="42" spans="2:8" ht="27" customHeight="1">
      <c r="B42" s="49">
        <f t="shared" si="2"/>
        <v>45</v>
      </c>
      <c r="C42" s="219"/>
      <c r="D42" s="105"/>
      <c r="E42" s="108"/>
      <c r="F42" s="203">
        <f t="shared" si="1"/>
        <v>0</v>
      </c>
      <c r="G42" s="107"/>
      <c r="H42" s="107"/>
    </row>
    <row r="43" spans="2:8" ht="27" customHeight="1">
      <c r="B43" s="49">
        <f t="shared" si="2"/>
        <v>46</v>
      </c>
      <c r="C43" s="219"/>
      <c r="D43" s="105"/>
      <c r="E43" s="108"/>
      <c r="F43" s="203">
        <f t="shared" si="1"/>
        <v>0</v>
      </c>
      <c r="G43" s="107"/>
      <c r="H43" s="107"/>
    </row>
    <row r="44" spans="2:8" ht="27" customHeight="1">
      <c r="B44" s="49">
        <f t="shared" si="2"/>
        <v>47</v>
      </c>
      <c r="C44" s="219"/>
      <c r="D44" s="105"/>
      <c r="E44" s="108"/>
      <c r="F44" s="203">
        <f t="shared" si="1"/>
        <v>0</v>
      </c>
      <c r="G44" s="107"/>
      <c r="H44" s="107"/>
    </row>
    <row r="45" spans="2:8" ht="27" customHeight="1">
      <c r="B45" s="49">
        <f t="shared" si="2"/>
        <v>48</v>
      </c>
      <c r="C45" s="219"/>
      <c r="D45" s="105"/>
      <c r="E45" s="108"/>
      <c r="F45" s="203">
        <f t="shared" si="1"/>
        <v>0</v>
      </c>
      <c r="G45" s="107"/>
      <c r="H45" s="107"/>
    </row>
    <row r="46" spans="2:8" ht="27" customHeight="1">
      <c r="B46" s="49">
        <f t="shared" si="2"/>
        <v>49</v>
      </c>
      <c r="C46" s="219"/>
      <c r="D46" s="105"/>
      <c r="E46" s="108"/>
      <c r="F46" s="203">
        <f t="shared" si="1"/>
        <v>0</v>
      </c>
      <c r="G46" s="107"/>
      <c r="H46" s="107"/>
    </row>
    <row r="47" spans="2:8" ht="27" customHeight="1">
      <c r="B47" s="49">
        <f t="shared" si="2"/>
        <v>50</v>
      </c>
      <c r="C47" s="219"/>
      <c r="D47" s="105"/>
      <c r="E47" s="108"/>
      <c r="F47" s="203">
        <f t="shared" si="1"/>
        <v>0</v>
      </c>
      <c r="G47" s="107"/>
      <c r="H47" s="107"/>
    </row>
    <row r="48" spans="2:8" ht="27" customHeight="1">
      <c r="B48" s="49">
        <f t="shared" si="2"/>
        <v>51</v>
      </c>
      <c r="C48" s="219"/>
      <c r="D48" s="105"/>
      <c r="E48" s="108"/>
      <c r="F48" s="203">
        <f t="shared" si="1"/>
        <v>0</v>
      </c>
      <c r="G48" s="107"/>
      <c r="H48" s="107"/>
    </row>
    <row r="49" spans="2:8" ht="27" customHeight="1">
      <c r="B49" s="49">
        <f t="shared" si="2"/>
        <v>52</v>
      </c>
      <c r="C49" s="219"/>
      <c r="D49" s="105"/>
      <c r="E49" s="108"/>
      <c r="F49" s="203">
        <f t="shared" si="1"/>
        <v>0</v>
      </c>
      <c r="G49" s="107"/>
      <c r="H49" s="107"/>
    </row>
    <row r="50" spans="2:8" ht="27" customHeight="1">
      <c r="B50" s="49">
        <f t="shared" si="2"/>
        <v>53</v>
      </c>
      <c r="C50" s="219"/>
      <c r="D50" s="105"/>
      <c r="E50" s="108"/>
      <c r="F50" s="203">
        <f t="shared" si="1"/>
        <v>0</v>
      </c>
      <c r="G50" s="107"/>
      <c r="H50" s="107"/>
    </row>
    <row r="51" spans="2:8" ht="27" customHeight="1">
      <c r="B51" s="49">
        <f t="shared" si="2"/>
        <v>54</v>
      </c>
      <c r="C51" s="219"/>
      <c r="D51" s="105"/>
      <c r="E51" s="108"/>
      <c r="F51" s="203">
        <f t="shared" si="1"/>
        <v>0</v>
      </c>
      <c r="G51" s="107"/>
      <c r="H51" s="107"/>
    </row>
    <row r="52" spans="2:8" ht="27" customHeight="1">
      <c r="B52" s="49">
        <f t="shared" si="2"/>
        <v>55</v>
      </c>
      <c r="C52" s="219"/>
      <c r="D52" s="105"/>
      <c r="E52" s="108"/>
      <c r="F52" s="203">
        <f t="shared" si="1"/>
        <v>0</v>
      </c>
      <c r="G52" s="107"/>
      <c r="H52" s="107"/>
    </row>
    <row r="53" spans="2:8" ht="27" customHeight="1">
      <c r="B53" s="49">
        <f t="shared" si="2"/>
        <v>56</v>
      </c>
      <c r="C53" s="219"/>
      <c r="D53" s="105"/>
      <c r="E53" s="108"/>
      <c r="F53" s="203">
        <f t="shared" si="1"/>
        <v>0</v>
      </c>
      <c r="G53" s="107"/>
      <c r="H53" s="107"/>
    </row>
    <row r="54" spans="2:8" ht="27" customHeight="1">
      <c r="B54" s="49">
        <f t="shared" si="2"/>
        <v>57</v>
      </c>
      <c r="C54" s="219"/>
      <c r="D54" s="105"/>
      <c r="E54" s="108"/>
      <c r="F54" s="203">
        <f t="shared" si="1"/>
        <v>0</v>
      </c>
      <c r="G54" s="107"/>
      <c r="H54" s="107"/>
    </row>
    <row r="55" spans="2:8" ht="27" customHeight="1">
      <c r="B55" s="49">
        <f t="shared" si="2"/>
        <v>58</v>
      </c>
      <c r="C55" s="219"/>
      <c r="D55" s="105"/>
      <c r="E55" s="108"/>
      <c r="F55" s="203">
        <f t="shared" si="1"/>
        <v>0</v>
      </c>
      <c r="G55" s="107"/>
      <c r="H55" s="107"/>
    </row>
    <row r="56" spans="2:8" ht="27" customHeight="1">
      <c r="B56" s="49">
        <f t="shared" si="2"/>
        <v>59</v>
      </c>
      <c r="C56" s="219"/>
      <c r="D56" s="105"/>
      <c r="E56" s="108"/>
      <c r="F56" s="203">
        <f t="shared" si="1"/>
        <v>0</v>
      </c>
      <c r="G56" s="107"/>
      <c r="H56" s="107"/>
    </row>
    <row r="57" spans="2:8" ht="27" customHeight="1">
      <c r="B57" s="49">
        <f t="shared" si="2"/>
        <v>60</v>
      </c>
      <c r="C57" s="219"/>
      <c r="D57" s="105"/>
      <c r="E57" s="108"/>
      <c r="F57" s="203">
        <f t="shared" si="1"/>
        <v>0</v>
      </c>
      <c r="G57" s="107"/>
      <c r="H57" s="107"/>
    </row>
    <row r="58" spans="2:8" ht="27" customHeight="1">
      <c r="B58" s="49">
        <f t="shared" si="2"/>
        <v>61</v>
      </c>
      <c r="C58" s="219"/>
      <c r="D58" s="105"/>
      <c r="E58" s="108"/>
      <c r="F58" s="203">
        <f t="shared" si="1"/>
        <v>0</v>
      </c>
      <c r="G58" s="107"/>
      <c r="H58" s="107"/>
    </row>
    <row r="59" spans="2:8" ht="27" customHeight="1">
      <c r="B59" s="49">
        <f t="shared" si="2"/>
        <v>62</v>
      </c>
      <c r="C59" s="219"/>
      <c r="D59" s="105"/>
      <c r="E59" s="108"/>
      <c r="F59" s="203">
        <f t="shared" si="1"/>
        <v>0</v>
      </c>
      <c r="G59" s="107"/>
      <c r="H59" s="107"/>
    </row>
    <row r="60" spans="2:8" ht="27" customHeight="1">
      <c r="B60" s="49">
        <f t="shared" si="2"/>
        <v>63</v>
      </c>
      <c r="C60" s="219"/>
      <c r="D60" s="105"/>
      <c r="E60" s="108"/>
      <c r="F60" s="203">
        <f t="shared" si="1"/>
        <v>0</v>
      </c>
      <c r="G60" s="107"/>
      <c r="H60" s="107"/>
    </row>
    <row r="61" spans="2:8" ht="27" customHeight="1">
      <c r="B61" s="49">
        <f t="shared" si="2"/>
        <v>64</v>
      </c>
      <c r="C61" s="219"/>
      <c r="D61" s="105"/>
      <c r="E61" s="108"/>
      <c r="F61" s="203">
        <f t="shared" si="1"/>
        <v>0</v>
      </c>
      <c r="G61" s="107"/>
      <c r="H61" s="107"/>
    </row>
    <row r="62" spans="2:8" ht="27" customHeight="1">
      <c r="B62" s="49">
        <f t="shared" si="2"/>
        <v>65</v>
      </c>
      <c r="C62" s="219"/>
      <c r="D62" s="105"/>
      <c r="E62" s="108"/>
      <c r="F62" s="203">
        <f t="shared" si="1"/>
        <v>0</v>
      </c>
      <c r="G62" s="107"/>
      <c r="H62" s="107"/>
    </row>
    <row r="63" spans="2:8" ht="27" customHeight="1">
      <c r="B63" s="49">
        <f t="shared" si="2"/>
        <v>66</v>
      </c>
      <c r="C63" s="219"/>
      <c r="D63" s="105"/>
      <c r="E63" s="108"/>
      <c r="F63" s="203">
        <f t="shared" si="1"/>
        <v>0</v>
      </c>
      <c r="G63" s="107"/>
      <c r="H63" s="107"/>
    </row>
    <row r="64" spans="2:8" ht="27" customHeight="1">
      <c r="B64" s="49">
        <f t="shared" si="2"/>
        <v>67</v>
      </c>
      <c r="C64" s="219"/>
      <c r="D64" s="105"/>
      <c r="E64" s="108"/>
      <c r="F64" s="203">
        <f t="shared" si="1"/>
        <v>0</v>
      </c>
      <c r="G64" s="107"/>
      <c r="H64" s="107"/>
    </row>
    <row r="65" spans="2:8" ht="27" customHeight="1">
      <c r="B65" s="49">
        <f t="shared" si="2"/>
        <v>68</v>
      </c>
      <c r="C65" s="219"/>
      <c r="D65" s="105"/>
      <c r="E65" s="108"/>
      <c r="F65" s="203">
        <f t="shared" si="1"/>
        <v>0</v>
      </c>
      <c r="G65" s="107"/>
      <c r="H65" s="107"/>
    </row>
    <row r="66" spans="2:8" ht="27" customHeight="1">
      <c r="B66" s="49">
        <f t="shared" si="2"/>
        <v>69</v>
      </c>
      <c r="C66" s="219"/>
      <c r="D66" s="105"/>
      <c r="E66" s="108"/>
      <c r="F66" s="203">
        <f t="shared" si="1"/>
        <v>0</v>
      </c>
      <c r="G66" s="107"/>
      <c r="H66" s="107"/>
    </row>
    <row r="67" spans="2:8" ht="27" customHeight="1">
      <c r="B67" s="49">
        <f t="shared" si="2"/>
        <v>70</v>
      </c>
      <c r="C67" s="219"/>
      <c r="D67" s="105"/>
      <c r="E67" s="108"/>
      <c r="F67" s="203">
        <f t="shared" si="1"/>
        <v>0</v>
      </c>
      <c r="G67" s="107"/>
      <c r="H67" s="107"/>
    </row>
    <row r="68" spans="2:8" ht="27" customHeight="1">
      <c r="B68" s="49">
        <f t="shared" si="2"/>
        <v>71</v>
      </c>
      <c r="C68" s="219"/>
      <c r="D68" s="105"/>
      <c r="E68" s="108"/>
      <c r="F68" s="203">
        <f t="shared" si="1"/>
        <v>0</v>
      </c>
      <c r="G68" s="107"/>
      <c r="H68" s="107"/>
    </row>
    <row r="69" spans="2:8" ht="27" customHeight="1">
      <c r="B69" s="49">
        <f t="shared" si="2"/>
        <v>72</v>
      </c>
      <c r="C69" s="219"/>
      <c r="D69" s="105"/>
      <c r="E69" s="108"/>
      <c r="F69" s="203">
        <f t="shared" si="1"/>
        <v>0</v>
      </c>
      <c r="G69" s="107"/>
      <c r="H69" s="107"/>
    </row>
    <row r="70" spans="2:8" ht="27" customHeight="1">
      <c r="B70" s="49">
        <f t="shared" si="2"/>
        <v>73</v>
      </c>
      <c r="C70" s="219"/>
      <c r="D70" s="105"/>
      <c r="E70" s="108"/>
      <c r="F70" s="203">
        <f t="shared" si="1"/>
        <v>0</v>
      </c>
      <c r="G70" s="107"/>
      <c r="H70" s="107"/>
    </row>
    <row r="71" spans="2:8" ht="27" customHeight="1">
      <c r="B71" s="49">
        <f t="shared" si="2"/>
        <v>74</v>
      </c>
      <c r="C71" s="219"/>
      <c r="D71" s="105"/>
      <c r="E71" s="108"/>
      <c r="F71" s="203">
        <f t="shared" si="1"/>
        <v>0</v>
      </c>
      <c r="G71" s="107"/>
      <c r="H71" s="107"/>
    </row>
    <row r="72" spans="2:8" ht="27" customHeight="1">
      <c r="B72" s="49">
        <f t="shared" si="2"/>
        <v>75</v>
      </c>
      <c r="C72" s="219"/>
      <c r="D72" s="105"/>
      <c r="E72" s="108"/>
      <c r="F72" s="203">
        <f t="shared" si="1"/>
        <v>0</v>
      </c>
      <c r="G72" s="107"/>
      <c r="H72" s="107"/>
    </row>
    <row r="73" spans="2:8" ht="27" customHeight="1">
      <c r="B73" s="49">
        <f t="shared" si="2"/>
        <v>76</v>
      </c>
      <c r="C73" s="219"/>
      <c r="D73" s="105"/>
      <c r="E73" s="108"/>
      <c r="F73" s="203">
        <f t="shared" si="1"/>
        <v>0</v>
      </c>
      <c r="G73" s="107"/>
      <c r="H73" s="107"/>
    </row>
    <row r="74" spans="2:8" ht="27" customHeight="1">
      <c r="B74" s="49">
        <f t="shared" ref="B74:B127" si="3">B73+1</f>
        <v>77</v>
      </c>
      <c r="C74" s="219"/>
      <c r="D74" s="105"/>
      <c r="E74" s="108"/>
      <c r="F74" s="203">
        <f t="shared" si="1"/>
        <v>0</v>
      </c>
      <c r="G74" s="107"/>
      <c r="H74" s="107"/>
    </row>
    <row r="75" spans="2:8" ht="27" customHeight="1">
      <c r="B75" s="49">
        <f t="shared" si="3"/>
        <v>78</v>
      </c>
      <c r="C75" s="219"/>
      <c r="D75" s="105"/>
      <c r="E75" s="108"/>
      <c r="F75" s="203">
        <f t="shared" si="1"/>
        <v>0</v>
      </c>
      <c r="G75" s="107"/>
      <c r="H75" s="107"/>
    </row>
    <row r="76" spans="2:8" ht="27" customHeight="1">
      <c r="B76" s="49">
        <f t="shared" si="3"/>
        <v>79</v>
      </c>
      <c r="C76" s="219"/>
      <c r="D76" s="105"/>
      <c r="E76" s="108"/>
      <c r="F76" s="203">
        <f t="shared" si="1"/>
        <v>0</v>
      </c>
      <c r="G76" s="107"/>
      <c r="H76" s="107"/>
    </row>
    <row r="77" spans="2:8" ht="27" customHeight="1">
      <c r="B77" s="49">
        <f t="shared" si="3"/>
        <v>80</v>
      </c>
      <c r="C77" s="219"/>
      <c r="D77" s="105"/>
      <c r="E77" s="108"/>
      <c r="F77" s="203">
        <f t="shared" si="1"/>
        <v>0</v>
      </c>
      <c r="G77" s="107"/>
      <c r="H77" s="107"/>
    </row>
    <row r="78" spans="2:8" ht="27" customHeight="1">
      <c r="B78" s="49">
        <f t="shared" si="3"/>
        <v>81</v>
      </c>
      <c r="C78" s="219"/>
      <c r="D78" s="105"/>
      <c r="E78" s="108"/>
      <c r="F78" s="203">
        <f t="shared" si="1"/>
        <v>0</v>
      </c>
      <c r="G78" s="107"/>
      <c r="H78" s="107"/>
    </row>
    <row r="79" spans="2:8" ht="27" customHeight="1">
      <c r="B79" s="49">
        <f t="shared" si="3"/>
        <v>82</v>
      </c>
      <c r="C79" s="219"/>
      <c r="D79" s="105"/>
      <c r="E79" s="108"/>
      <c r="F79" s="203">
        <f t="shared" si="1"/>
        <v>0</v>
      </c>
      <c r="G79" s="107"/>
      <c r="H79" s="107"/>
    </row>
    <row r="80" spans="2:8" ht="27" customHeight="1">
      <c r="B80" s="49">
        <f t="shared" si="3"/>
        <v>83</v>
      </c>
      <c r="C80" s="219"/>
      <c r="D80" s="105"/>
      <c r="E80" s="108"/>
      <c r="F80" s="203">
        <f t="shared" si="1"/>
        <v>0</v>
      </c>
      <c r="G80" s="107"/>
      <c r="H80" s="107"/>
    </row>
    <row r="81" spans="2:8" ht="27" customHeight="1">
      <c r="B81" s="49">
        <f t="shared" si="3"/>
        <v>84</v>
      </c>
      <c r="C81" s="219"/>
      <c r="D81" s="105"/>
      <c r="E81" s="108"/>
      <c r="F81" s="203">
        <f t="shared" si="1"/>
        <v>0</v>
      </c>
      <c r="G81" s="107"/>
      <c r="H81" s="107"/>
    </row>
    <row r="82" spans="2:8" ht="27" customHeight="1">
      <c r="B82" s="49">
        <f t="shared" si="3"/>
        <v>85</v>
      </c>
      <c r="C82" s="219"/>
      <c r="D82" s="105"/>
      <c r="E82" s="108"/>
      <c r="F82" s="203">
        <f t="shared" si="1"/>
        <v>0</v>
      </c>
      <c r="G82" s="107"/>
      <c r="H82" s="107"/>
    </row>
    <row r="83" spans="2:8" ht="27" customHeight="1">
      <c r="B83" s="49">
        <f t="shared" si="3"/>
        <v>86</v>
      </c>
      <c r="C83" s="219"/>
      <c r="D83" s="105"/>
      <c r="E83" s="108"/>
      <c r="F83" s="203">
        <f t="shared" si="1"/>
        <v>0</v>
      </c>
      <c r="G83" s="107"/>
      <c r="H83" s="107"/>
    </row>
    <row r="84" spans="2:8" ht="27" customHeight="1">
      <c r="B84" s="49">
        <f t="shared" si="3"/>
        <v>87</v>
      </c>
      <c r="C84" s="219"/>
      <c r="D84" s="105"/>
      <c r="E84" s="108"/>
      <c r="F84" s="203">
        <f t="shared" si="1"/>
        <v>0</v>
      </c>
      <c r="G84" s="107"/>
      <c r="H84" s="107"/>
    </row>
    <row r="85" spans="2:8" ht="27" customHeight="1">
      <c r="B85" s="49">
        <f t="shared" si="3"/>
        <v>88</v>
      </c>
      <c r="C85" s="219"/>
      <c r="D85" s="105"/>
      <c r="E85" s="108"/>
      <c r="F85" s="203">
        <f t="shared" si="1"/>
        <v>0</v>
      </c>
      <c r="G85" s="107"/>
      <c r="H85" s="107"/>
    </row>
    <row r="86" spans="2:8" ht="27" customHeight="1">
      <c r="B86" s="49">
        <f t="shared" si="3"/>
        <v>89</v>
      </c>
      <c r="C86" s="219"/>
      <c r="D86" s="105"/>
      <c r="E86" s="108"/>
      <c r="F86" s="203">
        <f t="shared" si="1"/>
        <v>0</v>
      </c>
      <c r="G86" s="107"/>
      <c r="H86" s="107"/>
    </row>
    <row r="87" spans="2:8" ht="27" customHeight="1">
      <c r="B87" s="49">
        <f t="shared" si="3"/>
        <v>90</v>
      </c>
      <c r="C87" s="219"/>
      <c r="D87" s="105"/>
      <c r="E87" s="108"/>
      <c r="F87" s="203">
        <f t="shared" si="1"/>
        <v>0</v>
      </c>
      <c r="G87" s="107"/>
      <c r="H87" s="107"/>
    </row>
    <row r="88" spans="2:8" ht="27" customHeight="1">
      <c r="B88" s="49">
        <f t="shared" si="3"/>
        <v>91</v>
      </c>
      <c r="C88" s="219"/>
      <c r="D88" s="105"/>
      <c r="E88" s="108"/>
      <c r="F88" s="203">
        <f t="shared" si="1"/>
        <v>0</v>
      </c>
      <c r="G88" s="107"/>
      <c r="H88" s="107"/>
    </row>
    <row r="89" spans="2:8" ht="27" customHeight="1">
      <c r="B89" s="49">
        <f t="shared" si="3"/>
        <v>92</v>
      </c>
      <c r="C89" s="219"/>
      <c r="D89" s="105"/>
      <c r="E89" s="108"/>
      <c r="F89" s="203">
        <f t="shared" si="1"/>
        <v>0</v>
      </c>
      <c r="G89" s="107"/>
      <c r="H89" s="107"/>
    </row>
    <row r="90" spans="2:8" ht="27" customHeight="1">
      <c r="B90" s="49">
        <f t="shared" si="3"/>
        <v>93</v>
      </c>
      <c r="C90" s="219"/>
      <c r="D90" s="105"/>
      <c r="E90" s="108"/>
      <c r="F90" s="203">
        <f t="shared" si="1"/>
        <v>0</v>
      </c>
      <c r="G90" s="107"/>
      <c r="H90" s="107"/>
    </row>
    <row r="91" spans="2:8" ht="27" customHeight="1">
      <c r="B91" s="49">
        <f t="shared" si="3"/>
        <v>94</v>
      </c>
      <c r="C91" s="219"/>
      <c r="D91" s="105"/>
      <c r="E91" s="108"/>
      <c r="F91" s="203">
        <f t="shared" si="1"/>
        <v>0</v>
      </c>
      <c r="G91" s="107"/>
      <c r="H91" s="107"/>
    </row>
    <row r="92" spans="2:8" ht="27" customHeight="1">
      <c r="B92" s="49">
        <f t="shared" si="3"/>
        <v>95</v>
      </c>
      <c r="C92" s="219"/>
      <c r="D92" s="105"/>
      <c r="E92" s="108"/>
      <c r="F92" s="203">
        <f t="shared" si="1"/>
        <v>0</v>
      </c>
      <c r="G92" s="107"/>
      <c r="H92" s="107"/>
    </row>
    <row r="93" spans="2:8" ht="27" customHeight="1">
      <c r="B93" s="49">
        <f t="shared" si="3"/>
        <v>96</v>
      </c>
      <c r="C93" s="219"/>
      <c r="D93" s="105"/>
      <c r="E93" s="108"/>
      <c r="F93" s="203">
        <f t="shared" si="1"/>
        <v>0</v>
      </c>
      <c r="G93" s="107"/>
      <c r="H93" s="107"/>
    </row>
    <row r="94" spans="2:8" ht="27" customHeight="1">
      <c r="B94" s="49">
        <f t="shared" si="3"/>
        <v>97</v>
      </c>
      <c r="C94" s="219"/>
      <c r="D94" s="105"/>
      <c r="E94" s="108"/>
      <c r="F94" s="203">
        <f t="shared" si="1"/>
        <v>0</v>
      </c>
      <c r="G94" s="107"/>
      <c r="H94" s="107"/>
    </row>
    <row r="95" spans="2:8" ht="27" customHeight="1">
      <c r="B95" s="49">
        <f t="shared" si="3"/>
        <v>98</v>
      </c>
      <c r="C95" s="219"/>
      <c r="D95" s="105"/>
      <c r="E95" s="108"/>
      <c r="F95" s="203">
        <f t="shared" si="1"/>
        <v>0</v>
      </c>
      <c r="G95" s="107"/>
      <c r="H95" s="107"/>
    </row>
    <row r="96" spans="2:8" ht="27" customHeight="1">
      <c r="B96" s="49">
        <f t="shared" si="3"/>
        <v>99</v>
      </c>
      <c r="C96" s="219"/>
      <c r="D96" s="105"/>
      <c r="E96" s="108"/>
      <c r="F96" s="203">
        <f t="shared" si="1"/>
        <v>0</v>
      </c>
      <c r="G96" s="107"/>
      <c r="H96" s="107"/>
    </row>
    <row r="97" spans="2:8" ht="27" customHeight="1">
      <c r="B97" s="49">
        <f t="shared" si="3"/>
        <v>100</v>
      </c>
      <c r="C97" s="219"/>
      <c r="D97" s="105"/>
      <c r="E97" s="108"/>
      <c r="F97" s="203">
        <f t="shared" si="1"/>
        <v>0</v>
      </c>
      <c r="G97" s="107"/>
      <c r="H97" s="107"/>
    </row>
    <row r="98" spans="2:8" ht="27" customHeight="1">
      <c r="B98" s="49">
        <f t="shared" si="3"/>
        <v>101</v>
      </c>
      <c r="C98" s="219"/>
      <c r="D98" s="105"/>
      <c r="E98" s="108"/>
      <c r="F98" s="203">
        <f t="shared" si="1"/>
        <v>0</v>
      </c>
      <c r="G98" s="107"/>
      <c r="H98" s="107"/>
    </row>
    <row r="99" spans="2:8" ht="27" customHeight="1">
      <c r="B99" s="49">
        <f t="shared" si="3"/>
        <v>102</v>
      </c>
      <c r="C99" s="219"/>
      <c r="D99" s="105"/>
      <c r="E99" s="108"/>
      <c r="F99" s="203">
        <f t="shared" si="1"/>
        <v>0</v>
      </c>
      <c r="G99" s="107"/>
      <c r="H99" s="107"/>
    </row>
    <row r="100" spans="2:8" ht="27" customHeight="1">
      <c r="B100" s="49">
        <f t="shared" si="3"/>
        <v>103</v>
      </c>
      <c r="C100" s="219"/>
      <c r="D100" s="105"/>
      <c r="E100" s="108"/>
      <c r="F100" s="203">
        <f t="shared" si="1"/>
        <v>0</v>
      </c>
      <c r="G100" s="107"/>
      <c r="H100" s="107"/>
    </row>
    <row r="101" spans="2:8" ht="27" customHeight="1">
      <c r="B101" s="49">
        <f t="shared" si="3"/>
        <v>104</v>
      </c>
      <c r="C101" s="219"/>
      <c r="D101" s="105"/>
      <c r="E101" s="108"/>
      <c r="F101" s="203">
        <f t="shared" si="1"/>
        <v>0</v>
      </c>
      <c r="G101" s="107"/>
      <c r="H101" s="107"/>
    </row>
    <row r="102" spans="2:8" ht="27" customHeight="1">
      <c r="B102" s="49">
        <f t="shared" si="3"/>
        <v>105</v>
      </c>
      <c r="C102" s="219"/>
      <c r="D102" s="105"/>
      <c r="E102" s="108"/>
      <c r="F102" s="203">
        <f t="shared" si="1"/>
        <v>0</v>
      </c>
      <c r="G102" s="107"/>
      <c r="H102" s="107"/>
    </row>
    <row r="103" spans="2:8" ht="27" customHeight="1">
      <c r="B103" s="49">
        <f t="shared" si="3"/>
        <v>106</v>
      </c>
      <c r="C103" s="219"/>
      <c r="D103" s="105"/>
      <c r="E103" s="108"/>
      <c r="F103" s="203">
        <f t="shared" si="1"/>
        <v>0</v>
      </c>
      <c r="G103" s="107"/>
      <c r="H103" s="107"/>
    </row>
    <row r="104" spans="2:8" ht="27" customHeight="1">
      <c r="B104" s="49">
        <f t="shared" si="3"/>
        <v>107</v>
      </c>
      <c r="C104" s="219"/>
      <c r="D104" s="105"/>
      <c r="E104" s="108"/>
      <c r="F104" s="203">
        <f t="shared" si="1"/>
        <v>0</v>
      </c>
      <c r="G104" s="107"/>
      <c r="H104" s="107"/>
    </row>
    <row r="105" spans="2:8" ht="27" customHeight="1">
      <c r="B105" s="49">
        <f t="shared" si="3"/>
        <v>108</v>
      </c>
      <c r="C105" s="219"/>
      <c r="D105" s="105"/>
      <c r="E105" s="108"/>
      <c r="F105" s="203">
        <f t="shared" si="1"/>
        <v>0</v>
      </c>
      <c r="G105" s="107"/>
      <c r="H105" s="107"/>
    </row>
    <row r="106" spans="2:8" ht="27" customHeight="1">
      <c r="B106" s="49">
        <f t="shared" si="3"/>
        <v>109</v>
      </c>
      <c r="C106" s="219"/>
      <c r="D106" s="105"/>
      <c r="E106" s="108"/>
      <c r="F106" s="203">
        <f t="shared" si="1"/>
        <v>0</v>
      </c>
      <c r="G106" s="107"/>
      <c r="H106" s="107"/>
    </row>
    <row r="107" spans="2:8" ht="27" customHeight="1">
      <c r="B107" s="49">
        <f t="shared" si="3"/>
        <v>110</v>
      </c>
      <c r="C107" s="219"/>
      <c r="D107" s="105"/>
      <c r="E107" s="108"/>
      <c r="F107" s="203">
        <f t="shared" si="1"/>
        <v>0</v>
      </c>
      <c r="G107" s="107"/>
      <c r="H107" s="107"/>
    </row>
    <row r="108" spans="2:8" ht="27" customHeight="1">
      <c r="B108" s="49">
        <f t="shared" si="3"/>
        <v>111</v>
      </c>
      <c r="C108" s="219"/>
      <c r="D108" s="105"/>
      <c r="E108" s="108"/>
      <c r="F108" s="203">
        <f t="shared" si="1"/>
        <v>0</v>
      </c>
      <c r="G108" s="107"/>
      <c r="H108" s="107"/>
    </row>
    <row r="109" spans="2:8" ht="27" customHeight="1">
      <c r="B109" s="49">
        <f t="shared" si="3"/>
        <v>112</v>
      </c>
      <c r="C109" s="219"/>
      <c r="D109" s="105"/>
      <c r="E109" s="108"/>
      <c r="F109" s="203">
        <f t="shared" si="1"/>
        <v>0</v>
      </c>
      <c r="G109" s="107"/>
      <c r="H109" s="107"/>
    </row>
    <row r="110" spans="2:8" ht="27" customHeight="1">
      <c r="B110" s="49">
        <f t="shared" si="3"/>
        <v>113</v>
      </c>
      <c r="C110" s="219"/>
      <c r="D110" s="105"/>
      <c r="E110" s="108"/>
      <c r="F110" s="203">
        <f t="shared" si="1"/>
        <v>0</v>
      </c>
      <c r="G110" s="107"/>
      <c r="H110" s="107"/>
    </row>
    <row r="111" spans="2:8" ht="27" customHeight="1">
      <c r="B111" s="49">
        <f t="shared" si="3"/>
        <v>114</v>
      </c>
      <c r="C111" s="219"/>
      <c r="D111" s="105"/>
      <c r="E111" s="108"/>
      <c r="F111" s="203">
        <f t="shared" si="1"/>
        <v>0</v>
      </c>
      <c r="G111" s="107"/>
      <c r="H111" s="107"/>
    </row>
    <row r="112" spans="2:8" ht="27" customHeight="1">
      <c r="B112" s="49">
        <f t="shared" si="3"/>
        <v>115</v>
      </c>
      <c r="C112" s="219"/>
      <c r="D112" s="105"/>
      <c r="E112" s="108"/>
      <c r="F112" s="203">
        <f t="shared" si="1"/>
        <v>0</v>
      </c>
      <c r="G112" s="107"/>
      <c r="H112" s="107"/>
    </row>
    <row r="113" spans="2:8" ht="27" customHeight="1">
      <c r="B113" s="49">
        <f t="shared" si="3"/>
        <v>116</v>
      </c>
      <c r="C113" s="219"/>
      <c r="D113" s="105"/>
      <c r="E113" s="108"/>
      <c r="F113" s="203">
        <f t="shared" si="1"/>
        <v>0</v>
      </c>
      <c r="G113" s="107"/>
      <c r="H113" s="107"/>
    </row>
    <row r="114" spans="2:8" ht="27" customHeight="1">
      <c r="B114" s="49">
        <f t="shared" si="3"/>
        <v>117</v>
      </c>
      <c r="C114" s="219"/>
      <c r="D114" s="105"/>
      <c r="E114" s="108"/>
      <c r="F114" s="203">
        <f t="shared" si="1"/>
        <v>0</v>
      </c>
      <c r="G114" s="107"/>
      <c r="H114" s="107"/>
    </row>
    <row r="115" spans="2:8" ht="27" customHeight="1">
      <c r="B115" s="49">
        <f t="shared" si="3"/>
        <v>118</v>
      </c>
      <c r="C115" s="219"/>
      <c r="D115" s="105"/>
      <c r="E115" s="108"/>
      <c r="F115" s="203">
        <f t="shared" si="1"/>
        <v>0</v>
      </c>
      <c r="G115" s="107"/>
      <c r="H115" s="107"/>
    </row>
    <row r="116" spans="2:8" ht="27" customHeight="1">
      <c r="B116" s="49">
        <f t="shared" si="3"/>
        <v>119</v>
      </c>
      <c r="C116" s="219"/>
      <c r="D116" s="105"/>
      <c r="E116" s="108"/>
      <c r="F116" s="203">
        <f t="shared" si="1"/>
        <v>0</v>
      </c>
      <c r="G116" s="107"/>
      <c r="H116" s="107"/>
    </row>
    <row r="117" spans="2:8" ht="27" customHeight="1">
      <c r="B117" s="49">
        <f t="shared" si="3"/>
        <v>120</v>
      </c>
      <c r="C117" s="219"/>
      <c r="D117" s="105"/>
      <c r="E117" s="108"/>
      <c r="F117" s="203">
        <f t="shared" si="1"/>
        <v>0</v>
      </c>
      <c r="G117" s="107"/>
      <c r="H117" s="107"/>
    </row>
    <row r="118" spans="2:8" ht="27" customHeight="1">
      <c r="B118" s="49">
        <f t="shared" si="3"/>
        <v>121</v>
      </c>
      <c r="C118" s="219"/>
      <c r="D118" s="105"/>
      <c r="E118" s="108"/>
      <c r="F118" s="203">
        <f t="shared" si="1"/>
        <v>0</v>
      </c>
      <c r="G118" s="107"/>
      <c r="H118" s="107"/>
    </row>
    <row r="119" spans="2:8" ht="27" customHeight="1">
      <c r="B119" s="49">
        <f t="shared" si="3"/>
        <v>122</v>
      </c>
      <c r="C119" s="219"/>
      <c r="D119" s="105"/>
      <c r="E119" s="108"/>
      <c r="F119" s="203">
        <f t="shared" si="1"/>
        <v>0</v>
      </c>
      <c r="G119" s="107"/>
      <c r="H119" s="107"/>
    </row>
    <row r="120" spans="2:8" ht="27" customHeight="1">
      <c r="B120" s="49">
        <f t="shared" si="3"/>
        <v>123</v>
      </c>
      <c r="C120" s="219"/>
      <c r="D120" s="105"/>
      <c r="E120" s="108"/>
      <c r="F120" s="203">
        <f t="shared" si="1"/>
        <v>0</v>
      </c>
      <c r="G120" s="107"/>
      <c r="H120" s="107"/>
    </row>
    <row r="121" spans="2:8" ht="27" customHeight="1">
      <c r="B121" s="49">
        <f t="shared" si="3"/>
        <v>124</v>
      </c>
      <c r="C121" s="219"/>
      <c r="D121" s="105"/>
      <c r="E121" s="108"/>
      <c r="F121" s="203">
        <f t="shared" si="1"/>
        <v>0</v>
      </c>
      <c r="G121" s="107"/>
      <c r="H121" s="107"/>
    </row>
    <row r="122" spans="2:8" ht="27" customHeight="1">
      <c r="B122" s="49">
        <f t="shared" si="3"/>
        <v>125</v>
      </c>
      <c r="C122" s="219"/>
      <c r="D122" s="105"/>
      <c r="E122" s="108"/>
      <c r="F122" s="203">
        <f t="shared" si="1"/>
        <v>0</v>
      </c>
      <c r="G122" s="107"/>
      <c r="H122" s="107"/>
    </row>
    <row r="123" spans="2:8" ht="27" customHeight="1">
      <c r="B123" s="49">
        <f t="shared" si="3"/>
        <v>126</v>
      </c>
      <c r="C123" s="219"/>
      <c r="D123" s="105"/>
      <c r="E123" s="108"/>
      <c r="F123" s="203">
        <f t="shared" si="1"/>
        <v>0</v>
      </c>
      <c r="G123" s="107"/>
      <c r="H123" s="107"/>
    </row>
    <row r="124" spans="2:8" ht="27" customHeight="1">
      <c r="B124" s="49">
        <f t="shared" si="3"/>
        <v>127</v>
      </c>
      <c r="C124" s="219"/>
      <c r="D124" s="105"/>
      <c r="E124" s="108"/>
      <c r="F124" s="203">
        <f t="shared" si="1"/>
        <v>0</v>
      </c>
      <c r="G124" s="107"/>
      <c r="H124" s="107"/>
    </row>
    <row r="125" spans="2:8" ht="27" customHeight="1">
      <c r="B125" s="49">
        <f t="shared" si="3"/>
        <v>128</v>
      </c>
      <c r="C125" s="220"/>
      <c r="D125" s="105"/>
      <c r="E125" s="108"/>
      <c r="F125" s="203">
        <f t="shared" si="1"/>
        <v>0</v>
      </c>
      <c r="G125" s="107"/>
      <c r="H125" s="107"/>
    </row>
    <row r="126" spans="2:8" ht="27" customHeight="1">
      <c r="B126" s="49">
        <f t="shared" si="3"/>
        <v>129</v>
      </c>
      <c r="C126" s="220"/>
      <c r="D126" s="105"/>
      <c r="E126" s="108"/>
      <c r="F126" s="203">
        <f t="shared" si="1"/>
        <v>0</v>
      </c>
      <c r="G126" s="107"/>
      <c r="H126" s="107"/>
    </row>
    <row r="127" spans="2:8" ht="27" customHeight="1">
      <c r="B127" s="49">
        <f t="shared" si="3"/>
        <v>130</v>
      </c>
      <c r="C127" s="220"/>
      <c r="D127" s="105"/>
      <c r="E127" s="108"/>
      <c r="F127" s="203">
        <f t="shared" si="1"/>
        <v>0</v>
      </c>
      <c r="G127" s="107"/>
      <c r="H127" s="107"/>
    </row>
  </sheetData>
  <sheetProtection algorithmName="SHA-512" hashValue="qnxGZTEXcD4531gOLQzUvGx+o2pNcRYGO9h/qn0JPVKGS5fVJscK9x13dUCG6Ilc3KzHgVqRlfYfMCd3M+QfyQ==" saltValue="qPaREkTL3wqMuY8OgReVGg==" spinCount="100000" sheet="1" objects="1" scenarios="1"/>
  <phoneticPr fontId="3"/>
  <pageMargins left="0.70866141732283472" right="0.70866141732283472" top="0.74803149606299213" bottom="0.74803149606299213" header="0.31496062992125984" footer="0.31496062992125984"/>
  <pageSetup paperSize="9" scale="8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K25"/>
  <sheetViews>
    <sheetView view="pageBreakPreview" zoomScale="90" zoomScaleNormal="90" zoomScaleSheetLayoutView="90" workbookViewId="0">
      <selection activeCell="I8" sqref="I8"/>
    </sheetView>
  </sheetViews>
  <sheetFormatPr defaultColWidth="9.6640625" defaultRowHeight="13.2"/>
  <cols>
    <col min="1" max="1" width="5.77734375" style="130" customWidth="1"/>
    <col min="2" max="2" width="7.44140625" style="130" customWidth="1"/>
    <col min="3" max="3" width="9.44140625" style="130" customWidth="1"/>
    <col min="4" max="4" width="7.33203125" style="130" customWidth="1"/>
    <col min="5" max="5" width="8.44140625" style="130" customWidth="1"/>
    <col min="6" max="6" width="4.109375" style="130" customWidth="1"/>
    <col min="7" max="7" width="5.88671875" style="130" customWidth="1"/>
    <col min="8" max="8" width="1.6640625" style="130" customWidth="1"/>
    <col min="9" max="9" width="30" style="130" customWidth="1"/>
    <col min="10" max="10" width="2.109375" style="130" customWidth="1"/>
    <col min="11" max="11" width="7.6640625" style="130" customWidth="1"/>
    <col min="12" max="16384" width="9.6640625" style="130"/>
  </cols>
  <sheetData>
    <row r="1" spans="1:11" ht="30" customHeight="1"/>
    <row r="2" spans="1:11" ht="30" customHeight="1">
      <c r="A2" s="314" t="s">
        <v>72</v>
      </c>
      <c r="B2" s="314"/>
      <c r="C2" s="314"/>
      <c r="K2" s="171"/>
    </row>
    <row r="3" spans="1:11" ht="30" customHeight="1">
      <c r="A3" s="172"/>
      <c r="B3" s="172"/>
      <c r="K3" s="171"/>
    </row>
    <row r="4" spans="1:11" ht="21">
      <c r="A4" s="315" t="s">
        <v>73</v>
      </c>
      <c r="B4" s="315"/>
      <c r="C4" s="316"/>
      <c r="D4" s="316"/>
      <c r="E4" s="316"/>
      <c r="F4" s="316"/>
      <c r="G4" s="316"/>
      <c r="H4" s="316"/>
      <c r="I4" s="316"/>
      <c r="J4" s="316"/>
      <c r="K4" s="316"/>
    </row>
    <row r="5" spans="1:11" ht="17.25" customHeight="1">
      <c r="A5" s="173"/>
      <c r="B5" s="173"/>
      <c r="C5" s="173"/>
      <c r="D5" s="173"/>
      <c r="E5" s="173"/>
      <c r="F5" s="173"/>
      <c r="G5" s="173"/>
      <c r="H5" s="173"/>
      <c r="I5" s="173"/>
      <c r="J5" s="173"/>
      <c r="K5" s="173"/>
    </row>
    <row r="6" spans="1:11" ht="16.8" thickBot="1">
      <c r="A6" s="317" t="s">
        <v>74</v>
      </c>
      <c r="B6" s="318"/>
      <c r="C6" s="173"/>
      <c r="D6" s="173"/>
      <c r="E6" s="173"/>
      <c r="F6" s="173"/>
      <c r="G6" s="173"/>
      <c r="H6" s="319" t="s">
        <v>62</v>
      </c>
      <c r="I6" s="320"/>
      <c r="J6" s="320"/>
      <c r="K6" s="173"/>
    </row>
    <row r="7" spans="1:11" ht="16.8" thickBot="1">
      <c r="A7" s="173"/>
      <c r="B7" s="321" t="s">
        <v>75</v>
      </c>
      <c r="C7" s="322"/>
      <c r="D7" s="322"/>
      <c r="E7" s="322"/>
      <c r="F7" s="322"/>
      <c r="G7" s="323"/>
      <c r="H7" s="324" t="s">
        <v>76</v>
      </c>
      <c r="I7" s="322"/>
      <c r="J7" s="325"/>
      <c r="K7" s="173"/>
    </row>
    <row r="8" spans="1:11" ht="23.4">
      <c r="A8" s="173"/>
      <c r="B8" s="326" t="s">
        <v>77</v>
      </c>
      <c r="C8" s="327"/>
      <c r="D8" s="327"/>
      <c r="E8" s="327"/>
      <c r="F8" s="327"/>
      <c r="G8" s="328"/>
      <c r="H8" s="174"/>
      <c r="I8" s="175">
        <f>別紙1!I12</f>
        <v>0</v>
      </c>
      <c r="J8" s="176"/>
      <c r="K8" s="173"/>
    </row>
    <row r="9" spans="1:11" ht="23.4">
      <c r="A9" s="173"/>
      <c r="B9" s="329" t="s">
        <v>78</v>
      </c>
      <c r="C9" s="330"/>
      <c r="D9" s="330"/>
      <c r="E9" s="330"/>
      <c r="F9" s="330"/>
      <c r="G9" s="331"/>
      <c r="H9" s="177"/>
      <c r="I9" s="178">
        <f>I11-SUM(I10,I8)</f>
        <v>0</v>
      </c>
      <c r="J9" s="179"/>
      <c r="K9" s="173"/>
    </row>
    <row r="10" spans="1:11" ht="24" thickBot="1">
      <c r="A10" s="173"/>
      <c r="B10" s="329" t="s">
        <v>175</v>
      </c>
      <c r="C10" s="330"/>
      <c r="D10" s="330"/>
      <c r="E10" s="330"/>
      <c r="F10" s="330"/>
      <c r="G10" s="331"/>
      <c r="H10" s="180"/>
      <c r="I10" s="181">
        <f>別紙1!C12</f>
        <v>0</v>
      </c>
      <c r="J10" s="182"/>
      <c r="K10" s="173"/>
    </row>
    <row r="11" spans="1:11" ht="24" thickBot="1">
      <c r="A11" s="173"/>
      <c r="B11" s="332" t="s">
        <v>63</v>
      </c>
      <c r="C11" s="333"/>
      <c r="D11" s="333"/>
      <c r="E11" s="333"/>
      <c r="F11" s="333"/>
      <c r="G11" s="334"/>
      <c r="H11" s="183"/>
      <c r="I11" s="184">
        <f>別紙1!B12</f>
        <v>0</v>
      </c>
      <c r="J11" s="185"/>
      <c r="K11" s="173"/>
    </row>
    <row r="12" spans="1:11" ht="38.25" customHeight="1">
      <c r="A12" s="173"/>
      <c r="B12" s="173"/>
      <c r="C12" s="173"/>
      <c r="D12" s="173"/>
      <c r="E12" s="173"/>
      <c r="F12" s="173"/>
      <c r="G12" s="173"/>
      <c r="H12" s="173"/>
      <c r="I12" s="173"/>
      <c r="J12" s="173"/>
      <c r="K12" s="173"/>
    </row>
    <row r="13" spans="1:11" ht="16.8" thickBot="1">
      <c r="A13" s="317" t="s">
        <v>79</v>
      </c>
      <c r="B13" s="318"/>
      <c r="C13" s="173"/>
      <c r="D13" s="173"/>
      <c r="E13" s="173"/>
      <c r="F13" s="173"/>
      <c r="G13" s="173"/>
      <c r="H13" s="319" t="s">
        <v>62</v>
      </c>
      <c r="I13" s="320"/>
      <c r="J13" s="320"/>
      <c r="K13" s="173"/>
    </row>
    <row r="14" spans="1:11" ht="16.8" thickBot="1">
      <c r="A14" s="173"/>
      <c r="B14" s="321" t="s">
        <v>75</v>
      </c>
      <c r="C14" s="322"/>
      <c r="D14" s="322"/>
      <c r="E14" s="322"/>
      <c r="F14" s="322"/>
      <c r="G14" s="323"/>
      <c r="H14" s="324" t="s">
        <v>76</v>
      </c>
      <c r="I14" s="322"/>
      <c r="J14" s="325"/>
      <c r="K14" s="173"/>
    </row>
    <row r="15" spans="1:11" ht="23.4">
      <c r="A15" s="173"/>
      <c r="B15" s="344" t="s">
        <v>166</v>
      </c>
      <c r="C15" s="345"/>
      <c r="D15" s="345"/>
      <c r="E15" s="345"/>
      <c r="F15" s="345"/>
      <c r="G15" s="346"/>
      <c r="H15" s="186"/>
      <c r="I15" s="187">
        <f>別紙2!F14</f>
        <v>0</v>
      </c>
      <c r="J15" s="188"/>
      <c r="K15" s="173"/>
    </row>
    <row r="16" spans="1:11" ht="23.4">
      <c r="A16" s="173"/>
      <c r="B16" s="341" t="s">
        <v>167</v>
      </c>
      <c r="C16" s="342"/>
      <c r="D16" s="342"/>
      <c r="E16" s="342"/>
      <c r="F16" s="342"/>
      <c r="G16" s="343"/>
      <c r="H16" s="189"/>
      <c r="I16" s="190">
        <f>別紙2!F29+別紙2!F40</f>
        <v>0</v>
      </c>
      <c r="J16" s="191"/>
      <c r="K16" s="173"/>
    </row>
    <row r="17" spans="1:11" ht="24" thickBot="1">
      <c r="A17" s="173"/>
      <c r="B17" s="338"/>
      <c r="C17" s="339"/>
      <c r="D17" s="339"/>
      <c r="E17" s="339"/>
      <c r="F17" s="339"/>
      <c r="G17" s="340"/>
      <c r="H17" s="192"/>
      <c r="I17" s="193"/>
      <c r="J17" s="194"/>
      <c r="K17" s="173"/>
    </row>
    <row r="18" spans="1:11" ht="24" thickBot="1">
      <c r="A18" s="173"/>
      <c r="B18" s="332" t="s">
        <v>63</v>
      </c>
      <c r="C18" s="333"/>
      <c r="D18" s="333"/>
      <c r="E18" s="333"/>
      <c r="F18" s="333"/>
      <c r="G18" s="333"/>
      <c r="H18" s="183"/>
      <c r="I18" s="184">
        <f>SUM(I15:I17)</f>
        <v>0</v>
      </c>
      <c r="J18" s="185"/>
      <c r="K18" s="173"/>
    </row>
    <row r="19" spans="1:11" ht="34.5" customHeight="1">
      <c r="A19" s="173"/>
      <c r="B19" s="173"/>
      <c r="C19" s="173"/>
      <c r="D19" s="173"/>
      <c r="E19" s="173"/>
      <c r="F19" s="173"/>
      <c r="G19" s="173"/>
      <c r="H19" s="173"/>
      <c r="I19" s="173"/>
      <c r="J19" s="173"/>
      <c r="K19" s="173"/>
    </row>
    <row r="20" spans="1:11" ht="16.2">
      <c r="A20" s="173"/>
      <c r="B20" s="318" t="s">
        <v>80</v>
      </c>
      <c r="C20" s="318"/>
      <c r="D20" s="318"/>
      <c r="E20" s="318"/>
      <c r="F20" s="318"/>
      <c r="G20" s="318"/>
      <c r="H20" s="318"/>
      <c r="I20" s="318"/>
      <c r="J20" s="173"/>
      <c r="K20" s="173"/>
    </row>
    <row r="21" spans="1:11" ht="16.2">
      <c r="A21" s="173"/>
      <c r="B21" s="195"/>
      <c r="C21" s="195"/>
      <c r="D21" s="195"/>
      <c r="E21" s="195"/>
      <c r="F21" s="195"/>
      <c r="G21" s="195"/>
      <c r="H21" s="195"/>
      <c r="I21" s="195"/>
      <c r="J21" s="173"/>
      <c r="K21" s="173"/>
    </row>
    <row r="22" spans="1:11" ht="21" customHeight="1">
      <c r="A22" s="173"/>
      <c r="B22" s="195"/>
      <c r="C22" s="195"/>
      <c r="D22" s="347" t="str">
        <f>様式1!M2</f>
        <v>令和　　年　　月　　日</v>
      </c>
      <c r="E22" s="347"/>
      <c r="F22" s="347"/>
      <c r="G22" s="347"/>
      <c r="H22" s="347"/>
      <c r="I22" s="347"/>
      <c r="J22" s="347"/>
      <c r="K22" s="173"/>
    </row>
    <row r="23" spans="1:11" ht="32.25" customHeight="1">
      <c r="A23" s="173"/>
      <c r="B23" s="173"/>
      <c r="C23" s="173"/>
      <c r="D23" s="348" t="s">
        <v>2</v>
      </c>
      <c r="E23" s="348"/>
      <c r="F23" s="196"/>
      <c r="G23" s="336" t="str">
        <f>様式1!J5</f>
        <v/>
      </c>
      <c r="H23" s="337"/>
      <c r="I23" s="337"/>
      <c r="J23" s="197"/>
      <c r="K23" s="173"/>
    </row>
    <row r="24" spans="1:11" ht="32.25" customHeight="1">
      <c r="A24" s="173"/>
      <c r="B24" s="173"/>
      <c r="C24" s="173"/>
      <c r="D24" s="335" t="s">
        <v>158</v>
      </c>
      <c r="E24" s="335"/>
      <c r="F24" s="198"/>
      <c r="G24" s="336" t="str">
        <f>様式1!J6</f>
        <v/>
      </c>
      <c r="H24" s="337"/>
      <c r="I24" s="337"/>
      <c r="J24" s="199"/>
      <c r="K24" s="200"/>
    </row>
    <row r="25" spans="1:11" ht="32.25" customHeight="1">
      <c r="A25" s="173"/>
      <c r="B25" s="173"/>
      <c r="C25" s="173"/>
      <c r="D25" s="335" t="s">
        <v>159</v>
      </c>
      <c r="E25" s="335"/>
      <c r="F25" s="198"/>
      <c r="G25" s="336" t="str">
        <f>様式1!J7</f>
        <v/>
      </c>
      <c r="H25" s="337"/>
      <c r="I25" s="337"/>
      <c r="J25" s="199"/>
      <c r="K25" s="200"/>
    </row>
  </sheetData>
  <sheetProtection password="83A0" sheet="1" objects="1" scenarios="1"/>
  <mergeCells count="26">
    <mergeCell ref="D25:E25"/>
    <mergeCell ref="G25:I25"/>
    <mergeCell ref="B18:G18"/>
    <mergeCell ref="B20:I20"/>
    <mergeCell ref="D22:J22"/>
    <mergeCell ref="D23:E23"/>
    <mergeCell ref="G23:I23"/>
    <mergeCell ref="B8:G8"/>
    <mergeCell ref="B9:G9"/>
    <mergeCell ref="B10:G10"/>
    <mergeCell ref="B11:G11"/>
    <mergeCell ref="D24:E24"/>
    <mergeCell ref="G24:I24"/>
    <mergeCell ref="B17:G17"/>
    <mergeCell ref="B16:G16"/>
    <mergeCell ref="A13:B13"/>
    <mergeCell ref="H13:J13"/>
    <mergeCell ref="B14:G14"/>
    <mergeCell ref="H14:J14"/>
    <mergeCell ref="B15:G15"/>
    <mergeCell ref="A2:C2"/>
    <mergeCell ref="A4:K4"/>
    <mergeCell ref="A6:B6"/>
    <mergeCell ref="H6:J6"/>
    <mergeCell ref="B7:G7"/>
    <mergeCell ref="H7:J7"/>
  </mergeCells>
  <phoneticPr fontId="3"/>
  <pageMargins left="1.299212598425197" right="0.70866141732283472" top="0.74803149606299213" bottom="0.74803149606299213" header="0.31496062992125984" footer="0.31496062992125984"/>
  <pageSetup paperSize="9" scale="8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1:J30"/>
  <sheetViews>
    <sheetView view="pageBreakPreview" zoomScale="80" zoomScaleNormal="75" zoomScaleSheetLayoutView="80" workbookViewId="0">
      <selection activeCell="H13" sqref="H13"/>
    </sheetView>
  </sheetViews>
  <sheetFormatPr defaultColWidth="9" defaultRowHeight="13.2"/>
  <cols>
    <col min="1" max="1" width="4.21875" style="124" customWidth="1"/>
    <col min="2" max="2" width="6.6640625" style="124" customWidth="1"/>
    <col min="3" max="3" width="41.44140625" style="124" customWidth="1"/>
    <col min="4" max="4" width="15.88671875" style="124" bestFit="1" customWidth="1"/>
    <col min="5" max="5" width="3.6640625" style="124" customWidth="1"/>
    <col min="6" max="6" width="21.88671875" style="124" customWidth="1"/>
    <col min="7" max="7" width="16.44140625" style="124" customWidth="1"/>
    <col min="8" max="8" width="11.88671875" style="124" customWidth="1"/>
    <col min="9" max="9" width="5.88671875" style="124" customWidth="1"/>
    <col min="10" max="10" width="9" style="124"/>
    <col min="11" max="11" width="24.6640625" style="124" customWidth="1"/>
    <col min="12" max="16384" width="9" style="124"/>
  </cols>
  <sheetData>
    <row r="1" spans="2:9" ht="27" customHeight="1">
      <c r="B1" s="354" t="s">
        <v>129</v>
      </c>
      <c r="C1" s="355"/>
      <c r="D1" s="355"/>
      <c r="E1" s="355"/>
      <c r="F1" s="355"/>
      <c r="G1" s="355"/>
      <c r="H1" s="355"/>
      <c r="I1" s="355"/>
    </row>
    <row r="2" spans="2:9" ht="27" customHeight="1">
      <c r="B2" s="125"/>
    </row>
    <row r="3" spans="2:9" ht="44.25" customHeight="1">
      <c r="B3" s="356" t="s">
        <v>46</v>
      </c>
      <c r="C3" s="357"/>
      <c r="D3" s="357"/>
      <c r="E3" s="357"/>
      <c r="F3" s="357"/>
      <c r="G3" s="357"/>
      <c r="H3" s="357"/>
      <c r="I3" s="357"/>
    </row>
    <row r="4" spans="2:9" ht="30.75" customHeight="1">
      <c r="B4" s="354" t="s">
        <v>45</v>
      </c>
      <c r="C4" s="355"/>
      <c r="D4" s="355"/>
      <c r="E4" s="355"/>
      <c r="F4" s="355"/>
      <c r="G4" s="355"/>
      <c r="H4" s="355"/>
      <c r="I4" s="355"/>
    </row>
    <row r="5" spans="2:9" ht="15.75" customHeight="1">
      <c r="B5" s="125"/>
    </row>
    <row r="6" spans="2:9" ht="50.25" customHeight="1">
      <c r="B6" s="358" t="s">
        <v>217</v>
      </c>
      <c r="C6" s="358"/>
      <c r="D6" s="358"/>
      <c r="E6" s="358"/>
      <c r="F6" s="358"/>
      <c r="G6" s="358"/>
      <c r="H6" s="358"/>
      <c r="I6" s="130"/>
    </row>
    <row r="7" spans="2:9" ht="17.25" customHeight="1">
      <c r="B7" s="126"/>
    </row>
    <row r="8" spans="2:9" ht="17.25" customHeight="1">
      <c r="B8" s="359" t="s">
        <v>169</v>
      </c>
      <c r="C8" s="360"/>
      <c r="D8" s="360"/>
      <c r="E8" s="360"/>
      <c r="F8" s="360"/>
      <c r="G8" s="360"/>
      <c r="H8" s="361"/>
    </row>
    <row r="9" spans="2:9" ht="55.5" customHeight="1">
      <c r="B9" s="222">
        <v>1</v>
      </c>
      <c r="C9" s="352" t="s">
        <v>176</v>
      </c>
      <c r="D9" s="352"/>
      <c r="E9" s="352"/>
      <c r="F9" s="352"/>
      <c r="G9" s="352"/>
      <c r="H9" s="221" t="s">
        <v>172</v>
      </c>
    </row>
    <row r="10" spans="2:9" ht="38.25" customHeight="1">
      <c r="B10" s="222">
        <v>2</v>
      </c>
      <c r="C10" s="352" t="s">
        <v>177</v>
      </c>
      <c r="D10" s="352"/>
      <c r="E10" s="352"/>
      <c r="F10" s="352"/>
      <c r="G10" s="352"/>
      <c r="H10" s="221" t="s">
        <v>172</v>
      </c>
    </row>
    <row r="11" spans="2:9" ht="38.25" customHeight="1">
      <c r="B11" s="222">
        <v>3</v>
      </c>
      <c r="C11" s="352" t="s">
        <v>178</v>
      </c>
      <c r="D11" s="352"/>
      <c r="E11" s="352"/>
      <c r="F11" s="352"/>
      <c r="G11" s="352"/>
      <c r="H11" s="221" t="s">
        <v>172</v>
      </c>
    </row>
    <row r="12" spans="2:9" ht="38.25" customHeight="1">
      <c r="B12" s="222">
        <v>4</v>
      </c>
      <c r="C12" s="352" t="s">
        <v>170</v>
      </c>
      <c r="D12" s="352"/>
      <c r="E12" s="352"/>
      <c r="F12" s="352"/>
      <c r="G12" s="352"/>
      <c r="H12" s="221" t="s">
        <v>172</v>
      </c>
    </row>
    <row r="13" spans="2:9" ht="38.25" customHeight="1">
      <c r="B13" s="222">
        <v>5</v>
      </c>
      <c r="C13" s="352" t="s">
        <v>171</v>
      </c>
      <c r="D13" s="352"/>
      <c r="E13" s="352"/>
      <c r="F13" s="352"/>
      <c r="G13" s="352"/>
      <c r="H13" s="221" t="s">
        <v>172</v>
      </c>
    </row>
    <row r="14" spans="2:9" ht="166.5" customHeight="1">
      <c r="B14" s="222">
        <v>6</v>
      </c>
      <c r="C14" s="352" t="s">
        <v>179</v>
      </c>
      <c r="D14" s="352"/>
      <c r="E14" s="352"/>
      <c r="F14" s="352"/>
      <c r="G14" s="352"/>
      <c r="H14" s="221" t="s">
        <v>172</v>
      </c>
    </row>
    <row r="15" spans="2:9" ht="38.25" customHeight="1">
      <c r="B15" s="222">
        <v>7</v>
      </c>
      <c r="C15" s="352" t="s">
        <v>180</v>
      </c>
      <c r="D15" s="352"/>
      <c r="E15" s="352"/>
      <c r="F15" s="352"/>
      <c r="G15" s="352"/>
      <c r="H15" s="221" t="s">
        <v>172</v>
      </c>
    </row>
    <row r="16" spans="2:9" ht="55.5" customHeight="1">
      <c r="B16" s="222">
        <v>8</v>
      </c>
      <c r="C16" s="352" t="s">
        <v>181</v>
      </c>
      <c r="D16" s="352"/>
      <c r="E16" s="352"/>
      <c r="F16" s="352"/>
      <c r="G16" s="352"/>
      <c r="H16" s="221" t="s">
        <v>172</v>
      </c>
    </row>
    <row r="17" spans="2:10" ht="76.5" customHeight="1">
      <c r="B17" s="222">
        <v>9</v>
      </c>
      <c r="C17" s="352" t="s">
        <v>182</v>
      </c>
      <c r="D17" s="352"/>
      <c r="E17" s="352"/>
      <c r="F17" s="352"/>
      <c r="G17" s="352"/>
      <c r="H17" s="221" t="s">
        <v>172</v>
      </c>
    </row>
    <row r="18" spans="2:10" ht="55.5" customHeight="1">
      <c r="B18" s="222">
        <v>10</v>
      </c>
      <c r="C18" s="352" t="s">
        <v>183</v>
      </c>
      <c r="D18" s="352"/>
      <c r="E18" s="352"/>
      <c r="F18" s="352"/>
      <c r="G18" s="352"/>
      <c r="H18" s="221" t="s">
        <v>172</v>
      </c>
    </row>
    <row r="19" spans="2:10" ht="38.25" customHeight="1">
      <c r="B19" s="222">
        <v>11</v>
      </c>
      <c r="C19" s="352" t="s">
        <v>184</v>
      </c>
      <c r="D19" s="352"/>
      <c r="E19" s="352"/>
      <c r="F19" s="352"/>
      <c r="G19" s="352"/>
      <c r="H19" s="221" t="s">
        <v>172</v>
      </c>
    </row>
    <row r="20" spans="2:10" ht="19.5" customHeight="1">
      <c r="B20" s="351" t="s">
        <v>173</v>
      </c>
      <c r="C20" s="351"/>
      <c r="D20" s="351"/>
      <c r="E20" s="351"/>
      <c r="F20" s="351"/>
      <c r="G20" s="351"/>
      <c r="H20" s="351"/>
    </row>
    <row r="21" spans="2:10" ht="6.75" customHeight="1">
      <c r="B21" s="126" t="s">
        <v>47</v>
      </c>
      <c r="I21" s="126"/>
    </row>
    <row r="22" spans="2:10" ht="21.75" customHeight="1">
      <c r="D22" s="353" t="str">
        <f>別紙3!D22</f>
        <v>令和　　年　　月　　日</v>
      </c>
      <c r="E22" s="353"/>
      <c r="F22" s="353"/>
      <c r="G22" s="44"/>
      <c r="H22" s="44"/>
      <c r="I22" s="44"/>
      <c r="J22" s="44"/>
    </row>
    <row r="23" spans="2:10" ht="10.5" customHeight="1"/>
    <row r="24" spans="2:10" ht="9.75" customHeight="1"/>
    <row r="25" spans="2:10" ht="30" customHeight="1">
      <c r="D25" s="121" t="s">
        <v>2</v>
      </c>
      <c r="E25" s="121"/>
      <c r="F25" s="349" t="str">
        <f>様式1!J5</f>
        <v/>
      </c>
      <c r="G25" s="349"/>
      <c r="H25" s="349"/>
      <c r="I25" s="138"/>
    </row>
    <row r="26" spans="2:10" ht="10.5" customHeight="1">
      <c r="D26" s="127"/>
      <c r="E26" s="127"/>
      <c r="F26" s="131"/>
      <c r="G26" s="131"/>
      <c r="H26" s="131"/>
      <c r="I26" s="131"/>
    </row>
    <row r="27" spans="2:10" ht="30" customHeight="1">
      <c r="B27" s="128"/>
      <c r="D27" s="121" t="s">
        <v>157</v>
      </c>
      <c r="E27" s="121"/>
      <c r="F27" s="349" t="str">
        <f>様式1!J6</f>
        <v/>
      </c>
      <c r="G27" s="349"/>
      <c r="H27" s="349"/>
      <c r="I27" s="138"/>
    </row>
    <row r="28" spans="2:10" ht="10.5" customHeight="1">
      <c r="D28" s="129"/>
      <c r="E28" s="129"/>
      <c r="F28" s="131"/>
      <c r="G28" s="131"/>
      <c r="H28" s="131"/>
      <c r="I28" s="131"/>
    </row>
    <row r="29" spans="2:10" ht="30" customHeight="1">
      <c r="D29" s="121" t="s">
        <v>3</v>
      </c>
      <c r="E29" s="121"/>
      <c r="F29" s="350" t="str">
        <f>様式1!J7</f>
        <v/>
      </c>
      <c r="G29" s="350"/>
      <c r="H29" s="350"/>
      <c r="I29" s="138"/>
    </row>
    <row r="30" spans="2:10" ht="14.4">
      <c r="D30" s="129"/>
      <c r="E30" s="129"/>
    </row>
  </sheetData>
  <sheetProtection password="83A0" sheet="1" objects="1" scenarios="1"/>
  <mergeCells count="21">
    <mergeCell ref="C11:G11"/>
    <mergeCell ref="C10:G10"/>
    <mergeCell ref="B1:I1"/>
    <mergeCell ref="B3:I3"/>
    <mergeCell ref="B4:I4"/>
    <mergeCell ref="C9:G9"/>
    <mergeCell ref="B6:H6"/>
    <mergeCell ref="B8:H8"/>
    <mergeCell ref="F25:H25"/>
    <mergeCell ref="F27:H27"/>
    <mergeCell ref="F29:H29"/>
    <mergeCell ref="B20:H20"/>
    <mergeCell ref="C12:G12"/>
    <mergeCell ref="C13:G13"/>
    <mergeCell ref="D22:F22"/>
    <mergeCell ref="C16:G16"/>
    <mergeCell ref="C14:G14"/>
    <mergeCell ref="C19:G19"/>
    <mergeCell ref="C18:G18"/>
    <mergeCell ref="C17:G17"/>
    <mergeCell ref="C15:G15"/>
  </mergeCells>
  <phoneticPr fontId="3"/>
  <printOptions horizontalCentered="1" verticalCentered="1"/>
  <pageMargins left="0.70866141732283472" right="0.70866141732283472"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B1C2E19-6290-4440-A41B-5CE05498B3ED}">
  <ds:schemaRefs>
    <ds:schemaRef ds:uri="http://schemas.microsoft.com/sharepoint/v3/contenttype/forms"/>
  </ds:schemaRefs>
</ds:datastoreItem>
</file>

<file path=customXml/itemProps2.xml><?xml version="1.0" encoding="utf-8"?>
<ds:datastoreItem xmlns:ds="http://schemas.openxmlformats.org/officeDocument/2006/customXml" ds:itemID="{280C761E-5472-41DA-9F2D-EEF1207EB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C31CD4-7C9B-46BE-9351-2AF3884BC594}">
  <ds:schemaRefs>
    <ds:schemaRef ds:uri="http://schemas.microsoft.com/office/2006/documentManagement/types"/>
    <ds:schemaRef ds:uri="http://schemas.openxmlformats.org/package/2006/metadata/core-properties"/>
    <ds:schemaRef ds:uri="http://schemas.microsoft.com/sharepoint/v3"/>
    <ds:schemaRef ds:uri="http://schemas.microsoft.com/office/infopath/2007/PartnerControls"/>
    <ds:schemaRef ds:uri="http://purl.org/dc/dcmitype/"/>
    <ds:schemaRef ds:uri="http://schemas.microsoft.com/office/2006/metadata/properties"/>
    <ds:schemaRef ds:uri="http://purl.org/dc/terms/"/>
    <ds:schemaRef ds:uri="http://purl.org/dc/elements/1.1/"/>
    <ds:schemaRef ds:uri="4781a4b3-2296-4415-aa5e-512ff803c4b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基本情報※最初に記入してください</vt:lpstr>
      <vt:lpstr>内訳シート</vt:lpstr>
      <vt:lpstr>様式1</vt:lpstr>
      <vt:lpstr>別紙1</vt:lpstr>
      <vt:lpstr>別紙2</vt:lpstr>
      <vt:lpstr>別紙2-2 (行が足りない場合) </vt:lpstr>
      <vt:lpstr>別紙2-3 (行が足りない場合)</vt:lpstr>
      <vt:lpstr>別紙3</vt:lpstr>
      <vt:lpstr>様式1-2</vt:lpstr>
      <vt:lpstr>様式1-3</vt:lpstr>
      <vt:lpstr>口座</vt:lpstr>
      <vt:lpstr>大阪府作業用</vt:lpstr>
      <vt:lpstr>基本情報※最初に記入してください!Print_Area</vt:lpstr>
      <vt:lpstr>口座!Print_Area</vt:lpstr>
      <vt:lpstr>内訳シート!Print_Area</vt:lpstr>
      <vt:lpstr>別紙1!Print_Area</vt:lpstr>
      <vt:lpstr>別紙2!Print_Area</vt:lpstr>
      <vt:lpstr>'別紙2-2 (行が足りない場合) '!Print_Area</vt:lpstr>
      <vt:lpstr>'別紙2-3 (行が足りない場合)'!Print_Area</vt:lpstr>
      <vt:lpstr>様式1!Print_Area</vt:lpstr>
      <vt:lpstr>'様式1-2'!Print_Area</vt:lpstr>
      <vt:lpstr>'様式1-3'!Print_Area</vt:lpstr>
      <vt:lpstr>'別紙2-2 (行が足りない場合) '!Print_Titles</vt:lpstr>
      <vt:lpstr>'別紙2-3 (行が足りない場合)'!Print_Titles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泉谷　美帆</cp:lastModifiedBy>
  <cp:lastPrinted>2022-07-11T04:14:37Z</cp:lastPrinted>
  <dcterms:created xsi:type="dcterms:W3CDTF">1997-01-08T22:48:59Z</dcterms:created>
  <dcterms:modified xsi:type="dcterms:W3CDTF">2024-04-16T08:58:30Z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