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9.141.21\corona_fol\中国武漢市肺炎（新型コロナウイルス）\新興感染症設備整備\02 補助事業関係\01 HP\08_変更（中止）申請\"/>
    </mc:Choice>
  </mc:AlternateContent>
  <xr:revisionPtr revIDLastSave="0" documentId="13_ncr:1_{AD878AE3-4047-4E25-8A8D-983FF18AB41E}" xr6:coauthVersionLast="47" xr6:coauthVersionMax="47" xr10:uidLastSave="{00000000-0000-0000-0000-000000000000}"/>
  <workbookProtection workbookAlgorithmName="SHA-512" workbookHashValue="OjjHKdpghgC8QyXsexnZjLhG4I4REFrXKpQKIVl3eIwTiaAt9CV3FgNggdjytRJktHCcCqm13efpc2q+hyr92w==" workbookSaltValue="iD9xH/ItPoHlpmirUS24wQ==" workbookSpinCount="100000" lockStructure="1"/>
  <bookViews>
    <workbookView xWindow="-108" yWindow="-108" windowWidth="23256" windowHeight="14160" tabRatio="888" xr2:uid="{00000000-000D-0000-FFFF-FFFF00000000}"/>
  </bookViews>
  <sheets>
    <sheet name="基本情報シート" sheetId="24" r:id="rId1"/>
    <sheet name="様式第２号" sheetId="33" r:id="rId2"/>
    <sheet name="別紙1 経費所要額調" sheetId="4" r:id="rId3"/>
    <sheet name="別紙2 事業計画書（病室）" sheetId="20" r:id="rId4"/>
    <sheet name="別紙2 事業計画書（病室以外）" sheetId="26" r:id="rId5"/>
    <sheet name="別紙３" sheetId="31" r:id="rId6"/>
    <sheet name="大阪府作業用" sheetId="32" state="hidden" r:id="rId7"/>
    <sheet name="管理用（このシートは削除しないでください）" sheetId="16" state="hidden" r:id="rId8"/>
  </sheets>
  <externalReferences>
    <externalReference r:id="rId9"/>
    <externalReference r:id="rId10"/>
  </externalReferences>
  <definedNames>
    <definedName name="_xlnm.Print_Area" localSheetId="0">基本情報シート!$A$1:$H$25</definedName>
    <definedName name="_xlnm.Print_Area" localSheetId="2">'別紙1 経費所要額調'!$A$1:$N$21</definedName>
    <definedName name="_xlnm.Print_Area" localSheetId="3">'別紙2 事業計画書（病室）'!$A$1:$I$52</definedName>
    <definedName name="_xlnm.Print_Area" localSheetId="4">'別紙2 事業計画書（病室以外）'!$A$1:$I$52</definedName>
    <definedName name="_xlnm.Print_Area" localSheetId="5">別紙３!$A$1:$K$30</definedName>
    <definedName name="_xlnm.Print_Area" localSheetId="1">様式第２号!$A$1:$Q$31</definedName>
    <definedName name="事業分類">[1]事業分類・区分!$B$2:$H$2</definedName>
    <definedName name="補助事業名">'[2]管理用（このシートは削除しないでください）'!$H$3:$V$3</definedName>
    <definedName name="有床診療所等スプリンクラー等施設整備事業" localSheetId="5">'[2]管理用（このシートは削除しないでください）'!#REF!</definedName>
    <definedName name="有床診療所等スプリンクラー等施設整備事業">'[2]管理用（このシートは削除しないでください）'!#REF!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33" l="1"/>
  <c r="B18" i="33"/>
  <c r="J9" i="24"/>
  <c r="H21" i="33" l="1"/>
  <c r="J13" i="33"/>
  <c r="J11" i="33"/>
  <c r="J10" i="33"/>
  <c r="J8" i="33"/>
  <c r="J7" i="33"/>
  <c r="O3" i="33"/>
  <c r="M3" i="33"/>
  <c r="K3" i="33"/>
  <c r="D7" i="20"/>
  <c r="E13" i="20"/>
  <c r="I13" i="26" l="1"/>
  <c r="AA14" i="32" s="1"/>
  <c r="E13" i="26"/>
  <c r="Z14" i="32" s="1"/>
  <c r="E21" i="26"/>
  <c r="E33" i="26" s="1"/>
  <c r="H21" i="20"/>
  <c r="E21" i="20"/>
  <c r="E33" i="20" s="1"/>
  <c r="I13" i="20"/>
  <c r="AA8" i="32" s="1"/>
  <c r="Z8" i="32"/>
  <c r="Y14" i="32"/>
  <c r="Y8" i="32"/>
  <c r="AE14" i="32"/>
  <c r="AD14" i="32"/>
  <c r="AE8" i="32"/>
  <c r="AD8" i="32"/>
  <c r="AC14" i="32"/>
  <c r="AB14" i="32"/>
  <c r="AC8" i="32"/>
  <c r="AB8" i="32"/>
  <c r="W14" i="32"/>
  <c r="V14" i="32"/>
  <c r="U14" i="32"/>
  <c r="T14" i="32"/>
  <c r="S14" i="32"/>
  <c r="R14" i="32"/>
  <c r="Q14" i="32"/>
  <c r="P14" i="32"/>
  <c r="O14" i="32"/>
  <c r="L14" i="32"/>
  <c r="K14" i="32"/>
  <c r="W8" i="32"/>
  <c r="V8" i="32"/>
  <c r="U8" i="32"/>
  <c r="T8" i="32"/>
  <c r="S8" i="32"/>
  <c r="R8" i="32"/>
  <c r="Q8" i="32"/>
  <c r="P8" i="32"/>
  <c r="O8" i="32"/>
  <c r="L8" i="32"/>
  <c r="K8" i="32"/>
  <c r="X14" i="32"/>
  <c r="N14" i="32"/>
  <c r="M14" i="32"/>
  <c r="J14" i="32"/>
  <c r="I14" i="32"/>
  <c r="H14" i="32"/>
  <c r="G14" i="32"/>
  <c r="F14" i="32"/>
  <c r="E14" i="32"/>
  <c r="D14" i="32"/>
  <c r="C14" i="32"/>
  <c r="B14" i="32"/>
  <c r="A14" i="32"/>
  <c r="X8" i="32"/>
  <c r="N8" i="32"/>
  <c r="M8" i="32"/>
  <c r="J8" i="32"/>
  <c r="I8" i="32"/>
  <c r="H8" i="32"/>
  <c r="G8" i="32"/>
  <c r="F8" i="32"/>
  <c r="E8" i="32"/>
  <c r="D8" i="32"/>
  <c r="C8" i="32"/>
  <c r="B8" i="32"/>
  <c r="A8" i="32"/>
  <c r="A2" i="32"/>
  <c r="D7" i="26" l="1"/>
  <c r="K4" i="4"/>
  <c r="H7" i="26"/>
  <c r="H7" i="20"/>
  <c r="D15" i="4"/>
  <c r="I10" i="31" s="1"/>
  <c r="C14" i="4" l="1"/>
  <c r="C13" i="4"/>
  <c r="H13" i="4" s="1"/>
  <c r="H21" i="26"/>
  <c r="H33" i="26" s="1"/>
  <c r="I30" i="31"/>
  <c r="I28" i="31"/>
  <c r="I27" i="31"/>
  <c r="I25" i="31"/>
  <c r="I24" i="31"/>
  <c r="D22" i="31"/>
  <c r="E44" i="26"/>
  <c r="E37" i="26"/>
  <c r="H32" i="26"/>
  <c r="G32" i="26" s="1"/>
  <c r="E32" i="26"/>
  <c r="G31" i="26"/>
  <c r="G30" i="26"/>
  <c r="G29" i="26"/>
  <c r="G28" i="26"/>
  <c r="G27" i="26"/>
  <c r="G26" i="26"/>
  <c r="G25" i="26"/>
  <c r="G24" i="26"/>
  <c r="G23" i="26"/>
  <c r="G20" i="26"/>
  <c r="G19" i="26"/>
  <c r="G18" i="26"/>
  <c r="G17" i="26"/>
  <c r="E14" i="4" l="1"/>
  <c r="H14" i="4"/>
  <c r="F13" i="4"/>
  <c r="I13" i="4" s="1"/>
  <c r="J13" i="4"/>
  <c r="K13" i="4"/>
  <c r="P13" i="4" s="1"/>
  <c r="L13" i="4" s="1"/>
  <c r="G21" i="26"/>
  <c r="G21" i="20"/>
  <c r="H44" i="26"/>
  <c r="E13" i="4"/>
  <c r="G13" i="4" l="1"/>
  <c r="AF14" i="32"/>
  <c r="F14" i="4"/>
  <c r="I14" i="4" s="1"/>
  <c r="M13" i="4"/>
  <c r="N13" i="4" s="1"/>
  <c r="AG14" i="32" s="1"/>
  <c r="G33" i="26"/>
  <c r="AH14" i="32" l="1"/>
  <c r="G14" i="4"/>
  <c r="J14" i="4" s="1"/>
  <c r="K14" i="4" s="1"/>
  <c r="P14" i="4" s="1"/>
  <c r="L14" i="4" s="1"/>
  <c r="M14" i="4" s="1"/>
  <c r="N14" i="4" s="1"/>
  <c r="AI14" i="32" s="1"/>
  <c r="AJ14" i="32" s="1"/>
  <c r="E15" i="24"/>
  <c r="J3" i="24"/>
  <c r="E37" i="20" l="1"/>
  <c r="E44" i="20" s="1"/>
  <c r="H32" i="20"/>
  <c r="E32" i="20"/>
  <c r="G31" i="20"/>
  <c r="G30" i="20"/>
  <c r="G29" i="20"/>
  <c r="G28" i="20"/>
  <c r="G27" i="20"/>
  <c r="G26" i="20"/>
  <c r="G25" i="20"/>
  <c r="G24" i="20"/>
  <c r="G23" i="20"/>
  <c r="G20" i="20"/>
  <c r="G19" i="20"/>
  <c r="G18" i="20"/>
  <c r="G17" i="20"/>
  <c r="G32" i="20" l="1"/>
  <c r="H33" i="20"/>
  <c r="C10" i="4" s="1"/>
  <c r="H10" i="4" l="1"/>
  <c r="F10" i="4" s="1"/>
  <c r="H12" i="4"/>
  <c r="H11" i="4"/>
  <c r="H44" i="20"/>
  <c r="E10" i="4"/>
  <c r="E15" i="4" s="1"/>
  <c r="C15" i="4"/>
  <c r="I15" i="31" s="1"/>
  <c r="I18" i="31" s="1"/>
  <c r="G33" i="20"/>
  <c r="F12" i="4" l="1"/>
  <c r="I12" i="4" s="1"/>
  <c r="H15" i="4"/>
  <c r="F11" i="4"/>
  <c r="I11" i="4" s="1"/>
  <c r="G12" i="4" l="1"/>
  <c r="G10" i="4"/>
  <c r="J10" i="4" s="1"/>
  <c r="AF8" i="32"/>
  <c r="J12" i="4"/>
  <c r="K12" i="4" s="1"/>
  <c r="P12" i="4" s="1"/>
  <c r="G11" i="4"/>
  <c r="J11" i="4" s="1"/>
  <c r="K11" i="4" s="1"/>
  <c r="P11" i="4" s="1"/>
  <c r="I10" i="4"/>
  <c r="K10" i="4" l="1"/>
  <c r="K15" i="4" s="1"/>
  <c r="P10" i="4"/>
  <c r="L10" i="4" s="1"/>
  <c r="L15" i="4" l="1"/>
  <c r="M10" i="4"/>
  <c r="N10" i="4" s="1"/>
  <c r="AG8" i="32" s="1"/>
  <c r="N15" i="4" l="1"/>
  <c r="J22" i="33" s="1"/>
  <c r="J25" i="33" s="1"/>
  <c r="M15" i="4"/>
  <c r="I8" i="31" l="1"/>
  <c r="I11" i="31" l="1"/>
  <c r="I9"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職員端末機30年度3月調達</author>
  </authors>
  <commentList>
    <comment ref="P22" authorId="0" shapeId="0" xr:uid="{DA4DCD21-1230-4B9A-969C-4E9C8B1E5613}">
      <text>
        <r>
          <rPr>
            <sz val="11"/>
            <color indexed="81"/>
            <rFont val="MS P ゴシック"/>
            <family val="3"/>
            <charset val="128"/>
          </rPr>
          <t>正しい金額が反映されているかご確認ください。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7" authorId="0" shapeId="0" xr:uid="{07635544-3924-43E7-8E08-BA1F12685494}">
      <text>
        <r>
          <rPr>
            <b/>
            <sz val="8"/>
            <color indexed="81"/>
            <rFont val="MS P ゴシック"/>
            <family val="3"/>
            <charset val="128"/>
          </rPr>
          <t>「０円」でない場合は、額を修正してください。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18" authorId="0" shapeId="0" xr:uid="{74BE17F6-82DF-46EB-97E4-ECF5CC32F246}">
      <text>
        <r>
          <rPr>
            <sz val="8"/>
            <color indexed="81"/>
            <rFont val="MS P ゴシック"/>
            <family val="3"/>
            <charset val="128"/>
          </rPr>
          <t>プルダウンから補助区分を選択</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I11" authorId="0" shapeId="0" xr:uid="{3FF9BFEE-C519-48BE-AD13-E589848393C2}">
      <text>
        <r>
          <rPr>
            <b/>
            <sz val="9"/>
            <color indexed="81"/>
            <rFont val="MS P ゴシック"/>
            <family val="3"/>
            <charset val="128"/>
          </rPr>
          <t>別紙１の総事業費（A）欄の合計額と一致すること</t>
        </r>
      </text>
    </comment>
  </commentList>
</comments>
</file>

<file path=xl/sharedStrings.xml><?xml version="1.0" encoding="utf-8"?>
<sst xmlns="http://schemas.openxmlformats.org/spreadsheetml/2006/main" count="558" uniqueCount="313">
  <si>
    <t>　　　　　　</t>
  </si>
  <si>
    <t>総事業費</t>
  </si>
  <si>
    <t>差引額</t>
  </si>
  <si>
    <t>基 準 額</t>
  </si>
  <si>
    <t>選 定 額</t>
  </si>
  <si>
    <t>(A)-(B)=(C)</t>
  </si>
  <si>
    <t xml:space="preserve">         円</t>
  </si>
  <si>
    <t>　　　　円</t>
  </si>
  <si>
    <t xml:space="preserve">       円</t>
  </si>
  <si>
    <t>　　　</t>
  </si>
  <si>
    <t xml:space="preserve">        ㎡</t>
  </si>
  <si>
    <t xml:space="preserve">            円</t>
  </si>
  <si>
    <t>　　　　　</t>
  </si>
  <si>
    <t>　　　　　　　　　　　　　　　　　　　　　　　　　　　　　　</t>
  </si>
  <si>
    <t>施工期間</t>
  </si>
  <si>
    <t xml:space="preserve">  　　  円</t>
  </si>
  <si>
    <t>小  計</t>
  </si>
  <si>
    <t>円</t>
  </si>
  <si>
    <t>合計</t>
    <rPh sb="0" eb="2">
      <t>ゴウケイ</t>
    </rPh>
    <phoneticPr fontId="2"/>
  </si>
  <si>
    <t>(Ｂ)</t>
    <phoneticPr fontId="2"/>
  </si>
  <si>
    <t>(Ａ)</t>
    <phoneticPr fontId="2"/>
  </si>
  <si>
    <t>（Ｄ)</t>
    <phoneticPr fontId="2"/>
  </si>
  <si>
    <t>（Ｅ)</t>
    <phoneticPr fontId="2"/>
  </si>
  <si>
    <t>（Ｆ)</t>
    <phoneticPr fontId="2"/>
  </si>
  <si>
    <t>（Ｇ)</t>
    <phoneticPr fontId="2"/>
  </si>
  <si>
    <t>（Ｈ)</t>
    <phoneticPr fontId="2"/>
  </si>
  <si>
    <t>面　積　</t>
    <phoneticPr fontId="2"/>
  </si>
  <si>
    <t>単　価　</t>
    <phoneticPr fontId="2"/>
  </si>
  <si>
    <t>備　　考　</t>
    <phoneticPr fontId="2"/>
  </si>
  <si>
    <t>金　　額　</t>
    <phoneticPr fontId="2"/>
  </si>
  <si>
    <t>費　　目</t>
    <phoneticPr fontId="2"/>
  </si>
  <si>
    <t>区　分</t>
    <phoneticPr fontId="2"/>
  </si>
  <si>
    <t>補助対象事業分</t>
    <rPh sb="0" eb="2">
      <t>ホジョ</t>
    </rPh>
    <rPh sb="2" eb="4">
      <t>タイショウ</t>
    </rPh>
    <rPh sb="4" eb="7">
      <t>ジギョウブン</t>
    </rPh>
    <phoneticPr fontId="2"/>
  </si>
  <si>
    <t>(1) へき地診療所施設整備事業</t>
    <phoneticPr fontId="2"/>
  </si>
  <si>
    <t>(2) 過疎地域等特定診療所施設整備事業</t>
    <phoneticPr fontId="2"/>
  </si>
  <si>
    <t>(3) へき地保健指導所施設整備事業</t>
    <phoneticPr fontId="2"/>
  </si>
  <si>
    <t>(4) 研修医のための研修施設整備事業</t>
    <phoneticPr fontId="2"/>
  </si>
  <si>
    <t>(5) 臨床研修病院施設整備事業</t>
    <phoneticPr fontId="2"/>
  </si>
  <si>
    <t>(6) へき地医療拠点病院施設整備事業</t>
    <phoneticPr fontId="2"/>
  </si>
  <si>
    <t>(7) 医師臨床研修病院研修医環境整備事業</t>
    <phoneticPr fontId="2"/>
  </si>
  <si>
    <t>(8) 離島等患者宿泊施設施設整備事業</t>
    <phoneticPr fontId="2"/>
  </si>
  <si>
    <t>(9) 産科医療機関施設整備事業</t>
    <phoneticPr fontId="2"/>
  </si>
  <si>
    <t>(10) 分娩取扱施設施設整備事業</t>
    <phoneticPr fontId="2"/>
  </si>
  <si>
    <t>(11) 死亡時画像診断システム施設整備事業</t>
    <phoneticPr fontId="2"/>
  </si>
  <si>
    <t>(12) 有床診療所等スプリンクラー等施設整備事業</t>
    <phoneticPr fontId="2"/>
  </si>
  <si>
    <t>所在地</t>
    <rPh sb="0" eb="3">
      <t>ショザイチ</t>
    </rPh>
    <phoneticPr fontId="2"/>
  </si>
  <si>
    <t>合　計</t>
    <rPh sb="0" eb="1">
      <t>ゴウ</t>
    </rPh>
    <rPh sb="2" eb="3">
      <t>ケイ</t>
    </rPh>
    <phoneticPr fontId="5"/>
  </si>
  <si>
    <t>円</t>
    <rPh sb="0" eb="1">
      <t>エン</t>
    </rPh>
    <phoneticPr fontId="5"/>
  </si>
  <si>
    <t>（内　訳）</t>
    <rPh sb="1" eb="2">
      <t>ウチ</t>
    </rPh>
    <rPh sb="3" eb="4">
      <t>ヤク</t>
    </rPh>
    <phoneticPr fontId="5"/>
  </si>
  <si>
    <t>(2)  地方債</t>
    <phoneticPr fontId="5"/>
  </si>
  <si>
    <t>計</t>
    <rPh sb="0" eb="1">
      <t>ケイ</t>
    </rPh>
    <phoneticPr fontId="5"/>
  </si>
  <si>
    <t>補助対象外事業分</t>
    <rPh sb="0" eb="2">
      <t>ホジョ</t>
    </rPh>
    <rPh sb="2" eb="4">
      <t>タイショウ</t>
    </rPh>
    <rPh sb="4" eb="5">
      <t>ソト</t>
    </rPh>
    <rPh sb="5" eb="8">
      <t>ジギョウブン</t>
    </rPh>
    <phoneticPr fontId="2"/>
  </si>
  <si>
    <t>区分</t>
    <rPh sb="0" eb="2">
      <t>クブン</t>
    </rPh>
    <phoneticPr fontId="5"/>
  </si>
  <si>
    <t>金額</t>
    <rPh sb="0" eb="2">
      <t>キンガク</t>
    </rPh>
    <phoneticPr fontId="5"/>
  </si>
  <si>
    <t>備考</t>
    <rPh sb="0" eb="2">
      <t>ビコウ</t>
    </rPh>
    <phoneticPr fontId="5"/>
  </si>
  <si>
    <t>建物の構造及び面積</t>
    <phoneticPr fontId="5"/>
  </si>
  <si>
    <t>←プルダウンで選択</t>
    <rPh sb="7" eb="9">
      <t>センタク</t>
    </rPh>
    <phoneticPr fontId="5"/>
  </si>
  <si>
    <t>円</t>
    <rPh sb="0" eb="1">
      <t>エン</t>
    </rPh>
    <phoneticPr fontId="1"/>
  </si>
  <si>
    <t>補助（間接補助）事業者名</t>
    <rPh sb="0" eb="2">
      <t>ホジョ</t>
    </rPh>
    <rPh sb="3" eb="5">
      <t>カンセツ</t>
    </rPh>
    <rPh sb="5" eb="7">
      <t>ホジョ</t>
    </rPh>
    <rPh sb="8" eb="12">
      <t>ジギョウシャメイ</t>
    </rPh>
    <phoneticPr fontId="5"/>
  </si>
  <si>
    <t>事業区分</t>
    <rPh sb="0" eb="2">
      <t>ジギョウ</t>
    </rPh>
    <rPh sb="2" eb="4">
      <t>クブン</t>
    </rPh>
    <phoneticPr fontId="2"/>
  </si>
  <si>
    <t>施工内容</t>
    <rPh sb="0" eb="2">
      <t>セコウ</t>
    </rPh>
    <rPh sb="2" eb="4">
      <t>ナイヨウ</t>
    </rPh>
    <phoneticPr fontId="5"/>
  </si>
  <si>
    <t>整備費内訳　　　　　　　　　　　　　　　　　　　　　　　　</t>
    <phoneticPr fontId="5"/>
  </si>
  <si>
    <t>財源内訳</t>
    <phoneticPr fontId="5"/>
  </si>
  <si>
    <t>その他　参考事項　</t>
    <phoneticPr fontId="5"/>
  </si>
  <si>
    <t>施工内容</t>
    <rPh sb="0" eb="2">
      <t>セコウ</t>
    </rPh>
    <rPh sb="2" eb="4">
      <t>ナイヨウ</t>
    </rPh>
    <phoneticPr fontId="2"/>
  </si>
  <si>
    <t>←プルダウンから選択</t>
    <rPh sb="8" eb="10">
      <t>センタク</t>
    </rPh>
    <phoneticPr fontId="5"/>
  </si>
  <si>
    <t>○階建</t>
    <rPh sb="1" eb="2">
      <t>カイ</t>
    </rPh>
    <rPh sb="2" eb="3">
      <t>ダ</t>
    </rPh>
    <phoneticPr fontId="5"/>
  </si>
  <si>
    <t>構造</t>
    <rPh sb="0" eb="2">
      <t>コウゾウ</t>
    </rPh>
    <phoneticPr fontId="2"/>
  </si>
  <si>
    <t>←構造はプルダウンから選択</t>
    <rPh sb="1" eb="3">
      <t>コウゾウ</t>
    </rPh>
    <rPh sb="11" eb="13">
      <t>センタク</t>
    </rPh>
    <phoneticPr fontId="5"/>
  </si>
  <si>
    <t>構造：</t>
    <rPh sb="0" eb="2">
      <t>コウゾウ</t>
    </rPh>
    <phoneticPr fontId="5"/>
  </si>
  <si>
    <t>　　　　単価、小計、合計は自動計算</t>
    <rPh sb="4" eb="6">
      <t>タンカ</t>
    </rPh>
    <rPh sb="7" eb="9">
      <t>ショウケイ</t>
    </rPh>
    <rPh sb="10" eb="12">
      <t>ゴウケイ</t>
    </rPh>
    <rPh sb="13" eb="15">
      <t>ジドウ</t>
    </rPh>
    <rPh sb="15" eb="17">
      <t>ケイサン</t>
    </rPh>
    <phoneticPr fontId="5"/>
  </si>
  <si>
    <t>←国と都道府県の合計は自動計算</t>
    <rPh sb="1" eb="2">
      <t>クニ</t>
    </rPh>
    <rPh sb="3" eb="7">
      <t>トドウフケン</t>
    </rPh>
    <rPh sb="8" eb="10">
      <t>ゴウケイ</t>
    </rPh>
    <rPh sb="11" eb="13">
      <t>ジドウ</t>
    </rPh>
    <rPh sb="13" eb="15">
      <t>ケイサン</t>
    </rPh>
    <phoneticPr fontId="5"/>
  </si>
  <si>
    <t>←自動計算</t>
    <rPh sb="1" eb="3">
      <t>ジドウ</t>
    </rPh>
    <rPh sb="3" eb="5">
      <t>ケイサン</t>
    </rPh>
    <phoneticPr fontId="5"/>
  </si>
  <si>
    <t>新築</t>
    <rPh sb="0" eb="2">
      <t>シンチク</t>
    </rPh>
    <phoneticPr fontId="3"/>
  </si>
  <si>
    <t>移転新築</t>
    <rPh sb="0" eb="2">
      <t>イテン</t>
    </rPh>
    <rPh sb="2" eb="4">
      <t>シンチク</t>
    </rPh>
    <phoneticPr fontId="3"/>
  </si>
  <si>
    <t>改築</t>
    <rPh sb="0" eb="2">
      <t>カイチク</t>
    </rPh>
    <phoneticPr fontId="3"/>
  </si>
  <si>
    <t>増築</t>
    <rPh sb="0" eb="2">
      <t>ゾウチク</t>
    </rPh>
    <phoneticPr fontId="3"/>
  </si>
  <si>
    <t>改修</t>
    <rPh sb="0" eb="2">
      <t>カイシュウ</t>
    </rPh>
    <phoneticPr fontId="3"/>
  </si>
  <si>
    <t>鉄骨鉄筋コンクリート造</t>
    <rPh sb="0" eb="2">
      <t>テッコツ</t>
    </rPh>
    <rPh sb="2" eb="4">
      <t>テッキン</t>
    </rPh>
    <phoneticPr fontId="3"/>
  </si>
  <si>
    <t>鉄筋コンクリート造</t>
    <rPh sb="0" eb="2">
      <t>テッキン</t>
    </rPh>
    <phoneticPr fontId="3"/>
  </si>
  <si>
    <t>鉄骨造（鉄筋コンクリート造と同等の強度）</t>
    <rPh sb="0" eb="2">
      <t>テッコツ</t>
    </rPh>
    <rPh sb="4" eb="6">
      <t>テッキン</t>
    </rPh>
    <rPh sb="12" eb="13">
      <t>ヅク</t>
    </rPh>
    <rPh sb="14" eb="16">
      <t>ドウトウ</t>
    </rPh>
    <rPh sb="17" eb="19">
      <t>キョウド</t>
    </rPh>
    <phoneticPr fontId="3"/>
  </si>
  <si>
    <t>鉄骨造（ブロック造と同等の強度）</t>
    <rPh sb="0" eb="2">
      <t>テッコツ</t>
    </rPh>
    <rPh sb="8" eb="9">
      <t>ツク</t>
    </rPh>
    <rPh sb="10" eb="12">
      <t>ドウトウ</t>
    </rPh>
    <rPh sb="13" eb="15">
      <t>キョウド</t>
    </rPh>
    <phoneticPr fontId="3"/>
  </si>
  <si>
    <t>ブロック造</t>
    <rPh sb="4" eb="5">
      <t>ヅク</t>
    </rPh>
    <phoneticPr fontId="3"/>
  </si>
  <si>
    <t>木造</t>
    <rPh sb="0" eb="2">
      <t>モクゾウ</t>
    </rPh>
    <phoneticPr fontId="3"/>
  </si>
  <si>
    <t>プレハブ造</t>
    <rPh sb="4" eb="5">
      <t>ツク</t>
    </rPh>
    <phoneticPr fontId="3"/>
  </si>
  <si>
    <t>その他</t>
    <rPh sb="2" eb="3">
      <t>タ</t>
    </rPh>
    <phoneticPr fontId="3"/>
  </si>
  <si>
    <t>へき地診療所施設整備事業</t>
  </si>
  <si>
    <t>へき地診療所施設整備事業</t>
    <phoneticPr fontId="2"/>
  </si>
  <si>
    <t>過疎地域等特定診療所施設整備事業</t>
  </si>
  <si>
    <t>過疎地域等特定診療所施設整備事業</t>
    <phoneticPr fontId="2"/>
  </si>
  <si>
    <t>へき地保健指導所施設整備事業</t>
  </si>
  <si>
    <t>へき地保健指導所施設整備事業</t>
    <phoneticPr fontId="2"/>
  </si>
  <si>
    <t>研修医のための研修施設整備事業</t>
  </si>
  <si>
    <t>研修医のための研修施設整備事業</t>
    <phoneticPr fontId="2"/>
  </si>
  <si>
    <t>臨床研修病院施設整備事業</t>
  </si>
  <si>
    <t>臨床研修病院施設整備事業</t>
    <phoneticPr fontId="2"/>
  </si>
  <si>
    <t>へき地医療拠点病院施設整備事業</t>
  </si>
  <si>
    <t>へき地医療拠点病院施設整備事業</t>
    <phoneticPr fontId="2"/>
  </si>
  <si>
    <t>医師臨床研修病院研修医環境整備事業</t>
  </si>
  <si>
    <t>医師臨床研修病院研修医環境整備事業</t>
    <phoneticPr fontId="2"/>
  </si>
  <si>
    <t>離島等患者宿泊施設施設整備事業</t>
  </si>
  <si>
    <t>離島等患者宿泊施設施設整備事業</t>
    <phoneticPr fontId="2"/>
  </si>
  <si>
    <t>産科医療機関施設整備事業</t>
  </si>
  <si>
    <t>産科医療機関施設整備事業</t>
    <phoneticPr fontId="2"/>
  </si>
  <si>
    <t>分娩取扱施設施設整備事業</t>
  </si>
  <si>
    <t>分娩取扱施設施設整備事業</t>
    <phoneticPr fontId="2"/>
  </si>
  <si>
    <t>死亡時画像診断システム施設整備事業</t>
  </si>
  <si>
    <t>死亡時画像診断システム施設整備事業</t>
    <phoneticPr fontId="2"/>
  </si>
  <si>
    <t>有床診療所等スプリンクラー等施設整備事業</t>
  </si>
  <si>
    <t>有床診療所等スプリンクラー等施設整備事業</t>
    <phoneticPr fontId="2"/>
  </si>
  <si>
    <t>院内感染対策施設整備事業</t>
  </si>
  <si>
    <t>院内感染対策施設整備事業</t>
    <phoneticPr fontId="2"/>
  </si>
  <si>
    <t>延べ面積</t>
    <phoneticPr fontId="5"/>
  </si>
  <si>
    <t>建築面積 　</t>
    <rPh sb="0" eb="2">
      <t>ケンチク</t>
    </rPh>
    <phoneticPr fontId="5"/>
  </si>
  <si>
    <t>着工</t>
    <phoneticPr fontId="2"/>
  </si>
  <si>
    <t>～</t>
    <phoneticPr fontId="5"/>
  </si>
  <si>
    <t>　竣工</t>
    <phoneticPr fontId="5"/>
  </si>
  <si>
    <t>事業区分（様式２，４，５用）</t>
    <rPh sb="0" eb="2">
      <t>ジギョウ</t>
    </rPh>
    <rPh sb="2" eb="4">
      <t>クブン</t>
    </rPh>
    <rPh sb="5" eb="7">
      <t>ヨウシキ</t>
    </rPh>
    <rPh sb="12" eb="13">
      <t>ヨウ</t>
    </rPh>
    <phoneticPr fontId="2"/>
  </si>
  <si>
    <t>所要額計算</t>
    <rPh sb="0" eb="3">
      <t>ショヨウガク</t>
    </rPh>
    <rPh sb="3" eb="5">
      <t>ケイサン</t>
    </rPh>
    <phoneticPr fontId="2"/>
  </si>
  <si>
    <t>国庫補助
基本額係数</t>
    <rPh sb="0" eb="2">
      <t>コッコ</t>
    </rPh>
    <rPh sb="2" eb="4">
      <t>ホジョ</t>
    </rPh>
    <rPh sb="5" eb="8">
      <t>キホンガク</t>
    </rPh>
    <rPh sb="8" eb="10">
      <t>ケイスウ</t>
    </rPh>
    <phoneticPr fontId="2"/>
  </si>
  <si>
    <t>-</t>
    <phoneticPr fontId="2"/>
  </si>
  <si>
    <t>-</t>
    <phoneticPr fontId="2"/>
  </si>
  <si>
    <t>a</t>
    <phoneticPr fontId="2"/>
  </si>
  <si>
    <t>b</t>
  </si>
  <si>
    <t>b</t>
    <phoneticPr fontId="2"/>
  </si>
  <si>
    <t>c</t>
    <phoneticPr fontId="2"/>
  </si>
  <si>
    <t>分類</t>
    <rPh sb="0" eb="2">
      <t>ブンルイ</t>
    </rPh>
    <phoneticPr fontId="2"/>
  </si>
  <si>
    <t>国庫補助
所要額係数
（直接、都道府県）</t>
    <rPh sb="0" eb="2">
      <t>コッコ</t>
    </rPh>
    <rPh sb="2" eb="4">
      <t>ホジョ</t>
    </rPh>
    <rPh sb="5" eb="8">
      <t>ショヨウガク</t>
    </rPh>
    <rPh sb="8" eb="10">
      <t>ケイスウ</t>
    </rPh>
    <rPh sb="12" eb="14">
      <t>チョクセツ</t>
    </rPh>
    <rPh sb="15" eb="19">
      <t>トドウフケン</t>
    </rPh>
    <phoneticPr fontId="2"/>
  </si>
  <si>
    <t>国庫補助
所要額係数
（間接）</t>
    <rPh sb="0" eb="2">
      <t>コッコ</t>
    </rPh>
    <rPh sb="2" eb="4">
      <t>ホジョ</t>
    </rPh>
    <rPh sb="5" eb="8">
      <t>ショヨウガク</t>
    </rPh>
    <rPh sb="8" eb="10">
      <t>ケイスウ</t>
    </rPh>
    <rPh sb="12" eb="14">
      <t>カンセツ</t>
    </rPh>
    <phoneticPr fontId="2"/>
  </si>
  <si>
    <t>再分類</t>
    <rPh sb="0" eb="3">
      <t>サイブンルイ</t>
    </rPh>
    <phoneticPr fontId="2"/>
  </si>
  <si>
    <t>A</t>
  </si>
  <si>
    <t>A</t>
    <phoneticPr fontId="2"/>
  </si>
  <si>
    <t>B</t>
    <phoneticPr fontId="2"/>
  </si>
  <si>
    <t>-</t>
    <phoneticPr fontId="2"/>
  </si>
  <si>
    <r>
      <rPr>
        <sz val="9"/>
        <color theme="1"/>
        <rFont val="ＭＳ Ｐゴシック"/>
        <family val="3"/>
        <charset val="128"/>
      </rPr>
      <t>事  業</t>
    </r>
    <r>
      <rPr>
        <sz val="9"/>
        <color indexed="10"/>
        <rFont val="ＭＳ Ｐゴシック"/>
        <family val="3"/>
        <charset val="128"/>
      </rPr>
      <t xml:space="preserve">  </t>
    </r>
    <r>
      <rPr>
        <sz val="9"/>
        <color indexed="8"/>
        <rFont val="ＭＳ Ｐゴシック"/>
        <family val="3"/>
        <charset val="128"/>
      </rPr>
      <t>区  分</t>
    </r>
    <rPh sb="0" eb="1">
      <t>コト</t>
    </rPh>
    <rPh sb="3" eb="4">
      <t>ギョウ</t>
    </rPh>
    <rPh sb="6" eb="7">
      <t>ク</t>
    </rPh>
    <rPh sb="9" eb="10">
      <t>ブン</t>
    </rPh>
    <phoneticPr fontId="2"/>
  </si>
  <si>
    <r>
      <t>事業</t>
    </r>
    <r>
      <rPr>
        <sz val="9"/>
        <color theme="1"/>
        <rFont val="ＭＳ Ｐゴシック"/>
        <family val="3"/>
        <charset val="128"/>
      </rPr>
      <t>区分</t>
    </r>
    <rPh sb="2" eb="4">
      <t>クブン</t>
    </rPh>
    <phoneticPr fontId="5"/>
  </si>
  <si>
    <t>(1)  補助金</t>
    <phoneticPr fontId="5"/>
  </si>
  <si>
    <t>　　　　うち国</t>
    <phoneticPr fontId="5"/>
  </si>
  <si>
    <t>　　　　うち都道府県</t>
    <phoneticPr fontId="5"/>
  </si>
  <si>
    <t>(4)  その他（診療収入等）</t>
    <rPh sb="9" eb="11">
      <t>シンリョウ</t>
    </rPh>
    <rPh sb="11" eb="13">
      <t>シュウニュウ</t>
    </rPh>
    <rPh sb="13" eb="14">
      <t>トウ</t>
    </rPh>
    <phoneticPr fontId="5"/>
  </si>
  <si>
    <t>補助財産を取得する際に、当該補助財産を取得するための抵当権設定の有無</t>
    <phoneticPr fontId="5"/>
  </si>
  <si>
    <t>補助財産を取得する際に、当該補助財産を取得するための抵当権設定の有無</t>
    <phoneticPr fontId="5"/>
  </si>
  <si>
    <t>医療施設ブロック塀改修等施設整備事業</t>
    <phoneticPr fontId="2"/>
  </si>
  <si>
    <t>b</t>
    <phoneticPr fontId="2"/>
  </si>
  <si>
    <t>南海トラフ及び日本海溝・千島海溝周辺海溝型地震に係る津波避難対策緊急事業</t>
    <rPh sb="5" eb="6">
      <t>オヨ</t>
    </rPh>
    <rPh sb="7" eb="9">
      <t>ニホン</t>
    </rPh>
    <rPh sb="9" eb="11">
      <t>カイコウ</t>
    </rPh>
    <rPh sb="12" eb="14">
      <t>チシマ</t>
    </rPh>
    <rPh sb="14" eb="16">
      <t>カイコウ</t>
    </rPh>
    <rPh sb="16" eb="18">
      <t>シュウヘン</t>
    </rPh>
    <rPh sb="18" eb="20">
      <t>カイコウ</t>
    </rPh>
    <rPh sb="20" eb="21">
      <t>ガタ</t>
    </rPh>
    <phoneticPr fontId="2"/>
  </si>
  <si>
    <t>(13) 南海トラフ及び日本海溝・千島海溝周辺海溝型地震に係る津波避難対策緊急事業</t>
    <phoneticPr fontId="2"/>
  </si>
  <si>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</si>
  <si>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</si>
  <si>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a</t>
  </si>
  <si>
    <t>-</t>
  </si>
  <si>
    <t>【留意事項】</t>
    <rPh sb="1" eb="3">
      <t>リュウイ</t>
    </rPh>
    <rPh sb="3" eb="5">
      <t>ジコウ</t>
    </rPh>
    <phoneticPr fontId="2"/>
  </si>
  <si>
    <t>寄附金その
他の収入額</t>
    <rPh sb="0" eb="2">
      <t>キフ</t>
    </rPh>
    <phoneticPr fontId="2"/>
  </si>
  <si>
    <t>(3)  寄附金</t>
    <rPh sb="5" eb="7">
      <t>キフ</t>
    </rPh>
    <phoneticPr fontId="5"/>
  </si>
  <si>
    <t>(14) 院内感染対策施設整備事業</t>
    <phoneticPr fontId="2"/>
  </si>
  <si>
    <t>(15) 医療施設ブロック塀改修等施設整備事業</t>
    <phoneticPr fontId="2"/>
  </si>
  <si>
    <t>(16) 新興感染症対応力強化事業（病室の感染対策に係る整備）</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phoneticPr fontId="4"/>
  </si>
  <si>
    <t>(16) 新興感染症対応力強化事業（病室の感染対策に係る整備以外）</t>
    <rPh sb="5" eb="7">
      <t>シンコウ</t>
    </rPh>
    <rPh sb="7" eb="10">
      <t>カンセンショウ</t>
    </rPh>
    <rPh sb="10" eb="13">
      <t>タイオウリョク</t>
    </rPh>
    <rPh sb="13" eb="15">
      <t>キョウカ</t>
    </rPh>
    <rPh sb="15" eb="17">
      <t>ジギョウ</t>
    </rPh>
    <rPh sb="18" eb="20">
      <t>ビョウシツ</t>
    </rPh>
    <rPh sb="21" eb="23">
      <t>カンセン</t>
    </rPh>
    <rPh sb="23" eb="25">
      <t>タイサク</t>
    </rPh>
    <rPh sb="26" eb="27">
      <t>カカ</t>
    </rPh>
    <rPh sb="28" eb="30">
      <t>セイビ</t>
    </rPh>
    <rPh sb="30" eb="32">
      <t>イガイ</t>
    </rPh>
    <phoneticPr fontId="4"/>
  </si>
  <si>
    <t>【基本情報シート】</t>
    <phoneticPr fontId="38"/>
  </si>
  <si>
    <t>※着色セルへ記入してください。</t>
    <rPh sb="1" eb="3">
      <t>チャクショク</t>
    </rPh>
    <rPh sb="6" eb="8">
      <t>キニュウ</t>
    </rPh>
    <phoneticPr fontId="1"/>
  </si>
  <si>
    <t>提出日</t>
    <rPh sb="0" eb="2">
      <t>テイシュツ</t>
    </rPh>
    <rPh sb="2" eb="3">
      <t>ビ</t>
    </rPh>
    <phoneticPr fontId="1"/>
  </si>
  <si>
    <t>令和</t>
    <rPh sb="0" eb="2">
      <t>レイワ</t>
    </rPh>
    <phoneticPr fontId="1"/>
  </si>
  <si>
    <t>年</t>
    <phoneticPr fontId="38"/>
  </si>
  <si>
    <t>月</t>
    <rPh sb="0" eb="1">
      <t>ガツ</t>
    </rPh>
    <phoneticPr fontId="1"/>
  </si>
  <si>
    <t>日</t>
    <rPh sb="0" eb="1">
      <t>ニチ</t>
    </rPh>
    <phoneticPr fontId="1"/>
  </si>
  <si>
    <t>事業開始予定日</t>
    <phoneticPr fontId="37"/>
  </si>
  <si>
    <t>事業終了予定日</t>
    <phoneticPr fontId="37"/>
  </si>
  <si>
    <r>
      <t xml:space="preserve">法人所在地
</t>
    </r>
    <r>
      <rPr>
        <sz val="9"/>
        <color rgb="FFFF0000"/>
        <rFont val="ＭＳ ゴシック"/>
        <family val="3"/>
        <charset val="128"/>
      </rPr>
      <t>個人の場合は記載不要</t>
    </r>
    <rPh sb="0" eb="2">
      <t>ホウジン</t>
    </rPh>
    <rPh sb="2" eb="5">
      <t>ショザイチ</t>
    </rPh>
    <rPh sb="6" eb="8">
      <t>コジン</t>
    </rPh>
    <rPh sb="9" eb="11">
      <t>バアイ</t>
    </rPh>
    <rPh sb="12" eb="14">
      <t>キサイ</t>
    </rPh>
    <rPh sb="14" eb="16">
      <t>フヨウ</t>
    </rPh>
    <phoneticPr fontId="1"/>
  </si>
  <si>
    <t>〒</t>
    <phoneticPr fontId="1"/>
  </si>
  <si>
    <t>-</t>
    <phoneticPr fontId="38"/>
  </si>
  <si>
    <t>大阪府</t>
    <rPh sb="0" eb="3">
      <t>オオサカフ</t>
    </rPh>
    <phoneticPr fontId="38"/>
  </si>
  <si>
    <t>フリガナ</t>
    <phoneticPr fontId="38"/>
  </si>
  <si>
    <r>
      <t xml:space="preserve">法人名
</t>
    </r>
    <r>
      <rPr>
        <sz val="9"/>
        <color rgb="FFFF0000"/>
        <rFont val="ＭＳ ゴシック"/>
        <family val="3"/>
        <charset val="128"/>
      </rPr>
      <t>個人の場合は記載不要</t>
    </r>
    <rPh sb="0" eb="2">
      <t>ホウジン</t>
    </rPh>
    <rPh sb="2" eb="3">
      <t>メイ</t>
    </rPh>
    <rPh sb="4" eb="6">
      <t>コジン</t>
    </rPh>
    <rPh sb="7" eb="9">
      <t>バアイ</t>
    </rPh>
    <rPh sb="10" eb="12">
      <t>キサイ</t>
    </rPh>
    <rPh sb="12" eb="14">
      <t>フヨウ</t>
    </rPh>
    <phoneticPr fontId="1"/>
  </si>
  <si>
    <t>送付先</t>
    <rPh sb="0" eb="2">
      <t>ソウフ</t>
    </rPh>
    <rPh sb="2" eb="3">
      <t>サキ</t>
    </rPh>
    <phoneticPr fontId="37"/>
  </si>
  <si>
    <t>←送付先を選択してください。</t>
    <rPh sb="1" eb="4">
      <t>ソウフサキ</t>
    </rPh>
    <rPh sb="5" eb="7">
      <t>センタク</t>
    </rPh>
    <phoneticPr fontId="1"/>
  </si>
  <si>
    <t>送付先住所</t>
    <rPh sb="0" eb="5">
      <t>ソウフサキジュウショ</t>
    </rPh>
    <phoneticPr fontId="1"/>
  </si>
  <si>
    <t>代表者氏名</t>
    <rPh sb="0" eb="2">
      <t>ダイヒョウ</t>
    </rPh>
    <rPh sb="2" eb="3">
      <t>シャ</t>
    </rPh>
    <rPh sb="3" eb="5">
      <t>シメイ</t>
    </rPh>
    <phoneticPr fontId="1"/>
  </si>
  <si>
    <t>代表者(職)</t>
    <rPh sb="0" eb="3">
      <t>ダイヒョウシャ</t>
    </rPh>
    <rPh sb="4" eb="5">
      <t>ショク</t>
    </rPh>
    <phoneticPr fontId="1"/>
  </si>
  <si>
    <r>
      <t xml:space="preserve">保健医療機関番号
</t>
    </r>
    <r>
      <rPr>
        <sz val="9"/>
        <color rgb="FFFF0000"/>
        <rFont val="ＭＳ ゴシック"/>
        <family val="3"/>
        <charset val="128"/>
      </rPr>
      <t>※271で始まる10桁の番号</t>
    </r>
    <rPh sb="0" eb="6">
      <t>ホケンイリョウキカン</t>
    </rPh>
    <rPh sb="6" eb="8">
      <t>バンゴウ</t>
    </rPh>
    <phoneticPr fontId="38"/>
  </si>
  <si>
    <t>担当者氏名</t>
    <rPh sb="0" eb="3">
      <t>タントウシャ</t>
    </rPh>
    <rPh sb="3" eb="5">
      <t>シメイ</t>
    </rPh>
    <phoneticPr fontId="1"/>
  </si>
  <si>
    <t>担当者(職)</t>
    <rPh sb="0" eb="3">
      <t>タントウシャ</t>
    </rPh>
    <rPh sb="4" eb="5">
      <t>ショク</t>
    </rPh>
    <phoneticPr fontId="1"/>
  </si>
  <si>
    <t>←連絡が取りやすい連絡先を記載してください。</t>
    <rPh sb="1" eb="3">
      <t>レンラク</t>
    </rPh>
    <rPh sb="4" eb="5">
      <t>ト</t>
    </rPh>
    <rPh sb="9" eb="11">
      <t>レンラク</t>
    </rPh>
    <rPh sb="11" eb="12">
      <t>サキ</t>
    </rPh>
    <rPh sb="13" eb="15">
      <t>キサイ</t>
    </rPh>
    <phoneticPr fontId="37"/>
  </si>
  <si>
    <t>担当者連絡先(ＴＥＬ)</t>
    <rPh sb="0" eb="3">
      <t>タントウシャ</t>
    </rPh>
    <rPh sb="3" eb="6">
      <t>レンラクサキ</t>
    </rPh>
    <phoneticPr fontId="1"/>
  </si>
  <si>
    <t>メールアドレス</t>
    <phoneticPr fontId="1"/>
  </si>
  <si>
    <t>←令和７年３月末までに必ず完了させてください。</t>
    <rPh sb="1" eb="3">
      <t>レイワ</t>
    </rPh>
    <rPh sb="4" eb="5">
      <t>ネン</t>
    </rPh>
    <rPh sb="6" eb="7">
      <t>ガツ</t>
    </rPh>
    <rPh sb="7" eb="8">
      <t>マツ</t>
    </rPh>
    <rPh sb="11" eb="12">
      <t>カナラ</t>
    </rPh>
    <rPh sb="13" eb="15">
      <t>カンリョウ</t>
    </rPh>
    <phoneticPr fontId="37"/>
  </si>
  <si>
    <t>年</t>
    <rPh sb="0" eb="1">
      <t>ネン</t>
    </rPh>
    <phoneticPr fontId="1"/>
  </si>
  <si>
    <t>月</t>
    <rPh sb="0" eb="1">
      <t>ツキ</t>
    </rPh>
    <phoneticPr fontId="1"/>
  </si>
  <si>
    <t>日</t>
    <rPh sb="0" eb="1">
      <t>ヒ</t>
    </rPh>
    <phoneticPr fontId="1"/>
  </si>
  <si>
    <t>法人所在地</t>
    <rPh sb="0" eb="2">
      <t>ホウジン</t>
    </rPh>
    <rPh sb="2" eb="5">
      <t>ショザイチ</t>
    </rPh>
    <phoneticPr fontId="1"/>
  </si>
  <si>
    <t>法人名</t>
    <rPh sb="0" eb="2">
      <t>ホウジン</t>
    </rPh>
    <rPh sb="2" eb="3">
      <t>メイ</t>
    </rPh>
    <phoneticPr fontId="1"/>
  </si>
  <si>
    <t>施設所在地</t>
    <rPh sb="0" eb="2">
      <t>シセツ</t>
    </rPh>
    <rPh sb="2" eb="5">
      <t>ショザイチ</t>
    </rPh>
    <phoneticPr fontId="1"/>
  </si>
  <si>
    <t>施設名</t>
    <rPh sb="0" eb="2">
      <t>シセツ</t>
    </rPh>
    <rPh sb="2" eb="3">
      <t>メイ</t>
    </rPh>
    <phoneticPr fontId="1"/>
  </si>
  <si>
    <t>代表者　職・氏名</t>
    <rPh sb="0" eb="3">
      <t>ダイヒョウシャ</t>
    </rPh>
    <rPh sb="4" eb="5">
      <t>ショク</t>
    </rPh>
    <rPh sb="6" eb="8">
      <t>シメイ</t>
    </rPh>
    <phoneticPr fontId="1"/>
  </si>
  <si>
    <t>記</t>
    <rPh sb="0" eb="1">
      <t>キ</t>
    </rPh>
    <phoneticPr fontId="1"/>
  </si>
  <si>
    <t>金</t>
    <rPh sb="0" eb="1">
      <t>キン</t>
    </rPh>
    <phoneticPr fontId="1"/>
  </si>
  <si>
    <t>＜添付書類＞</t>
    <rPh sb="1" eb="5">
      <t>テンプショルイ</t>
    </rPh>
    <phoneticPr fontId="1"/>
  </si>
  <si>
    <t>歳入歳出予算書 （ 抄 本 ）</t>
    <rPh sb="0" eb="1">
      <t>トシ</t>
    </rPh>
    <rPh sb="1" eb="2">
      <t>イリ</t>
    </rPh>
    <rPh sb="2" eb="3">
      <t>トシ</t>
    </rPh>
    <rPh sb="3" eb="4">
      <t>デ</t>
    </rPh>
    <rPh sb="4" eb="5">
      <t>ヨ</t>
    </rPh>
    <rPh sb="5" eb="6">
      <t>ザン</t>
    </rPh>
    <rPh sb="6" eb="7">
      <t>ショ</t>
    </rPh>
    <rPh sb="10" eb="11">
      <t>ショウ</t>
    </rPh>
    <rPh sb="12" eb="13">
      <t>ホン</t>
    </rPh>
    <phoneticPr fontId="1"/>
  </si>
  <si>
    <t xml:space="preserve"> ・歳入の部</t>
    <rPh sb="2" eb="3">
      <t>トシ</t>
    </rPh>
    <rPh sb="3" eb="4">
      <t>イリ</t>
    </rPh>
    <rPh sb="5" eb="6">
      <t>ブ</t>
    </rPh>
    <phoneticPr fontId="1"/>
  </si>
  <si>
    <t>（単位：円）</t>
    <rPh sb="1" eb="3">
      <t>タンイ</t>
    </rPh>
    <rPh sb="4" eb="5">
      <t>エン</t>
    </rPh>
    <phoneticPr fontId="1"/>
  </si>
  <si>
    <t>項　　　　　　　　　目</t>
    <rPh sb="0" eb="1">
      <t>コウ</t>
    </rPh>
    <rPh sb="10" eb="11">
      <t>メ</t>
    </rPh>
    <phoneticPr fontId="1"/>
  </si>
  <si>
    <t>金　　　　　　　額</t>
    <rPh sb="0" eb="1">
      <t>キン</t>
    </rPh>
    <rPh sb="8" eb="9">
      <t>ガク</t>
    </rPh>
    <phoneticPr fontId="1"/>
  </si>
  <si>
    <t>大阪府補助金</t>
    <rPh sb="0" eb="3">
      <t>オオサカフ</t>
    </rPh>
    <rPh sb="3" eb="6">
      <t>ホジョキン</t>
    </rPh>
    <phoneticPr fontId="1"/>
  </si>
  <si>
    <t>自　己　資　金</t>
    <rPh sb="0" eb="1">
      <t>ジ</t>
    </rPh>
    <rPh sb="2" eb="3">
      <t>オノレ</t>
    </rPh>
    <rPh sb="4" eb="5">
      <t>シ</t>
    </rPh>
    <rPh sb="6" eb="7">
      <t>カネ</t>
    </rPh>
    <phoneticPr fontId="1"/>
  </si>
  <si>
    <t>寄付金その他の収入</t>
    <rPh sb="0" eb="3">
      <t>キフキン</t>
    </rPh>
    <rPh sb="5" eb="6">
      <t>タ</t>
    </rPh>
    <rPh sb="7" eb="9">
      <t>シュウニュウ</t>
    </rPh>
    <phoneticPr fontId="1"/>
  </si>
  <si>
    <t>計</t>
    <rPh sb="0" eb="1">
      <t>ケイ</t>
    </rPh>
    <phoneticPr fontId="1"/>
  </si>
  <si>
    <t xml:space="preserve"> ・歳出の部</t>
    <rPh sb="2" eb="3">
      <t>トシ</t>
    </rPh>
    <rPh sb="3" eb="4">
      <t>デ</t>
    </rPh>
    <rPh sb="5" eb="6">
      <t>ブ</t>
    </rPh>
    <phoneticPr fontId="1"/>
  </si>
  <si>
    <t>上記は原本と相違ありません。</t>
    <rPh sb="0" eb="2">
      <t>ジョウキ</t>
    </rPh>
    <rPh sb="3" eb="5">
      <t>ゲンポン</t>
    </rPh>
    <rPh sb="6" eb="8">
      <t>ソウイ</t>
    </rPh>
    <phoneticPr fontId="1"/>
  </si>
  <si>
    <t>医療施設等施設整備費</t>
    <rPh sb="5" eb="7">
      <t>シセツ</t>
    </rPh>
    <phoneticPr fontId="1"/>
  </si>
  <si>
    <t>(1)</t>
    <phoneticPr fontId="2"/>
  </si>
  <si>
    <t>(2)</t>
  </si>
  <si>
    <t>(3)</t>
  </si>
  <si>
    <t>病室の感染対策に係る整備</t>
    <phoneticPr fontId="2"/>
  </si>
  <si>
    <t>個人防護具保管施設の整備</t>
    <phoneticPr fontId="2"/>
  </si>
  <si>
    <t>病棟等の感染対策に係る整備</t>
    <rPh sb="0" eb="3">
      <t>ビョウトウトウ</t>
    </rPh>
    <phoneticPr fontId="2"/>
  </si>
  <si>
    <t>大阪府</t>
    <rPh sb="0" eb="3">
      <t>オオサカフ</t>
    </rPh>
    <phoneticPr fontId="5"/>
  </si>
  <si>
    <t>大阪府</t>
    <rPh sb="0" eb="3">
      <t>オオサカフ</t>
    </rPh>
    <phoneticPr fontId="37"/>
  </si>
  <si>
    <t>対象経費の支出予定額</t>
    <phoneticPr fontId="2"/>
  </si>
  <si>
    <t>室数/面積</t>
    <rPh sb="0" eb="2">
      <t>シツスウ</t>
    </rPh>
    <phoneticPr fontId="4"/>
  </si>
  <si>
    <t>単価</t>
  </si>
  <si>
    <t>金額</t>
  </si>
  <si>
    <t>室/㎡</t>
    <rPh sb="0" eb="1">
      <t>シツ</t>
    </rPh>
    <phoneticPr fontId="4"/>
  </si>
  <si>
    <t>【法人又は施設名】：</t>
    <rPh sb="1" eb="3">
      <t>ホウジン</t>
    </rPh>
    <rPh sb="3" eb="4">
      <t>マタ</t>
    </rPh>
    <rPh sb="5" eb="8">
      <t>シセツメイ</t>
    </rPh>
    <phoneticPr fontId="2"/>
  </si>
  <si>
    <t>病室１</t>
    <rPh sb="0" eb="2">
      <t>ビョウシツ</t>
    </rPh>
    <phoneticPr fontId="5"/>
  </si>
  <si>
    <t>病室２</t>
    <rPh sb="0" eb="2">
      <t>ビョウシツ</t>
    </rPh>
    <phoneticPr fontId="5"/>
  </si>
  <si>
    <t>病室３</t>
    <rPh sb="0" eb="2">
      <t>ビョウシツ</t>
    </rPh>
    <phoneticPr fontId="5"/>
  </si>
  <si>
    <t>←病室ごとに金額を入力してください。</t>
    <rPh sb="1" eb="3">
      <t>ビョウシツ</t>
    </rPh>
    <rPh sb="6" eb="8">
      <t>キンガク</t>
    </rPh>
    <rPh sb="9" eb="11">
      <t>ニュウリョク</t>
    </rPh>
    <phoneticPr fontId="4"/>
  </si>
  <si>
    <t>法人又は施設名</t>
    <rPh sb="0" eb="2">
      <t>ホウジン</t>
    </rPh>
    <rPh sb="2" eb="3">
      <t>マタ</t>
    </rPh>
    <phoneticPr fontId="5"/>
  </si>
  <si>
    <t>基準額</t>
    <rPh sb="0" eb="3">
      <t>キジュンガク</t>
    </rPh>
    <phoneticPr fontId="37"/>
  </si>
  <si>
    <t>DとEの少ない額</t>
    <rPh sb="4" eb="5">
      <t>スク</t>
    </rPh>
    <rPh sb="7" eb="8">
      <t>ガク</t>
    </rPh>
    <phoneticPr fontId="37"/>
  </si>
  <si>
    <t>府費補助
基 本 額</t>
    <rPh sb="0" eb="2">
      <t>フヒ</t>
    </rPh>
    <phoneticPr fontId="2"/>
  </si>
  <si>
    <t>府費補助
所 要 額</t>
    <rPh sb="0" eb="2">
      <t>フヒ</t>
    </rPh>
    <phoneticPr fontId="2"/>
  </si>
  <si>
    <t>１　「選定額」欄は、(D)と(E)とを比較して少ない方の額</t>
    <phoneticPr fontId="2"/>
  </si>
  <si>
    <t>２　「府費補助基本額」欄は、(C)と(F)とを比較して少ない方の額</t>
    <rPh sb="3" eb="5">
      <t>フヒ</t>
    </rPh>
    <phoneticPr fontId="2"/>
  </si>
  <si>
    <t>３　「府費補助所要額」欄は、Ｇ欄の額に補助率を乗じた額（千円未満切り捨て）</t>
    <rPh sb="3" eb="5">
      <t>フヒ</t>
    </rPh>
    <phoneticPr fontId="2"/>
  </si>
  <si>
    <t>－</t>
    <phoneticPr fontId="2"/>
  </si>
  <si>
    <t>申請内容</t>
    <rPh sb="0" eb="4">
      <t>シンセイナイヨウ</t>
    </rPh>
    <phoneticPr fontId="1"/>
  </si>
  <si>
    <t>＜病室＞</t>
    <rPh sb="1" eb="3">
      <t>ビョウシツ</t>
    </rPh>
    <phoneticPr fontId="1"/>
  </si>
  <si>
    <t>■事業費内訳書（病室）</t>
    <rPh sb="1" eb="4">
      <t>ジギョウヒ</t>
    </rPh>
    <rPh sb="4" eb="7">
      <t>ウチワケショ</t>
    </rPh>
    <rPh sb="8" eb="10">
      <t>ビョウシツ</t>
    </rPh>
    <phoneticPr fontId="1"/>
  </si>
  <si>
    <t>■基本情報</t>
    <rPh sb="1" eb="3">
      <t>キホン</t>
    </rPh>
    <rPh sb="3" eb="5">
      <t>ジョウホウ</t>
    </rPh>
    <phoneticPr fontId="1"/>
  </si>
  <si>
    <t>■計画内容（病室）</t>
    <rPh sb="1" eb="3">
      <t>ケイカク</t>
    </rPh>
    <rPh sb="3" eb="5">
      <t>ナイヨウ</t>
    </rPh>
    <rPh sb="6" eb="8">
      <t>ビョウシツ</t>
    </rPh>
    <phoneticPr fontId="1"/>
  </si>
  <si>
    <t>費目</t>
    <rPh sb="0" eb="2">
      <t>ヒモク</t>
    </rPh>
    <phoneticPr fontId="1"/>
  </si>
  <si>
    <t>補助対象事業分</t>
    <rPh sb="0" eb="7">
      <t>ホジョタイショウジギョウブン</t>
    </rPh>
    <phoneticPr fontId="1"/>
  </si>
  <si>
    <t>補助対象事業外分</t>
    <rPh sb="0" eb="7">
      <t>ホジョタイショウジギョウガイ</t>
    </rPh>
    <rPh sb="7" eb="8">
      <t>ブン</t>
    </rPh>
    <phoneticPr fontId="1"/>
  </si>
  <si>
    <t>総合計</t>
    <rPh sb="0" eb="3">
      <t>ソウゴウケイ</t>
    </rPh>
    <phoneticPr fontId="1"/>
  </si>
  <si>
    <t>申請</t>
    <rPh sb="0" eb="2">
      <t>シンセイ</t>
    </rPh>
    <phoneticPr fontId="38"/>
  </si>
  <si>
    <t>開始</t>
    <rPh sb="0" eb="2">
      <t>カイシ</t>
    </rPh>
    <phoneticPr fontId="1"/>
  </si>
  <si>
    <t>終了</t>
    <rPh sb="0" eb="2">
      <t>シュウリョウ</t>
    </rPh>
    <phoneticPr fontId="1"/>
  </si>
  <si>
    <t>郵便番号</t>
    <rPh sb="0" eb="4">
      <t>ユウビンバンゴウ</t>
    </rPh>
    <phoneticPr fontId="37"/>
  </si>
  <si>
    <t>法人所在地</t>
  </si>
  <si>
    <t>フリガナ</t>
    <phoneticPr fontId="37"/>
  </si>
  <si>
    <t>法人名</t>
  </si>
  <si>
    <t>医療機関所在地</t>
  </si>
  <si>
    <t>医療機関名</t>
    <rPh sb="4" eb="5">
      <t>メイ</t>
    </rPh>
    <phoneticPr fontId="37"/>
  </si>
  <si>
    <t>代表者(氏名)</t>
    <phoneticPr fontId="37"/>
  </si>
  <si>
    <t>代表者(職)</t>
    <phoneticPr fontId="37"/>
  </si>
  <si>
    <t>保健医療機関番号</t>
  </si>
  <si>
    <t>担当者(氏名)</t>
    <rPh sb="0" eb="3">
      <t>タントウシャ</t>
    </rPh>
    <phoneticPr fontId="37"/>
  </si>
  <si>
    <t>担当者(職)</t>
    <rPh sb="0" eb="3">
      <t>タントウシャ</t>
    </rPh>
    <phoneticPr fontId="37"/>
  </si>
  <si>
    <t>担当者連絡先(ＴＥＬ)</t>
  </si>
  <si>
    <t>メールアドレス</t>
    <phoneticPr fontId="37"/>
  </si>
  <si>
    <t>整備事業期間</t>
    <rPh sb="0" eb="2">
      <t>セイビ</t>
    </rPh>
    <rPh sb="2" eb="4">
      <t>ジギョウ</t>
    </rPh>
    <rPh sb="4" eb="6">
      <t>キカン</t>
    </rPh>
    <phoneticPr fontId="37"/>
  </si>
  <si>
    <t>構造の種類</t>
  </si>
  <si>
    <t>合計</t>
    <rPh sb="0" eb="2">
      <t>ゴウケイ</t>
    </rPh>
    <phoneticPr fontId="1"/>
  </si>
  <si>
    <t>年</t>
    <rPh sb="0" eb="1">
      <t>トシ</t>
    </rPh>
    <phoneticPr fontId="38"/>
  </si>
  <si>
    <t>月</t>
    <rPh sb="0" eb="1">
      <t>ツキ</t>
    </rPh>
    <phoneticPr fontId="38"/>
  </si>
  <si>
    <t>日</t>
    <rPh sb="0" eb="1">
      <t>ジツ</t>
    </rPh>
    <phoneticPr fontId="38"/>
  </si>
  <si>
    <t>着工</t>
  </si>
  <si>
    <t>竣工</t>
  </si>
  <si>
    <t>員数（㎡）</t>
    <rPh sb="0" eb="2">
      <t>インスウ</t>
    </rPh>
    <phoneticPr fontId="1"/>
  </si>
  <si>
    <t>金額</t>
    <rPh sb="0" eb="2">
      <t>キンガク</t>
    </rPh>
    <phoneticPr fontId="1"/>
  </si>
  <si>
    <t>＜病室以外＞</t>
    <rPh sb="1" eb="3">
      <t>ビョウシツ</t>
    </rPh>
    <rPh sb="3" eb="5">
      <t>イガイ</t>
    </rPh>
    <phoneticPr fontId="1"/>
  </si>
  <si>
    <t>■計画内容（病室以外）</t>
    <rPh sb="1" eb="3">
      <t>ケイカク</t>
    </rPh>
    <rPh sb="3" eb="5">
      <t>ナイヨウ</t>
    </rPh>
    <rPh sb="6" eb="8">
      <t>ビョウシツ</t>
    </rPh>
    <rPh sb="8" eb="10">
      <t>イガイ</t>
    </rPh>
    <phoneticPr fontId="1"/>
  </si>
  <si>
    <t>代表者(氏名)</t>
    <rPh sb="4" eb="6">
      <t>シメイ</t>
    </rPh>
    <phoneticPr fontId="37"/>
  </si>
  <si>
    <t>担当者(氏名)</t>
    <rPh sb="0" eb="3">
      <t>タントウシャ</t>
    </rPh>
    <rPh sb="4" eb="6">
      <t>シメイ</t>
    </rPh>
    <phoneticPr fontId="37"/>
  </si>
  <si>
    <t>施行内容</t>
    <rPh sb="0" eb="4">
      <t>セコウナイヨウ</t>
    </rPh>
    <phoneticPr fontId="37"/>
  </si>
  <si>
    <t>建築面積</t>
    <rPh sb="0" eb="4">
      <t>ケンチクメンセキ</t>
    </rPh>
    <phoneticPr fontId="1"/>
  </si>
  <si>
    <t>延べ面積</t>
    <rPh sb="0" eb="1">
      <t>ノ</t>
    </rPh>
    <rPh sb="2" eb="4">
      <t>メンセキ</t>
    </rPh>
    <phoneticPr fontId="1"/>
  </si>
  <si>
    <t>㎡</t>
  </si>
  <si>
    <t>㎡</t>
    <phoneticPr fontId="5"/>
  </si>
  <si>
    <t>補助対象経費（病室）</t>
    <rPh sb="0" eb="6">
      <t>ホジョタイショウケイヒ</t>
    </rPh>
    <rPh sb="7" eb="9">
      <t>ビョウシツ</t>
    </rPh>
    <phoneticPr fontId="1"/>
  </si>
  <si>
    <t>補助対象経費（病室以外）</t>
    <rPh sb="0" eb="6">
      <t>ホジョタイショウケイヒ</t>
    </rPh>
    <rPh sb="9" eb="11">
      <t>イガイ</t>
    </rPh>
    <phoneticPr fontId="1"/>
  </si>
  <si>
    <t>補助対象経費（保管庫）</t>
    <rPh sb="0" eb="2">
      <t>ホジョ</t>
    </rPh>
    <rPh sb="2" eb="4">
      <t>タイショウ</t>
    </rPh>
    <rPh sb="4" eb="6">
      <t>ケイヒ</t>
    </rPh>
    <rPh sb="7" eb="10">
      <t>ホカンコ</t>
    </rPh>
    <phoneticPr fontId="1"/>
  </si>
  <si>
    <t>送付先</t>
    <rPh sb="0" eb="3">
      <t>ソウフサキ</t>
    </rPh>
    <phoneticPr fontId="37"/>
  </si>
  <si>
    <t>←自動反映ですが、必要に応じて訂正してください。</t>
    <rPh sb="1" eb="5">
      <t>ジドウハンエイ</t>
    </rPh>
    <rPh sb="9" eb="11">
      <t>ヒツヨウ</t>
    </rPh>
    <rPh sb="12" eb="13">
      <t>オウ</t>
    </rPh>
    <rPh sb="15" eb="17">
      <t>テイセイ</t>
    </rPh>
    <phoneticPr fontId="5"/>
  </si>
  <si>
    <t>様式第２号（第６条関係）</t>
    <rPh sb="0" eb="2">
      <t>ヨウシキ</t>
    </rPh>
    <rPh sb="2" eb="3">
      <t>ダイ</t>
    </rPh>
    <rPh sb="4" eb="5">
      <t>ゴウ</t>
    </rPh>
    <rPh sb="6" eb="7">
      <t>ダイ</t>
    </rPh>
    <rPh sb="8" eb="9">
      <t>ジョウ</t>
    </rPh>
    <rPh sb="9" eb="11">
      <t>カンケイ</t>
    </rPh>
    <phoneticPr fontId="1"/>
  </si>
  <si>
    <t>令和</t>
    <rPh sb="0" eb="2">
      <t>レイワ</t>
    </rPh>
    <phoneticPr fontId="3"/>
  </si>
  <si>
    <t>年</t>
    <rPh sb="0" eb="1">
      <t>ネン</t>
    </rPh>
    <phoneticPr fontId="3"/>
  </si>
  <si>
    <t>月</t>
    <rPh sb="0" eb="1">
      <t>ツキ</t>
    </rPh>
    <phoneticPr fontId="3"/>
  </si>
  <si>
    <t>日</t>
    <rPh sb="0" eb="1">
      <t>ヒ</t>
    </rPh>
    <phoneticPr fontId="3"/>
  </si>
  <si>
    <t>　</t>
    <phoneticPr fontId="1"/>
  </si>
  <si>
    <t>変更を必要とする理由</t>
    <rPh sb="0" eb="2">
      <t>ヘンコウ</t>
    </rPh>
    <rPh sb="3" eb="5">
      <t>ヒツヨウ</t>
    </rPh>
    <rPh sb="8" eb="10">
      <t>リユウ</t>
    </rPh>
    <phoneticPr fontId="3"/>
  </si>
  <si>
    <t>変更を必要とする理由</t>
    <rPh sb="0" eb="2">
      <t>ヘンコウ</t>
    </rPh>
    <rPh sb="3" eb="5">
      <t>ヒツヨウ</t>
    </rPh>
    <rPh sb="8" eb="10">
      <t>リユウ</t>
    </rPh>
    <phoneticPr fontId="1"/>
  </si>
  <si>
    <t>交付申請額</t>
    <rPh sb="0" eb="5">
      <t>コウフシンセイガク</t>
    </rPh>
    <phoneticPr fontId="1"/>
  </si>
  <si>
    <t>円</t>
    <rPh sb="0" eb="1">
      <t>エン</t>
    </rPh>
    <phoneticPr fontId="3"/>
  </si>
  <si>
    <t>（内訳）</t>
    <rPh sb="1" eb="3">
      <t>ウチワケ</t>
    </rPh>
    <phoneticPr fontId="1"/>
  </si>
  <si>
    <t>変更前</t>
    <rPh sb="0" eb="1">
      <t>ヘン</t>
    </rPh>
    <rPh sb="1" eb="2">
      <t>サラ</t>
    </rPh>
    <rPh sb="2" eb="3">
      <t>マエ</t>
    </rPh>
    <phoneticPr fontId="1"/>
  </si>
  <si>
    <t>差額</t>
    <rPh sb="0" eb="1">
      <t>サ</t>
    </rPh>
    <rPh sb="1" eb="2">
      <t>ガク</t>
    </rPh>
    <phoneticPr fontId="1"/>
  </si>
  <si>
    <t>　・別紙２　事業計画書（変更後）</t>
    <rPh sb="2" eb="4">
      <t>ベッシ</t>
    </rPh>
    <rPh sb="6" eb="8">
      <t>ジギョウ</t>
    </rPh>
    <phoneticPr fontId="1"/>
  </si>
  <si>
    <t>　・別紙３　歳入歳出予算書（抄本）</t>
    <rPh sb="2" eb="4">
      <t>ベッシ</t>
    </rPh>
    <rPh sb="6" eb="13">
      <t>サイニュウサイシュツヨサンショ</t>
    </rPh>
    <rPh sb="14" eb="16">
      <t>ショウホン</t>
    </rPh>
    <phoneticPr fontId="1"/>
  </si>
  <si>
    <t>交付決定日</t>
    <rPh sb="0" eb="5">
      <t>コウフケッテイビ</t>
    </rPh>
    <phoneticPr fontId="3"/>
  </si>
  <si>
    <t>交付決定された額</t>
    <rPh sb="0" eb="2">
      <t>コウフ</t>
    </rPh>
    <rPh sb="2" eb="4">
      <t>ケッテイ</t>
    </rPh>
    <rPh sb="7" eb="8">
      <t>ガク</t>
    </rPh>
    <phoneticPr fontId="3"/>
  </si>
  <si>
    <t>←交付決定通知書でご確認ください。</t>
    <rPh sb="1" eb="3">
      <t>コウフ</t>
    </rPh>
    <rPh sb="3" eb="5">
      <t>ケッテイ</t>
    </rPh>
    <rPh sb="5" eb="7">
      <t>ツウチ</t>
    </rPh>
    <rPh sb="7" eb="8">
      <t>ショ</t>
    </rPh>
    <rPh sb="10" eb="12">
      <t>カクニン</t>
    </rPh>
    <phoneticPr fontId="3"/>
  </si>
  <si>
    <t>代表者　職・氏名</t>
    <rPh sb="0" eb="3">
      <t>ダイヒョウシャ</t>
    </rPh>
    <rPh sb="4" eb="5">
      <t>ショク</t>
    </rPh>
    <rPh sb="6" eb="8">
      <t>シメイ</t>
    </rPh>
    <rPh sb="7" eb="8">
      <t>メイ</t>
    </rPh>
    <phoneticPr fontId="1"/>
  </si>
  <si>
    <t>　　大 阪 府 知 事　 様</t>
    <rPh sb="2" eb="3">
      <t>ダイ</t>
    </rPh>
    <rPh sb="4" eb="5">
      <t>サカ</t>
    </rPh>
    <rPh sb="6" eb="7">
      <t>フ</t>
    </rPh>
    <rPh sb="8" eb="9">
      <t>チ</t>
    </rPh>
    <rPh sb="10" eb="11">
      <t>コト</t>
    </rPh>
    <rPh sb="13" eb="14">
      <t>サマ</t>
    </rPh>
    <phoneticPr fontId="1"/>
  </si>
  <si>
    <t>経　　費　　所　　要　　額　　調　（　変　更　後　）</t>
    <rPh sb="19" eb="20">
      <t>ヘン</t>
    </rPh>
    <rPh sb="21" eb="22">
      <t>サラ</t>
    </rPh>
    <rPh sb="23" eb="24">
      <t>アト</t>
    </rPh>
    <phoneticPr fontId="2"/>
  </si>
  <si>
    <t>事　　　　業　　　　計　　　　画　　　　書　　　（　　　変　　　更　　　後　　　）</t>
    <rPh sb="28" eb="29">
      <t>ヘン</t>
    </rPh>
    <rPh sb="32" eb="33">
      <t>サラ</t>
    </rPh>
    <rPh sb="36" eb="37">
      <t>アト</t>
    </rPh>
    <phoneticPr fontId="2"/>
  </si>
  <si>
    <t>経費配分（内容）変更承認申請書</t>
    <phoneticPr fontId="37"/>
  </si>
  <si>
    <r>
      <t>令和６年度大阪府新興感染症に係る協定締結医療機関</t>
    </r>
    <r>
      <rPr>
        <b/>
        <sz val="12"/>
        <rFont val="ＭＳ 明朝"/>
        <family val="1"/>
        <charset val="128"/>
      </rPr>
      <t>施設</t>
    </r>
    <r>
      <rPr>
        <sz val="12"/>
        <rFont val="ＭＳ 明朝"/>
        <family val="1"/>
        <charset val="128"/>
      </rPr>
      <t>整備費補助金</t>
    </r>
    <rPh sb="0" eb="2">
      <t>レイワ</t>
    </rPh>
    <rPh sb="3" eb="5">
      <t>ネンド</t>
    </rPh>
    <rPh sb="5" eb="8">
      <t>オオサカフ</t>
    </rPh>
    <rPh sb="8" eb="10">
      <t>シンコウ</t>
    </rPh>
    <rPh sb="10" eb="13">
      <t>カンセンショウ</t>
    </rPh>
    <rPh sb="14" eb="15">
      <t>カカ</t>
    </rPh>
    <rPh sb="16" eb="18">
      <t>キョウテイ</t>
    </rPh>
    <rPh sb="18" eb="20">
      <t>テイケツ</t>
    </rPh>
    <rPh sb="20" eb="22">
      <t>イリョウ</t>
    </rPh>
    <rPh sb="22" eb="24">
      <t>キカン</t>
    </rPh>
    <rPh sb="24" eb="26">
      <t>シセツ</t>
    </rPh>
    <rPh sb="26" eb="29">
      <t>セイビヒ</t>
    </rPh>
    <rPh sb="29" eb="32">
      <t>ホジョキン</t>
    </rPh>
    <phoneticPr fontId="1"/>
  </si>
  <si>
    <t>別紙１（様式第２号関係）</t>
    <phoneticPr fontId="2"/>
  </si>
  <si>
    <t>別紙２（様式第２号関係）</t>
    <phoneticPr fontId="2"/>
  </si>
  <si>
    <t>別紙３（様式第２号関係）</t>
    <rPh sb="0" eb="2">
      <t>ベッシ</t>
    </rPh>
    <rPh sb="4" eb="7">
      <t>ヨウシキダイ</t>
    </rPh>
    <rPh sb="8" eb="11">
      <t>ゴウカンケイ</t>
    </rPh>
    <phoneticPr fontId="1"/>
  </si>
  <si>
    <t>金</t>
    <rPh sb="0" eb="1">
      <t>キン</t>
    </rPh>
    <phoneticPr fontId="37"/>
  </si>
  <si>
    <t>←病棟等ごとに金額を入力してください。</t>
    <rPh sb="1" eb="3">
      <t>ビョウトウ</t>
    </rPh>
    <rPh sb="3" eb="4">
      <t>トウ</t>
    </rPh>
    <rPh sb="7" eb="9">
      <t>キンガク</t>
    </rPh>
    <rPh sb="10" eb="12">
      <t>ニュウリョク</t>
    </rPh>
    <phoneticPr fontId="4"/>
  </si>
  <si>
    <t>　・別紙１　経費所要額調（変更後）</t>
    <rPh sb="2" eb="4">
      <t>ベッシ</t>
    </rPh>
    <rPh sb="11" eb="12">
      <t>シラ</t>
    </rPh>
    <rPh sb="13" eb="15">
      <t>ヘンコウ</t>
    </rPh>
    <rPh sb="15" eb="16">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</si>
</sst>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_);[Red]\(#,##0\)"/>
    <numFmt numFmtId="178" formatCode="#,##0.00;&quot;△ &quot;#,##0.00"/>
    <numFmt numFmtId="179" formatCode="#,##0.00_);[Red]\(#,##0.00\)"/>
    <numFmt numFmtId="180" formatCode="#,##0_ "/>
    <numFmt numFmtId="181" formatCode="0_);[Red]\(0\)"/>
    <numFmt numFmtId="182" formatCode="0000"/>
    <numFmt numFmtId="183" formatCode="#,##0;&quot;▲ &quot;#,##0"/>
  </numFmts>
  <fonts count="70">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12"/>
      <color indexed="8"/>
      <name val="ＭＳ Ｐゴシック"/>
      <family val="3"/>
      <charset val="128"/>
    </font>
    <font>
      <sz val="6"/>
      <name val="ＭＳ Ｐゴシック"/>
      <family val="3"/>
      <charset val="128"/>
    </font>
    <font>
      <sz val="9"/>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color rgb="FF000000"/>
      <name val="ＭＳ Ｐゴシック"/>
      <family val="3"/>
      <charset val="128"/>
    </font>
    <font>
      <sz val="11"/>
      <color theme="1"/>
      <name val="ＭＳ Ｐゴシック"/>
      <family val="3"/>
      <charset val="128"/>
    </font>
    <font>
      <sz val="11"/>
      <color rgb="FF000000"/>
      <name val="ＭＳ Ｐゴシック"/>
      <family val="3"/>
      <charset val="128"/>
    </font>
    <font>
      <sz val="10"/>
      <color theme="1"/>
      <name val="ＭＳ Ｐゴシック"/>
      <family val="3"/>
      <charset val="128"/>
    </font>
    <font>
      <sz val="9"/>
      <color theme="1"/>
      <name val="ＭＳ Ｐゴシック"/>
      <family val="3"/>
      <charset val="128"/>
    </font>
    <font>
      <u/>
      <sz val="9"/>
      <color rgb="FFFF0000"/>
      <name val="ＭＳ Ｐゴシック"/>
      <family val="3"/>
      <charset val="128"/>
    </font>
    <font>
      <u/>
      <sz val="9"/>
      <color theme="1"/>
      <name val="ＭＳ Ｐゴシック"/>
      <family val="3"/>
      <charset val="128"/>
    </font>
    <font>
      <b/>
      <sz val="9"/>
      <color theme="1"/>
      <name val="ＭＳ Ｐゴシック"/>
      <family val="3"/>
      <charset val="128"/>
    </font>
    <font>
      <sz val="8"/>
      <color theme="1"/>
      <name val="ＭＳ Ｐゴシック"/>
      <family val="3"/>
      <charset val="128"/>
      <scheme val="minor"/>
    </font>
    <font>
      <sz val="9"/>
      <name val="ＭＳ Ｐゴシック"/>
      <family val="3"/>
      <charset val="128"/>
    </font>
    <font>
      <sz val="11"/>
      <color rgb="FFFF0000"/>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2"/>
      <scheme val="minor"/>
    </font>
    <font>
      <sz val="12"/>
      <color theme="1"/>
      <name val="ＭＳ ゴシック"/>
      <family val="3"/>
      <charset val="128"/>
    </font>
    <font>
      <b/>
      <sz val="12"/>
      <color theme="1"/>
      <name val="ＭＳ ゴシック"/>
      <family val="3"/>
      <charset val="128"/>
    </font>
    <font>
      <sz val="9"/>
      <color rgb="FFFF0000"/>
      <name val="ＭＳ ゴシック"/>
      <family val="3"/>
      <charset val="128"/>
    </font>
    <font>
      <sz val="9"/>
      <name val="ＭＳ ゴシック"/>
      <family val="3"/>
      <charset val="128"/>
    </font>
    <font>
      <u/>
      <sz val="11"/>
      <color theme="10"/>
      <name val="ＭＳ Ｐゴシック"/>
      <family val="2"/>
      <charset val="128"/>
      <scheme val="minor"/>
    </font>
    <font>
      <u/>
      <sz val="12"/>
      <color theme="10"/>
      <name val="ＭＳ ゴシック"/>
      <family val="3"/>
      <charset val="128"/>
    </font>
    <font>
      <sz val="12"/>
      <name val="ＭＳ 明朝"/>
      <family val="1"/>
      <charset val="128"/>
    </font>
    <font>
      <sz val="9"/>
      <color indexed="81"/>
      <name val="MS P ゴシック"/>
      <family val="3"/>
      <charset val="128"/>
    </font>
    <font>
      <b/>
      <sz val="12"/>
      <name val="ＭＳ 明朝"/>
      <family val="1"/>
      <charset val="128"/>
    </font>
    <font>
      <sz val="11"/>
      <name val="ＭＳ Ｐ明朝"/>
      <family val="1"/>
      <charset val="128"/>
    </font>
    <font>
      <sz val="16"/>
      <name val="ＭＳ 明朝"/>
      <family val="1"/>
      <charset val="128"/>
    </font>
    <font>
      <sz val="11"/>
      <name val="ＭＳ ゴシック"/>
      <family val="3"/>
      <charset val="128"/>
    </font>
    <font>
      <b/>
      <sz val="12"/>
      <name val="ＭＳ ゴシック"/>
      <family val="3"/>
      <charset val="128"/>
    </font>
    <font>
      <b/>
      <sz val="18"/>
      <name val="ＭＳ ゴシック"/>
      <family val="3"/>
      <charset val="128"/>
    </font>
    <font>
      <b/>
      <sz val="14"/>
      <name val="ＭＳ ゴシック"/>
      <family val="3"/>
      <charset val="128"/>
    </font>
    <font>
      <sz val="18"/>
      <name val="ＭＳ ゴシック"/>
      <family val="3"/>
      <charset val="128"/>
    </font>
    <font>
      <sz val="20"/>
      <name val="ＭＳ ゴシック"/>
      <family val="3"/>
      <charset val="128"/>
    </font>
    <font>
      <sz val="14"/>
      <name val="ＭＳ ゴシック"/>
      <family val="3"/>
      <charset val="128"/>
    </font>
    <font>
      <sz val="10"/>
      <name val="ＭＳ ゴシック"/>
      <family val="3"/>
      <charset val="128"/>
    </font>
    <font>
      <b/>
      <sz val="9"/>
      <color indexed="81"/>
      <name val="MS P ゴシック"/>
      <family val="3"/>
      <charset val="128"/>
    </font>
    <font>
      <b/>
      <sz val="8"/>
      <color indexed="81"/>
      <name val="MS P ゴシック"/>
      <family val="3"/>
      <charset val="128"/>
    </font>
    <font>
      <sz val="8"/>
      <color indexed="81"/>
      <name val="MS P ゴシック"/>
      <family val="3"/>
      <charset val="128"/>
    </font>
    <font>
      <sz val="10"/>
      <color theme="1"/>
      <name val="ＭＳ Ｐゴシック"/>
      <family val="3"/>
      <charset val="128"/>
      <scheme val="minor"/>
    </font>
    <font>
      <sz val="10"/>
      <color theme="1"/>
      <name val="ＭＳ Ｐゴシック"/>
      <family val="2"/>
      <scheme val="minor"/>
    </font>
    <font>
      <sz val="10"/>
      <color theme="1"/>
      <name val="ＭＳ Ｐゴシック"/>
      <family val="2"/>
      <charset val="128"/>
      <scheme val="minor"/>
    </font>
    <font>
      <sz val="11"/>
      <color indexed="81"/>
      <name val="MS P ゴシック"/>
      <family val="3"/>
      <charset val="128"/>
    </font>
    <font>
      <sz val="18"/>
      <name val="ＭＳ 明朝"/>
      <family val="1"/>
      <charset val="128"/>
    </font>
    <font>
      <sz val="16"/>
      <name val="Century Gothic"/>
      <family val="2"/>
    </font>
    <font>
      <sz val="10"/>
      <color theme="1"/>
      <name val="ＭＳ ゴシック"/>
      <family val="3"/>
      <charset val="128"/>
    </font>
    <font>
      <sz val="14"/>
      <name val="Century Gothic"/>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9"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98">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rgb="FF000000"/>
      </left>
      <right style="medium">
        <color rgb="FF000000"/>
      </right>
      <top/>
      <bottom/>
      <diagonal/>
    </border>
    <border>
      <left style="medium">
        <color rgb="FF000000"/>
      </left>
      <right style="medium">
        <color rgb="FF000000"/>
      </right>
      <top/>
      <bottom style="double">
        <color indexed="64"/>
      </bottom>
      <diagonal/>
    </border>
    <border>
      <left style="medium">
        <color rgb="FF000000"/>
      </left>
      <right style="medium">
        <color rgb="FF000000"/>
      </right>
      <top/>
      <bottom style="hair">
        <color indexed="64"/>
      </bottom>
      <diagonal/>
    </border>
    <border>
      <left style="medium">
        <color indexed="64"/>
      </left>
      <right style="medium">
        <color indexed="64"/>
      </right>
      <top/>
      <bottom style="hair">
        <color indexed="64"/>
      </bottom>
      <diagonal/>
    </border>
    <border>
      <left style="medium">
        <color rgb="FF000000"/>
      </left>
      <right/>
      <top/>
      <bottom style="hair">
        <color indexed="64"/>
      </bottom>
      <diagonal/>
    </border>
    <border>
      <left style="medium">
        <color rgb="FF000000"/>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rgb="FF000000"/>
      </right>
      <top/>
      <bottom/>
      <diagonal/>
    </border>
    <border>
      <left/>
      <right style="medium">
        <color rgb="FF000000"/>
      </right>
      <top/>
      <bottom style="hair">
        <color indexed="64"/>
      </bottom>
      <diagonal/>
    </border>
    <border>
      <left/>
      <right style="medium">
        <color rgb="FF000000"/>
      </right>
      <top/>
      <bottom style="double">
        <color indexed="64"/>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top/>
      <bottom style="hair">
        <color indexed="64"/>
      </bottom>
      <diagonal/>
    </border>
    <border>
      <left style="medium">
        <color indexed="64"/>
      </left>
      <right/>
      <top/>
      <bottom style="double">
        <color indexed="64"/>
      </bottom>
      <diagonal/>
    </border>
    <border>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medium">
        <color rgb="FF000000"/>
      </left>
      <right style="medium">
        <color rgb="FF000000"/>
      </right>
      <top style="hair">
        <color indexed="64"/>
      </top>
      <bottom style="double">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rgb="FF000000"/>
      </left>
      <right style="medium">
        <color indexed="64"/>
      </right>
      <top/>
      <bottom/>
      <diagonal/>
    </border>
    <border>
      <left style="medium">
        <color rgb="FF000000"/>
      </left>
      <right style="medium">
        <color indexed="64"/>
      </right>
      <top/>
      <bottom style="hair">
        <color indexed="64"/>
      </bottom>
      <diagonal/>
    </border>
    <border>
      <left style="medium">
        <color rgb="FF000000"/>
      </left>
      <right style="medium">
        <color indexed="64"/>
      </right>
      <top style="hair">
        <color indexed="64"/>
      </top>
      <bottom style="double">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rgb="FF000000"/>
      </left>
      <right/>
      <top style="hair">
        <color indexed="64"/>
      </top>
      <bottom style="double">
        <color indexed="64"/>
      </bottom>
      <diagonal/>
    </border>
    <border>
      <left style="thin">
        <color indexed="64"/>
      </left>
      <right style="medium">
        <color rgb="FF000000"/>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rgb="FF000000"/>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s>
  <cellStyleXfs count="51">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40" applyNumberFormat="0" applyAlignment="0" applyProtection="0">
      <alignment vertical="center"/>
    </xf>
    <xf numFmtId="0" fontId="11" fillId="27" borderId="0" applyNumberFormat="0" applyBorder="0" applyAlignment="0" applyProtection="0">
      <alignment vertical="center"/>
    </xf>
    <xf numFmtId="0" fontId="7" fillId="28" borderId="41" applyNumberFormat="0" applyFont="0" applyAlignment="0" applyProtection="0">
      <alignment vertical="center"/>
    </xf>
    <xf numFmtId="0" fontId="12" fillId="0" borderId="42" applyNumberFormat="0" applyFill="0" applyAlignment="0" applyProtection="0">
      <alignment vertical="center"/>
    </xf>
    <xf numFmtId="0" fontId="13" fillId="29" borderId="0" applyNumberFormat="0" applyBorder="0" applyAlignment="0" applyProtection="0">
      <alignment vertical="center"/>
    </xf>
    <xf numFmtId="0" fontId="14" fillId="30" borderId="43" applyNumberFormat="0" applyAlignment="0" applyProtection="0">
      <alignment vertical="center"/>
    </xf>
    <xf numFmtId="0" fontId="15" fillId="0" borderId="0" applyNumberFormat="0" applyFill="0" applyBorder="0" applyAlignment="0" applyProtection="0">
      <alignment vertical="center"/>
    </xf>
    <xf numFmtId="0" fontId="16" fillId="0" borderId="44" applyNumberFormat="0" applyFill="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8" fillId="0" borderId="0" applyNumberFormat="0" applyFill="0" applyBorder="0" applyAlignment="0" applyProtection="0">
      <alignment vertical="center"/>
    </xf>
    <xf numFmtId="0" fontId="19" fillId="0" borderId="47" applyNumberFormat="0" applyFill="0" applyAlignment="0" applyProtection="0">
      <alignment vertical="center"/>
    </xf>
    <xf numFmtId="0" fontId="20" fillId="30" borderId="48" applyNumberFormat="0" applyAlignment="0" applyProtection="0">
      <alignment vertical="center"/>
    </xf>
    <xf numFmtId="0" fontId="21" fillId="0" borderId="0" applyNumberFormat="0" applyFill="0" applyBorder="0" applyAlignment="0" applyProtection="0">
      <alignment vertical="center"/>
    </xf>
    <xf numFmtId="0" fontId="22" fillId="31" borderId="43" applyNumberFormat="0" applyAlignment="0" applyProtection="0">
      <alignment vertical="center"/>
    </xf>
    <xf numFmtId="0" fontId="23" fillId="32" borderId="0" applyNumberFormat="0" applyBorder="0" applyAlignment="0" applyProtection="0">
      <alignment vertical="center"/>
    </xf>
    <xf numFmtId="0" fontId="7" fillId="0" borderId="0">
      <alignment vertical="center"/>
    </xf>
    <xf numFmtId="0" fontId="35" fillId="0" borderId="0"/>
    <xf numFmtId="0" fontId="39" fillId="0" borderId="0"/>
    <xf numFmtId="0" fontId="44" fillId="0" borderId="0" applyNumberFormat="0" applyFill="0" applyBorder="0" applyAlignment="0" applyProtection="0">
      <alignment vertical="center"/>
    </xf>
    <xf numFmtId="38" fontId="35" fillId="0" borderId="0" applyFont="0" applyFill="0" applyBorder="0" applyAlignment="0" applyProtection="0"/>
    <xf numFmtId="0" fontId="49" fillId="0" borderId="0"/>
    <xf numFmtId="38" fontId="39" fillId="0" borderId="0" applyFont="0" applyFill="0" applyBorder="0" applyAlignment="0" applyProtection="0">
      <alignment vertical="center"/>
    </xf>
    <xf numFmtId="0" fontId="35" fillId="0" borderId="0">
      <alignment vertical="center"/>
    </xf>
    <xf numFmtId="38" fontId="7" fillId="0" borderId="0" applyFont="0" applyFill="0" applyBorder="0" applyAlignment="0" applyProtection="0">
      <alignment vertical="center"/>
    </xf>
  </cellStyleXfs>
  <cellXfs count="622">
    <xf numFmtId="0" fontId="0" fillId="0" borderId="0" xfId="0">
      <alignment vertical="center"/>
    </xf>
    <xf numFmtId="0" fontId="24" fillId="0" borderId="0" xfId="0" applyFont="1">
      <alignment vertical="center"/>
    </xf>
    <xf numFmtId="0" fontId="24" fillId="0" borderId="0" xfId="0" applyFont="1" applyAlignment="1">
      <alignment horizontal="left" vertical="center" indent="1"/>
    </xf>
    <xf numFmtId="0" fontId="25" fillId="0" borderId="0" xfId="0" applyFont="1">
      <alignment vertical="center"/>
    </xf>
    <xf numFmtId="0" fontId="24" fillId="0" borderId="0" xfId="0" applyFont="1" applyAlignment="1">
      <alignment vertical="center"/>
    </xf>
    <xf numFmtId="176" fontId="24" fillId="0" borderId="50" xfId="0" applyNumberFormat="1" applyFont="1" applyBorder="1" applyAlignment="1">
      <alignment vertical="center" shrinkToFit="1"/>
    </xf>
    <xf numFmtId="0" fontId="25" fillId="0" borderId="0" xfId="0" applyFont="1" applyAlignment="1">
      <alignment vertical="center"/>
    </xf>
    <xf numFmtId="0" fontId="25" fillId="0" borderId="0" xfId="0" applyFont="1" applyAlignment="1">
      <alignment vertical="center"/>
    </xf>
    <xf numFmtId="0" fontId="24" fillId="0" borderId="23" xfId="0" applyFont="1" applyBorder="1" applyAlignment="1">
      <alignment vertical="center" wrapText="1"/>
    </xf>
    <xf numFmtId="0" fontId="24" fillId="0" borderId="10" xfId="0" applyFont="1" applyBorder="1" applyAlignment="1">
      <alignment horizontal="right" vertical="top" wrapText="1"/>
    </xf>
    <xf numFmtId="0" fontId="24" fillId="0" borderId="23" xfId="0" applyFont="1" applyBorder="1" applyAlignment="1">
      <alignment horizontal="right" vertical="top" wrapText="1"/>
    </xf>
    <xf numFmtId="0" fontId="28" fillId="0" borderId="12"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16" xfId="0" applyFont="1" applyBorder="1" applyAlignment="1">
      <alignment horizontal="center" vertical="center" wrapText="1"/>
    </xf>
    <xf numFmtId="0" fontId="24" fillId="0" borderId="16" xfId="0" applyFont="1" applyBorder="1" applyAlignment="1">
      <alignment vertical="center" wrapText="1"/>
    </xf>
    <xf numFmtId="0" fontId="28" fillId="0" borderId="12" xfId="0" applyFont="1" applyBorder="1" applyAlignment="1">
      <alignment vertical="center" wrapText="1"/>
    </xf>
    <xf numFmtId="0" fontId="28" fillId="0" borderId="25" xfId="0" applyFont="1" applyBorder="1" applyAlignment="1">
      <alignment vertical="center" wrapText="1"/>
    </xf>
    <xf numFmtId="0" fontId="28" fillId="0" borderId="16" xfId="0" applyFont="1" applyBorder="1" applyAlignment="1">
      <alignment vertical="center" wrapText="1"/>
    </xf>
    <xf numFmtId="177" fontId="24" fillId="0" borderId="24" xfId="0" applyNumberFormat="1" applyFont="1" applyBorder="1" applyAlignment="1">
      <alignment vertical="center" wrapText="1"/>
    </xf>
    <xf numFmtId="177" fontId="28" fillId="0" borderId="24" xfId="0" applyNumberFormat="1" applyFont="1" applyBorder="1" applyAlignment="1">
      <alignment vertical="center" wrapText="1"/>
    </xf>
    <xf numFmtId="179" fontId="24" fillId="0" borderId="10" xfId="0" applyNumberFormat="1" applyFont="1" applyBorder="1" applyAlignment="1">
      <alignment vertical="center" wrapText="1"/>
    </xf>
    <xf numFmtId="179" fontId="28" fillId="0" borderId="24" xfId="0" applyNumberFormat="1" applyFont="1" applyBorder="1" applyAlignment="1">
      <alignment vertical="center" wrapText="1"/>
    </xf>
    <xf numFmtId="176" fontId="24" fillId="0" borderId="51" xfId="0" applyNumberFormat="1" applyFont="1" applyBorder="1" applyAlignment="1">
      <alignment vertical="center" shrinkToFit="1"/>
    </xf>
    <xf numFmtId="0" fontId="24" fillId="0" borderId="25" xfId="0" applyFont="1" applyBorder="1" applyAlignment="1">
      <alignment vertical="center" wrapText="1"/>
    </xf>
    <xf numFmtId="0" fontId="24" fillId="0" borderId="22" xfId="0" applyFont="1" applyFill="1" applyBorder="1" applyAlignment="1">
      <alignment horizontal="right" vertical="center" wrapText="1"/>
    </xf>
    <xf numFmtId="0" fontId="24" fillId="0" borderId="13" xfId="0" applyFont="1" applyFill="1" applyBorder="1" applyAlignment="1">
      <alignment vertical="center" wrapText="1"/>
    </xf>
    <xf numFmtId="179" fontId="24" fillId="0" borderId="10" xfId="0" applyNumberFormat="1" applyFont="1" applyFill="1" applyBorder="1" applyAlignment="1">
      <alignment vertical="center" wrapText="1"/>
    </xf>
    <xf numFmtId="0" fontId="0" fillId="0" borderId="0" xfId="0"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wrapText="1"/>
    </xf>
    <xf numFmtId="12" fontId="0" fillId="0" borderId="0" xfId="0" applyNumberFormat="1" applyAlignment="1">
      <alignment horizontal="center" vertical="center"/>
    </xf>
    <xf numFmtId="0" fontId="0" fillId="0" borderId="0" xfId="0" applyFill="1">
      <alignment vertical="center"/>
    </xf>
    <xf numFmtId="12" fontId="0" fillId="0" borderId="0" xfId="0" applyNumberFormat="1" applyFill="1" applyAlignment="1">
      <alignment horizontal="center" vertical="center"/>
    </xf>
    <xf numFmtId="176" fontId="24" fillId="0" borderId="51" xfId="0" applyNumberFormat="1" applyFont="1" applyFill="1" applyBorder="1" applyAlignment="1">
      <alignment vertical="center" shrinkToFit="1"/>
    </xf>
    <xf numFmtId="0" fontId="28" fillId="0" borderId="0" xfId="0" applyFont="1" applyBorder="1" applyAlignment="1">
      <alignment horizontal="right" vertical="center" wrapText="1"/>
    </xf>
    <xf numFmtId="176" fontId="24" fillId="0" borderId="53" xfId="0" applyNumberFormat="1" applyFont="1" applyFill="1" applyBorder="1" applyAlignment="1">
      <alignment vertical="center" shrinkToFit="1"/>
    </xf>
    <xf numFmtId="176" fontId="24" fillId="0" borderId="54" xfId="0" applyNumberFormat="1" applyFont="1" applyFill="1" applyBorder="1" applyAlignment="1">
      <alignment vertical="center" shrinkToFit="1"/>
    </xf>
    <xf numFmtId="0" fontId="34" fillId="0" borderId="0" xfId="0" applyFont="1" applyAlignment="1">
      <alignment vertical="center"/>
    </xf>
    <xf numFmtId="0" fontId="28" fillId="0" borderId="0" xfId="0" applyFont="1" applyAlignment="1">
      <alignment vertical="top" wrapText="1"/>
    </xf>
    <xf numFmtId="0" fontId="24" fillId="0" borderId="0" xfId="0" applyFont="1" applyAlignment="1">
      <alignment horizontal="left" vertical="center"/>
    </xf>
    <xf numFmtId="49" fontId="24" fillId="0" borderId="0" xfId="0" applyNumberFormat="1" applyFont="1" applyAlignment="1">
      <alignment vertical="top"/>
    </xf>
    <xf numFmtId="0" fontId="28" fillId="0" borderId="0" xfId="0" applyFont="1" applyAlignment="1">
      <alignment vertical="center" wrapText="1"/>
    </xf>
    <xf numFmtId="0" fontId="24" fillId="0" borderId="24" xfId="0" applyFont="1" applyBorder="1" applyAlignment="1">
      <alignment vertical="center" wrapText="1"/>
    </xf>
    <xf numFmtId="0" fontId="24" fillId="0" borderId="9" xfId="0" applyFont="1" applyBorder="1" applyAlignment="1">
      <alignment vertical="center" wrapText="1"/>
    </xf>
    <xf numFmtId="0" fontId="24" fillId="0" borderId="11" xfId="0" applyFont="1" applyBorder="1" applyAlignment="1">
      <alignment vertical="center" wrapText="1"/>
    </xf>
    <xf numFmtId="0" fontId="40" fillId="0" borderId="0" xfId="44" applyFont="1"/>
    <xf numFmtId="181" fontId="36" fillId="33" borderId="24" xfId="43" applyNumberFormat="1" applyFont="1" applyFill="1" applyBorder="1" applyAlignment="1" applyProtection="1">
      <alignment horizontal="center" vertical="center"/>
      <protection locked="0"/>
    </xf>
    <xf numFmtId="181" fontId="36" fillId="33" borderId="23" xfId="43" applyNumberFormat="1" applyFont="1" applyFill="1" applyBorder="1" applyAlignment="1" applyProtection="1">
      <alignment horizontal="center" vertical="center"/>
      <protection locked="0"/>
    </xf>
    <xf numFmtId="49" fontId="36" fillId="33" borderId="23" xfId="43" applyNumberFormat="1" applyFont="1" applyFill="1" applyBorder="1" applyAlignment="1" applyProtection="1">
      <alignment horizontal="center" vertical="center"/>
      <protection locked="0"/>
    </xf>
    <xf numFmtId="49" fontId="36" fillId="33" borderId="23" xfId="43" applyNumberFormat="1" applyFont="1" applyFill="1" applyBorder="1" applyAlignment="1" applyProtection="1">
      <alignment horizontal="center" vertical="center" shrinkToFit="1"/>
      <protection locked="0"/>
    </xf>
    <xf numFmtId="0" fontId="40" fillId="0" borderId="0" xfId="43" applyFont="1"/>
    <xf numFmtId="49" fontId="36" fillId="0" borderId="24" xfId="43" applyNumberFormat="1" applyFont="1" applyBorder="1" applyAlignment="1" applyProtection="1">
      <alignment horizontal="center" vertical="center" shrinkToFit="1"/>
      <protection locked="0"/>
    </xf>
    <xf numFmtId="49" fontId="36" fillId="0" borderId="23" xfId="43" applyNumberFormat="1" applyFont="1" applyBorder="1" applyAlignment="1" applyProtection="1">
      <alignment horizontal="center" vertical="center" shrinkToFit="1"/>
      <protection locked="0"/>
    </xf>
    <xf numFmtId="38" fontId="46" fillId="0" borderId="0" xfId="46" applyFont="1" applyFill="1" applyAlignment="1" applyProtection="1">
      <alignment horizontal="right" vertical="center"/>
    </xf>
    <xf numFmtId="38" fontId="46" fillId="0" borderId="0" xfId="46" applyFont="1" applyFill="1" applyAlignment="1" applyProtection="1">
      <alignment horizontal="center" vertical="center"/>
    </xf>
    <xf numFmtId="0" fontId="46" fillId="0" borderId="9" xfId="43" applyFont="1" applyBorder="1" applyAlignment="1">
      <alignment vertical="center"/>
    </xf>
    <xf numFmtId="0" fontId="46" fillId="0" borderId="11" xfId="43" applyFont="1" applyBorder="1" applyAlignment="1">
      <alignment vertical="center"/>
    </xf>
    <xf numFmtId="0" fontId="46" fillId="0" borderId="16" xfId="43" applyFont="1" applyBorder="1" applyAlignment="1">
      <alignment vertical="center"/>
    </xf>
    <xf numFmtId="0" fontId="51" fillId="34" borderId="0" xfId="43" applyFont="1" applyFill="1" applyAlignment="1">
      <alignment vertical="center"/>
    </xf>
    <xf numFmtId="0" fontId="35" fillId="34" borderId="0" xfId="43" applyFill="1" applyAlignment="1">
      <alignment vertical="center"/>
    </xf>
    <xf numFmtId="0" fontId="52" fillId="34" borderId="0" xfId="43" applyFont="1" applyFill="1" applyAlignment="1">
      <alignment horizontal="right" vertical="center"/>
    </xf>
    <xf numFmtId="0" fontId="51" fillId="34" borderId="0" xfId="43" applyFont="1" applyFill="1" applyAlignment="1">
      <alignment horizontal="center" vertical="center"/>
    </xf>
    <xf numFmtId="0" fontId="51" fillId="0" borderId="0" xfId="43" applyFont="1" applyAlignment="1">
      <alignment vertical="center"/>
    </xf>
    <xf numFmtId="38" fontId="56" fillId="0" borderId="64" xfId="43" applyNumberFormat="1" applyFont="1" applyBorder="1" applyAlignment="1">
      <alignment vertical="center" shrinkToFit="1"/>
    </xf>
    <xf numFmtId="183" fontId="56" fillId="0" borderId="35" xfId="43" applyNumberFormat="1" applyFont="1" applyBorder="1" applyAlignment="1">
      <alignment horizontal="right" vertical="center" shrinkToFit="1"/>
    </xf>
    <xf numFmtId="0" fontId="56" fillId="0" borderId="36" xfId="43" applyFont="1" applyBorder="1" applyAlignment="1">
      <alignment vertical="center" shrinkToFit="1"/>
    </xf>
    <xf numFmtId="38" fontId="56" fillId="0" borderId="22" xfId="43" applyNumberFormat="1" applyFont="1" applyBorder="1" applyAlignment="1">
      <alignment vertical="center" shrinkToFit="1"/>
    </xf>
    <xf numFmtId="183" fontId="56" fillId="0" borderId="13" xfId="43" applyNumberFormat="1" applyFont="1" applyBorder="1" applyAlignment="1">
      <alignment horizontal="right" vertical="center" shrinkToFit="1"/>
    </xf>
    <xf numFmtId="0" fontId="56" fillId="0" borderId="68" xfId="43" applyFont="1" applyBorder="1" applyAlignment="1">
      <alignment vertical="center" shrinkToFit="1"/>
    </xf>
    <xf numFmtId="38" fontId="56" fillId="0" borderId="18" xfId="43" applyNumberFormat="1" applyFont="1" applyBorder="1" applyAlignment="1">
      <alignment vertical="center" shrinkToFit="1"/>
    </xf>
    <xf numFmtId="0" fontId="56" fillId="0" borderId="69" xfId="43" applyFont="1" applyBorder="1" applyAlignment="1">
      <alignment vertical="center" shrinkToFit="1"/>
    </xf>
    <xf numFmtId="0" fontId="51" fillId="0" borderId="39" xfId="43" applyFont="1" applyBorder="1" applyAlignment="1">
      <alignment vertical="center" shrinkToFit="1"/>
    </xf>
    <xf numFmtId="183" fontId="56" fillId="0" borderId="38" xfId="43" applyNumberFormat="1" applyFont="1" applyBorder="1" applyAlignment="1">
      <alignment horizontal="right" vertical="center" shrinkToFit="1"/>
    </xf>
    <xf numFmtId="0" fontId="51" fillId="0" borderId="14" xfId="43" applyFont="1" applyBorder="1" applyAlignment="1">
      <alignment vertical="center" shrinkToFit="1"/>
    </xf>
    <xf numFmtId="0" fontId="54" fillId="0" borderId="66" xfId="43" applyFont="1" applyBorder="1" applyAlignment="1">
      <alignment horizontal="center" vertical="center" shrinkToFit="1"/>
    </xf>
    <xf numFmtId="183" fontId="56" fillId="0" borderId="32" xfId="43" applyNumberFormat="1" applyFont="1" applyBorder="1" applyAlignment="1">
      <alignment vertical="center" shrinkToFit="1"/>
    </xf>
    <xf numFmtId="0" fontId="54" fillId="0" borderId="33" xfId="43" applyFont="1" applyBorder="1" applyAlignment="1">
      <alignment horizontal="center" vertical="center" shrinkToFit="1"/>
    </xf>
    <xf numFmtId="0" fontId="54" fillId="0" borderId="22" xfId="43" applyFont="1" applyBorder="1" applyAlignment="1">
      <alignment horizontal="center" vertical="center" shrinkToFit="1"/>
    </xf>
    <xf numFmtId="183" fontId="56" fillId="0" borderId="13" xfId="43" applyNumberFormat="1" applyFont="1" applyBorder="1" applyAlignment="1">
      <alignment vertical="center" shrinkToFit="1"/>
    </xf>
    <xf numFmtId="0" fontId="54" fillId="0" borderId="68" xfId="43" applyFont="1" applyBorder="1" applyAlignment="1">
      <alignment horizontal="center" vertical="center" shrinkToFit="1"/>
    </xf>
    <xf numFmtId="38" fontId="56" fillId="0" borderId="29" xfId="43" applyNumberFormat="1" applyFont="1" applyBorder="1" applyAlignment="1">
      <alignment vertical="center" shrinkToFit="1"/>
    </xf>
    <xf numFmtId="183" fontId="56" fillId="0" borderId="27" xfId="43" applyNumberFormat="1" applyFont="1" applyBorder="1" applyAlignment="1">
      <alignment horizontal="right" vertical="center" shrinkToFit="1"/>
    </xf>
    <xf numFmtId="0" fontId="56" fillId="0" borderId="30" xfId="43" applyFont="1" applyBorder="1" applyAlignment="1">
      <alignment vertical="center" shrinkToFit="1"/>
    </xf>
    <xf numFmtId="0" fontId="57" fillId="0" borderId="0" xfId="43" applyFont="1" applyAlignment="1">
      <alignment vertical="center"/>
    </xf>
    <xf numFmtId="58" fontId="57" fillId="0" borderId="0" xfId="43" applyNumberFormat="1" applyFont="1" applyAlignment="1">
      <alignment horizontal="left" vertical="center"/>
    </xf>
    <xf numFmtId="0" fontId="57" fillId="0" borderId="0" xfId="43" applyFont="1" applyAlignment="1">
      <alignment vertical="center" shrinkToFit="1"/>
    </xf>
    <xf numFmtId="0" fontId="57" fillId="0" borderId="0" xfId="43" applyFont="1" applyAlignment="1">
      <alignment horizontal="left" vertical="center" shrinkToFit="1"/>
    </xf>
    <xf numFmtId="0" fontId="57" fillId="0" borderId="0" xfId="43" applyFont="1" applyAlignment="1">
      <alignment horizontal="distributed" vertical="center" shrinkToFit="1"/>
    </xf>
    <xf numFmtId="0" fontId="51" fillId="0" borderId="0" xfId="43" applyFont="1" applyAlignment="1">
      <alignment horizontal="distributed" vertical="center"/>
    </xf>
    <xf numFmtId="0" fontId="36" fillId="0" borderId="0" xfId="43" applyFont="1" applyAlignment="1">
      <alignment horizontal="distributed" vertical="center"/>
    </xf>
    <xf numFmtId="176" fontId="24" fillId="0" borderId="78" xfId="0" applyNumberFormat="1" applyFont="1" applyBorder="1" applyAlignment="1">
      <alignment vertical="center" shrinkToFit="1"/>
    </xf>
    <xf numFmtId="0" fontId="28" fillId="0" borderId="0" xfId="0" applyFont="1" applyFill="1" applyBorder="1" applyAlignment="1">
      <alignment horizontal="right" vertical="center"/>
    </xf>
    <xf numFmtId="0" fontId="30" fillId="0" borderId="0" xfId="0" applyFont="1" applyFill="1" applyBorder="1" applyAlignment="1">
      <alignment horizontal="left" vertical="center" shrinkToFit="1"/>
    </xf>
    <xf numFmtId="176" fontId="24" fillId="0" borderId="81" xfId="0" applyNumberFormat="1" applyFont="1" applyBorder="1" applyAlignment="1">
      <alignment vertical="center" shrinkToFit="1"/>
    </xf>
    <xf numFmtId="177" fontId="24" fillId="0" borderId="10" xfId="0" applyNumberFormat="1" applyFont="1" applyFill="1" applyBorder="1" applyAlignment="1">
      <alignment vertical="center" wrapText="1"/>
    </xf>
    <xf numFmtId="0" fontId="27" fillId="0" borderId="0" xfId="0" applyFont="1" applyAlignment="1">
      <alignment vertical="center"/>
    </xf>
    <xf numFmtId="38" fontId="58" fillId="0" borderId="0" xfId="48" applyFont="1" applyFill="1" applyBorder="1" applyAlignment="1">
      <alignment horizontal="right" vertical="center"/>
    </xf>
    <xf numFmtId="38" fontId="62" fillId="0" borderId="0" xfId="48" applyFont="1" applyAlignment="1">
      <alignment vertical="center"/>
    </xf>
    <xf numFmtId="38" fontId="63" fillId="0" borderId="0" xfId="44" applyNumberFormat="1" applyFont="1" applyAlignment="1">
      <alignment vertical="center"/>
    </xf>
    <xf numFmtId="176" fontId="24" fillId="0" borderId="86" xfId="0" applyNumberFormat="1" applyFont="1" applyFill="1" applyBorder="1" applyAlignment="1">
      <alignment vertical="center" shrinkToFit="1"/>
    </xf>
    <xf numFmtId="0" fontId="24" fillId="0" borderId="71" xfId="0" applyFont="1" applyFill="1" applyBorder="1" applyAlignment="1">
      <alignment vertical="center" wrapText="1"/>
    </xf>
    <xf numFmtId="49" fontId="24" fillId="0" borderId="76" xfId="0" applyNumberFormat="1" applyFont="1" applyFill="1" applyBorder="1" applyAlignment="1">
      <alignment horizontal="center" vertical="center" wrapText="1"/>
    </xf>
    <xf numFmtId="0" fontId="24" fillId="0" borderId="72" xfId="0" applyFont="1" applyFill="1" applyBorder="1" applyAlignment="1">
      <alignment vertical="center" wrapText="1"/>
    </xf>
    <xf numFmtId="176" fontId="24" fillId="0" borderId="81" xfId="0" applyNumberFormat="1" applyFont="1" applyFill="1" applyBorder="1" applyAlignment="1">
      <alignment vertical="center" shrinkToFit="1"/>
    </xf>
    <xf numFmtId="0" fontId="24" fillId="33" borderId="87" xfId="0" applyFont="1" applyFill="1" applyBorder="1" applyAlignment="1">
      <alignment horizontal="center" vertical="center" wrapText="1"/>
    </xf>
    <xf numFmtId="0" fontId="24" fillId="33" borderId="88" xfId="0" applyFont="1" applyFill="1" applyBorder="1" applyAlignment="1">
      <alignment horizontal="center" vertical="center" wrapText="1"/>
    </xf>
    <xf numFmtId="0" fontId="24" fillId="33" borderId="71" xfId="0" applyFont="1" applyFill="1" applyBorder="1" applyAlignment="1">
      <alignment horizontal="center" vertical="center" wrapText="1"/>
    </xf>
    <xf numFmtId="176" fontId="24" fillId="0" borderId="90" xfId="0" applyNumberFormat="1" applyFont="1" applyFill="1" applyBorder="1" applyAlignment="1">
      <alignment vertical="center" shrinkToFit="1"/>
    </xf>
    <xf numFmtId="176" fontId="24" fillId="0" borderId="91" xfId="0" applyNumberFormat="1" applyFont="1" applyFill="1" applyBorder="1" applyAlignment="1">
      <alignment vertical="center" shrinkToFit="1"/>
    </xf>
    <xf numFmtId="176" fontId="24" fillId="0" borderId="71" xfId="0" applyNumberFormat="1" applyFont="1" applyFill="1" applyBorder="1" applyAlignment="1">
      <alignment vertical="center" shrinkToFit="1"/>
    </xf>
    <xf numFmtId="176" fontId="24" fillId="0" borderId="72" xfId="0" applyNumberFormat="1" applyFont="1" applyFill="1" applyBorder="1" applyAlignment="1">
      <alignment vertical="center" shrinkToFit="1"/>
    </xf>
    <xf numFmtId="176" fontId="24" fillId="0" borderId="92" xfId="0" applyNumberFormat="1" applyFont="1" applyFill="1" applyBorder="1" applyAlignment="1">
      <alignment vertical="center" shrinkToFit="1"/>
    </xf>
    <xf numFmtId="176" fontId="24" fillId="0" borderId="93" xfId="0" applyNumberFormat="1" applyFont="1" applyFill="1" applyBorder="1" applyAlignment="1">
      <alignment vertical="center" shrinkToFit="1"/>
    </xf>
    <xf numFmtId="176" fontId="24" fillId="0" borderId="94" xfId="0" applyNumberFormat="1" applyFont="1" applyFill="1" applyBorder="1" applyAlignment="1">
      <alignment vertical="center" shrinkToFit="1"/>
    </xf>
    <xf numFmtId="176" fontId="24" fillId="0" borderId="83" xfId="0" applyNumberFormat="1" applyFont="1" applyBorder="1" applyAlignment="1">
      <alignment horizontal="center" vertical="center" shrinkToFit="1"/>
    </xf>
    <xf numFmtId="176" fontId="24" fillId="0" borderId="77" xfId="0" applyNumberFormat="1" applyFont="1" applyBorder="1" applyAlignment="1">
      <alignment vertical="center" shrinkToFit="1"/>
    </xf>
    <xf numFmtId="176" fontId="24" fillId="0" borderId="95" xfId="0" applyNumberFormat="1" applyFont="1" applyBorder="1" applyAlignment="1">
      <alignment horizontal="center" vertical="center" shrinkToFit="1"/>
    </xf>
    <xf numFmtId="0" fontId="24" fillId="33" borderId="78" xfId="0" applyFont="1" applyFill="1" applyBorder="1" applyAlignment="1">
      <alignment horizontal="right" vertical="center" wrapText="1"/>
    </xf>
    <xf numFmtId="0" fontId="24" fillId="33" borderId="83" xfId="0" applyFont="1" applyFill="1" applyBorder="1" applyAlignment="1">
      <alignment horizontal="right" vertical="center" wrapText="1"/>
    </xf>
    <xf numFmtId="0" fontId="24" fillId="33" borderId="89" xfId="0" applyFont="1" applyFill="1" applyBorder="1" applyAlignment="1">
      <alignment horizontal="right" vertical="center" wrapText="1"/>
    </xf>
    <xf numFmtId="0" fontId="24" fillId="33" borderId="77" xfId="0" applyFont="1" applyFill="1" applyBorder="1" applyAlignment="1">
      <alignment horizontal="right" vertical="center" wrapText="1"/>
    </xf>
    <xf numFmtId="0" fontId="24" fillId="33" borderId="2" xfId="0" applyFont="1" applyFill="1" applyBorder="1" applyAlignment="1">
      <alignment horizontal="right" vertical="center" wrapText="1"/>
    </xf>
    <xf numFmtId="176" fontId="24" fillId="0" borderId="96" xfId="0" applyNumberFormat="1" applyFont="1" applyFill="1" applyBorder="1" applyAlignment="1">
      <alignment vertical="center" shrinkToFit="1"/>
    </xf>
    <xf numFmtId="176" fontId="24" fillId="0" borderId="97" xfId="0" applyNumberFormat="1" applyFont="1" applyFill="1" applyBorder="1" applyAlignment="1">
      <alignment horizontal="right" vertical="center" shrinkToFit="1"/>
    </xf>
    <xf numFmtId="0" fontId="39" fillId="0" borderId="0" xfId="44"/>
    <xf numFmtId="0" fontId="0" fillId="0" borderId="0" xfId="49" applyFont="1">
      <alignment vertical="center"/>
    </xf>
    <xf numFmtId="0" fontId="39" fillId="0" borderId="0" xfId="44" applyAlignment="1">
      <alignment vertical="center"/>
    </xf>
    <xf numFmtId="0" fontId="35" fillId="0" borderId="25" xfId="49" applyBorder="1">
      <alignment vertical="center"/>
    </xf>
    <xf numFmtId="0" fontId="35" fillId="0" borderId="0" xfId="49">
      <alignment vertical="center"/>
    </xf>
    <xf numFmtId="0" fontId="39" fillId="35" borderId="18" xfId="44" applyFill="1" applyBorder="1" applyAlignment="1">
      <alignment horizontal="center" vertical="center"/>
    </xf>
    <xf numFmtId="0" fontId="39" fillId="35" borderId="20" xfId="44" applyFill="1" applyBorder="1" applyAlignment="1">
      <alignment horizontal="center" vertical="center"/>
    </xf>
    <xf numFmtId="0" fontId="39" fillId="35" borderId="23" xfId="44" applyFill="1" applyBorder="1" applyAlignment="1">
      <alignment horizontal="center" vertical="center"/>
    </xf>
    <xf numFmtId="0" fontId="64" fillId="36" borderId="24" xfId="44" applyFont="1" applyFill="1" applyBorder="1" applyAlignment="1">
      <alignment horizontal="center" vertical="center" wrapText="1" shrinkToFit="1"/>
    </xf>
    <xf numFmtId="0" fontId="64" fillId="36" borderId="24" xfId="44" applyFont="1" applyFill="1" applyBorder="1" applyAlignment="1">
      <alignment horizontal="center" vertical="center" shrinkToFit="1"/>
    </xf>
    <xf numFmtId="0" fontId="35" fillId="37" borderId="24" xfId="49" applyFill="1" applyBorder="1" applyAlignment="1">
      <alignment horizontal="center" vertical="center"/>
    </xf>
    <xf numFmtId="0" fontId="39" fillId="37" borderId="24" xfId="44" applyFill="1" applyBorder="1" applyAlignment="1">
      <alignment horizontal="center" vertical="center"/>
    </xf>
    <xf numFmtId="0" fontId="39" fillId="35" borderId="24" xfId="44" applyFill="1" applyBorder="1" applyAlignment="1">
      <alignment horizontal="center" vertical="center"/>
    </xf>
    <xf numFmtId="0" fontId="39" fillId="0" borderId="0" xfId="44" applyAlignment="1">
      <alignment horizontal="center" vertical="center"/>
    </xf>
    <xf numFmtId="0" fontId="39" fillId="0" borderId="24" xfId="44" applyNumberFormat="1" applyBorder="1" applyAlignment="1">
      <alignment vertical="center" shrinkToFit="1"/>
    </xf>
    <xf numFmtId="0" fontId="39" fillId="0" borderId="24" xfId="44" applyNumberFormat="1" applyBorder="1" applyAlignment="1">
      <alignment horizontal="center" vertical="center"/>
    </xf>
    <xf numFmtId="0" fontId="39" fillId="0" borderId="12" xfId="44" applyNumberFormat="1" applyBorder="1" applyAlignment="1">
      <alignment vertical="center"/>
    </xf>
    <xf numFmtId="0" fontId="39" fillId="0" borderId="24" xfId="44" applyNumberFormat="1" applyBorder="1" applyAlignment="1">
      <alignment vertical="center"/>
    </xf>
    <xf numFmtId="0" fontId="39" fillId="0" borderId="24" xfId="46" applyNumberFormat="1" applyFont="1" applyBorder="1" applyAlignment="1">
      <alignment vertical="center"/>
    </xf>
    <xf numFmtId="0" fontId="39" fillId="0" borderId="22" xfId="46" applyNumberFormat="1" applyFont="1" applyBorder="1" applyAlignment="1">
      <alignment vertical="center"/>
    </xf>
    <xf numFmtId="0" fontId="39" fillId="0" borderId="0" xfId="44" applyNumberFormat="1" applyAlignment="1">
      <alignment vertical="center"/>
    </xf>
    <xf numFmtId="0" fontId="35" fillId="0" borderId="25" xfId="49" applyBorder="1" applyAlignment="1">
      <alignment vertical="center"/>
    </xf>
    <xf numFmtId="0" fontId="35" fillId="0" borderId="0" xfId="49" applyAlignment="1">
      <alignment vertical="center"/>
    </xf>
    <xf numFmtId="0" fontId="0" fillId="0" borderId="0" xfId="49" applyFont="1" applyAlignment="1">
      <alignment vertical="center"/>
    </xf>
    <xf numFmtId="0" fontId="39" fillId="0" borderId="17" xfId="44" applyNumberFormat="1" applyBorder="1" applyAlignment="1">
      <alignment vertical="center"/>
    </xf>
    <xf numFmtId="0" fontId="39" fillId="35" borderId="22" xfId="44" applyFill="1" applyBorder="1" applyAlignment="1">
      <alignment horizontal="center" vertical="center"/>
    </xf>
    <xf numFmtId="0" fontId="39" fillId="0" borderId="0" xfId="44" applyFill="1" applyBorder="1"/>
    <xf numFmtId="0" fontId="39" fillId="0" borderId="0" xfId="44" applyFill="1" applyBorder="1" applyAlignment="1">
      <alignment vertical="center"/>
    </xf>
    <xf numFmtId="0" fontId="39" fillId="0" borderId="0" xfId="44" applyFill="1" applyBorder="1" applyAlignment="1">
      <alignment horizontal="center" vertical="center"/>
    </xf>
    <xf numFmtId="0" fontId="39" fillId="0" borderId="0" xfId="44" applyNumberFormat="1" applyFill="1" applyBorder="1" applyAlignment="1">
      <alignment vertical="center"/>
    </xf>
    <xf numFmtId="0" fontId="39" fillId="0" borderId="0" xfId="46" applyNumberFormat="1" applyFont="1" applyFill="1" applyBorder="1" applyAlignment="1">
      <alignment vertical="center"/>
    </xf>
    <xf numFmtId="0" fontId="39" fillId="0" borderId="9" xfId="44" applyFill="1" applyBorder="1" applyAlignment="1">
      <alignment vertical="center"/>
    </xf>
    <xf numFmtId="0" fontId="39" fillId="0" borderId="9" xfId="44" applyFill="1" applyBorder="1" applyAlignment="1">
      <alignment horizontal="center" vertical="center"/>
    </xf>
    <xf numFmtId="0" fontId="39" fillId="0" borderId="9" xfId="44" applyNumberFormat="1" applyFill="1" applyBorder="1" applyAlignment="1">
      <alignment vertical="center"/>
    </xf>
    <xf numFmtId="0" fontId="56" fillId="0" borderId="19" xfId="43" applyNumberFormat="1" applyFont="1" applyBorder="1" applyAlignment="1">
      <alignment horizontal="right" vertical="center" shrinkToFit="1"/>
    </xf>
    <xf numFmtId="38" fontId="46" fillId="0" borderId="0" xfId="46" applyFont="1" applyFill="1" applyAlignment="1" applyProtection="1">
      <alignment horizontal="distributed" vertical="center"/>
    </xf>
    <xf numFmtId="38" fontId="46" fillId="0" borderId="0" xfId="46" applyFont="1" applyFill="1" applyAlignment="1" applyProtection="1">
      <alignment horizontal="center" vertical="center" shrinkToFit="1"/>
    </xf>
    <xf numFmtId="0" fontId="35" fillId="0" borderId="0" xfId="43"/>
    <xf numFmtId="38" fontId="46" fillId="0" borderId="0" xfId="46" applyFont="1" applyFill="1" applyAlignment="1" applyProtection="1">
      <alignment vertical="center"/>
    </xf>
    <xf numFmtId="38" fontId="35" fillId="0" borderId="0" xfId="43" applyNumberFormat="1"/>
    <xf numFmtId="38" fontId="46" fillId="0" borderId="0" xfId="46" applyFont="1" applyFill="1" applyAlignment="1" applyProtection="1">
      <alignment horizontal="left" vertical="center" shrinkToFit="1"/>
    </xf>
    <xf numFmtId="38" fontId="46" fillId="0" borderId="11" xfId="46" applyFont="1" applyFill="1" applyBorder="1" applyAlignment="1" applyProtection="1">
      <alignment horizontal="center" vertical="center"/>
    </xf>
    <xf numFmtId="38" fontId="46" fillId="0" borderId="13" xfId="46" applyFont="1" applyFill="1" applyBorder="1" applyAlignment="1" applyProtection="1">
      <alignment horizontal="center" vertical="center"/>
    </xf>
    <xf numFmtId="38" fontId="46" fillId="0" borderId="15" xfId="46" applyFont="1" applyFill="1" applyBorder="1" applyAlignment="1" applyProtection="1">
      <alignment vertical="center"/>
    </xf>
    <xf numFmtId="38" fontId="46" fillId="0" borderId="19" xfId="46" applyFont="1" applyFill="1" applyBorder="1" applyAlignment="1" applyProtection="1">
      <alignment horizontal="center" vertical="center"/>
    </xf>
    <xf numFmtId="38" fontId="46" fillId="0" borderId="20" xfId="46" applyFont="1" applyFill="1" applyBorder="1" applyAlignment="1" applyProtection="1">
      <alignment vertical="center"/>
    </xf>
    <xf numFmtId="38" fontId="46" fillId="0" borderId="18" xfId="46" applyFont="1" applyFill="1" applyBorder="1" applyAlignment="1" applyProtection="1">
      <alignment vertical="center"/>
    </xf>
    <xf numFmtId="49" fontId="46" fillId="0" borderId="19" xfId="46" applyNumberFormat="1" applyFont="1" applyFill="1" applyBorder="1" applyAlignment="1" applyProtection="1">
      <alignment vertical="center"/>
    </xf>
    <xf numFmtId="38" fontId="46" fillId="0" borderId="0" xfId="46" applyFont="1" applyFill="1" applyBorder="1" applyAlignment="1" applyProtection="1">
      <alignment horizontal="center" vertical="center"/>
    </xf>
    <xf numFmtId="38" fontId="46" fillId="0" borderId="0" xfId="46" applyFont="1" applyFill="1" applyBorder="1" applyAlignment="1" applyProtection="1">
      <alignment vertical="center"/>
    </xf>
    <xf numFmtId="38" fontId="46" fillId="0" borderId="11" xfId="46" applyFont="1" applyFill="1" applyBorder="1" applyAlignment="1" applyProtection="1">
      <alignment vertical="center"/>
    </xf>
    <xf numFmtId="38" fontId="46" fillId="0" borderId="9" xfId="46" applyFont="1" applyFill="1" applyBorder="1" applyAlignment="1" applyProtection="1">
      <alignment vertical="center"/>
    </xf>
    <xf numFmtId="49" fontId="46" fillId="0" borderId="0" xfId="46" applyNumberFormat="1" applyFont="1" applyFill="1" applyBorder="1" applyAlignment="1" applyProtection="1">
      <alignment horizontal="right" vertical="center"/>
    </xf>
    <xf numFmtId="49" fontId="46" fillId="0" borderId="0" xfId="46" applyNumberFormat="1" applyFont="1" applyFill="1" applyBorder="1" applyAlignment="1" applyProtection="1">
      <alignment vertical="center"/>
    </xf>
    <xf numFmtId="38" fontId="46" fillId="0" borderId="0" xfId="46" applyFont="1" applyFill="1" applyBorder="1" applyAlignment="1" applyProtection="1">
      <alignment horizontal="center" vertical="center" wrapText="1"/>
    </xf>
    <xf numFmtId="38" fontId="46" fillId="0" borderId="0" xfId="46" applyFont="1" applyFill="1" applyBorder="1" applyAlignment="1" applyProtection="1">
      <alignment vertical="center" wrapText="1"/>
    </xf>
    <xf numFmtId="38" fontId="46" fillId="0" borderId="25" xfId="46" applyFont="1" applyFill="1" applyBorder="1" applyAlignment="1" applyProtection="1">
      <alignment horizontal="center" vertical="center"/>
    </xf>
    <xf numFmtId="38" fontId="46" fillId="0" borderId="25" xfId="46" applyFont="1" applyFill="1" applyBorder="1" applyAlignment="1" applyProtection="1">
      <alignment vertical="center" wrapText="1"/>
    </xf>
    <xf numFmtId="38" fontId="46" fillId="0" borderId="25" xfId="46" applyFont="1" applyFill="1" applyBorder="1" applyAlignment="1" applyProtection="1">
      <alignment vertical="center"/>
    </xf>
    <xf numFmtId="38" fontId="46" fillId="0" borderId="16" xfId="46" applyFont="1" applyFill="1" applyBorder="1" applyAlignment="1" applyProtection="1">
      <alignment vertical="center"/>
    </xf>
    <xf numFmtId="38" fontId="46" fillId="0" borderId="12" xfId="46" applyFont="1" applyFill="1" applyBorder="1" applyAlignment="1" applyProtection="1">
      <alignment vertical="center"/>
    </xf>
    <xf numFmtId="49" fontId="46" fillId="0" borderId="25" xfId="46" applyNumberFormat="1" applyFont="1" applyFill="1" applyBorder="1" applyAlignment="1" applyProtection="1">
      <alignment vertical="center"/>
    </xf>
    <xf numFmtId="0" fontId="46" fillId="0" borderId="0" xfId="43" applyFont="1" applyBorder="1" applyAlignment="1">
      <alignment vertical="center"/>
    </xf>
    <xf numFmtId="49" fontId="46" fillId="0" borderId="11" xfId="46" applyNumberFormat="1" applyFont="1" applyFill="1" applyBorder="1" applyAlignment="1" applyProtection="1">
      <alignment vertical="center"/>
    </xf>
    <xf numFmtId="38" fontId="67" fillId="0" borderId="0" xfId="50" applyFont="1" applyFill="1" applyBorder="1" applyAlignment="1" applyProtection="1">
      <alignment horizontal="right" vertical="center"/>
    </xf>
    <xf numFmtId="38" fontId="50" fillId="0" borderId="0" xfId="50" applyFont="1" applyFill="1" applyBorder="1" applyAlignment="1" applyProtection="1">
      <alignment vertical="center"/>
    </xf>
    <xf numFmtId="49" fontId="36" fillId="33" borderId="24" xfId="43" applyNumberFormat="1" applyFont="1" applyFill="1" applyBorder="1" applyAlignment="1" applyProtection="1">
      <alignment horizontal="center" vertical="center"/>
      <protection locked="0"/>
    </xf>
    <xf numFmtId="49" fontId="36" fillId="33" borderId="15" xfId="43" applyNumberFormat="1" applyFont="1" applyFill="1" applyBorder="1" applyAlignment="1" applyProtection="1">
      <alignment horizontal="center" vertical="center"/>
      <protection locked="0"/>
    </xf>
    <xf numFmtId="49" fontId="24" fillId="0" borderId="75" xfId="0" applyNumberFormat="1" applyFont="1" applyFill="1" applyBorder="1" applyAlignment="1">
      <alignment horizontal="center" vertical="center" wrapText="1"/>
    </xf>
    <xf numFmtId="176" fontId="24" fillId="0" borderId="52" xfId="0" applyNumberFormat="1" applyFont="1" applyFill="1" applyBorder="1" applyAlignment="1">
      <alignment horizontal="right" vertical="center" shrinkToFit="1"/>
    </xf>
    <xf numFmtId="0" fontId="26" fillId="0" borderId="0" xfId="0" applyFont="1" applyAlignment="1">
      <alignment horizontal="center" vertical="center"/>
    </xf>
    <xf numFmtId="0" fontId="24"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13" xfId="0" applyFont="1" applyFill="1" applyBorder="1" applyAlignment="1">
      <alignment horizontal="center" vertical="center" wrapText="1"/>
    </xf>
    <xf numFmtId="0" fontId="24" fillId="0" borderId="0" xfId="0" applyFont="1" applyBorder="1" applyAlignment="1">
      <alignment vertical="center" wrapText="1"/>
    </xf>
    <xf numFmtId="0" fontId="28" fillId="0" borderId="24" xfId="0" applyFont="1" applyBorder="1" applyAlignment="1">
      <alignment vertical="center" wrapText="1"/>
    </xf>
    <xf numFmtId="179" fontId="24" fillId="0" borderId="24" xfId="0" applyNumberFormat="1" applyFont="1" applyBorder="1" applyAlignment="1">
      <alignment vertical="center" wrapText="1"/>
    </xf>
    <xf numFmtId="0" fontId="24" fillId="0" borderId="0" xfId="0" applyFont="1" applyAlignment="1" applyProtection="1">
      <alignment vertical="center"/>
    </xf>
    <xf numFmtId="0" fontId="25" fillId="0" borderId="0" xfId="0" applyFont="1" applyAlignment="1" applyProtection="1">
      <alignment vertical="center"/>
    </xf>
    <xf numFmtId="0" fontId="28" fillId="0" borderId="0" xfId="0" applyFont="1" applyBorder="1" applyAlignment="1" applyProtection="1">
      <alignment horizontal="right" vertical="center" wrapText="1"/>
    </xf>
    <xf numFmtId="0" fontId="24" fillId="0" borderId="11" xfId="0" applyFont="1" applyBorder="1" applyAlignment="1" applyProtection="1">
      <alignment vertical="center" wrapText="1"/>
    </xf>
    <xf numFmtId="0" fontId="24" fillId="0" borderId="0" xfId="0" applyFont="1" applyBorder="1" applyAlignment="1" applyProtection="1">
      <alignment vertical="center" wrapText="1"/>
    </xf>
    <xf numFmtId="0" fontId="24" fillId="0" borderId="25" xfId="0" applyFont="1" applyBorder="1" applyAlignment="1" applyProtection="1">
      <alignment vertical="center" wrapText="1"/>
    </xf>
    <xf numFmtId="0" fontId="24" fillId="0" borderId="16" xfId="0" applyFont="1" applyBorder="1" applyAlignment="1" applyProtection="1">
      <alignment vertical="center" wrapText="1"/>
    </xf>
    <xf numFmtId="0" fontId="24" fillId="0" borderId="22" xfId="0" applyFont="1" applyFill="1" applyBorder="1" applyAlignment="1" applyProtection="1">
      <alignment horizontal="right" vertical="center" wrapText="1"/>
    </xf>
    <xf numFmtId="0" fontId="24" fillId="0" borderId="13" xfId="0" applyFont="1" applyFill="1" applyBorder="1" applyAlignment="1" applyProtection="1">
      <alignment horizontal="center" vertical="center" wrapText="1"/>
    </xf>
    <xf numFmtId="0" fontId="24" fillId="0" borderId="13" xfId="0" applyFont="1" applyFill="1" applyBorder="1" applyAlignment="1" applyProtection="1">
      <alignment vertical="center" wrapText="1"/>
    </xf>
    <xf numFmtId="0" fontId="24" fillId="0" borderId="24" xfId="0" applyFont="1" applyBorder="1" applyAlignment="1" applyProtection="1">
      <alignment horizontal="center" vertical="center" wrapText="1"/>
    </xf>
    <xf numFmtId="0" fontId="24" fillId="0" borderId="15" xfId="0" applyFont="1" applyBorder="1" applyAlignment="1" applyProtection="1">
      <alignment horizontal="center" vertical="center" wrapText="1"/>
    </xf>
    <xf numFmtId="0" fontId="24" fillId="0" borderId="23" xfId="0" applyFont="1" applyBorder="1" applyAlignment="1" applyProtection="1">
      <alignment vertical="center" wrapText="1"/>
    </xf>
    <xf numFmtId="0" fontId="24" fillId="0" borderId="10" xfId="0" applyFont="1" applyBorder="1" applyAlignment="1" applyProtection="1">
      <alignment horizontal="right" vertical="top" wrapText="1"/>
    </xf>
    <xf numFmtId="179" fontId="24" fillId="0" borderId="10" xfId="0" applyNumberFormat="1" applyFont="1" applyFill="1" applyBorder="1" applyAlignment="1" applyProtection="1">
      <alignment vertical="center" wrapText="1"/>
    </xf>
    <xf numFmtId="177" fontId="24" fillId="0" borderId="10" xfId="0" applyNumberFormat="1" applyFont="1" applyFill="1" applyBorder="1" applyAlignment="1" applyProtection="1">
      <alignment vertical="center" wrapText="1"/>
    </xf>
    <xf numFmtId="179" fontId="24" fillId="0" borderId="24" xfId="0" applyNumberFormat="1" applyFont="1" applyBorder="1" applyAlignment="1" applyProtection="1">
      <alignment vertical="center" wrapText="1"/>
    </xf>
    <xf numFmtId="177" fontId="24" fillId="0" borderId="24" xfId="0" applyNumberFormat="1" applyFont="1" applyBorder="1" applyAlignment="1" applyProtection="1">
      <alignment vertical="center" wrapText="1"/>
    </xf>
    <xf numFmtId="0" fontId="24" fillId="0" borderId="24" xfId="0" applyFont="1" applyBorder="1" applyAlignment="1" applyProtection="1">
      <alignment vertical="center" wrapText="1"/>
    </xf>
    <xf numFmtId="0" fontId="24" fillId="0" borderId="9" xfId="0" applyFont="1" applyBorder="1" applyAlignment="1" applyProtection="1">
      <alignment vertical="center" wrapText="1"/>
    </xf>
    <xf numFmtId="0" fontId="24" fillId="0" borderId="23" xfId="0" applyFont="1" applyBorder="1" applyAlignment="1" applyProtection="1">
      <alignment horizontal="right" vertical="top" wrapText="1"/>
    </xf>
    <xf numFmtId="179" fontId="24" fillId="0" borderId="10" xfId="0" applyNumberFormat="1" applyFont="1" applyBorder="1" applyAlignment="1" applyProtection="1">
      <alignment vertical="center" wrapText="1"/>
    </xf>
    <xf numFmtId="179" fontId="28" fillId="0" borderId="24" xfId="0" applyNumberFormat="1" applyFont="1" applyBorder="1" applyAlignment="1" applyProtection="1">
      <alignment vertical="center" wrapText="1"/>
    </xf>
    <xf numFmtId="177" fontId="28" fillId="0" borderId="24" xfId="0" applyNumberFormat="1" applyFont="1" applyBorder="1" applyAlignment="1" applyProtection="1">
      <alignment vertical="center" wrapText="1"/>
    </xf>
    <xf numFmtId="0" fontId="28" fillId="0" borderId="24" xfId="0" applyFont="1" applyBorder="1" applyAlignment="1" applyProtection="1">
      <alignment vertical="center" wrapText="1"/>
    </xf>
    <xf numFmtId="0" fontId="28" fillId="0" borderId="12" xfId="0" applyFont="1" applyBorder="1" applyAlignment="1" applyProtection="1">
      <alignment vertical="center" wrapText="1"/>
    </xf>
    <xf numFmtId="0" fontId="28" fillId="0" borderId="25" xfId="0" applyFont="1" applyBorder="1" applyAlignment="1" applyProtection="1">
      <alignment vertical="center" wrapText="1"/>
    </xf>
    <xf numFmtId="0" fontId="28" fillId="0" borderId="16" xfId="0" applyFont="1" applyBorder="1" applyAlignment="1" applyProtection="1">
      <alignment vertical="center" wrapText="1"/>
    </xf>
    <xf numFmtId="0" fontId="28" fillId="0" borderId="12" xfId="0" applyFont="1" applyBorder="1" applyAlignment="1" applyProtection="1">
      <alignment horizontal="center" vertical="center" wrapText="1"/>
    </xf>
    <xf numFmtId="0" fontId="28" fillId="0" borderId="25" xfId="0" applyFont="1" applyBorder="1" applyAlignment="1" applyProtection="1">
      <alignment horizontal="center" vertical="center" wrapText="1"/>
    </xf>
    <xf numFmtId="0" fontId="28" fillId="0" borderId="16" xfId="0" applyFont="1" applyBorder="1" applyAlignment="1" applyProtection="1">
      <alignment horizontal="center" vertical="center" wrapText="1"/>
    </xf>
    <xf numFmtId="177" fontId="24" fillId="35" borderId="10" xfId="0" applyNumberFormat="1" applyFont="1" applyFill="1" applyBorder="1" applyAlignment="1" applyProtection="1">
      <alignment vertical="center" wrapText="1"/>
      <protection locked="0"/>
    </xf>
    <xf numFmtId="0" fontId="24" fillId="35" borderId="9" xfId="0" applyFont="1" applyFill="1" applyBorder="1" applyAlignment="1" applyProtection="1">
      <alignment vertical="center" shrinkToFit="1"/>
      <protection locked="0"/>
    </xf>
    <xf numFmtId="0" fontId="24" fillId="35" borderId="0" xfId="0" applyFont="1" applyFill="1" applyBorder="1" applyAlignment="1" applyProtection="1">
      <alignment vertical="center" shrinkToFit="1"/>
      <protection locked="0"/>
    </xf>
    <xf numFmtId="0" fontId="24" fillId="35" borderId="11" xfId="0" applyFont="1" applyFill="1" applyBorder="1" applyAlignment="1" applyProtection="1">
      <alignment vertical="center" shrinkToFit="1"/>
      <protection locked="0"/>
    </xf>
    <xf numFmtId="0" fontId="24" fillId="35" borderId="12" xfId="0" applyFont="1" applyFill="1" applyBorder="1" applyAlignment="1" applyProtection="1">
      <alignment vertical="center" shrinkToFit="1"/>
      <protection locked="0"/>
    </xf>
    <xf numFmtId="0" fontId="24" fillId="35" borderId="25" xfId="0" applyFont="1" applyFill="1" applyBorder="1" applyAlignment="1" applyProtection="1">
      <alignment vertical="center" shrinkToFit="1"/>
      <protection locked="0"/>
    </xf>
    <xf numFmtId="0" fontId="24" fillId="35" borderId="16" xfId="0" applyFont="1" applyFill="1" applyBorder="1" applyAlignment="1" applyProtection="1">
      <alignment vertical="center" shrinkToFit="1"/>
      <protection locked="0"/>
    </xf>
    <xf numFmtId="0" fontId="24" fillId="35" borderId="0" xfId="0" applyFont="1" applyFill="1" applyBorder="1" applyAlignment="1" applyProtection="1">
      <alignment vertical="center" wrapText="1"/>
      <protection locked="0"/>
    </xf>
    <xf numFmtId="0" fontId="24" fillId="35" borderId="13" xfId="0" applyFont="1" applyFill="1" applyBorder="1" applyAlignment="1" applyProtection="1">
      <alignment vertical="center" wrapText="1"/>
      <protection locked="0"/>
    </xf>
    <xf numFmtId="0" fontId="24" fillId="35" borderId="25" xfId="0" applyFont="1" applyFill="1" applyBorder="1" applyAlignment="1" applyProtection="1">
      <alignment vertical="center" wrapText="1"/>
      <protection locked="0"/>
    </xf>
    <xf numFmtId="0" fontId="24" fillId="35" borderId="15" xfId="0" applyFont="1" applyFill="1" applyBorder="1" applyAlignment="1" applyProtection="1">
      <alignment vertical="center" wrapText="1"/>
      <protection locked="0"/>
    </xf>
    <xf numFmtId="0" fontId="24" fillId="33" borderId="13" xfId="0" applyFont="1" applyFill="1" applyBorder="1" applyAlignment="1" applyProtection="1">
      <alignment vertical="center" wrapText="1"/>
      <protection locked="0"/>
    </xf>
    <xf numFmtId="0" fontId="24" fillId="33" borderId="25" xfId="0" applyFont="1" applyFill="1" applyBorder="1" applyAlignment="1" applyProtection="1">
      <alignment vertical="center" wrapText="1"/>
      <protection locked="0"/>
    </xf>
    <xf numFmtId="0" fontId="24" fillId="33" borderId="0" xfId="0" applyFont="1" applyFill="1" applyBorder="1" applyAlignment="1" applyProtection="1">
      <alignment vertical="center" wrapText="1"/>
      <protection locked="0"/>
    </xf>
    <xf numFmtId="0" fontId="24" fillId="33" borderId="15" xfId="0" applyFont="1" applyFill="1" applyBorder="1" applyAlignment="1" applyProtection="1">
      <alignment vertical="center" wrapText="1"/>
      <protection locked="0"/>
    </xf>
    <xf numFmtId="177" fontId="24" fillId="33" borderId="10" xfId="0" applyNumberFormat="1" applyFont="1" applyFill="1" applyBorder="1" applyAlignment="1" applyProtection="1">
      <alignment vertical="center" wrapText="1"/>
      <protection locked="0"/>
    </xf>
    <xf numFmtId="0" fontId="24" fillId="33" borderId="9" xfId="0" applyFont="1" applyFill="1" applyBorder="1" applyAlignment="1" applyProtection="1">
      <alignment vertical="center" shrinkToFit="1"/>
      <protection locked="0"/>
    </xf>
    <xf numFmtId="0" fontId="24" fillId="33" borderId="0" xfId="0" applyFont="1" applyFill="1" applyBorder="1" applyAlignment="1" applyProtection="1">
      <alignment vertical="center" shrinkToFit="1"/>
      <protection locked="0"/>
    </xf>
    <xf numFmtId="0" fontId="24" fillId="33" borderId="11" xfId="0" applyFont="1" applyFill="1" applyBorder="1" applyAlignment="1" applyProtection="1">
      <alignment vertical="center" shrinkToFit="1"/>
      <protection locked="0"/>
    </xf>
    <xf numFmtId="0" fontId="24" fillId="33" borderId="12" xfId="0" applyFont="1" applyFill="1" applyBorder="1" applyAlignment="1" applyProtection="1">
      <alignment vertical="center" shrinkToFit="1"/>
      <protection locked="0"/>
    </xf>
    <xf numFmtId="0" fontId="24" fillId="33" borderId="25" xfId="0" applyFont="1" applyFill="1" applyBorder="1" applyAlignment="1" applyProtection="1">
      <alignment vertical="center" shrinkToFit="1"/>
      <protection locked="0"/>
    </xf>
    <xf numFmtId="0" fontId="24" fillId="33" borderId="16" xfId="0" applyFont="1" applyFill="1" applyBorder="1" applyAlignment="1" applyProtection="1">
      <alignment vertical="center" shrinkToFit="1"/>
      <protection locked="0"/>
    </xf>
    <xf numFmtId="176" fontId="24" fillId="33" borderId="51" xfId="0" applyNumberFormat="1" applyFont="1" applyFill="1" applyBorder="1" applyAlignment="1" applyProtection="1">
      <alignment vertical="center" shrinkToFit="1"/>
      <protection locked="0"/>
    </xf>
    <xf numFmtId="176" fontId="24" fillId="33" borderId="50" xfId="0" applyNumberFormat="1" applyFont="1" applyFill="1" applyBorder="1" applyAlignment="1" applyProtection="1">
      <alignment vertical="center" shrinkToFit="1"/>
      <protection locked="0"/>
    </xf>
    <xf numFmtId="0" fontId="36" fillId="0" borderId="0" xfId="43" applyFont="1" applyAlignment="1" applyProtection="1">
      <alignment vertical="center"/>
    </xf>
    <xf numFmtId="0" fontId="36" fillId="0" borderId="0" xfId="43" applyFont="1" applyAlignment="1" applyProtection="1">
      <alignment horizontal="right" vertical="center"/>
    </xf>
    <xf numFmtId="0" fontId="40" fillId="0" borderId="0" xfId="44" applyFont="1" applyProtection="1"/>
    <xf numFmtId="0" fontId="41" fillId="0" borderId="55" xfId="44" applyFont="1" applyBorder="1" applyAlignment="1" applyProtection="1">
      <alignment horizontal="center"/>
    </xf>
    <xf numFmtId="0" fontId="36" fillId="0" borderId="24" xfId="43" applyFont="1" applyBorder="1" applyAlignment="1" applyProtection="1">
      <alignment horizontal="distributed" vertical="center"/>
    </xf>
    <xf numFmtId="49" fontId="36" fillId="0" borderId="22" xfId="43" applyNumberFormat="1" applyFont="1" applyBorder="1" applyAlignment="1" applyProtection="1">
      <alignment horizontal="center" vertical="center"/>
    </xf>
    <xf numFmtId="49" fontId="36" fillId="0" borderId="13" xfId="43" applyNumberFormat="1" applyFont="1" applyBorder="1" applyAlignment="1" applyProtection="1">
      <alignment horizontal="center" vertical="center"/>
    </xf>
    <xf numFmtId="49" fontId="36" fillId="0" borderId="15" xfId="43" applyNumberFormat="1" applyFont="1" applyBorder="1" applyAlignment="1" applyProtection="1">
      <alignment horizontal="center" vertical="center"/>
    </xf>
    <xf numFmtId="0" fontId="36" fillId="0" borderId="23" xfId="43" applyFont="1" applyBorder="1" applyAlignment="1" applyProtection="1">
      <alignment horizontal="distributed" vertical="center"/>
    </xf>
    <xf numFmtId="0" fontId="40" fillId="0" borderId="0" xfId="43" applyFont="1" applyAlignment="1" applyProtection="1">
      <alignment vertical="center"/>
    </xf>
    <xf numFmtId="0" fontId="40" fillId="0" borderId="0" xfId="44" applyFont="1" applyAlignment="1" applyProtection="1">
      <alignment vertical="center"/>
    </xf>
    <xf numFmtId="49" fontId="36" fillId="0" borderId="24" xfId="43" applyNumberFormat="1" applyFont="1" applyBorder="1" applyAlignment="1" applyProtection="1">
      <alignment horizontal="center" vertical="center"/>
    </xf>
    <xf numFmtId="49" fontId="36" fillId="0" borderId="19" xfId="43" applyNumberFormat="1" applyFont="1" applyBorder="1" applyAlignment="1" applyProtection="1">
      <alignment horizontal="center" vertical="center"/>
    </xf>
    <xf numFmtId="0" fontId="36" fillId="0" borderId="56" xfId="43" applyFont="1" applyBorder="1" applyAlignment="1" applyProtection="1">
      <alignment horizontal="distributed" vertical="center"/>
    </xf>
    <xf numFmtId="0" fontId="36" fillId="0" borderId="12" xfId="43" applyFont="1" applyBorder="1" applyAlignment="1" applyProtection="1">
      <alignment horizontal="distributed" vertical="center" wrapText="1"/>
    </xf>
    <xf numFmtId="49" fontId="36" fillId="0" borderId="12" xfId="43" applyNumberFormat="1" applyFont="1" applyBorder="1" applyAlignment="1" applyProtection="1">
      <alignment horizontal="right" vertical="center"/>
    </xf>
    <xf numFmtId="0" fontId="36" fillId="0" borderId="17" xfId="43" applyFont="1" applyBorder="1" applyAlignment="1" applyProtection="1">
      <alignment horizontal="distributed" vertical="center" wrapText="1"/>
    </xf>
    <xf numFmtId="0" fontId="36" fillId="0" borderId="24" xfId="43" applyFont="1" applyBorder="1" applyAlignment="1" applyProtection="1">
      <alignment horizontal="distributed" vertical="center" wrapText="1" shrinkToFit="1"/>
    </xf>
    <xf numFmtId="0" fontId="40" fillId="0" borderId="0" xfId="43" applyFont="1" applyProtection="1"/>
    <xf numFmtId="0" fontId="36" fillId="0" borderId="19" xfId="43" applyFont="1" applyBorder="1" applyAlignment="1" applyProtection="1">
      <alignment horizontal="center" vertical="center"/>
    </xf>
    <xf numFmtId="0" fontId="36" fillId="0" borderId="24" xfId="43" applyFont="1" applyBorder="1" applyAlignment="1" applyProtection="1">
      <alignment horizontal="distributed" vertical="center" shrinkToFit="1"/>
    </xf>
    <xf numFmtId="0" fontId="36" fillId="0" borderId="17" xfId="43" applyFont="1" applyBorder="1" applyAlignment="1" applyProtection="1">
      <alignment horizontal="distributed" vertical="center" shrinkToFit="1"/>
    </xf>
    <xf numFmtId="0" fontId="40" fillId="0" borderId="24" xfId="44" applyFont="1" applyBorder="1" applyAlignment="1" applyProtection="1">
      <alignment horizontal="distributed" vertical="center"/>
    </xf>
    <xf numFmtId="0" fontId="40" fillId="0" borderId="24" xfId="44" applyFont="1" applyBorder="1" applyAlignment="1" applyProtection="1">
      <alignment horizontal="center" vertical="center"/>
    </xf>
    <xf numFmtId="0" fontId="40" fillId="0" borderId="23" xfId="44" applyFont="1" applyBorder="1" applyAlignment="1" applyProtection="1">
      <alignment horizontal="center" vertical="center"/>
    </xf>
    <xf numFmtId="0" fontId="40" fillId="0" borderId="22" xfId="44" applyFont="1" applyFill="1" applyBorder="1" applyAlignment="1" applyProtection="1">
      <alignment horizontal="center" vertical="center"/>
    </xf>
    <xf numFmtId="0" fontId="40" fillId="0" borderId="15" xfId="44" applyFont="1" applyBorder="1" applyAlignment="1" applyProtection="1">
      <alignment horizontal="center" vertical="center"/>
    </xf>
    <xf numFmtId="0" fontId="40" fillId="33" borderId="24" xfId="44" applyFont="1" applyFill="1" applyBorder="1" applyAlignment="1" applyProtection="1">
      <alignment horizontal="center" vertical="center"/>
      <protection locked="0"/>
    </xf>
    <xf numFmtId="0" fontId="68" fillId="33" borderId="22" xfId="44" applyFont="1" applyFill="1" applyBorder="1" applyAlignment="1" applyProtection="1">
      <alignment vertical="center" wrapText="1"/>
      <protection locked="0"/>
    </xf>
    <xf numFmtId="0" fontId="68" fillId="33" borderId="13" xfId="44" applyFont="1" applyFill="1" applyBorder="1" applyAlignment="1" applyProtection="1">
      <alignment vertical="center" wrapText="1"/>
      <protection locked="0"/>
    </xf>
    <xf numFmtId="0" fontId="68" fillId="33" borderId="16" xfId="44" applyFont="1" applyFill="1" applyBorder="1" applyAlignment="1" applyProtection="1">
      <alignment vertical="center" wrapText="1"/>
      <protection locked="0"/>
    </xf>
    <xf numFmtId="0" fontId="40" fillId="0" borderId="7" xfId="44" applyFont="1" applyBorder="1" applyAlignment="1" applyProtection="1">
      <alignment horizontal="center" vertical="center"/>
    </xf>
    <xf numFmtId="0" fontId="40" fillId="0" borderId="0" xfId="44" applyFont="1" applyBorder="1" applyAlignment="1" applyProtection="1">
      <alignment horizontal="center" vertical="center"/>
    </xf>
    <xf numFmtId="0" fontId="40" fillId="0" borderId="5" xfId="44" applyFont="1" applyBorder="1" applyAlignment="1" applyProtection="1">
      <alignment horizontal="center" vertical="center"/>
    </xf>
    <xf numFmtId="0" fontId="40" fillId="0" borderId="4" xfId="44" applyFont="1" applyBorder="1" applyAlignment="1" applyProtection="1">
      <alignment horizontal="center" vertical="center"/>
    </xf>
    <xf numFmtId="0" fontId="40" fillId="0" borderId="8" xfId="44" applyFont="1" applyBorder="1" applyAlignment="1" applyProtection="1">
      <alignment horizontal="center" vertical="center"/>
    </xf>
    <xf numFmtId="0" fontId="40" fillId="0" borderId="6" xfId="44" applyFont="1" applyBorder="1" applyAlignment="1" applyProtection="1">
      <alignment horizontal="center" vertical="center"/>
    </xf>
    <xf numFmtId="49" fontId="36" fillId="33" borderId="24" xfId="43" applyNumberFormat="1" applyFont="1" applyFill="1" applyBorder="1" applyAlignment="1" applyProtection="1">
      <alignment horizontal="center" vertical="center"/>
      <protection locked="0"/>
    </xf>
    <xf numFmtId="0" fontId="45" fillId="33" borderId="22" xfId="45" applyNumberFormat="1" applyFont="1" applyFill="1" applyBorder="1" applyAlignment="1" applyProtection="1">
      <alignment horizontal="center" vertical="center" shrinkToFit="1"/>
      <protection locked="0"/>
    </xf>
    <xf numFmtId="0" fontId="45" fillId="33" borderId="13" xfId="45" applyNumberFormat="1" applyFont="1" applyFill="1" applyBorder="1" applyAlignment="1" applyProtection="1">
      <alignment horizontal="center" vertical="center" shrinkToFit="1"/>
      <protection locked="0"/>
    </xf>
    <xf numFmtId="0" fontId="45" fillId="33" borderId="15" xfId="45" applyNumberFormat="1" applyFont="1" applyFill="1" applyBorder="1" applyAlignment="1" applyProtection="1">
      <alignment horizontal="center" vertical="center" shrinkToFit="1"/>
      <protection locked="0"/>
    </xf>
    <xf numFmtId="49" fontId="36" fillId="33" borderId="22" xfId="43" applyNumberFormat="1" applyFont="1" applyFill="1" applyBorder="1" applyAlignment="1" applyProtection="1">
      <alignment horizontal="center" vertical="center" shrinkToFit="1"/>
      <protection locked="0"/>
    </xf>
    <xf numFmtId="49" fontId="36" fillId="33" borderId="13" xfId="43" applyNumberFormat="1" applyFont="1" applyFill="1" applyBorder="1" applyAlignment="1" applyProtection="1">
      <alignment horizontal="center" vertical="center" shrinkToFit="1"/>
      <protection locked="0"/>
    </xf>
    <xf numFmtId="49" fontId="36" fillId="33" borderId="15" xfId="43" applyNumberFormat="1" applyFont="1" applyFill="1" applyBorder="1" applyAlignment="1" applyProtection="1">
      <alignment horizontal="center" vertical="center" shrinkToFit="1"/>
      <protection locked="0"/>
    </xf>
    <xf numFmtId="0" fontId="36" fillId="0" borderId="22" xfId="43" applyFont="1" applyBorder="1" applyAlignment="1" applyProtection="1">
      <alignment horizontal="center" vertical="center"/>
    </xf>
    <xf numFmtId="0" fontId="36" fillId="0" borderId="15" xfId="43" applyFont="1" applyBorder="1" applyAlignment="1" applyProtection="1">
      <alignment horizontal="center" vertical="center"/>
    </xf>
    <xf numFmtId="49" fontId="36" fillId="33" borderId="24" xfId="43" applyNumberFormat="1" applyFont="1" applyFill="1" applyBorder="1" applyAlignment="1" applyProtection="1">
      <alignment horizontal="center" vertical="center" shrinkToFit="1"/>
      <protection locked="0"/>
    </xf>
    <xf numFmtId="182" fontId="36" fillId="0" borderId="22" xfId="43" applyNumberFormat="1" applyFont="1" applyBorder="1" applyAlignment="1" applyProtection="1">
      <alignment horizontal="center" vertical="center"/>
    </xf>
    <xf numFmtId="182" fontId="36" fillId="0" borderId="15" xfId="43" applyNumberFormat="1" applyFont="1" applyBorder="1" applyAlignment="1" applyProtection="1">
      <alignment horizontal="center" vertical="center"/>
    </xf>
    <xf numFmtId="38" fontId="40" fillId="33" borderId="13" xfId="50" applyFont="1" applyFill="1" applyBorder="1" applyAlignment="1" applyProtection="1">
      <alignment horizontal="center" vertical="center"/>
      <protection locked="0"/>
    </xf>
    <xf numFmtId="0" fontId="41" fillId="0" borderId="0" xfId="43" applyFont="1" applyBorder="1" applyAlignment="1" applyProtection="1">
      <alignment horizontal="center" vertical="center"/>
    </xf>
    <xf numFmtId="0" fontId="41" fillId="0" borderId="8" xfId="43" applyFont="1" applyBorder="1" applyAlignment="1" applyProtection="1">
      <alignment horizontal="center" vertical="center"/>
    </xf>
    <xf numFmtId="0" fontId="36" fillId="0" borderId="23" xfId="43" applyFont="1" applyBorder="1" applyAlignment="1" applyProtection="1">
      <alignment horizontal="distributed" vertical="center" wrapText="1"/>
    </xf>
    <xf numFmtId="0" fontId="36" fillId="0" borderId="17" xfId="43" applyFont="1" applyBorder="1" applyAlignment="1" applyProtection="1">
      <alignment horizontal="distributed" vertical="center"/>
    </xf>
    <xf numFmtId="49" fontId="36" fillId="0" borderId="22" xfId="43" applyNumberFormat="1" applyFont="1" applyBorder="1" applyAlignment="1" applyProtection="1">
      <alignment horizontal="center" vertical="center"/>
    </xf>
    <xf numFmtId="49" fontId="36" fillId="0" borderId="13" xfId="43" applyNumberFormat="1" applyFont="1" applyBorder="1" applyAlignment="1" applyProtection="1">
      <alignment horizontal="center" vertical="center"/>
    </xf>
    <xf numFmtId="49" fontId="36" fillId="0" borderId="15" xfId="43" applyNumberFormat="1" applyFont="1" applyBorder="1" applyAlignment="1" applyProtection="1">
      <alignment horizontal="center" vertical="center"/>
    </xf>
    <xf numFmtId="0" fontId="36" fillId="0" borderId="13" xfId="43" applyFont="1" applyBorder="1" applyAlignment="1" applyProtection="1">
      <alignment horizontal="center" vertical="center"/>
    </xf>
    <xf numFmtId="49" fontId="36" fillId="0" borderId="25" xfId="43" applyNumberFormat="1" applyFont="1" applyBorder="1" applyAlignment="1" applyProtection="1">
      <alignment horizontal="left" vertical="center" shrinkToFit="1"/>
      <protection locked="0"/>
    </xf>
    <xf numFmtId="0" fontId="36" fillId="0" borderId="13" xfId="43" applyFont="1" applyBorder="1" applyAlignment="1" applyProtection="1">
      <alignment horizontal="left" vertical="center" shrinkToFit="1"/>
      <protection locked="0"/>
    </xf>
    <xf numFmtId="0" fontId="36" fillId="0" borderId="15" xfId="43" applyFont="1" applyBorder="1" applyAlignment="1" applyProtection="1">
      <alignment horizontal="left" vertical="center" shrinkToFit="1"/>
      <protection locked="0"/>
    </xf>
    <xf numFmtId="49" fontId="36" fillId="33" borderId="57" xfId="43" applyNumberFormat="1" applyFont="1" applyFill="1" applyBorder="1" applyAlignment="1" applyProtection="1">
      <alignment horizontal="left" vertical="center" shrinkToFit="1"/>
      <protection locked="0"/>
    </xf>
    <xf numFmtId="49" fontId="36" fillId="33" borderId="58" xfId="43" applyNumberFormat="1" applyFont="1" applyFill="1" applyBorder="1" applyAlignment="1" applyProtection="1">
      <alignment horizontal="left" vertical="center" shrinkToFit="1"/>
      <protection locked="0"/>
    </xf>
    <xf numFmtId="49" fontId="36" fillId="33" borderId="59" xfId="43" applyNumberFormat="1" applyFont="1" applyFill="1" applyBorder="1" applyAlignment="1" applyProtection="1">
      <alignment horizontal="left" vertical="center" shrinkToFit="1"/>
      <protection locked="0"/>
    </xf>
    <xf numFmtId="0" fontId="36" fillId="33" borderId="60" xfId="43" applyFont="1" applyFill="1" applyBorder="1" applyAlignment="1" applyProtection="1">
      <alignment horizontal="left" vertical="center" shrinkToFit="1"/>
      <protection locked="0"/>
    </xf>
    <xf numFmtId="0" fontId="36" fillId="33" borderId="61" xfId="43" applyFont="1" applyFill="1" applyBorder="1" applyAlignment="1" applyProtection="1">
      <alignment horizontal="left" vertical="center" shrinkToFit="1"/>
      <protection locked="0"/>
    </xf>
    <xf numFmtId="0" fontId="36" fillId="33" borderId="62" xfId="43" applyFont="1" applyFill="1" applyBorder="1" applyAlignment="1" applyProtection="1">
      <alignment horizontal="left" vertical="center" shrinkToFit="1"/>
      <protection locked="0"/>
    </xf>
    <xf numFmtId="0" fontId="36" fillId="33" borderId="63" xfId="43" applyFont="1" applyFill="1" applyBorder="1" applyAlignment="1" applyProtection="1">
      <alignment horizontal="left" vertical="center" shrinkToFit="1"/>
      <protection locked="0"/>
    </xf>
    <xf numFmtId="49" fontId="36" fillId="33" borderId="13" xfId="43" applyNumberFormat="1" applyFont="1" applyFill="1" applyBorder="1" applyAlignment="1" applyProtection="1">
      <alignment horizontal="left" vertical="center" shrinkToFit="1"/>
      <protection locked="0"/>
    </xf>
    <xf numFmtId="49" fontId="36" fillId="33" borderId="15" xfId="43" applyNumberFormat="1" applyFont="1" applyFill="1" applyBorder="1" applyAlignment="1" applyProtection="1">
      <alignment horizontal="left" vertical="center" shrinkToFit="1"/>
      <protection locked="0"/>
    </xf>
    <xf numFmtId="49" fontId="36" fillId="33" borderId="22" xfId="43" applyNumberFormat="1" applyFont="1" applyFill="1" applyBorder="1" applyAlignment="1" applyProtection="1">
      <alignment horizontal="left" vertical="center"/>
      <protection locked="0"/>
    </xf>
    <xf numFmtId="49" fontId="36" fillId="33" borderId="13" xfId="43" applyNumberFormat="1" applyFont="1" applyFill="1" applyBorder="1" applyAlignment="1" applyProtection="1">
      <alignment horizontal="left" vertical="center"/>
      <protection locked="0"/>
    </xf>
    <xf numFmtId="49" fontId="36" fillId="33" borderId="15" xfId="43" applyNumberFormat="1" applyFont="1" applyFill="1" applyBorder="1" applyAlignment="1" applyProtection="1">
      <alignment horizontal="left" vertical="center"/>
      <protection locked="0"/>
    </xf>
    <xf numFmtId="49" fontId="36" fillId="33" borderId="17" xfId="43" applyNumberFormat="1" applyFont="1" applyFill="1" applyBorder="1" applyAlignment="1" applyProtection="1">
      <alignment horizontal="left" vertical="center" shrinkToFit="1"/>
      <protection locked="0"/>
    </xf>
    <xf numFmtId="49" fontId="36" fillId="33" borderId="22" xfId="43" applyNumberFormat="1" applyFont="1" applyFill="1" applyBorder="1" applyAlignment="1" applyProtection="1">
      <alignment horizontal="center" vertical="center"/>
      <protection locked="0"/>
    </xf>
    <xf numFmtId="49" fontId="36" fillId="33" borderId="13" xfId="43" applyNumberFormat="1" applyFont="1" applyFill="1" applyBorder="1" applyAlignment="1" applyProtection="1">
      <alignment horizontal="center" vertical="center"/>
      <protection locked="0"/>
    </xf>
    <xf numFmtId="49" fontId="36" fillId="33" borderId="15" xfId="43" applyNumberFormat="1" applyFont="1" applyFill="1" applyBorder="1" applyAlignment="1" applyProtection="1">
      <alignment horizontal="center" vertical="center"/>
      <protection locked="0"/>
    </xf>
    <xf numFmtId="182" fontId="43" fillId="0" borderId="22" xfId="43" applyNumberFormat="1" applyFont="1" applyBorder="1" applyAlignment="1" applyProtection="1">
      <alignment horizontal="center" vertical="center"/>
    </xf>
    <xf numFmtId="182" fontId="43" fillId="0" borderId="13" xfId="43" applyNumberFormat="1" applyFont="1" applyBorder="1" applyAlignment="1" applyProtection="1">
      <alignment horizontal="center" vertical="center"/>
    </xf>
    <xf numFmtId="182" fontId="43" fillId="0" borderId="15" xfId="43" applyNumberFormat="1" applyFont="1" applyBorder="1" applyAlignment="1" applyProtection="1">
      <alignment horizontal="center" vertical="center"/>
    </xf>
    <xf numFmtId="49" fontId="46" fillId="0" borderId="0" xfId="46" applyNumberFormat="1" applyFont="1" applyFill="1" applyBorder="1" applyAlignment="1" applyProtection="1">
      <alignment horizontal="right" vertical="center"/>
    </xf>
    <xf numFmtId="49" fontId="46" fillId="0" borderId="25" xfId="46" applyNumberFormat="1" applyFont="1" applyFill="1" applyBorder="1" applyAlignment="1" applyProtection="1">
      <alignment horizontal="right" vertical="center"/>
    </xf>
    <xf numFmtId="38" fontId="67" fillId="0" borderId="19" xfId="50" applyFont="1" applyFill="1" applyBorder="1" applyAlignment="1" applyProtection="1">
      <alignment horizontal="center" vertical="center"/>
    </xf>
    <xf numFmtId="38" fontId="69" fillId="0" borderId="0" xfId="50" applyFont="1" applyFill="1" applyBorder="1" applyAlignment="1" applyProtection="1">
      <alignment horizontal="center" vertical="center"/>
    </xf>
    <xf numFmtId="38" fontId="69" fillId="0" borderId="25" xfId="50" applyFont="1" applyFill="1" applyBorder="1" applyAlignment="1" applyProtection="1">
      <alignment horizontal="center" vertical="center"/>
    </xf>
    <xf numFmtId="38" fontId="46" fillId="0" borderId="0" xfId="46" applyFont="1" applyFill="1" applyAlignment="1" applyProtection="1">
      <alignment vertical="center" wrapText="1" shrinkToFit="1"/>
    </xf>
    <xf numFmtId="38" fontId="46" fillId="0" borderId="19" xfId="46" applyFont="1" applyFill="1" applyBorder="1" applyAlignment="1" applyProtection="1">
      <alignment horizontal="distributed" vertical="center"/>
    </xf>
    <xf numFmtId="49" fontId="46" fillId="0" borderId="19" xfId="46" applyNumberFormat="1" applyFont="1" applyFill="1" applyBorder="1" applyAlignment="1" applyProtection="1">
      <alignment horizontal="right" vertical="center"/>
    </xf>
    <xf numFmtId="38" fontId="46" fillId="0" borderId="0" xfId="46" applyFont="1" applyFill="1" applyBorder="1" applyAlignment="1" applyProtection="1">
      <alignment horizontal="center" vertical="center"/>
    </xf>
    <xf numFmtId="38" fontId="46" fillId="0" borderId="13" xfId="46" applyFont="1" applyFill="1" applyBorder="1" applyAlignment="1" applyProtection="1">
      <alignment horizontal="distributed" vertical="center"/>
    </xf>
    <xf numFmtId="0" fontId="46" fillId="0" borderId="19" xfId="46" applyNumberFormat="1" applyFont="1" applyFill="1" applyBorder="1" applyAlignment="1" applyProtection="1">
      <alignment horizontal="left" vertical="center" wrapText="1" shrinkToFit="1"/>
    </xf>
    <xf numFmtId="38" fontId="46" fillId="0" borderId="0" xfId="46" applyFont="1" applyFill="1" applyAlignment="1" applyProtection="1">
      <alignment horizontal="center" vertical="center" shrinkToFit="1"/>
    </xf>
    <xf numFmtId="38" fontId="46" fillId="0" borderId="0" xfId="46" applyFont="1" applyFill="1" applyAlignment="1" applyProtection="1">
      <alignment horizontal="distributed" vertical="center"/>
    </xf>
    <xf numFmtId="38" fontId="66" fillId="0" borderId="0" xfId="46" applyFont="1" applyFill="1" applyAlignment="1" applyProtection="1">
      <alignment horizontal="center" vertical="center" shrinkToFit="1"/>
    </xf>
    <xf numFmtId="49" fontId="46" fillId="0" borderId="0" xfId="46" applyNumberFormat="1" applyFont="1" applyFill="1" applyAlignment="1" applyProtection="1">
      <alignment horizontal="center" vertical="center" shrinkToFit="1"/>
    </xf>
    <xf numFmtId="0" fontId="46" fillId="0" borderId="0" xfId="46" applyNumberFormat="1" applyFont="1" applyFill="1" applyAlignment="1" applyProtection="1">
      <alignment horizontal="center" vertical="center" shrinkToFit="1"/>
    </xf>
    <xf numFmtId="38" fontId="46" fillId="0" borderId="0" xfId="46" applyFont="1" applyFill="1" applyAlignment="1" applyProtection="1">
      <alignment horizontal="center" vertical="center"/>
    </xf>
    <xf numFmtId="0" fontId="24" fillId="0" borderId="4" xfId="0" applyFont="1" applyBorder="1" applyAlignment="1">
      <alignment horizontal="center" vertical="center" shrinkToFit="1"/>
    </xf>
    <xf numFmtId="0" fontId="24" fillId="0" borderId="77" xfId="0" applyFont="1" applyBorder="1" applyAlignment="1">
      <alignment horizontal="center" vertical="center" shrinkToFit="1"/>
    </xf>
    <xf numFmtId="0" fontId="24" fillId="33" borderId="79" xfId="0" applyFont="1" applyFill="1" applyBorder="1" applyAlignment="1">
      <alignment horizontal="center" vertical="center" wrapText="1"/>
    </xf>
    <xf numFmtId="0" fontId="24" fillId="33" borderId="35" xfId="0" applyFont="1" applyFill="1" applyBorder="1" applyAlignment="1">
      <alignment horizontal="center" vertical="center" wrapText="1"/>
    </xf>
    <xf numFmtId="0" fontId="24" fillId="33" borderId="80" xfId="0" applyFont="1" applyFill="1" applyBorder="1" applyAlignment="1">
      <alignment horizontal="center" vertical="center" wrapText="1"/>
    </xf>
    <xf numFmtId="0" fontId="24" fillId="33" borderId="74" xfId="0" applyFont="1" applyFill="1" applyBorder="1" applyAlignment="1">
      <alignment horizontal="center" vertical="center" wrapText="1"/>
    </xf>
    <xf numFmtId="0" fontId="24" fillId="33" borderId="51" xfId="0" applyFont="1" applyFill="1" applyBorder="1" applyAlignment="1">
      <alignment horizontal="center" vertical="center" wrapText="1"/>
    </xf>
    <xf numFmtId="49" fontId="24" fillId="0" borderId="7" xfId="0" applyNumberFormat="1" applyFont="1" applyFill="1" applyBorder="1" applyAlignment="1">
      <alignment horizontal="center" vertical="center" wrapText="1"/>
    </xf>
    <xf numFmtId="49" fontId="24" fillId="0" borderId="75" xfId="0" applyNumberFormat="1" applyFont="1" applyFill="1" applyBorder="1" applyAlignment="1">
      <alignment horizontal="center" vertical="center" wrapText="1"/>
    </xf>
    <xf numFmtId="0" fontId="24" fillId="0" borderId="70" xfId="0" applyFont="1" applyFill="1" applyBorder="1" applyAlignment="1">
      <alignment horizontal="left" vertical="center" wrapText="1"/>
    </xf>
    <xf numFmtId="0" fontId="24" fillId="0" borderId="71" xfId="0" applyFont="1" applyFill="1" applyBorder="1" applyAlignment="1">
      <alignment horizontal="left" vertical="center" wrapText="1"/>
    </xf>
    <xf numFmtId="176" fontId="24" fillId="0" borderId="49" xfId="0" applyNumberFormat="1" applyFont="1" applyFill="1" applyBorder="1" applyAlignment="1">
      <alignment horizontal="right" vertical="center" shrinkToFit="1"/>
    </xf>
    <xf numFmtId="176" fontId="24" fillId="0" borderId="51" xfId="0" applyNumberFormat="1" applyFont="1" applyFill="1" applyBorder="1" applyAlignment="1">
      <alignment horizontal="right" vertical="center" shrinkToFit="1"/>
    </xf>
    <xf numFmtId="176" fontId="24" fillId="33" borderId="49" xfId="0" applyNumberFormat="1" applyFont="1" applyFill="1" applyBorder="1" applyAlignment="1" applyProtection="1">
      <alignment horizontal="right" vertical="center" shrinkToFit="1"/>
      <protection locked="0"/>
    </xf>
    <xf numFmtId="176" fontId="24" fillId="33" borderId="51" xfId="0" applyNumberFormat="1" applyFont="1" applyFill="1" applyBorder="1" applyAlignment="1" applyProtection="1">
      <alignment horizontal="right" vertical="center" shrinkToFit="1"/>
      <protection locked="0"/>
    </xf>
    <xf numFmtId="176" fontId="24" fillId="0" borderId="49" xfId="0" applyNumberFormat="1" applyFont="1" applyBorder="1" applyAlignment="1">
      <alignment horizontal="right" vertical="center" shrinkToFit="1"/>
    </xf>
    <xf numFmtId="176" fontId="24" fillId="0" borderId="51" xfId="0" applyNumberFormat="1" applyFont="1" applyBorder="1" applyAlignment="1">
      <alignment horizontal="right" vertical="center" shrinkToFit="1"/>
    </xf>
    <xf numFmtId="0" fontId="28" fillId="0" borderId="0" xfId="0" applyFont="1" applyBorder="1" applyAlignment="1">
      <alignment horizontal="right" vertical="center"/>
    </xf>
    <xf numFmtId="176" fontId="24" fillId="0" borderId="84" xfId="0" applyNumberFormat="1" applyFont="1" applyFill="1" applyBorder="1" applyAlignment="1">
      <alignment horizontal="right" vertical="center" shrinkToFit="1"/>
    </xf>
    <xf numFmtId="176" fontId="24" fillId="0" borderId="85" xfId="0" applyNumberFormat="1" applyFont="1" applyFill="1" applyBorder="1" applyAlignment="1">
      <alignment horizontal="right" vertical="center" shrinkToFit="1"/>
    </xf>
    <xf numFmtId="176" fontId="24" fillId="0" borderId="1" xfId="0" applyNumberFormat="1" applyFont="1" applyFill="1" applyBorder="1" applyAlignment="1">
      <alignment horizontal="right" vertical="center" shrinkToFit="1"/>
    </xf>
    <xf numFmtId="176" fontId="24" fillId="0" borderId="52" xfId="0" applyNumberFormat="1" applyFont="1" applyFill="1" applyBorder="1" applyAlignment="1">
      <alignment horizontal="right" vertical="center" shrinkToFit="1"/>
    </xf>
    <xf numFmtId="0" fontId="24" fillId="33" borderId="31" xfId="0" applyFont="1" applyFill="1" applyBorder="1" applyAlignment="1">
      <alignment horizontal="center" vertical="center" wrapText="1"/>
    </xf>
    <xf numFmtId="0" fontId="24" fillId="33" borderId="73" xfId="0" applyFont="1" applyFill="1" applyBorder="1" applyAlignment="1">
      <alignment horizontal="center" vertical="center" wrapText="1"/>
    </xf>
    <xf numFmtId="0" fontId="24" fillId="33" borderId="7" xfId="0" applyFont="1" applyFill="1" applyBorder="1" applyAlignment="1">
      <alignment horizontal="center" vertical="center" wrapText="1"/>
    </xf>
    <xf numFmtId="0" fontId="24" fillId="33" borderId="70" xfId="0" applyFont="1" applyFill="1" applyBorder="1" applyAlignment="1">
      <alignment horizontal="center" vertical="center" wrapText="1"/>
    </xf>
    <xf numFmtId="0" fontId="24" fillId="33" borderId="4" xfId="0" applyFont="1" applyFill="1" applyBorder="1" applyAlignment="1">
      <alignment horizontal="center" vertical="center" wrapText="1"/>
    </xf>
    <xf numFmtId="0" fontId="24" fillId="33" borderId="77" xfId="0" applyFont="1" applyFill="1" applyBorder="1" applyAlignment="1">
      <alignment horizontal="center" vertical="center" wrapText="1"/>
    </xf>
    <xf numFmtId="0" fontId="26" fillId="0" borderId="0" xfId="0" applyFont="1" applyAlignment="1">
      <alignment horizontal="center" vertical="center"/>
    </xf>
    <xf numFmtId="0" fontId="24" fillId="0" borderId="0" xfId="0" applyFont="1" applyBorder="1" applyAlignment="1">
      <alignment horizontal="center" vertical="center" wrapText="1"/>
    </xf>
    <xf numFmtId="0" fontId="28" fillId="0" borderId="0" xfId="0" applyFont="1" applyBorder="1" applyAlignment="1">
      <alignment horizontal="center" vertical="center" wrapText="1"/>
    </xf>
    <xf numFmtId="0" fontId="24" fillId="33" borderId="82" xfId="0" applyFont="1" applyFill="1" applyBorder="1" applyAlignment="1">
      <alignment horizontal="center" vertical="center" wrapText="1"/>
    </xf>
    <xf numFmtId="0" fontId="24" fillId="33" borderId="53" xfId="0" applyFont="1" applyFill="1" applyBorder="1" applyAlignment="1">
      <alignment horizontal="center" vertical="center" wrapText="1"/>
    </xf>
    <xf numFmtId="0" fontId="24" fillId="33" borderId="3" xfId="0" applyFont="1" applyFill="1" applyBorder="1" applyAlignment="1">
      <alignment horizontal="center" vertical="center" wrapText="1"/>
    </xf>
    <xf numFmtId="0" fontId="24" fillId="33" borderId="52" xfId="0" applyFont="1" applyFill="1" applyBorder="1" applyAlignment="1">
      <alignment horizontal="center" vertical="center" wrapText="1"/>
    </xf>
    <xf numFmtId="0" fontId="28" fillId="0" borderId="25" xfId="0" applyFont="1" applyFill="1" applyBorder="1" applyAlignment="1">
      <alignment horizontal="center" vertical="center"/>
    </xf>
    <xf numFmtId="178" fontId="24" fillId="33" borderId="9" xfId="0" applyNumberFormat="1" applyFont="1" applyFill="1" applyBorder="1" applyAlignment="1" applyProtection="1">
      <alignment vertical="center" wrapText="1"/>
      <protection locked="0"/>
    </xf>
    <xf numFmtId="178" fontId="24" fillId="33" borderId="11" xfId="0" applyNumberFormat="1" applyFont="1" applyFill="1" applyBorder="1" applyAlignment="1" applyProtection="1">
      <alignment vertical="center" wrapText="1"/>
      <protection locked="0"/>
    </xf>
    <xf numFmtId="178" fontId="24" fillId="0" borderId="24" xfId="0" applyNumberFormat="1" applyFont="1" applyBorder="1" applyAlignment="1">
      <alignment vertical="center" wrapText="1"/>
    </xf>
    <xf numFmtId="0" fontId="24" fillId="0" borderId="18" xfId="0" applyFont="1" applyBorder="1" applyAlignment="1">
      <alignment vertical="center" wrapText="1"/>
    </xf>
    <xf numFmtId="0" fontId="24" fillId="0" borderId="19" xfId="0" applyFont="1" applyBorder="1" applyAlignment="1">
      <alignment vertical="center" wrapText="1"/>
    </xf>
    <xf numFmtId="0" fontId="24" fillId="0" borderId="20" xfId="0" applyFont="1" applyBorder="1" applyAlignment="1">
      <alignment vertical="center" wrapText="1"/>
    </xf>
    <xf numFmtId="0" fontId="24" fillId="0" borderId="18" xfId="0" applyFont="1" applyBorder="1" applyAlignment="1">
      <alignment horizontal="right" vertical="top" wrapText="1"/>
    </xf>
    <xf numFmtId="0" fontId="24" fillId="0" borderId="20" xfId="0" applyFont="1" applyBorder="1" applyAlignment="1">
      <alignment horizontal="right" vertical="top" wrapText="1"/>
    </xf>
    <xf numFmtId="0" fontId="24" fillId="33" borderId="9" xfId="0" applyFont="1" applyFill="1" applyBorder="1" applyAlignment="1" applyProtection="1">
      <alignment vertical="center" shrinkToFit="1"/>
      <protection locked="0"/>
    </xf>
    <xf numFmtId="0" fontId="24" fillId="33" borderId="0" xfId="0" applyFont="1" applyFill="1" applyBorder="1" applyAlignment="1" applyProtection="1">
      <alignment vertical="center" shrinkToFit="1"/>
      <protection locked="0"/>
    </xf>
    <xf numFmtId="0" fontId="24" fillId="33" borderId="11" xfId="0" applyFont="1" applyFill="1" applyBorder="1" applyAlignment="1" applyProtection="1">
      <alignment vertical="center" shrinkToFit="1"/>
      <protection locked="0"/>
    </xf>
    <xf numFmtId="179" fontId="24" fillId="33" borderId="9" xfId="0" applyNumberFormat="1" applyFont="1" applyFill="1" applyBorder="1" applyAlignment="1" applyProtection="1">
      <alignment vertical="center" wrapText="1"/>
      <protection locked="0"/>
    </xf>
    <xf numFmtId="179" fontId="24" fillId="33" borderId="11" xfId="0" applyNumberFormat="1" applyFont="1" applyFill="1" applyBorder="1" applyAlignment="1" applyProtection="1">
      <alignment vertical="center" wrapText="1"/>
      <protection locked="0"/>
    </xf>
    <xf numFmtId="0" fontId="24" fillId="0" borderId="15"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9" xfId="0" applyFont="1" applyBorder="1" applyAlignment="1">
      <alignment horizontal="right" vertical="top" wrapText="1"/>
    </xf>
    <xf numFmtId="0" fontId="24" fillId="0" borderId="11" xfId="0" applyFont="1" applyBorder="1" applyAlignment="1">
      <alignment horizontal="right" vertical="top" wrapText="1"/>
    </xf>
    <xf numFmtId="0" fontId="24" fillId="0" borderId="22" xfId="0"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3" fillId="0" borderId="9" xfId="0" applyFont="1" applyFill="1" applyBorder="1" applyAlignment="1">
      <alignment horizontal="right" vertical="center" wrapText="1"/>
    </xf>
    <xf numFmtId="0" fontId="24" fillId="0" borderId="0" xfId="0" applyFont="1" applyFill="1" applyBorder="1" applyAlignment="1">
      <alignment horizontal="right" vertical="center" wrapText="1"/>
    </xf>
    <xf numFmtId="0" fontId="3" fillId="0" borderId="12" xfId="0" applyFont="1" applyFill="1" applyBorder="1" applyAlignment="1">
      <alignment horizontal="right" vertical="center" wrapText="1"/>
    </xf>
    <xf numFmtId="0" fontId="24" fillId="0" borderId="25" xfId="0" applyFont="1" applyFill="1" applyBorder="1" applyAlignment="1">
      <alignment horizontal="right" vertical="center" wrapText="1"/>
    </xf>
    <xf numFmtId="0" fontId="24" fillId="33" borderId="25" xfId="0" applyFont="1" applyFill="1" applyBorder="1" applyAlignment="1" applyProtection="1">
      <alignment vertical="center" wrapText="1"/>
      <protection locked="0"/>
    </xf>
    <xf numFmtId="0" fontId="24" fillId="33" borderId="13" xfId="0" applyFont="1" applyFill="1" applyBorder="1" applyAlignment="1" applyProtection="1">
      <alignment horizontal="right" vertical="center" wrapText="1"/>
      <protection locked="0"/>
    </xf>
    <xf numFmtId="0" fontId="24" fillId="0" borderId="22" xfId="0" applyFont="1" applyBorder="1" applyAlignment="1">
      <alignment vertical="center" wrapText="1"/>
    </xf>
    <xf numFmtId="0" fontId="24" fillId="0" borderId="13" xfId="0" applyFont="1" applyBorder="1" applyAlignment="1">
      <alignment vertical="center" wrapText="1"/>
    </xf>
    <xf numFmtId="0" fontId="24" fillId="0" borderId="15" xfId="0" applyFont="1" applyBorder="1" applyAlignment="1">
      <alignment vertical="center" wrapText="1"/>
    </xf>
    <xf numFmtId="0" fontId="24" fillId="0" borderId="13" xfId="0" applyFont="1" applyBorder="1" applyAlignment="1">
      <alignment horizontal="center" vertical="center" wrapText="1"/>
    </xf>
    <xf numFmtId="0" fontId="24" fillId="0" borderId="0" xfId="0" applyFont="1" applyBorder="1" applyAlignment="1">
      <alignment vertical="center" wrapText="1"/>
    </xf>
    <xf numFmtId="0" fontId="27" fillId="33" borderId="18" xfId="0" applyFont="1" applyFill="1" applyBorder="1" applyAlignment="1" applyProtection="1">
      <alignment vertical="center" wrapText="1"/>
      <protection locked="0"/>
    </xf>
    <xf numFmtId="0" fontId="27" fillId="33" borderId="19" xfId="0" applyFont="1" applyFill="1" applyBorder="1" applyAlignment="1" applyProtection="1">
      <alignment vertical="center" wrapText="1"/>
      <protection locked="0"/>
    </xf>
    <xf numFmtId="0" fontId="27" fillId="33" borderId="20" xfId="0" applyFont="1" applyFill="1" applyBorder="1" applyAlignment="1" applyProtection="1">
      <alignment vertical="center" wrapText="1"/>
      <protection locked="0"/>
    </xf>
    <xf numFmtId="0" fontId="27" fillId="33" borderId="9" xfId="0" applyFont="1" applyFill="1" applyBorder="1" applyAlignment="1" applyProtection="1">
      <alignment vertical="center" wrapText="1"/>
      <protection locked="0"/>
    </xf>
    <xf numFmtId="0" fontId="27" fillId="33" borderId="0" xfId="0" applyFont="1" applyFill="1" applyBorder="1" applyAlignment="1" applyProtection="1">
      <alignment vertical="center" wrapText="1"/>
      <protection locked="0"/>
    </xf>
    <xf numFmtId="0" fontId="27" fillId="33" borderId="11" xfId="0" applyFont="1" applyFill="1" applyBorder="1" applyAlignment="1" applyProtection="1">
      <alignment vertical="center" wrapText="1"/>
      <protection locked="0"/>
    </xf>
    <xf numFmtId="0" fontId="27" fillId="33" borderId="12" xfId="0" applyFont="1" applyFill="1" applyBorder="1" applyAlignment="1" applyProtection="1">
      <alignment vertical="center" wrapText="1"/>
      <protection locked="0"/>
    </xf>
    <xf numFmtId="0" fontId="27" fillId="33" borderId="25" xfId="0" applyFont="1" applyFill="1" applyBorder="1" applyAlignment="1" applyProtection="1">
      <alignment vertical="center" wrapText="1"/>
      <protection locked="0"/>
    </xf>
    <xf numFmtId="0" fontId="27" fillId="33" borderId="16" xfId="0" applyFont="1" applyFill="1" applyBorder="1" applyAlignment="1" applyProtection="1">
      <alignment vertical="center" wrapText="1"/>
      <protection locked="0"/>
    </xf>
    <xf numFmtId="0" fontId="27" fillId="0" borderId="0" xfId="0" applyFont="1" applyAlignment="1">
      <alignment horizontal="center" vertical="center" wrapText="1"/>
    </xf>
    <xf numFmtId="0" fontId="28" fillId="0" borderId="9" xfId="0" applyFont="1" applyBorder="1" applyAlignment="1">
      <alignment vertical="center" wrapText="1"/>
    </xf>
    <xf numFmtId="0" fontId="28" fillId="0" borderId="0" xfId="0" applyFont="1" applyBorder="1" applyAlignment="1">
      <alignment vertical="center" wrapText="1"/>
    </xf>
    <xf numFmtId="0" fontId="28" fillId="0" borderId="11" xfId="0" applyFont="1" applyBorder="1" applyAlignment="1">
      <alignment vertical="center" wrapText="1"/>
    </xf>
    <xf numFmtId="0" fontId="28" fillId="0" borderId="24" xfId="0" applyFont="1" applyBorder="1" applyAlignment="1">
      <alignment horizontal="center" vertical="center" wrapText="1"/>
    </xf>
    <xf numFmtId="180" fontId="28" fillId="0" borderId="22" xfId="0" applyNumberFormat="1" applyFont="1" applyBorder="1" applyAlignment="1">
      <alignment vertical="center" wrapText="1"/>
    </xf>
    <xf numFmtId="180" fontId="28" fillId="0" borderId="13" xfId="0" applyNumberFormat="1" applyFont="1" applyBorder="1" applyAlignment="1">
      <alignment vertical="center" wrapText="1"/>
    </xf>
    <xf numFmtId="180" fontId="28" fillId="0" borderId="15" xfId="0" applyNumberFormat="1" applyFont="1" applyBorder="1" applyAlignment="1">
      <alignment vertical="center" wrapText="1"/>
    </xf>
    <xf numFmtId="0" fontId="27" fillId="0" borderId="0" xfId="0" applyFont="1" applyAlignment="1">
      <alignment vertical="center" wrapText="1"/>
    </xf>
    <xf numFmtId="0" fontId="31" fillId="0" borderId="22" xfId="0" applyFont="1" applyBorder="1" applyAlignment="1">
      <alignment horizontal="center" vertical="center" shrinkToFit="1"/>
    </xf>
    <xf numFmtId="0" fontId="31" fillId="0" borderId="15" xfId="0" applyFont="1" applyBorder="1" applyAlignment="1">
      <alignment horizontal="center" vertical="center" shrinkToFit="1"/>
    </xf>
    <xf numFmtId="180" fontId="28" fillId="33" borderId="9" xfId="0" applyNumberFormat="1" applyFont="1" applyFill="1" applyBorder="1" applyAlignment="1">
      <alignment horizontal="right" vertical="center" wrapText="1"/>
    </xf>
    <xf numFmtId="180" fontId="28" fillId="33" borderId="0" xfId="0" applyNumberFormat="1" applyFont="1" applyFill="1" applyBorder="1" applyAlignment="1">
      <alignment horizontal="right" vertical="center" wrapText="1"/>
    </xf>
    <xf numFmtId="180" fontId="28" fillId="33" borderId="11" xfId="0" applyNumberFormat="1" applyFont="1" applyFill="1" applyBorder="1" applyAlignment="1">
      <alignment horizontal="right" vertical="center" wrapText="1"/>
    </xf>
    <xf numFmtId="0" fontId="28" fillId="33" borderId="9" xfId="0" applyFont="1" applyFill="1" applyBorder="1" applyAlignment="1">
      <alignment horizontal="center" vertical="center" wrapText="1"/>
    </xf>
    <xf numFmtId="0" fontId="28" fillId="33" borderId="11" xfId="0" applyFont="1" applyFill="1" applyBorder="1" applyAlignment="1">
      <alignment horizontal="center" vertical="center" wrapText="1"/>
    </xf>
    <xf numFmtId="0" fontId="3" fillId="0" borderId="24" xfId="0" applyFont="1" applyBorder="1" applyAlignment="1">
      <alignment vertical="center" wrapText="1"/>
    </xf>
    <xf numFmtId="0" fontId="28" fillId="0" borderId="24" xfId="0" applyFont="1" applyBorder="1" applyAlignment="1">
      <alignment vertical="center" wrapText="1"/>
    </xf>
    <xf numFmtId="0" fontId="33" fillId="0" borderId="22" xfId="0" applyFont="1" applyBorder="1" applyAlignment="1">
      <alignment horizontal="left" vertical="center" wrapText="1"/>
    </xf>
    <xf numFmtId="0" fontId="33" fillId="0" borderId="13" xfId="0" applyFont="1" applyBorder="1" applyAlignment="1">
      <alignment horizontal="left" vertical="center" wrapText="1"/>
    </xf>
    <xf numFmtId="0" fontId="28" fillId="33" borderId="13" xfId="0" applyFont="1" applyFill="1" applyBorder="1" applyAlignment="1" applyProtection="1">
      <alignment horizontal="center" vertical="center" wrapText="1"/>
      <protection locked="0"/>
    </xf>
    <xf numFmtId="0" fontId="28" fillId="33" borderId="15" xfId="0" applyFont="1" applyFill="1" applyBorder="1" applyAlignment="1" applyProtection="1">
      <alignment horizontal="center" vertical="center" wrapText="1"/>
      <protection locked="0"/>
    </xf>
    <xf numFmtId="0" fontId="28" fillId="0" borderId="9"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8" xfId="0" applyFont="1" applyBorder="1" applyAlignment="1">
      <alignment vertical="center" wrapText="1"/>
    </xf>
    <xf numFmtId="0" fontId="28" fillId="0" borderId="20" xfId="0" applyFont="1" applyBorder="1" applyAlignment="1">
      <alignment vertical="center" wrapText="1"/>
    </xf>
    <xf numFmtId="179" fontId="28" fillId="0" borderId="22" xfId="0" applyNumberFormat="1" applyFont="1" applyBorder="1" applyAlignment="1">
      <alignment vertical="center" wrapText="1"/>
    </xf>
    <xf numFmtId="179" fontId="28" fillId="0" borderId="15" xfId="0" applyNumberFormat="1" applyFont="1" applyBorder="1" applyAlignment="1">
      <alignment vertical="center" wrapText="1"/>
    </xf>
    <xf numFmtId="0" fontId="28" fillId="0" borderId="24" xfId="0" applyFont="1" applyBorder="1" applyAlignment="1">
      <alignment horizontal="left" vertical="center" wrapText="1"/>
    </xf>
    <xf numFmtId="0" fontId="28" fillId="0" borderId="19" xfId="0" applyFont="1" applyBorder="1" applyAlignment="1">
      <alignment vertical="center" wrapText="1"/>
    </xf>
    <xf numFmtId="0" fontId="28" fillId="0" borderId="18" xfId="0" applyFont="1" applyBorder="1" applyAlignment="1">
      <alignment horizontal="right" vertical="center" wrapText="1"/>
    </xf>
    <xf numFmtId="0" fontId="28" fillId="0" borderId="19" xfId="0" applyFont="1" applyBorder="1" applyAlignment="1">
      <alignment horizontal="right" vertical="center" wrapText="1"/>
    </xf>
    <xf numFmtId="0" fontId="28" fillId="0" borderId="20" xfId="0" applyFont="1" applyBorder="1" applyAlignment="1">
      <alignment horizontal="right" vertical="center" wrapText="1"/>
    </xf>
    <xf numFmtId="0" fontId="24" fillId="0" borderId="23" xfId="0" applyFont="1" applyBorder="1" applyAlignment="1">
      <alignment horizontal="center" vertical="center" wrapText="1"/>
    </xf>
    <xf numFmtId="179" fontId="24" fillId="0" borderId="24" xfId="0" applyNumberFormat="1" applyFont="1" applyBorder="1" applyAlignment="1">
      <alignment vertical="center" wrapText="1"/>
    </xf>
    <xf numFmtId="0" fontId="24" fillId="0" borderId="10" xfId="0" applyFont="1" applyBorder="1" applyAlignment="1">
      <alignment horizontal="center" vertical="center" textRotation="255" wrapText="1"/>
    </xf>
    <xf numFmtId="0" fontId="24" fillId="0" borderId="17" xfId="0" applyFont="1" applyBorder="1" applyAlignment="1">
      <alignment horizontal="center" vertical="center" textRotation="255" wrapText="1"/>
    </xf>
    <xf numFmtId="0" fontId="24" fillId="0" borderId="0" xfId="0" applyFont="1" applyFill="1" applyBorder="1" applyAlignment="1">
      <alignment vertical="center" wrapText="1"/>
    </xf>
    <xf numFmtId="178" fontId="24" fillId="0" borderId="9" xfId="0" applyNumberFormat="1" applyFont="1" applyFill="1" applyBorder="1" applyAlignment="1">
      <alignment vertical="center" wrapText="1"/>
    </xf>
    <xf numFmtId="178" fontId="24" fillId="0" borderId="11" xfId="0" applyNumberFormat="1" applyFont="1" applyFill="1" applyBorder="1" applyAlignment="1">
      <alignment vertical="center" wrapText="1"/>
    </xf>
    <xf numFmtId="0" fontId="24" fillId="33" borderId="9" xfId="0" applyFont="1" applyFill="1" applyBorder="1" applyAlignment="1" applyProtection="1">
      <alignment horizontal="left" vertical="center" wrapText="1"/>
      <protection locked="0"/>
    </xf>
    <xf numFmtId="0" fontId="24" fillId="33" borderId="0" xfId="0" applyFont="1" applyFill="1" applyBorder="1" applyAlignment="1" applyProtection="1">
      <alignment horizontal="left" vertical="center" wrapText="1"/>
      <protection locked="0"/>
    </xf>
    <xf numFmtId="0" fontId="24" fillId="33" borderId="11" xfId="0" applyFont="1" applyFill="1" applyBorder="1" applyAlignment="1" applyProtection="1">
      <alignment horizontal="left" vertical="center" wrapText="1"/>
      <protection locked="0"/>
    </xf>
    <xf numFmtId="180" fontId="28" fillId="0" borderId="9" xfId="0" applyNumberFormat="1" applyFont="1" applyBorder="1" applyAlignment="1">
      <alignment horizontal="right" vertical="center" wrapText="1"/>
    </xf>
    <xf numFmtId="180" fontId="28" fillId="0" borderId="0" xfId="0" applyNumberFormat="1" applyFont="1" applyBorder="1" applyAlignment="1">
      <alignment horizontal="right" vertical="center" wrapText="1"/>
    </xf>
    <xf numFmtId="180" fontId="28" fillId="0" borderId="11" xfId="0" applyNumberFormat="1" applyFont="1" applyBorder="1" applyAlignment="1">
      <alignment horizontal="right" vertical="center" wrapText="1"/>
    </xf>
    <xf numFmtId="0" fontId="29" fillId="0" borderId="24" xfId="0" applyFont="1" applyFill="1" applyBorder="1" applyAlignment="1">
      <alignment horizontal="center" vertical="center" wrapText="1"/>
    </xf>
    <xf numFmtId="0" fontId="24" fillId="0" borderId="10" xfId="0" applyFont="1" applyBorder="1" applyAlignment="1" applyProtection="1">
      <alignment horizontal="center" vertical="center" textRotation="255" wrapText="1"/>
    </xf>
    <xf numFmtId="0" fontId="24" fillId="0" borderId="17" xfId="0" applyFont="1" applyBorder="1" applyAlignment="1" applyProtection="1">
      <alignment horizontal="center" vertical="center" textRotation="255" wrapText="1"/>
    </xf>
    <xf numFmtId="0" fontId="33" fillId="0" borderId="22" xfId="0" applyFont="1" applyBorder="1" applyAlignment="1" applyProtection="1">
      <alignment horizontal="left" vertical="center" wrapText="1"/>
    </xf>
    <xf numFmtId="0" fontId="33" fillId="0" borderId="13" xfId="0" applyFont="1" applyBorder="1" applyAlignment="1" applyProtection="1">
      <alignment horizontal="left" vertical="center" wrapText="1"/>
    </xf>
    <xf numFmtId="0" fontId="28" fillId="35" borderId="13" xfId="0" applyFont="1" applyFill="1" applyBorder="1" applyAlignment="1" applyProtection="1">
      <alignment horizontal="center" vertical="center" wrapText="1"/>
      <protection locked="0"/>
    </xf>
    <xf numFmtId="0" fontId="28" fillId="35" borderId="15" xfId="0" applyFont="1" applyFill="1" applyBorder="1" applyAlignment="1" applyProtection="1">
      <alignment horizontal="center" vertical="center" wrapText="1"/>
      <protection locked="0"/>
    </xf>
    <xf numFmtId="0" fontId="3" fillId="0" borderId="24" xfId="0" applyFont="1" applyBorder="1" applyAlignment="1" applyProtection="1">
      <alignment vertical="center" wrapText="1"/>
    </xf>
    <xf numFmtId="0" fontId="28" fillId="0" borderId="24" xfId="0" applyFont="1" applyBorder="1" applyAlignment="1" applyProtection="1">
      <alignment vertical="center" wrapText="1"/>
    </xf>
    <xf numFmtId="0" fontId="28" fillId="0" borderId="9" xfId="0" applyFont="1" applyBorder="1" applyAlignment="1" applyProtection="1">
      <alignment vertical="center" wrapText="1"/>
    </xf>
    <xf numFmtId="0" fontId="28" fillId="0" borderId="0" xfId="0" applyFont="1" applyBorder="1" applyAlignment="1" applyProtection="1">
      <alignment vertical="center" wrapText="1"/>
    </xf>
    <xf numFmtId="0" fontId="28" fillId="0" borderId="11" xfId="0" applyFont="1" applyBorder="1" applyAlignment="1" applyProtection="1">
      <alignment vertical="center" wrapText="1"/>
    </xf>
    <xf numFmtId="180" fontId="28" fillId="33" borderId="9" xfId="0" applyNumberFormat="1" applyFont="1" applyFill="1" applyBorder="1" applyAlignment="1" applyProtection="1">
      <alignment horizontal="right" vertical="center" wrapText="1"/>
    </xf>
    <xf numFmtId="180" fontId="28" fillId="33" borderId="0" xfId="0" applyNumberFormat="1" applyFont="1" applyFill="1" applyBorder="1" applyAlignment="1" applyProtection="1">
      <alignment horizontal="right" vertical="center" wrapText="1"/>
    </xf>
    <xf numFmtId="180" fontId="28" fillId="33" borderId="11" xfId="0" applyNumberFormat="1" applyFont="1" applyFill="1" applyBorder="1" applyAlignment="1" applyProtection="1">
      <alignment horizontal="right" vertical="center" wrapText="1"/>
    </xf>
    <xf numFmtId="0" fontId="28" fillId="33" borderId="9" xfId="0" applyFont="1" applyFill="1" applyBorder="1" applyAlignment="1" applyProtection="1">
      <alignment horizontal="center" vertical="center" wrapText="1"/>
    </xf>
    <xf numFmtId="0" fontId="28" fillId="33" borderId="11" xfId="0" applyFont="1" applyFill="1" applyBorder="1" applyAlignment="1" applyProtection="1">
      <alignment horizontal="center" vertical="center" wrapText="1"/>
    </xf>
    <xf numFmtId="0" fontId="28" fillId="0" borderId="18" xfId="0" applyFont="1" applyBorder="1" applyAlignment="1" applyProtection="1">
      <alignment vertical="center" wrapText="1"/>
    </xf>
    <xf numFmtId="0" fontId="28" fillId="0" borderId="19" xfId="0" applyFont="1" applyBorder="1" applyAlignment="1" applyProtection="1">
      <alignment vertical="center" wrapText="1"/>
    </xf>
    <xf numFmtId="0" fontId="28" fillId="0" borderId="20" xfId="0" applyFont="1" applyBorder="1" applyAlignment="1" applyProtection="1">
      <alignment vertical="center" wrapText="1"/>
    </xf>
    <xf numFmtId="0" fontId="28" fillId="0" borderId="18" xfId="0" applyFont="1" applyBorder="1" applyAlignment="1" applyProtection="1">
      <alignment horizontal="right" vertical="center" wrapText="1"/>
    </xf>
    <xf numFmtId="0" fontId="28" fillId="0" borderId="19" xfId="0" applyFont="1" applyBorder="1" applyAlignment="1" applyProtection="1">
      <alignment horizontal="right" vertical="center" wrapText="1"/>
    </xf>
    <xf numFmtId="0" fontId="28" fillId="0" borderId="20" xfId="0" applyFont="1" applyBorder="1" applyAlignment="1" applyProtection="1">
      <alignment horizontal="right" vertical="center" wrapText="1"/>
    </xf>
    <xf numFmtId="180" fontId="28" fillId="0" borderId="9" xfId="0" applyNumberFormat="1" applyFont="1" applyBorder="1" applyAlignment="1" applyProtection="1">
      <alignment horizontal="right" vertical="center" wrapText="1"/>
    </xf>
    <xf numFmtId="180" fontId="28" fillId="0" borderId="0" xfId="0" applyNumberFormat="1" applyFont="1" applyBorder="1" applyAlignment="1" applyProtection="1">
      <alignment horizontal="right" vertical="center" wrapText="1"/>
    </xf>
    <xf numFmtId="180" fontId="28" fillId="0" borderId="11" xfId="0" applyNumberFormat="1" applyFont="1" applyBorder="1" applyAlignment="1" applyProtection="1">
      <alignment horizontal="right" vertical="center" wrapText="1"/>
    </xf>
    <xf numFmtId="0" fontId="27" fillId="0" borderId="0" xfId="0" applyFont="1" applyAlignment="1" applyProtection="1">
      <alignment vertical="center" wrapText="1"/>
    </xf>
    <xf numFmtId="0" fontId="27" fillId="0" borderId="0" xfId="0" applyFont="1" applyAlignment="1" applyProtection="1">
      <alignment horizontal="center" vertical="center" wrapText="1"/>
    </xf>
    <xf numFmtId="0" fontId="28" fillId="0" borderId="24" xfId="0" applyFont="1" applyBorder="1" applyAlignment="1" applyProtection="1">
      <alignment horizontal="center" vertical="center" wrapText="1"/>
    </xf>
    <xf numFmtId="180" fontId="28" fillId="0" borderId="22" xfId="0" applyNumberFormat="1" applyFont="1" applyBorder="1" applyAlignment="1" applyProtection="1">
      <alignment vertical="center" wrapText="1"/>
    </xf>
    <xf numFmtId="180" fontId="28" fillId="0" borderId="13" xfId="0" applyNumberFormat="1" applyFont="1" applyBorder="1" applyAlignment="1" applyProtection="1">
      <alignment vertical="center" wrapText="1"/>
    </xf>
    <xf numFmtId="180" fontId="28" fillId="0" borderId="15" xfId="0" applyNumberFormat="1" applyFont="1" applyBorder="1" applyAlignment="1" applyProtection="1">
      <alignment vertical="center" wrapText="1"/>
    </xf>
    <xf numFmtId="0" fontId="31" fillId="0" borderId="22" xfId="0" applyFont="1" applyBorder="1" applyAlignment="1" applyProtection="1">
      <alignment horizontal="center" vertical="center" shrinkToFit="1"/>
    </xf>
    <xf numFmtId="0" fontId="31" fillId="0" borderId="15" xfId="0" applyFont="1" applyBorder="1" applyAlignment="1" applyProtection="1">
      <alignment horizontal="center" vertical="center" shrinkToFit="1"/>
    </xf>
    <xf numFmtId="0" fontId="27" fillId="35" borderId="18" xfId="0" applyFont="1" applyFill="1" applyBorder="1" applyAlignment="1" applyProtection="1">
      <alignment vertical="center" wrapText="1"/>
      <protection locked="0"/>
    </xf>
    <xf numFmtId="0" fontId="27" fillId="35" borderId="19" xfId="0" applyFont="1" applyFill="1" applyBorder="1" applyAlignment="1" applyProtection="1">
      <alignment vertical="center" wrapText="1"/>
      <protection locked="0"/>
    </xf>
    <xf numFmtId="0" fontId="27" fillId="35" borderId="20" xfId="0" applyFont="1" applyFill="1" applyBorder="1" applyAlignment="1" applyProtection="1">
      <alignment vertical="center" wrapText="1"/>
      <protection locked="0"/>
    </xf>
    <xf numFmtId="0" fontId="27" fillId="35" borderId="9" xfId="0" applyFont="1" applyFill="1" applyBorder="1" applyAlignment="1" applyProtection="1">
      <alignment vertical="center" wrapText="1"/>
      <protection locked="0"/>
    </xf>
    <xf numFmtId="0" fontId="27" fillId="35" borderId="0" xfId="0" applyFont="1" applyFill="1" applyBorder="1" applyAlignment="1" applyProtection="1">
      <alignment vertical="center" wrapText="1"/>
      <protection locked="0"/>
    </xf>
    <xf numFmtId="0" fontId="27" fillId="35" borderId="11" xfId="0" applyFont="1" applyFill="1" applyBorder="1" applyAlignment="1" applyProtection="1">
      <alignment vertical="center" wrapText="1"/>
      <protection locked="0"/>
    </xf>
    <xf numFmtId="0" fontId="27" fillId="35" borderId="12" xfId="0" applyFont="1" applyFill="1" applyBorder="1" applyAlignment="1" applyProtection="1">
      <alignment vertical="center" wrapText="1"/>
      <protection locked="0"/>
    </xf>
    <xf numFmtId="0" fontId="27" fillId="35" borderId="25" xfId="0" applyFont="1" applyFill="1" applyBorder="1" applyAlignment="1" applyProtection="1">
      <alignment vertical="center" wrapText="1"/>
      <protection locked="0"/>
    </xf>
    <xf numFmtId="0" fontId="27" fillId="35" borderId="16" xfId="0" applyFont="1" applyFill="1" applyBorder="1" applyAlignment="1" applyProtection="1">
      <alignment vertical="center" wrapText="1"/>
      <protection locked="0"/>
    </xf>
    <xf numFmtId="0" fontId="28" fillId="0" borderId="9" xfId="0" applyFont="1" applyBorder="1" applyAlignment="1" applyProtection="1">
      <alignment horizontal="center" vertical="center" wrapText="1"/>
    </xf>
    <xf numFmtId="0" fontId="28" fillId="0" borderId="11" xfId="0" applyFont="1" applyBorder="1" applyAlignment="1" applyProtection="1">
      <alignment horizontal="center" vertical="center" wrapText="1"/>
    </xf>
    <xf numFmtId="0" fontId="24" fillId="0" borderId="23" xfId="0" applyFont="1" applyBorder="1" applyAlignment="1" applyProtection="1">
      <alignment horizontal="center" vertical="center" wrapText="1"/>
    </xf>
    <xf numFmtId="179" fontId="24" fillId="0" borderId="24" xfId="0" applyNumberFormat="1" applyFont="1" applyBorder="1" applyAlignment="1" applyProtection="1">
      <alignment vertical="center" wrapText="1"/>
    </xf>
    <xf numFmtId="179" fontId="28" fillId="0" borderId="22" xfId="0" applyNumberFormat="1" applyFont="1" applyBorder="1" applyAlignment="1" applyProtection="1">
      <alignment vertical="center" wrapText="1"/>
    </xf>
    <xf numFmtId="179" fontId="28" fillId="0" borderId="15" xfId="0" applyNumberFormat="1" applyFont="1" applyBorder="1" applyAlignment="1" applyProtection="1">
      <alignment vertical="center" wrapText="1"/>
    </xf>
    <xf numFmtId="0" fontId="28" fillId="0" borderId="24" xfId="0" applyFont="1" applyBorder="1" applyAlignment="1" applyProtection="1">
      <alignment horizontal="left" vertical="center" wrapText="1"/>
    </xf>
    <xf numFmtId="179" fontId="24" fillId="35" borderId="9" xfId="0" applyNumberFormat="1" applyFont="1" applyFill="1" applyBorder="1" applyAlignment="1" applyProtection="1">
      <alignment vertical="center" wrapText="1"/>
      <protection locked="0"/>
    </xf>
    <xf numFmtId="179" fontId="24" fillId="35" borderId="11" xfId="0" applyNumberFormat="1" applyFont="1" applyFill="1" applyBorder="1" applyAlignment="1" applyProtection="1">
      <alignment vertical="center" wrapText="1"/>
      <protection locked="0"/>
    </xf>
    <xf numFmtId="0" fontId="24" fillId="35" borderId="9" xfId="0" applyFont="1" applyFill="1" applyBorder="1" applyAlignment="1" applyProtection="1">
      <alignment vertical="center" shrinkToFit="1"/>
      <protection locked="0"/>
    </xf>
    <xf numFmtId="0" fontId="24" fillId="35" borderId="0" xfId="0" applyFont="1" applyFill="1" applyBorder="1" applyAlignment="1" applyProtection="1">
      <alignment vertical="center" shrinkToFit="1"/>
      <protection locked="0"/>
    </xf>
    <xf numFmtId="0" fontId="24" fillId="35" borderId="11" xfId="0" applyFont="1" applyFill="1" applyBorder="1" applyAlignment="1" applyProtection="1">
      <alignment vertical="center" shrinkToFit="1"/>
      <protection locked="0"/>
    </xf>
    <xf numFmtId="0" fontId="24" fillId="0" borderId="0" xfId="0" applyFont="1" applyFill="1" applyBorder="1" applyAlignment="1" applyProtection="1">
      <alignment vertical="center" wrapText="1"/>
    </xf>
    <xf numFmtId="178" fontId="24" fillId="0" borderId="9" xfId="0" applyNumberFormat="1" applyFont="1" applyFill="1" applyBorder="1" applyAlignment="1" applyProtection="1">
      <alignment vertical="center" wrapText="1"/>
    </xf>
    <xf numFmtId="178" fontId="24" fillId="0" borderId="11" xfId="0" applyNumberFormat="1" applyFont="1" applyFill="1" applyBorder="1" applyAlignment="1" applyProtection="1">
      <alignment vertical="center" wrapText="1"/>
    </xf>
    <xf numFmtId="0" fontId="24" fillId="35" borderId="0" xfId="0" applyFont="1" applyFill="1" applyBorder="1" applyAlignment="1" applyProtection="1">
      <alignment vertical="center" wrapText="1"/>
      <protection locked="0"/>
    </xf>
    <xf numFmtId="178" fontId="24" fillId="35" borderId="9" xfId="0" applyNumberFormat="1" applyFont="1" applyFill="1" applyBorder="1" applyAlignment="1" applyProtection="1">
      <alignment vertical="center" wrapText="1"/>
      <protection locked="0"/>
    </xf>
    <xf numFmtId="178" fontId="24" fillId="35" borderId="11" xfId="0" applyNumberFormat="1" applyFont="1" applyFill="1" applyBorder="1" applyAlignment="1" applyProtection="1">
      <alignment vertical="center" wrapText="1"/>
      <protection locked="0"/>
    </xf>
    <xf numFmtId="0" fontId="24" fillId="0" borderId="15" xfId="0" applyFont="1" applyBorder="1" applyAlignment="1" applyProtection="1">
      <alignment horizontal="center" vertical="center" wrapText="1"/>
    </xf>
    <xf numFmtId="0" fontId="24" fillId="0" borderId="24" xfId="0" applyFont="1" applyBorder="1" applyAlignment="1" applyProtection="1">
      <alignment horizontal="center" vertical="center" wrapText="1"/>
    </xf>
    <xf numFmtId="178" fontId="24" fillId="0" borderId="24" xfId="0" applyNumberFormat="1" applyFont="1" applyBorder="1" applyAlignment="1" applyProtection="1">
      <alignment vertical="center" wrapText="1"/>
    </xf>
    <xf numFmtId="0" fontId="24" fillId="0" borderId="18" xfId="0" applyFont="1" applyBorder="1" applyAlignment="1" applyProtection="1">
      <alignment vertical="center" wrapText="1"/>
    </xf>
    <xf numFmtId="0" fontId="24" fillId="0" borderId="19" xfId="0" applyFont="1" applyBorder="1" applyAlignment="1" applyProtection="1">
      <alignment vertical="center" wrapText="1"/>
    </xf>
    <xf numFmtId="0" fontId="24" fillId="0" borderId="20" xfId="0" applyFont="1" applyBorder="1" applyAlignment="1" applyProtection="1">
      <alignment vertical="center" wrapText="1"/>
    </xf>
    <xf numFmtId="0" fontId="24" fillId="0" borderId="18" xfId="0" applyFont="1" applyBorder="1" applyAlignment="1" applyProtection="1">
      <alignment horizontal="right" vertical="top" wrapText="1"/>
    </xf>
    <xf numFmtId="0" fontId="24" fillId="0" borderId="20" xfId="0" applyFont="1" applyBorder="1" applyAlignment="1" applyProtection="1">
      <alignment horizontal="right" vertical="top" wrapText="1"/>
    </xf>
    <xf numFmtId="0" fontId="24" fillId="0" borderId="22" xfId="0" applyFont="1" applyBorder="1" applyAlignment="1" applyProtection="1">
      <alignment horizontal="center" vertical="center" wrapText="1"/>
    </xf>
    <xf numFmtId="0" fontId="24" fillId="0" borderId="0" xfId="0" applyFont="1" applyBorder="1" applyAlignment="1" applyProtection="1">
      <alignment vertical="center" wrapText="1"/>
    </xf>
    <xf numFmtId="0" fontId="24" fillId="0" borderId="9" xfId="0" applyFont="1" applyBorder="1" applyAlignment="1" applyProtection="1">
      <alignment horizontal="right" vertical="top" wrapText="1"/>
    </xf>
    <xf numFmtId="0" fontId="24" fillId="0" borderId="11" xfId="0" applyFont="1" applyBorder="1" applyAlignment="1" applyProtection="1">
      <alignment horizontal="right" vertical="top" wrapText="1"/>
    </xf>
    <xf numFmtId="0" fontId="24" fillId="0" borderId="22"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0" fontId="24" fillId="0" borderId="13" xfId="0" applyFont="1" applyBorder="1" applyAlignment="1" applyProtection="1">
      <alignment horizontal="center" vertical="center" wrapText="1"/>
    </xf>
    <xf numFmtId="0" fontId="24" fillId="35" borderId="13" xfId="0" applyFont="1" applyFill="1" applyBorder="1" applyAlignment="1" applyProtection="1">
      <alignment horizontal="right" vertical="center" wrapText="1"/>
      <protection locked="0"/>
    </xf>
    <xf numFmtId="0" fontId="24" fillId="0" borderId="22" xfId="0" applyFont="1" applyBorder="1" applyAlignment="1" applyProtection="1">
      <alignment vertical="center" wrapText="1"/>
    </xf>
    <xf numFmtId="0" fontId="24" fillId="0" borderId="13" xfId="0" applyFont="1" applyBorder="1" applyAlignment="1" applyProtection="1">
      <alignment vertical="center" wrapText="1"/>
    </xf>
    <xf numFmtId="0" fontId="24" fillId="0" borderId="15" xfId="0" applyFont="1" applyBorder="1" applyAlignment="1" applyProtection="1">
      <alignment vertical="center" wrapText="1"/>
    </xf>
    <xf numFmtId="0" fontId="24" fillId="0" borderId="24" xfId="0" applyFont="1" applyFill="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4" fillId="35" borderId="25" xfId="0" applyFont="1" applyFill="1" applyBorder="1" applyAlignment="1" applyProtection="1">
      <alignment vertical="center" wrapText="1"/>
      <protection locked="0"/>
    </xf>
    <xf numFmtId="0" fontId="3" fillId="0" borderId="9" xfId="0" applyFont="1" applyFill="1" applyBorder="1" applyAlignment="1" applyProtection="1">
      <alignment horizontal="right" vertical="center" wrapText="1"/>
    </xf>
    <xf numFmtId="0" fontId="24" fillId="0" borderId="0" xfId="0" applyFont="1" applyFill="1" applyBorder="1" applyAlignment="1" applyProtection="1">
      <alignment horizontal="right" vertical="center" wrapText="1"/>
    </xf>
    <xf numFmtId="0" fontId="3" fillId="0" borderId="12" xfId="0" applyFont="1" applyFill="1" applyBorder="1" applyAlignment="1" applyProtection="1">
      <alignment horizontal="right" vertical="center" wrapText="1"/>
    </xf>
    <xf numFmtId="0" fontId="24" fillId="0" borderId="25" xfId="0" applyFont="1" applyFill="1" applyBorder="1" applyAlignment="1" applyProtection="1">
      <alignment horizontal="right" vertical="center" wrapText="1"/>
    </xf>
    <xf numFmtId="0" fontId="26" fillId="0" borderId="0" xfId="0" applyFont="1" applyAlignment="1" applyProtection="1">
      <alignment horizontal="center" vertical="center"/>
    </xf>
    <xf numFmtId="0" fontId="29" fillId="0" borderId="24" xfId="0" applyFont="1" applyFill="1" applyBorder="1" applyAlignment="1" applyProtection="1">
      <alignment horizontal="center" vertical="center" wrapText="1"/>
    </xf>
    <xf numFmtId="0" fontId="58" fillId="0" borderId="0" xfId="43" applyFont="1" applyAlignment="1">
      <alignment horizontal="distributed" vertical="center"/>
    </xf>
    <xf numFmtId="0" fontId="57" fillId="0" borderId="0" xfId="43" applyFont="1" applyAlignment="1">
      <alignment horizontal="left" vertical="center" shrinkToFit="1"/>
    </xf>
    <xf numFmtId="0" fontId="36" fillId="0" borderId="0" xfId="43" applyFont="1" applyAlignment="1">
      <alignment horizontal="distributed" vertical="center" wrapText="1"/>
    </xf>
    <xf numFmtId="49" fontId="57" fillId="0" borderId="0" xfId="43" applyNumberFormat="1" applyFont="1" applyAlignment="1">
      <alignment horizontal="left" vertical="center" shrinkToFit="1"/>
    </xf>
    <xf numFmtId="0" fontId="57" fillId="0" borderId="0" xfId="43" applyNumberFormat="1" applyFont="1" applyAlignment="1">
      <alignment horizontal="left" vertical="center" shrinkToFit="1"/>
    </xf>
    <xf numFmtId="0" fontId="36" fillId="0" borderId="0" xfId="43" applyFont="1" applyAlignment="1">
      <alignment horizontal="distributed" vertical="center"/>
    </xf>
    <xf numFmtId="58" fontId="57" fillId="0" borderId="0" xfId="43" applyNumberFormat="1" applyFont="1" applyAlignment="1">
      <alignment horizontal="right" vertical="center"/>
    </xf>
    <xf numFmtId="0" fontId="51" fillId="0" borderId="0" xfId="43" applyFont="1" applyAlignment="1">
      <alignment horizontal="distributed" vertical="center"/>
    </xf>
    <xf numFmtId="0" fontId="54" fillId="0" borderId="39" xfId="43" applyFont="1" applyBorder="1" applyAlignment="1">
      <alignment horizontal="center" vertical="center" shrinkToFit="1"/>
    </xf>
    <xf numFmtId="0" fontId="54" fillId="0" borderId="38" xfId="43" applyFont="1" applyBorder="1" applyAlignment="1">
      <alignment horizontal="center" vertical="center" shrinkToFit="1"/>
    </xf>
    <xf numFmtId="0" fontId="54" fillId="0" borderId="14" xfId="43" applyFont="1" applyBorder="1" applyAlignment="1">
      <alignment horizontal="center" vertical="center" shrinkToFit="1"/>
    </xf>
    <xf numFmtId="0" fontId="55" fillId="0" borderId="34" xfId="43" applyFont="1" applyBorder="1" applyAlignment="1">
      <alignment horizontal="center" vertical="center" shrinkToFit="1"/>
    </xf>
    <xf numFmtId="0" fontId="55" fillId="0" borderId="35" xfId="43" applyFont="1" applyBorder="1" applyAlignment="1">
      <alignment horizontal="center" vertical="center" shrinkToFit="1"/>
    </xf>
    <xf numFmtId="0" fontId="55" fillId="0" borderId="65" xfId="43" applyFont="1" applyBorder="1" applyAlignment="1">
      <alignment horizontal="center" vertical="center" shrinkToFit="1"/>
    </xf>
    <xf numFmtId="0" fontId="55" fillId="0" borderId="67" xfId="43" applyFont="1" applyBorder="1" applyAlignment="1">
      <alignment horizontal="center" vertical="center" shrinkToFit="1"/>
    </xf>
    <xf numFmtId="0" fontId="55" fillId="0" borderId="13" xfId="43" applyFont="1" applyBorder="1" applyAlignment="1">
      <alignment horizontal="center" vertical="center" shrinkToFit="1"/>
    </xf>
    <xf numFmtId="0" fontId="55" fillId="0" borderId="15" xfId="43" applyFont="1" applyBorder="1" applyAlignment="1">
      <alignment horizontal="center" vertical="center" shrinkToFit="1"/>
    </xf>
    <xf numFmtId="0" fontId="55" fillId="0" borderId="26" xfId="43" applyFont="1" applyBorder="1" applyAlignment="1">
      <alignment horizontal="center" vertical="center" shrinkToFit="1"/>
    </xf>
    <xf numFmtId="0" fontId="55" fillId="0" borderId="27" xfId="43" applyFont="1" applyBorder="1" applyAlignment="1">
      <alignment horizontal="center" vertical="center" shrinkToFit="1"/>
    </xf>
    <xf numFmtId="0" fontId="55" fillId="0" borderId="28" xfId="43" applyFont="1" applyBorder="1" applyAlignment="1">
      <alignment horizontal="center" vertical="center" shrinkToFit="1"/>
    </xf>
    <xf numFmtId="0" fontId="57" fillId="0" borderId="0" xfId="43" applyFont="1" applyAlignment="1">
      <alignment vertical="center"/>
    </xf>
    <xf numFmtId="0" fontId="53" fillId="0" borderId="37" xfId="43" applyFont="1" applyBorder="1" applyAlignment="1">
      <alignment horizontal="center" vertical="center" shrinkToFit="1"/>
    </xf>
    <xf numFmtId="0" fontId="53" fillId="0" borderId="38" xfId="43" applyFont="1" applyBorder="1" applyAlignment="1">
      <alignment horizontal="center" vertical="center" shrinkToFit="1"/>
    </xf>
    <xf numFmtId="0" fontId="53" fillId="0" borderId="21" xfId="43" applyFont="1" applyBorder="1" applyAlignment="1">
      <alignment horizontal="center" vertical="center" shrinkToFit="1"/>
    </xf>
    <xf numFmtId="0" fontId="54" fillId="0" borderId="37" xfId="43" applyFont="1" applyBorder="1" applyAlignment="1">
      <alignment horizontal="center" vertical="center" shrinkToFit="1"/>
    </xf>
    <xf numFmtId="0" fontId="54" fillId="0" borderId="21" xfId="43" applyFont="1" applyBorder="1" applyAlignment="1">
      <alignment horizontal="center" vertical="center" shrinkToFit="1"/>
    </xf>
    <xf numFmtId="0" fontId="54" fillId="0" borderId="8" xfId="43" applyFont="1" applyBorder="1" applyAlignment="1">
      <alignment horizontal="right" vertical="center" wrapText="1"/>
    </xf>
    <xf numFmtId="0" fontId="54" fillId="0" borderId="8" xfId="43" applyFont="1" applyBorder="1" applyAlignment="1">
      <alignment horizontal="right" vertical="center"/>
    </xf>
    <xf numFmtId="0" fontId="52" fillId="34" borderId="0" xfId="43" applyFont="1" applyFill="1" applyAlignment="1">
      <alignment horizontal="left" vertical="center"/>
    </xf>
    <xf numFmtId="0" fontId="53" fillId="0" borderId="0" xfId="43" applyFont="1" applyAlignment="1">
      <alignment horizontal="center" vertical="center"/>
    </xf>
    <xf numFmtId="0" fontId="53" fillId="0" borderId="0" xfId="43" applyFont="1" applyAlignment="1">
      <alignment vertical="center"/>
    </xf>
    <xf numFmtId="0" fontId="54" fillId="0" borderId="0" xfId="43" applyFont="1" applyAlignment="1">
      <alignment horizontal="left" vertical="center"/>
    </xf>
    <xf numFmtId="0" fontId="55" fillId="0" borderId="34" xfId="43" applyFont="1" applyBorder="1" applyAlignment="1">
      <alignment horizontal="center" vertical="center" wrapText="1" shrinkToFit="1"/>
    </xf>
    <xf numFmtId="0" fontId="55" fillId="0" borderId="35" xfId="43" applyFont="1" applyBorder="1" applyAlignment="1">
      <alignment horizontal="center" vertical="center" wrapText="1" shrinkToFit="1"/>
    </xf>
    <xf numFmtId="0" fontId="55" fillId="0" borderId="65" xfId="43" applyFont="1" applyBorder="1" applyAlignment="1">
      <alignment horizontal="center" vertical="center" wrapText="1" shrinkToFit="1"/>
    </xf>
    <xf numFmtId="0" fontId="64" fillId="36" borderId="24" xfId="44" applyFont="1" applyFill="1" applyBorder="1" applyAlignment="1">
      <alignment horizontal="center" vertical="center" wrapText="1" shrinkToFit="1"/>
    </xf>
    <xf numFmtId="0" fontId="62" fillId="36" borderId="24" xfId="44" applyFont="1" applyFill="1" applyBorder="1" applyAlignment="1">
      <alignment horizontal="center" vertical="center" wrapText="1" shrinkToFit="1"/>
    </xf>
    <xf numFmtId="0" fontId="39" fillId="36" borderId="24" xfId="44" applyFill="1" applyBorder="1" applyAlignment="1">
      <alignment horizontal="center" vertical="center" shrinkToFit="1"/>
    </xf>
    <xf numFmtId="0" fontId="39" fillId="35" borderId="22" xfId="44" applyFill="1" applyBorder="1" applyAlignment="1">
      <alignment horizontal="center" vertical="center"/>
    </xf>
    <xf numFmtId="0" fontId="39" fillId="35" borderId="13" xfId="44" applyFill="1" applyBorder="1" applyAlignment="1">
      <alignment horizontal="center" vertical="center"/>
    </xf>
    <xf numFmtId="0" fontId="39" fillId="35" borderId="15" xfId="44" applyFill="1" applyBorder="1" applyAlignment="1">
      <alignment horizontal="center" vertical="center"/>
    </xf>
    <xf numFmtId="0" fontId="39" fillId="37" borderId="24" xfId="44" applyFill="1" applyBorder="1" applyAlignment="1">
      <alignment horizontal="center" vertical="center"/>
    </xf>
    <xf numFmtId="0" fontId="39" fillId="37" borderId="22" xfId="44" applyFill="1" applyBorder="1" applyAlignment="1">
      <alignment horizontal="center" vertical="center" shrinkToFit="1"/>
    </xf>
    <xf numFmtId="0" fontId="39" fillId="37" borderId="15" xfId="44" applyFill="1" applyBorder="1" applyAlignment="1">
      <alignment horizontal="center" vertical="center" shrinkToFit="1"/>
    </xf>
    <xf numFmtId="0" fontId="39" fillId="36" borderId="23" xfId="44" applyFill="1" applyBorder="1" applyAlignment="1">
      <alignment horizontal="center" vertical="center" shrinkToFit="1"/>
    </xf>
    <xf numFmtId="0" fontId="39" fillId="36" borderId="17" xfId="44" applyFill="1" applyBorder="1" applyAlignment="1">
      <alignment horizontal="center" vertical="center" shrinkToFit="1"/>
    </xf>
    <xf numFmtId="0" fontId="39" fillId="37" borderId="23" xfId="44" applyFill="1" applyBorder="1" applyAlignment="1">
      <alignment horizontal="center" vertical="center"/>
    </xf>
    <xf numFmtId="0" fontId="39" fillId="37" borderId="17" xfId="44" applyFill="1" applyBorder="1" applyAlignment="1">
      <alignment horizontal="center" vertical="center"/>
    </xf>
    <xf numFmtId="0" fontId="39" fillId="35" borderId="23" xfId="44" applyFill="1" applyBorder="1" applyAlignment="1">
      <alignment horizontal="center" vertical="center"/>
    </xf>
    <xf numFmtId="0" fontId="39" fillId="35" borderId="17" xfId="44" applyFill="1" applyBorder="1" applyAlignment="1">
      <alignment horizontal="center" vertical="center"/>
    </xf>
    <xf numFmtId="0" fontId="64" fillId="36" borderId="23" xfId="44" applyFont="1" applyFill="1" applyBorder="1" applyAlignment="1">
      <alignment horizontal="center" vertical="center" wrapText="1" shrinkToFit="1"/>
    </xf>
    <xf numFmtId="0" fontId="64" fillId="36" borderId="17" xfId="44" applyFont="1" applyFill="1" applyBorder="1" applyAlignment="1">
      <alignment horizontal="center" vertical="center" wrapText="1"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0" builtinId="6"/>
    <cellStyle name="桁区切り 2" xfId="46" xr:uid="{EC62C596-7DBC-46C5-98C6-9E565F2ED978}"/>
    <cellStyle name="桁区切り 4" xfId="48" xr:uid="{A0019264-3ED5-4504-8F6B-ABABB71BDA4A}"/>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420EB5D6-73B0-475C-875B-E4379EA084EC}"/>
    <cellStyle name="標準 2 2 2" xfId="47" xr:uid="{5A34890B-14B6-409E-BCD1-38CF19424085}"/>
    <cellStyle name="標準 5" xfId="44" xr:uid="{D819D970-5808-4AFA-973F-0DE1E78E3991}"/>
    <cellStyle name="標準 5 2" xfId="49" xr:uid="{10465EFB-804F-4F70-851D-701151CFBEAF}"/>
    <cellStyle name="良い" xfId="41" builtinId="26" customBuiltin="1"/>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609599</xdr:colOff>
      <xdr:row>2</xdr:row>
      <xdr:rowOff>0</xdr:rowOff>
    </xdr:from>
    <xdr:to>
      <xdr:col>16</xdr:col>
      <xdr:colOff>490331</xdr:colOff>
      <xdr:row>3</xdr:row>
      <xdr:rowOff>125897</xdr:rowOff>
    </xdr:to>
    <xdr:sp macro="" textlink="">
      <xdr:nvSpPr>
        <xdr:cNvPr id="2" name="テキスト ボックス 1">
          <a:extLst>
            <a:ext uri="{FF2B5EF4-FFF2-40B4-BE49-F238E27FC236}">
              <a16:creationId xmlns:a16="http://schemas.microsoft.com/office/drawing/2014/main" id="{B65103AA-01D0-46B4-9399-1CBFD6FE3BB5}"/>
            </a:ext>
          </a:extLst>
        </xdr:cNvPr>
        <xdr:cNvSpPr txBox="1"/>
      </xdr:nvSpPr>
      <xdr:spPr>
        <a:xfrm>
          <a:off x="7626625" y="377687"/>
          <a:ext cx="2319132" cy="318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rPr>
            <a:t>施設整備補助金（変更）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374650</xdr:colOff>
      <xdr:row>5</xdr:row>
      <xdr:rowOff>114300</xdr:rowOff>
    </xdr:from>
    <xdr:to>
      <xdr:col>23</xdr:col>
      <xdr:colOff>171450</xdr:colOff>
      <xdr:row>8</xdr:row>
      <xdr:rowOff>28574</xdr:rowOff>
    </xdr:to>
    <xdr:sp macro="" textlink="">
      <xdr:nvSpPr>
        <xdr:cNvPr id="2" name="角丸四角形吹き出し 1">
          <a:extLst>
            <a:ext uri="{FF2B5EF4-FFF2-40B4-BE49-F238E27FC236}">
              <a16:creationId xmlns:a16="http://schemas.microsoft.com/office/drawing/2014/main" id="{82A28D67-6208-4C92-AE70-65145E526F0C}"/>
            </a:ext>
          </a:extLst>
        </xdr:cNvPr>
        <xdr:cNvSpPr/>
      </xdr:nvSpPr>
      <xdr:spPr>
        <a:xfrm>
          <a:off x="6965950" y="1628775"/>
          <a:ext cx="3511550" cy="657224"/>
        </a:xfrm>
        <a:prstGeom prst="wedgeRoundRectCallout">
          <a:avLst>
            <a:gd name="adj1" fmla="val -52875"/>
            <a:gd name="adj2" fmla="val 92625"/>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400" b="0">
              <a:solidFill>
                <a:schemeClr val="dk1"/>
              </a:solidFill>
              <a:effectLst/>
              <a:latin typeface="+mn-lt"/>
              <a:ea typeface="+mn-ea"/>
              <a:cs typeface="+mn-cs"/>
            </a:rPr>
            <a:t>基本情報シート等から自動反映されます。</a:t>
          </a:r>
          <a:endParaRPr lang="ja-JP" altLang="ja-JP" sz="1800">
            <a:effectLst/>
          </a:endParaRPr>
        </a:p>
        <a:p>
          <a:r>
            <a:rPr kumimoji="1" lang="ja-JP" altLang="ja-JP" sz="1400" b="0">
              <a:solidFill>
                <a:schemeClr val="dk1"/>
              </a:solidFill>
              <a:effectLst/>
              <a:latin typeface="+mn-lt"/>
              <a:ea typeface="+mn-ea"/>
              <a:cs typeface="+mn-cs"/>
            </a:rPr>
            <a:t>内容をご確認ください。</a:t>
          </a:r>
          <a:endParaRPr lang="ja-JP" altLang="ja-JP" sz="18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34290</xdr:colOff>
      <xdr:row>15</xdr:row>
      <xdr:rowOff>47625</xdr:rowOff>
    </xdr:from>
    <xdr:to>
      <xdr:col>9</xdr:col>
      <xdr:colOff>339090</xdr:colOff>
      <xdr:row>32</xdr:row>
      <xdr:rowOff>161925</xdr:rowOff>
    </xdr:to>
    <xdr:sp macro="" textlink="">
      <xdr:nvSpPr>
        <xdr:cNvPr id="18449" name="右中かっこ 2">
          <a:extLst>
            <a:ext uri="{FF2B5EF4-FFF2-40B4-BE49-F238E27FC236}">
              <a16:creationId xmlns:a16="http://schemas.microsoft.com/office/drawing/2014/main" id="{00000000-0008-0000-0300-000011480000}"/>
            </a:ext>
          </a:extLst>
        </xdr:cNvPr>
        <xdr:cNvSpPr>
          <a:spLocks/>
        </xdr:cNvSpPr>
      </xdr:nvSpPr>
      <xdr:spPr bwMode="auto">
        <a:xfrm>
          <a:off x="6244590" y="2996565"/>
          <a:ext cx="304800" cy="413004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xdr:row>
      <xdr:rowOff>0</xdr:rowOff>
    </xdr:from>
    <xdr:to>
      <xdr:col>13</xdr:col>
      <xdr:colOff>268686</xdr:colOff>
      <xdr:row>5</xdr:row>
      <xdr:rowOff>81833</xdr:rowOff>
    </xdr:to>
    <xdr:sp macro="" textlink="">
      <xdr:nvSpPr>
        <xdr:cNvPr id="3" name="テキスト ボックス 2">
          <a:extLst>
            <a:ext uri="{FF2B5EF4-FFF2-40B4-BE49-F238E27FC236}">
              <a16:creationId xmlns:a16="http://schemas.microsoft.com/office/drawing/2014/main" id="{347A10E6-DC2F-4793-98BD-F0D27D4F113B}"/>
            </a:ext>
          </a:extLst>
        </xdr:cNvPr>
        <xdr:cNvSpPr txBox="1"/>
      </xdr:nvSpPr>
      <xdr:spPr>
        <a:xfrm>
          <a:off x="6827520" y="502920"/>
          <a:ext cx="2120346" cy="318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rPr>
            <a:t>病室の整備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57150</xdr:colOff>
      <xdr:row>15</xdr:row>
      <xdr:rowOff>47625</xdr:rowOff>
    </xdr:from>
    <xdr:to>
      <xdr:col>9</xdr:col>
      <xdr:colOff>361950</xdr:colOff>
      <xdr:row>32</xdr:row>
      <xdr:rowOff>161925</xdr:rowOff>
    </xdr:to>
    <xdr:sp macro="" textlink="">
      <xdr:nvSpPr>
        <xdr:cNvPr id="2" name="右中かっこ 2">
          <a:extLst>
            <a:ext uri="{FF2B5EF4-FFF2-40B4-BE49-F238E27FC236}">
              <a16:creationId xmlns:a16="http://schemas.microsoft.com/office/drawing/2014/main" id="{50303626-E779-45E8-BB6B-E55A14945242}"/>
            </a:ext>
          </a:extLst>
        </xdr:cNvPr>
        <xdr:cNvSpPr>
          <a:spLocks/>
        </xdr:cNvSpPr>
      </xdr:nvSpPr>
      <xdr:spPr bwMode="auto">
        <a:xfrm>
          <a:off x="6267450" y="2668905"/>
          <a:ext cx="304800" cy="3939540"/>
        </a:xfrm>
        <a:prstGeom prst="rightBrace">
          <a:avLst>
            <a:gd name="adj1" fmla="val 8325"/>
            <a:gd name="adj2" fmla="val 5000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15240</xdr:colOff>
      <xdr:row>4</xdr:row>
      <xdr:rowOff>0</xdr:rowOff>
    </xdr:from>
    <xdr:to>
      <xdr:col>15</xdr:col>
      <xdr:colOff>106680</xdr:colOff>
      <xdr:row>5</xdr:row>
      <xdr:rowOff>81833</xdr:rowOff>
    </xdr:to>
    <xdr:sp macro="" textlink="">
      <xdr:nvSpPr>
        <xdr:cNvPr id="3" name="テキスト ボックス 2">
          <a:extLst>
            <a:ext uri="{FF2B5EF4-FFF2-40B4-BE49-F238E27FC236}">
              <a16:creationId xmlns:a16="http://schemas.microsoft.com/office/drawing/2014/main" id="{3EFC66E2-A55A-436C-B6A3-5C7F015FF7E0}"/>
            </a:ext>
          </a:extLst>
        </xdr:cNvPr>
        <xdr:cNvSpPr txBox="1"/>
      </xdr:nvSpPr>
      <xdr:spPr>
        <a:xfrm>
          <a:off x="6842760" y="502920"/>
          <a:ext cx="3177540" cy="3180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rgbClr val="FF0000"/>
              </a:solidFill>
            </a:rPr>
            <a:t>病室以外（病棟、個人防護具）の整備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3171825</xdr:colOff>
      <xdr:row>7</xdr:row>
      <xdr:rowOff>152400</xdr:rowOff>
    </xdr:from>
    <xdr:to>
      <xdr:col>4</xdr:col>
      <xdr:colOff>583407</xdr:colOff>
      <xdr:row>16</xdr:row>
      <xdr:rowOff>2381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3857625" y="1352550"/>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013;&#22269;&#27494;&#28450;&#24066;&#32954;&#28814;&#65288;&#26032;&#22411;&#12467;&#12525;&#12490;&#12454;&#12452;&#12523;&#12473;&#65289;/&#26032;&#33288;&#24863;&#26579;&#30151;&#35373;&#20633;&#25972;&#20633;/02%20&#35036;&#21161;&#20107;&#26989;&#38306;&#20418;/06%20&#20108;&#27425;&#21215;&#38598;/03_&#27096;&#24335;/&#9733;&#27096;&#24335;3-16_&#21332;&#23450;&#32224;&#32080;&#21307;&#30274;&#27231;&#38306;&#26045;&#35373;&#25972;&#20633;&#20107;&#26989;&#65288;&#35336;&#30011;&#26360;&#12539;&#20108;&#27425;&#21215;&#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事業リスト（ＢＤ１）"/>
      <sheetName val="プルダウン"/>
      <sheetName val="補助率 "/>
      <sheetName val="第1号様式別紙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基本情報シート"/>
      <sheetName val="補助額"/>
      <sheetName val="（病室）様式2内訳"/>
      <sheetName val="（病室）様式3-16"/>
      <sheetName val="（病室以外）様式2内訳"/>
      <sheetName val="（病室以外）様式3-16"/>
      <sheetName val="大阪府作業用"/>
      <sheetName val="（様式2）事業費内訳書（病室）"/>
      <sheetName val="１6 新興感染症（病室）"/>
      <sheetName val="（様式2）事業費内訳書（病室以外）"/>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row r="8">
          <cell r="B8" t="str">
            <v/>
          </cell>
        </row>
      </sheetData>
      <sheetData sheetId="2"/>
      <sheetData sheetId="3"/>
      <sheetData sheetId="4"/>
      <sheetData sheetId="5"/>
      <sheetData sheetId="6"/>
      <sheetData sheetId="7"/>
      <sheetData sheetId="8"/>
      <sheetData sheetId="9"/>
      <sheetData sheetId="10"/>
      <sheetData sheetId="11"/>
      <sheetData sheetId="12"/>
      <sheetData sheetId="13"/>
      <sheetData sheetId="14">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6414C-9F9D-412D-992E-C6528229A1E3}">
  <sheetPr>
    <tabColor rgb="FFFFFF00"/>
  </sheetPr>
  <dimension ref="A1:Q25"/>
  <sheetViews>
    <sheetView tabSelected="1" view="pageBreakPreview" zoomScale="115" zoomScaleNormal="100" zoomScaleSheetLayoutView="115" workbookViewId="0">
      <selection activeCell="C4" sqref="C4"/>
    </sheetView>
  </sheetViews>
  <sheetFormatPr defaultRowHeight="14.4"/>
  <cols>
    <col min="1" max="1" width="28.88671875" style="45" customWidth="1"/>
    <col min="2" max="2" width="8.88671875" style="45"/>
    <col min="3" max="3" width="8.77734375" style="45" customWidth="1"/>
    <col min="4" max="4" width="6.77734375" style="45" customWidth="1"/>
    <col min="5" max="5" width="8.77734375" style="45" customWidth="1"/>
    <col min="6" max="6" width="6.77734375" style="45" customWidth="1"/>
    <col min="7" max="7" width="8.88671875" style="45"/>
    <col min="8" max="8" width="6.77734375" style="45" customWidth="1"/>
    <col min="9" max="13" width="8.88671875" style="45"/>
    <col min="14" max="15" width="0" style="45" hidden="1" customWidth="1"/>
    <col min="16" max="16384" width="8.88671875" style="45"/>
  </cols>
  <sheetData>
    <row r="1" spans="1:17">
      <c r="A1" s="258" t="s">
        <v>157</v>
      </c>
      <c r="B1" s="258"/>
      <c r="C1" s="258"/>
      <c r="D1" s="258"/>
      <c r="E1" s="258"/>
      <c r="F1" s="258"/>
      <c r="G1" s="258"/>
      <c r="H1" s="259"/>
      <c r="I1" s="260"/>
      <c r="J1" s="260"/>
      <c r="K1" s="260"/>
      <c r="L1" s="260"/>
      <c r="M1" s="260"/>
      <c r="N1" s="260"/>
      <c r="O1" s="260"/>
      <c r="P1" s="260"/>
      <c r="Q1" s="260"/>
    </row>
    <row r="2" spans="1:17" ht="15" thickBot="1">
      <c r="A2" s="258" t="s">
        <v>158</v>
      </c>
      <c r="B2" s="258"/>
      <c r="C2" s="258"/>
      <c r="D2" s="258"/>
      <c r="E2" s="258"/>
      <c r="F2" s="258"/>
      <c r="G2" s="258"/>
      <c r="H2" s="258"/>
      <c r="I2" s="260"/>
      <c r="J2" s="260"/>
      <c r="K2" s="260"/>
      <c r="L2" s="260"/>
      <c r="M2" s="260"/>
      <c r="N2" s="260"/>
      <c r="O2" s="260"/>
      <c r="P2" s="260"/>
      <c r="Q2" s="260"/>
    </row>
    <row r="3" spans="1:17" ht="15" thickBot="1">
      <c r="A3" s="258"/>
      <c r="B3" s="258"/>
      <c r="C3" s="258"/>
      <c r="D3" s="258"/>
      <c r="E3" s="258"/>
      <c r="F3" s="258"/>
      <c r="G3" s="258"/>
      <c r="H3" s="258"/>
      <c r="I3" s="260"/>
      <c r="J3" s="261" t="str">
        <f>IF(B10="","個人","法人")</f>
        <v>個人</v>
      </c>
      <c r="K3" s="260"/>
      <c r="L3" s="260"/>
      <c r="M3" s="260"/>
      <c r="N3" s="260"/>
      <c r="O3" s="260"/>
      <c r="P3" s="260"/>
      <c r="Q3" s="260"/>
    </row>
    <row r="4" spans="1:17" ht="21" customHeight="1">
      <c r="A4" s="262" t="s">
        <v>159</v>
      </c>
      <c r="B4" s="263" t="s">
        <v>160</v>
      </c>
      <c r="C4" s="46"/>
      <c r="D4" s="264" t="s">
        <v>161</v>
      </c>
      <c r="E4" s="46"/>
      <c r="F4" s="264" t="s">
        <v>162</v>
      </c>
      <c r="G4" s="46"/>
      <c r="H4" s="265" t="s">
        <v>163</v>
      </c>
      <c r="I4" s="260"/>
      <c r="J4" s="260"/>
      <c r="K4" s="260"/>
      <c r="L4" s="260"/>
      <c r="M4" s="260"/>
      <c r="N4" s="260"/>
      <c r="O4" s="260"/>
      <c r="P4" s="260"/>
      <c r="Q4" s="260"/>
    </row>
    <row r="5" spans="1:17" ht="21" customHeight="1">
      <c r="A5" s="266" t="s">
        <v>164</v>
      </c>
      <c r="B5" s="263" t="s">
        <v>160</v>
      </c>
      <c r="C5" s="46"/>
      <c r="D5" s="264" t="s">
        <v>161</v>
      </c>
      <c r="E5" s="46"/>
      <c r="F5" s="264" t="s">
        <v>162</v>
      </c>
      <c r="G5" s="46"/>
      <c r="H5" s="265" t="s">
        <v>163</v>
      </c>
      <c r="I5" s="267"/>
      <c r="J5" s="260"/>
      <c r="K5" s="260"/>
      <c r="L5" s="260"/>
      <c r="M5" s="260"/>
      <c r="N5" s="260"/>
      <c r="O5" s="260"/>
      <c r="P5" s="260"/>
      <c r="Q5" s="260"/>
    </row>
    <row r="6" spans="1:17" ht="21" customHeight="1">
      <c r="A6" s="266" t="s">
        <v>165</v>
      </c>
      <c r="B6" s="263" t="s">
        <v>160</v>
      </c>
      <c r="C6" s="47"/>
      <c r="D6" s="264" t="s">
        <v>161</v>
      </c>
      <c r="E6" s="46"/>
      <c r="F6" s="264" t="s">
        <v>162</v>
      </c>
      <c r="G6" s="46"/>
      <c r="H6" s="265" t="s">
        <v>163</v>
      </c>
      <c r="I6" s="268" t="s">
        <v>183</v>
      </c>
      <c r="J6" s="260"/>
      <c r="K6" s="260"/>
      <c r="L6" s="260"/>
      <c r="M6" s="260"/>
      <c r="N6" s="260"/>
      <c r="O6" s="260"/>
      <c r="P6" s="260"/>
      <c r="Q6" s="260"/>
    </row>
    <row r="7" spans="1:17" ht="15" customHeight="1">
      <c r="A7" s="310" t="s">
        <v>166</v>
      </c>
      <c r="B7" s="269" t="s">
        <v>167</v>
      </c>
      <c r="C7" s="191"/>
      <c r="D7" s="270" t="s">
        <v>168</v>
      </c>
      <c r="E7" s="48"/>
      <c r="F7" s="312"/>
      <c r="G7" s="313"/>
      <c r="H7" s="314"/>
      <c r="I7" s="260"/>
      <c r="J7" s="308"/>
      <c r="K7" s="308"/>
      <c r="L7" s="308"/>
      <c r="M7" s="260"/>
      <c r="N7" s="260"/>
      <c r="O7" s="260"/>
      <c r="P7" s="260"/>
      <c r="Q7" s="260"/>
    </row>
    <row r="8" spans="1:17" ht="21" customHeight="1" thickBot="1">
      <c r="A8" s="311"/>
      <c r="B8" s="328"/>
      <c r="C8" s="329"/>
      <c r="D8" s="329"/>
      <c r="E8" s="329"/>
      <c r="F8" s="329"/>
      <c r="G8" s="329"/>
      <c r="H8" s="330"/>
      <c r="I8" s="260"/>
      <c r="J8" s="309"/>
      <c r="K8" s="309"/>
      <c r="L8" s="309"/>
      <c r="M8" s="260"/>
      <c r="N8" s="260"/>
      <c r="O8" s="260"/>
      <c r="P8" s="260"/>
      <c r="Q8" s="260"/>
    </row>
    <row r="9" spans="1:17" ht="15" customHeight="1">
      <c r="A9" s="271" t="s">
        <v>170</v>
      </c>
      <c r="B9" s="319"/>
      <c r="C9" s="320"/>
      <c r="D9" s="320"/>
      <c r="E9" s="320"/>
      <c r="F9" s="320"/>
      <c r="G9" s="320"/>
      <c r="H9" s="321"/>
      <c r="I9" s="260"/>
      <c r="J9" s="289" t="str">
        <f>IF(OR(E4="",G4="",C5="",E5="",G5="",C6="",E6="",G6="",C12="",E11="",C11="",B13="",B14="",B18="",G18="",B19="",B20="",G20="",B21="",B22="",E23="",G23="",B24="",B25=""),"未記入箇所があります","このシートは完了です")</f>
        <v>未記入箇所があります</v>
      </c>
      <c r="K9" s="290"/>
      <c r="L9" s="291"/>
      <c r="M9" s="260"/>
      <c r="N9" s="260"/>
      <c r="O9" s="260"/>
      <c r="P9" s="260"/>
      <c r="Q9" s="260"/>
    </row>
    <row r="10" spans="1:17" ht="31.2" customHeight="1" thickBot="1">
      <c r="A10" s="272" t="s">
        <v>171</v>
      </c>
      <c r="B10" s="322"/>
      <c r="C10" s="323"/>
      <c r="D10" s="324"/>
      <c r="E10" s="324"/>
      <c r="F10" s="324"/>
      <c r="G10" s="324"/>
      <c r="H10" s="325"/>
      <c r="I10" s="260"/>
      <c r="J10" s="292"/>
      <c r="K10" s="293"/>
      <c r="L10" s="294"/>
      <c r="M10" s="260"/>
      <c r="N10" s="260"/>
      <c r="O10" s="260"/>
      <c r="P10" s="260"/>
      <c r="Q10" s="260"/>
    </row>
    <row r="11" spans="1:17" ht="15" customHeight="1">
      <c r="A11" s="310" t="s">
        <v>189</v>
      </c>
      <c r="B11" s="263" t="s">
        <v>167</v>
      </c>
      <c r="C11" s="190"/>
      <c r="D11" s="270" t="s">
        <v>168</v>
      </c>
      <c r="E11" s="49"/>
      <c r="F11" s="312"/>
      <c r="G11" s="313"/>
      <c r="H11" s="314"/>
      <c r="I11" s="260"/>
      <c r="J11" s="260"/>
      <c r="K11" s="260"/>
      <c r="L11" s="260"/>
      <c r="M11" s="260"/>
      <c r="N11" s="260"/>
      <c r="O11" s="260"/>
      <c r="P11" s="260"/>
      <c r="Q11" s="260"/>
    </row>
    <row r="12" spans="1:17" ht="21" customHeight="1">
      <c r="A12" s="311"/>
      <c r="B12" s="273" t="s">
        <v>169</v>
      </c>
      <c r="C12" s="326"/>
      <c r="D12" s="326"/>
      <c r="E12" s="326"/>
      <c r="F12" s="326"/>
      <c r="G12" s="326"/>
      <c r="H12" s="327"/>
      <c r="I12" s="260"/>
      <c r="J12" s="260"/>
      <c r="K12" s="260"/>
      <c r="L12" s="260"/>
      <c r="M12" s="260"/>
      <c r="N12" s="260"/>
      <c r="O12" s="260"/>
      <c r="P12" s="260"/>
      <c r="Q12" s="260"/>
    </row>
    <row r="13" spans="1:17" ht="15" customHeight="1">
      <c r="A13" s="271" t="s">
        <v>170</v>
      </c>
      <c r="B13" s="319"/>
      <c r="C13" s="320"/>
      <c r="D13" s="320"/>
      <c r="E13" s="320"/>
      <c r="F13" s="320"/>
      <c r="G13" s="320"/>
      <c r="H13" s="321"/>
      <c r="I13" s="260"/>
      <c r="J13" s="260"/>
      <c r="K13" s="260"/>
      <c r="L13" s="260"/>
      <c r="M13" s="260"/>
      <c r="N13" s="260"/>
      <c r="O13" s="260"/>
      <c r="P13" s="260"/>
      <c r="Q13" s="260"/>
    </row>
    <row r="14" spans="1:17" ht="21" customHeight="1">
      <c r="A14" s="274" t="s">
        <v>190</v>
      </c>
      <c r="B14" s="331"/>
      <c r="C14" s="331"/>
      <c r="D14" s="331"/>
      <c r="E14" s="331"/>
      <c r="F14" s="331"/>
      <c r="G14" s="331"/>
      <c r="H14" s="331"/>
      <c r="I14" s="260"/>
      <c r="J14" s="260"/>
      <c r="K14" s="260"/>
      <c r="L14" s="260"/>
      <c r="M14" s="260"/>
      <c r="N14" s="260"/>
      <c r="O14" s="260"/>
      <c r="P14" s="260"/>
      <c r="Q14" s="260"/>
    </row>
    <row r="15" spans="1:17" s="50" customFormat="1" ht="21" customHeight="1">
      <c r="A15" s="275" t="s">
        <v>172</v>
      </c>
      <c r="B15" s="332"/>
      <c r="C15" s="333"/>
      <c r="D15" s="334"/>
      <c r="E15" s="335" t="str">
        <f>IF(B15="その他","以下に送付先住所を記入してください","")</f>
        <v/>
      </c>
      <c r="F15" s="336"/>
      <c r="G15" s="336"/>
      <c r="H15" s="337"/>
      <c r="I15" s="267" t="s">
        <v>173</v>
      </c>
      <c r="J15" s="276"/>
      <c r="K15" s="276"/>
      <c r="L15" s="276"/>
      <c r="M15" s="276"/>
      <c r="N15" s="276"/>
      <c r="O15" s="276"/>
      <c r="P15" s="276"/>
      <c r="Q15" s="276"/>
    </row>
    <row r="16" spans="1:17" s="50" customFormat="1" ht="15" customHeight="1">
      <c r="A16" s="310" t="s">
        <v>174</v>
      </c>
      <c r="B16" s="263" t="s">
        <v>167</v>
      </c>
      <c r="C16" s="51"/>
      <c r="D16" s="277" t="s">
        <v>168</v>
      </c>
      <c r="E16" s="52"/>
      <c r="F16" s="302"/>
      <c r="G16" s="315"/>
      <c r="H16" s="303"/>
      <c r="I16" s="267"/>
      <c r="J16" s="276"/>
      <c r="K16" s="276"/>
      <c r="L16" s="276"/>
      <c r="M16" s="276"/>
      <c r="N16" s="276"/>
      <c r="O16" s="276"/>
      <c r="P16" s="276"/>
      <c r="Q16" s="276"/>
    </row>
    <row r="17" spans="1:17" s="50" customFormat="1" ht="21" customHeight="1">
      <c r="A17" s="311"/>
      <c r="B17" s="273" t="s">
        <v>169</v>
      </c>
      <c r="C17" s="316"/>
      <c r="D17" s="317"/>
      <c r="E17" s="317"/>
      <c r="F17" s="317"/>
      <c r="G17" s="317"/>
      <c r="H17" s="318"/>
      <c r="I17" s="267"/>
      <c r="J17" s="276"/>
      <c r="K17" s="276"/>
      <c r="L17" s="276"/>
      <c r="M17" s="276"/>
      <c r="N17" s="276"/>
      <c r="O17" s="276"/>
      <c r="P17" s="276"/>
      <c r="Q17" s="276"/>
    </row>
    <row r="18" spans="1:17" ht="21" customHeight="1">
      <c r="A18" s="262" t="s">
        <v>175</v>
      </c>
      <c r="B18" s="299"/>
      <c r="C18" s="300"/>
      <c r="D18" s="301"/>
      <c r="E18" s="302" t="s">
        <v>176</v>
      </c>
      <c r="F18" s="303"/>
      <c r="G18" s="304"/>
      <c r="H18" s="304"/>
      <c r="I18" s="260"/>
      <c r="J18" s="260"/>
      <c r="K18" s="260"/>
      <c r="L18" s="260"/>
      <c r="M18" s="260"/>
      <c r="N18" s="260"/>
      <c r="O18" s="260"/>
      <c r="P18" s="260"/>
      <c r="Q18" s="260"/>
    </row>
    <row r="19" spans="1:17" ht="27" customHeight="1">
      <c r="A19" s="275" t="s">
        <v>177</v>
      </c>
      <c r="B19" s="295"/>
      <c r="C19" s="295"/>
      <c r="D19" s="295"/>
      <c r="E19" s="295"/>
      <c r="F19" s="295"/>
      <c r="G19" s="305"/>
      <c r="H19" s="306"/>
      <c r="I19" s="260"/>
      <c r="J19" s="260"/>
      <c r="K19" s="260"/>
      <c r="L19" s="260"/>
      <c r="M19" s="260"/>
      <c r="N19" s="260"/>
      <c r="O19" s="260"/>
      <c r="P19" s="260"/>
      <c r="Q19" s="260"/>
    </row>
    <row r="20" spans="1:17" ht="21" customHeight="1">
      <c r="A20" s="278" t="s">
        <v>178</v>
      </c>
      <c r="B20" s="299"/>
      <c r="C20" s="300"/>
      <c r="D20" s="301"/>
      <c r="E20" s="302" t="s">
        <v>179</v>
      </c>
      <c r="F20" s="303"/>
      <c r="G20" s="304"/>
      <c r="H20" s="304"/>
      <c r="I20" s="268" t="s">
        <v>180</v>
      </c>
      <c r="J20" s="260"/>
      <c r="K20" s="260"/>
      <c r="L20" s="260"/>
      <c r="M20" s="260"/>
      <c r="N20" s="260"/>
      <c r="O20" s="260"/>
      <c r="P20" s="260"/>
      <c r="Q20" s="260"/>
    </row>
    <row r="21" spans="1:17" ht="21" customHeight="1">
      <c r="A21" s="279" t="s">
        <v>181</v>
      </c>
      <c r="B21" s="295"/>
      <c r="C21" s="295"/>
      <c r="D21" s="295"/>
      <c r="E21" s="295"/>
      <c r="F21" s="295"/>
      <c r="G21" s="295"/>
      <c r="H21" s="295"/>
      <c r="I21" s="268" t="s">
        <v>180</v>
      </c>
      <c r="J21" s="260"/>
      <c r="K21" s="260"/>
      <c r="L21" s="260"/>
      <c r="M21" s="260"/>
      <c r="N21" s="260"/>
      <c r="O21" s="260"/>
      <c r="P21" s="260"/>
      <c r="Q21" s="260"/>
    </row>
    <row r="22" spans="1:17" ht="21" customHeight="1">
      <c r="A22" s="262" t="s">
        <v>182</v>
      </c>
      <c r="B22" s="296"/>
      <c r="C22" s="297"/>
      <c r="D22" s="297"/>
      <c r="E22" s="297"/>
      <c r="F22" s="297"/>
      <c r="G22" s="297"/>
      <c r="H22" s="298"/>
      <c r="I22" s="268" t="s">
        <v>180</v>
      </c>
      <c r="J22" s="260"/>
      <c r="K22" s="260"/>
      <c r="L22" s="260"/>
      <c r="M22" s="260"/>
      <c r="N22" s="260"/>
      <c r="O22" s="260"/>
      <c r="P22" s="260"/>
      <c r="Q22" s="260"/>
    </row>
    <row r="23" spans="1:17" ht="20.399999999999999" customHeight="1">
      <c r="A23" s="280" t="s">
        <v>298</v>
      </c>
      <c r="B23" s="281" t="s">
        <v>284</v>
      </c>
      <c r="C23" s="285"/>
      <c r="D23" s="281" t="s">
        <v>285</v>
      </c>
      <c r="E23" s="285"/>
      <c r="F23" s="281" t="s">
        <v>286</v>
      </c>
      <c r="G23" s="285"/>
      <c r="H23" s="282" t="s">
        <v>287</v>
      </c>
      <c r="I23" s="268" t="s">
        <v>300</v>
      </c>
      <c r="J23" s="260"/>
      <c r="K23" s="260"/>
      <c r="L23" s="260"/>
      <c r="M23" s="260"/>
      <c r="N23" s="260"/>
      <c r="O23" s="260"/>
      <c r="P23" s="260"/>
      <c r="Q23" s="260"/>
    </row>
    <row r="24" spans="1:17" ht="20.399999999999999" customHeight="1">
      <c r="A24" s="280" t="s">
        <v>299</v>
      </c>
      <c r="B24" s="283" t="s">
        <v>310</v>
      </c>
      <c r="C24" s="307"/>
      <c r="D24" s="307"/>
      <c r="E24" s="307"/>
      <c r="F24" s="307"/>
      <c r="G24" s="307"/>
      <c r="H24" s="284" t="s">
        <v>292</v>
      </c>
      <c r="I24" s="268" t="s">
        <v>300</v>
      </c>
      <c r="J24" s="260"/>
      <c r="K24" s="260"/>
      <c r="L24" s="260"/>
      <c r="M24" s="260"/>
      <c r="N24" s="260"/>
      <c r="O24" s="260"/>
      <c r="P24" s="260"/>
      <c r="Q24" s="260"/>
    </row>
    <row r="25" spans="1:17" ht="99" customHeight="1">
      <c r="A25" s="280" t="s">
        <v>289</v>
      </c>
      <c r="B25" s="286"/>
      <c r="C25" s="287"/>
      <c r="D25" s="287"/>
      <c r="E25" s="287"/>
      <c r="F25" s="287"/>
      <c r="G25" s="287"/>
      <c r="H25" s="288"/>
      <c r="I25" s="260"/>
      <c r="J25" s="260"/>
      <c r="K25" s="260"/>
      <c r="L25" s="260"/>
      <c r="M25" s="260"/>
      <c r="N25" s="260"/>
      <c r="O25" s="260"/>
      <c r="P25" s="260"/>
      <c r="Q25" s="260"/>
    </row>
  </sheetData>
  <sheetProtection algorithmName="SHA-512" hashValue="FL4E2eNoNA1zetSoagTip9SLReiZCf4qfTOqmf40NBKZsZKKvpo42Mj48ROsucheaGahGSVjPD7RXOAfpxEpkw==" saltValue="VZkAq0qQX/vBghLG6MHjCQ==" spinCount="100000" sheet="1" objects="1" scenarios="1"/>
  <mergeCells count="29">
    <mergeCell ref="J7:L8"/>
    <mergeCell ref="A7:A8"/>
    <mergeCell ref="F7:H7"/>
    <mergeCell ref="A16:A17"/>
    <mergeCell ref="F16:H16"/>
    <mergeCell ref="C17:H17"/>
    <mergeCell ref="B9:H9"/>
    <mergeCell ref="B10:H10"/>
    <mergeCell ref="A11:A12"/>
    <mergeCell ref="F11:H11"/>
    <mergeCell ref="C12:H12"/>
    <mergeCell ref="B13:H13"/>
    <mergeCell ref="B8:H8"/>
    <mergeCell ref="B14:H14"/>
    <mergeCell ref="B15:D15"/>
    <mergeCell ref="E15:H15"/>
    <mergeCell ref="B25:H25"/>
    <mergeCell ref="J9:L10"/>
    <mergeCell ref="B21:H21"/>
    <mergeCell ref="B22:H22"/>
    <mergeCell ref="B20:D20"/>
    <mergeCell ref="E20:F20"/>
    <mergeCell ref="G20:H20"/>
    <mergeCell ref="B18:D18"/>
    <mergeCell ref="E18:F18"/>
    <mergeCell ref="G18:H18"/>
    <mergeCell ref="B19:F19"/>
    <mergeCell ref="G19:H19"/>
    <mergeCell ref="C24:G24"/>
  </mergeCells>
  <phoneticPr fontId="37"/>
  <dataValidations count="6">
    <dataValidation type="list" operator="equal" allowBlank="1" showInputMessage="1" showErrorMessage="1" sqref="B15:D15" xr:uid="{056C87B3-60FC-42CA-ADCC-B369D9C5F7D4}">
      <formula1>"法人所在地,医療機関所在地,その他"</formula1>
    </dataValidation>
    <dataValidation imeMode="hiragana" allowBlank="1" showInputMessage="1" showErrorMessage="1" sqref="B10:H10 B18 B20 E18 G18 G20 B14:H14" xr:uid="{A3CF2244-8DBE-4B50-AAA6-DC8BD0BC65B6}"/>
    <dataValidation type="textLength" operator="equal" allowBlank="1" showInputMessage="1" showErrorMessage="1" sqref="B19" xr:uid="{ED53409D-4BDA-474F-992D-03BE9DDA6A81}">
      <formula1>10</formula1>
    </dataValidation>
    <dataValidation imeMode="on" allowBlank="1" showInputMessage="1" showErrorMessage="1" sqref="B8 B17:B18 G18 B12 G20" xr:uid="{DC9771F8-0BA2-4E16-93EE-13E40D2934A7}"/>
    <dataValidation imeMode="fullKatakana" allowBlank="1" showInputMessage="1" showErrorMessage="1" sqref="B9:H9 B13:H13" xr:uid="{D5BD303D-D196-44DA-A0E0-C90C91B479D6}"/>
    <dataValidation imeMode="halfAlpha" allowBlank="1" showInputMessage="1" showErrorMessage="1" sqref="B22:H22 C11 E11 G4:G6 C16 E16 E4:E7 C4:C7" xr:uid="{A06A545F-F05B-4419-99B7-B51CC7FF8409}"/>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BC09B-C1DD-45C7-824D-26BFDF03F034}">
  <sheetPr>
    <tabColor theme="9" tint="0.59999389629810485"/>
    <pageSetUpPr fitToPage="1"/>
  </sheetPr>
  <dimension ref="A2:S30"/>
  <sheetViews>
    <sheetView view="pageBreakPreview" zoomScale="80" zoomScaleNormal="100" zoomScaleSheetLayoutView="80" workbookViewId="0">
      <selection activeCell="W21" sqref="W21"/>
    </sheetView>
  </sheetViews>
  <sheetFormatPr defaultColWidth="9" defaultRowHeight="13.2"/>
  <cols>
    <col min="1" max="1" width="1.21875" style="161" customWidth="1"/>
    <col min="2" max="2" width="5.44140625" style="161" bestFit="1" customWidth="1"/>
    <col min="3" max="3" width="3" style="161" customWidth="1"/>
    <col min="4" max="4" width="17.77734375" style="161" customWidth="1"/>
    <col min="5" max="5" width="11.109375" style="161" customWidth="1"/>
    <col min="6" max="7" width="1.21875" style="161" customWidth="1"/>
    <col min="8" max="16" width="6" style="161" customWidth="1"/>
    <col min="17" max="17" width="1.21875" style="161" customWidth="1"/>
    <col min="18" max="16384" width="9" style="161"/>
  </cols>
  <sheetData>
    <row r="2" spans="1:19" ht="30" customHeight="1">
      <c r="A2" s="162" t="s">
        <v>283</v>
      </c>
      <c r="B2" s="162"/>
      <c r="C2" s="162"/>
      <c r="D2" s="162"/>
      <c r="E2" s="162"/>
      <c r="F2" s="162"/>
      <c r="G2" s="162"/>
      <c r="H2" s="162"/>
      <c r="I2" s="162"/>
      <c r="J2" s="162"/>
      <c r="K2" s="162"/>
      <c r="L2" s="162"/>
      <c r="M2" s="162"/>
      <c r="N2" s="162"/>
      <c r="O2" s="162"/>
      <c r="P2" s="162"/>
      <c r="Q2" s="162"/>
    </row>
    <row r="3" spans="1:19" ht="30" customHeight="1">
      <c r="A3" s="162"/>
      <c r="B3" s="162"/>
      <c r="C3" s="162"/>
      <c r="D3" s="162"/>
      <c r="E3" s="162"/>
      <c r="F3" s="162"/>
      <c r="G3" s="162"/>
      <c r="H3" s="162"/>
      <c r="I3" s="162"/>
      <c r="J3" s="53" t="s">
        <v>160</v>
      </c>
      <c r="K3" s="54">
        <f>基本情報シート!C4</f>
        <v>0</v>
      </c>
      <c r="L3" s="54" t="s">
        <v>184</v>
      </c>
      <c r="M3" s="54">
        <f>基本情報シート!E4</f>
        <v>0</v>
      </c>
      <c r="N3" s="54" t="s">
        <v>185</v>
      </c>
      <c r="O3" s="54">
        <f>基本情報シート!G4</f>
        <v>0</v>
      </c>
      <c r="P3" s="54" t="s">
        <v>186</v>
      </c>
      <c r="Q3" s="162"/>
      <c r="S3" s="163"/>
    </row>
    <row r="4" spans="1:19" ht="15.6" customHeight="1">
      <c r="A4" s="162"/>
      <c r="B4" s="162"/>
      <c r="C4" s="162"/>
      <c r="D4" s="162"/>
      <c r="E4" s="162"/>
      <c r="F4" s="162"/>
      <c r="G4" s="162"/>
      <c r="H4" s="162"/>
      <c r="I4" s="162"/>
      <c r="J4" s="53"/>
      <c r="K4" s="54"/>
      <c r="L4" s="54"/>
      <c r="M4" s="54"/>
      <c r="N4" s="54"/>
      <c r="O4" s="54"/>
      <c r="P4" s="54"/>
      <c r="Q4" s="162"/>
      <c r="S4" s="163"/>
    </row>
    <row r="5" spans="1:19" ht="30" customHeight="1">
      <c r="A5" s="162" t="s">
        <v>302</v>
      </c>
      <c r="B5" s="162"/>
      <c r="C5" s="162"/>
      <c r="D5" s="162"/>
      <c r="E5" s="162"/>
      <c r="F5" s="162"/>
      <c r="G5" s="162"/>
      <c r="H5" s="162"/>
      <c r="I5" s="162"/>
      <c r="J5" s="162"/>
      <c r="K5" s="162"/>
      <c r="L5" s="162"/>
      <c r="M5" s="162"/>
      <c r="N5" s="162"/>
      <c r="O5" s="162"/>
      <c r="P5" s="162"/>
      <c r="Q5" s="162"/>
    </row>
    <row r="6" spans="1:19" ht="14.25" customHeight="1">
      <c r="A6" s="162"/>
      <c r="B6" s="162"/>
      <c r="C6" s="162"/>
      <c r="D6" s="162"/>
      <c r="E6" s="162"/>
      <c r="F6" s="162"/>
      <c r="G6" s="162"/>
      <c r="H6" s="162"/>
      <c r="I6" s="162"/>
      <c r="J6" s="162"/>
      <c r="K6" s="162"/>
      <c r="L6" s="162"/>
      <c r="M6" s="162"/>
      <c r="N6" s="162"/>
      <c r="O6" s="162"/>
      <c r="P6" s="162"/>
      <c r="Q6" s="162"/>
    </row>
    <row r="7" spans="1:19" ht="22.5" customHeight="1">
      <c r="A7" s="162"/>
      <c r="B7" s="162"/>
      <c r="C7" s="162"/>
      <c r="D7" s="162"/>
      <c r="E7" s="162"/>
      <c r="F7" s="350" t="s">
        <v>187</v>
      </c>
      <c r="G7" s="350"/>
      <c r="H7" s="350"/>
      <c r="I7" s="350"/>
      <c r="J7" s="354">
        <f>基本情報シート!B8</f>
        <v>0</v>
      </c>
      <c r="K7" s="354"/>
      <c r="L7" s="354"/>
      <c r="M7" s="354"/>
      <c r="N7" s="354"/>
      <c r="O7" s="354"/>
      <c r="P7" s="354"/>
      <c r="Q7" s="354"/>
    </row>
    <row r="8" spans="1:19" ht="22.5" customHeight="1">
      <c r="A8" s="162"/>
      <c r="B8" s="162"/>
      <c r="C8" s="162"/>
      <c r="D8" s="162"/>
      <c r="E8" s="162"/>
      <c r="F8" s="350" t="s">
        <v>188</v>
      </c>
      <c r="G8" s="350"/>
      <c r="H8" s="350"/>
      <c r="I8" s="350"/>
      <c r="J8" s="349">
        <f>基本情報シート!B10</f>
        <v>0</v>
      </c>
      <c r="K8" s="349"/>
      <c r="L8" s="349"/>
      <c r="M8" s="349"/>
      <c r="N8" s="349"/>
      <c r="O8" s="349"/>
      <c r="P8" s="349"/>
      <c r="Q8" s="349"/>
    </row>
    <row r="9" spans="1:19" ht="11.25" customHeight="1">
      <c r="A9" s="162"/>
      <c r="B9" s="162"/>
      <c r="C9" s="162"/>
      <c r="D9" s="162"/>
      <c r="E9" s="162"/>
      <c r="F9" s="159"/>
      <c r="G9" s="159"/>
      <c r="H9" s="159"/>
      <c r="I9" s="159"/>
      <c r="J9" s="164"/>
      <c r="K9" s="164"/>
      <c r="L9" s="164"/>
      <c r="M9" s="164"/>
      <c r="N9" s="164"/>
      <c r="O9" s="164"/>
      <c r="P9" s="164"/>
      <c r="Q9" s="164"/>
    </row>
    <row r="10" spans="1:19" ht="22.5" customHeight="1">
      <c r="A10" s="162"/>
      <c r="B10" s="162"/>
      <c r="C10" s="162"/>
      <c r="D10" s="162"/>
      <c r="E10" s="162"/>
      <c r="F10" s="350" t="s">
        <v>189</v>
      </c>
      <c r="G10" s="350"/>
      <c r="H10" s="350"/>
      <c r="I10" s="350"/>
      <c r="J10" s="349" t="str">
        <f>基本情報シート!B12&amp;基本情報シート!B14</f>
        <v>大阪府</v>
      </c>
      <c r="K10" s="349"/>
      <c r="L10" s="349"/>
      <c r="M10" s="349"/>
      <c r="N10" s="349"/>
      <c r="O10" s="349"/>
      <c r="P10" s="349"/>
      <c r="Q10" s="349"/>
    </row>
    <row r="11" spans="1:19" ht="22.5" customHeight="1">
      <c r="A11" s="162"/>
      <c r="B11" s="162"/>
      <c r="C11" s="162"/>
      <c r="D11" s="162"/>
      <c r="E11" s="162"/>
      <c r="F11" s="350" t="s">
        <v>190</v>
      </c>
      <c r="G11" s="350"/>
      <c r="H11" s="350"/>
      <c r="I11" s="350"/>
      <c r="J11" s="349">
        <f>基本情報シート!B14</f>
        <v>0</v>
      </c>
      <c r="K11" s="349"/>
      <c r="L11" s="349"/>
      <c r="M11" s="349"/>
      <c r="N11" s="349"/>
      <c r="O11" s="349"/>
      <c r="P11" s="349"/>
      <c r="Q11" s="349"/>
    </row>
    <row r="12" spans="1:19" ht="12" customHeight="1">
      <c r="A12" s="162"/>
      <c r="B12" s="162"/>
      <c r="C12" s="162"/>
      <c r="D12" s="162"/>
      <c r="E12" s="162"/>
      <c r="F12" s="159"/>
      <c r="G12" s="159"/>
      <c r="H12" s="159"/>
      <c r="I12" s="159"/>
      <c r="J12" s="160"/>
      <c r="K12" s="160"/>
      <c r="L12" s="160"/>
      <c r="M12" s="160"/>
      <c r="N12" s="160"/>
      <c r="O12" s="160"/>
      <c r="P12" s="160"/>
      <c r="Q12" s="160"/>
    </row>
    <row r="13" spans="1:19" ht="22.5" customHeight="1">
      <c r="A13" s="162"/>
      <c r="B13" s="162"/>
      <c r="C13" s="162"/>
      <c r="D13" s="162"/>
      <c r="E13" s="162"/>
      <c r="F13" s="351" t="s">
        <v>301</v>
      </c>
      <c r="G13" s="351"/>
      <c r="H13" s="351"/>
      <c r="I13" s="351"/>
      <c r="J13" s="352" t="str">
        <f>基本情報シート!G18&amp;基本情報シート!B18</f>
        <v/>
      </c>
      <c r="K13" s="353"/>
      <c r="L13" s="353"/>
      <c r="M13" s="353"/>
      <c r="N13" s="353"/>
      <c r="O13" s="353"/>
      <c r="P13" s="353"/>
      <c r="Q13" s="353"/>
    </row>
    <row r="14" spans="1:19" ht="32.25" customHeight="1">
      <c r="A14" s="162"/>
      <c r="B14" s="162"/>
      <c r="C14" s="162"/>
      <c r="D14" s="162"/>
      <c r="E14" s="162"/>
      <c r="F14" s="162"/>
      <c r="G14" s="162"/>
      <c r="H14" s="162"/>
      <c r="I14" s="162"/>
      <c r="J14" s="162"/>
      <c r="K14" s="162"/>
      <c r="L14" s="162"/>
      <c r="M14" s="162"/>
      <c r="N14" s="162"/>
      <c r="O14" s="162"/>
      <c r="P14" s="162"/>
      <c r="Q14" s="162"/>
    </row>
    <row r="15" spans="1:19" ht="20.399999999999999" customHeight="1">
      <c r="A15" s="349" t="s">
        <v>306</v>
      </c>
      <c r="B15" s="349"/>
      <c r="C15" s="349"/>
      <c r="D15" s="349"/>
      <c r="E15" s="349"/>
      <c r="F15" s="349"/>
      <c r="G15" s="349"/>
      <c r="H15" s="349"/>
      <c r="I15" s="349"/>
      <c r="J15" s="349"/>
      <c r="K15" s="349"/>
      <c r="L15" s="349"/>
      <c r="M15" s="349"/>
      <c r="N15" s="349"/>
      <c r="O15" s="349"/>
      <c r="P15" s="349"/>
      <c r="Q15" s="349"/>
    </row>
    <row r="16" spans="1:19" ht="20.399999999999999" customHeight="1">
      <c r="A16" s="349" t="s">
        <v>305</v>
      </c>
      <c r="B16" s="349"/>
      <c r="C16" s="349"/>
      <c r="D16" s="349"/>
      <c r="E16" s="349"/>
      <c r="F16" s="349"/>
      <c r="G16" s="349"/>
      <c r="H16" s="349"/>
      <c r="I16" s="349"/>
      <c r="J16" s="349"/>
      <c r="K16" s="349"/>
      <c r="L16" s="349"/>
      <c r="M16" s="349"/>
      <c r="N16" s="349"/>
      <c r="O16" s="349"/>
      <c r="P16" s="349"/>
      <c r="Q16" s="349"/>
    </row>
    <row r="17" spans="1:17" ht="21" customHeight="1">
      <c r="A17" s="162"/>
      <c r="B17" s="162"/>
      <c r="C17" s="162"/>
      <c r="D17" s="162"/>
      <c r="E17" s="162"/>
      <c r="F17" s="162"/>
      <c r="G17" s="162"/>
      <c r="H17" s="162"/>
      <c r="I17" s="162"/>
      <c r="J17" s="162"/>
      <c r="K17" s="162"/>
      <c r="L17" s="162"/>
      <c r="M17" s="162"/>
      <c r="N17" s="162"/>
      <c r="O17" s="162"/>
      <c r="P17" s="162"/>
      <c r="Q17" s="162"/>
    </row>
    <row r="18" spans="1:17" ht="55.8" customHeight="1">
      <c r="A18" s="162" t="s">
        <v>288</v>
      </c>
      <c r="B18" s="343" t="str">
        <f>"　"&amp;"令和6年"&amp;基本情報シート!E23&amp;"月"&amp;基本情報シート!G23&amp;"日付けで交付決定を受けた標記補助金について、経費配分（内容）の変更承認を受けたいので、大阪府新興感染症に係る協定締結医療機関施設整備費補助金交付要領第７条第３項の規定により関係書類を添えて下記のとおり申請します。"</f>
        <v>　令和6年月日付けで交付決定を受けた標記補助金について、経費配分（内容）の変更承認を受けたいので、大阪府新興感染症に係る協定締結医療機関施設整備費補助金交付要領第７条第３項の規定により関係書類を添えて下記のとおり申請します。</v>
      </c>
      <c r="C18" s="343"/>
      <c r="D18" s="343"/>
      <c r="E18" s="343"/>
      <c r="F18" s="343"/>
      <c r="G18" s="343"/>
      <c r="H18" s="343"/>
      <c r="I18" s="343"/>
      <c r="J18" s="343"/>
      <c r="K18" s="343"/>
      <c r="L18" s="343"/>
      <c r="M18" s="343"/>
      <c r="N18" s="343"/>
      <c r="O18" s="343"/>
      <c r="P18" s="343"/>
      <c r="Q18" s="162"/>
    </row>
    <row r="19" spans="1:17" ht="18" customHeight="1">
      <c r="A19" s="162"/>
      <c r="B19" s="162"/>
      <c r="C19" s="162"/>
      <c r="D19" s="162"/>
      <c r="E19" s="162"/>
      <c r="F19" s="162"/>
      <c r="G19" s="162"/>
      <c r="H19" s="162"/>
      <c r="I19" s="162"/>
      <c r="J19" s="162"/>
      <c r="K19" s="162"/>
      <c r="L19" s="162"/>
      <c r="M19" s="162"/>
      <c r="N19" s="162"/>
      <c r="O19" s="162"/>
      <c r="P19" s="162"/>
      <c r="Q19" s="162"/>
    </row>
    <row r="20" spans="1:17" ht="32.4" customHeight="1">
      <c r="A20" s="346" t="s">
        <v>192</v>
      </c>
      <c r="B20" s="346"/>
      <c r="C20" s="346"/>
      <c r="D20" s="346"/>
      <c r="E20" s="346"/>
      <c r="F20" s="346"/>
      <c r="G20" s="346"/>
      <c r="H20" s="346"/>
      <c r="I20" s="346"/>
      <c r="J20" s="346"/>
      <c r="K20" s="346"/>
      <c r="L20" s="346"/>
      <c r="M20" s="346"/>
      <c r="N20" s="346"/>
      <c r="O20" s="346"/>
      <c r="P20" s="346"/>
      <c r="Q20" s="346"/>
    </row>
    <row r="21" spans="1:17" ht="123.75" customHeight="1">
      <c r="A21" s="165"/>
      <c r="B21" s="166">
        <v>1</v>
      </c>
      <c r="C21" s="347" t="s">
        <v>290</v>
      </c>
      <c r="D21" s="347"/>
      <c r="E21" s="347"/>
      <c r="F21" s="167"/>
      <c r="G21" s="170"/>
      <c r="H21" s="348">
        <f>基本情報シート!B25</f>
        <v>0</v>
      </c>
      <c r="I21" s="348"/>
      <c r="J21" s="348"/>
      <c r="K21" s="348"/>
      <c r="L21" s="348"/>
      <c r="M21" s="348"/>
      <c r="N21" s="348"/>
      <c r="O21" s="348"/>
      <c r="P21" s="348"/>
      <c r="Q21" s="55"/>
    </row>
    <row r="22" spans="1:17" ht="47.25" customHeight="1">
      <c r="A22" s="165"/>
      <c r="B22" s="168">
        <v>2</v>
      </c>
      <c r="C22" s="344" t="s">
        <v>291</v>
      </c>
      <c r="D22" s="344"/>
      <c r="E22" s="344"/>
      <c r="F22" s="169"/>
      <c r="G22" s="170"/>
      <c r="H22" s="345" t="s">
        <v>193</v>
      </c>
      <c r="I22" s="345"/>
      <c r="J22" s="340">
        <f>'別紙1 経費所要額調'!N15</f>
        <v>0</v>
      </c>
      <c r="K22" s="340"/>
      <c r="L22" s="340"/>
      <c r="M22" s="340"/>
      <c r="N22" s="340"/>
      <c r="O22" s="171" t="s">
        <v>57</v>
      </c>
      <c r="P22" s="169"/>
      <c r="Q22" s="186"/>
    </row>
    <row r="23" spans="1:17" ht="29.25" customHeight="1">
      <c r="A23" s="165"/>
      <c r="B23" s="172"/>
      <c r="C23" s="173" t="s">
        <v>293</v>
      </c>
      <c r="D23" s="173"/>
      <c r="E23" s="173"/>
      <c r="F23" s="174"/>
      <c r="G23" s="175"/>
      <c r="H23" s="176"/>
      <c r="I23" s="176"/>
      <c r="J23" s="188"/>
      <c r="K23" s="189"/>
      <c r="L23" s="189"/>
      <c r="M23" s="189"/>
      <c r="N23" s="189"/>
      <c r="O23" s="177"/>
      <c r="P23" s="187"/>
      <c r="Q23" s="186"/>
    </row>
    <row r="24" spans="1:17" ht="29.25" customHeight="1">
      <c r="A24" s="165"/>
      <c r="B24" s="178"/>
      <c r="C24" s="173"/>
      <c r="D24" s="173" t="s">
        <v>294</v>
      </c>
      <c r="E24" s="179"/>
      <c r="F24" s="174"/>
      <c r="G24" s="175"/>
      <c r="H24" s="338" t="s">
        <v>193</v>
      </c>
      <c r="I24" s="338"/>
      <c r="J24" s="341">
        <f>基本情報シート!C24</f>
        <v>0</v>
      </c>
      <c r="K24" s="341"/>
      <c r="L24" s="341"/>
      <c r="M24" s="341"/>
      <c r="N24" s="341"/>
      <c r="O24" s="177" t="s">
        <v>57</v>
      </c>
      <c r="P24" s="56"/>
      <c r="Q24" s="186"/>
    </row>
    <row r="25" spans="1:17" ht="29.25" customHeight="1">
      <c r="A25" s="165"/>
      <c r="B25" s="180"/>
      <c r="C25" s="181"/>
      <c r="D25" s="181" t="s">
        <v>295</v>
      </c>
      <c r="E25" s="182"/>
      <c r="F25" s="183"/>
      <c r="G25" s="184"/>
      <c r="H25" s="339" t="s">
        <v>193</v>
      </c>
      <c r="I25" s="339"/>
      <c r="J25" s="342">
        <f>J22-J24</f>
        <v>0</v>
      </c>
      <c r="K25" s="342"/>
      <c r="L25" s="342"/>
      <c r="M25" s="342"/>
      <c r="N25" s="342"/>
      <c r="O25" s="185" t="s">
        <v>57</v>
      </c>
      <c r="P25" s="57"/>
      <c r="Q25" s="186"/>
    </row>
    <row r="26" spans="1:17" ht="12" customHeight="1"/>
    <row r="27" spans="1:17">
      <c r="B27" s="161" t="s">
        <v>194</v>
      </c>
    </row>
    <row r="28" spans="1:17">
      <c r="B28" s="161" t="s">
        <v>312</v>
      </c>
    </row>
    <row r="29" spans="1:17">
      <c r="B29" s="161" t="s">
        <v>296</v>
      </c>
    </row>
    <row r="30" spans="1:17">
      <c r="B30" s="161" t="s">
        <v>297</v>
      </c>
    </row>
  </sheetData>
  <sheetProtection algorithmName="SHA-512" hashValue="0dSLTTGXnZJZkQIQXujADtq1dS0qmEFx3dRoHUR9VLj7BTwcbnUSr2O5WH9sd9X+7/edpMYC7awc3xLWqMm6kA==" saltValue="4ea4W1GAXsikmDAPErjZWw==" spinCount="100000" sheet="1" selectLockedCells="1"/>
  <mergeCells count="23">
    <mergeCell ref="F7:I7"/>
    <mergeCell ref="J7:Q7"/>
    <mergeCell ref="F8:I8"/>
    <mergeCell ref="J8:Q8"/>
    <mergeCell ref="F10:I10"/>
    <mergeCell ref="J10:Q10"/>
    <mergeCell ref="A16:Q16"/>
    <mergeCell ref="F11:I11"/>
    <mergeCell ref="J11:Q11"/>
    <mergeCell ref="F13:I13"/>
    <mergeCell ref="J13:Q13"/>
    <mergeCell ref="A15:Q15"/>
    <mergeCell ref="B18:P18"/>
    <mergeCell ref="C22:E22"/>
    <mergeCell ref="H22:I22"/>
    <mergeCell ref="A20:Q20"/>
    <mergeCell ref="C21:E21"/>
    <mergeCell ref="H21:P21"/>
    <mergeCell ref="H24:I24"/>
    <mergeCell ref="H25:I25"/>
    <mergeCell ref="J22:N22"/>
    <mergeCell ref="J24:N24"/>
    <mergeCell ref="J25:N25"/>
  </mergeCells>
  <phoneticPr fontId="37"/>
  <conditionalFormatting sqref="F11:F12 A10:XFD10 A7:F7 J7 F8:F9 R7:XFD7 A2:XFD6 A31:XFD1048576 A19:XFD20 A23:M23 A21:C22 F21:XFD21 P22:XFD25 F22:H22 A24:H25">
    <cfRule type="cellIs" dxfId="8" priority="11" operator="equal">
      <formula>0</formula>
    </cfRule>
  </conditionalFormatting>
  <conditionalFormatting sqref="J11:Q12">
    <cfRule type="cellIs" dxfId="7" priority="10" operator="equal">
      <formula>0</formula>
    </cfRule>
  </conditionalFormatting>
  <conditionalFormatting sqref="A11:XFD12 A8:E9 R8:XFD9 A14:XFD15 A13:E13 R13:XFD13 J8:J9 A18:B18 Q18:XFD18 J13 A17:XFD17 A16 R16:XFD16">
    <cfRule type="cellIs" dxfId="6" priority="9" operator="equal">
      <formula>0</formula>
    </cfRule>
  </conditionalFormatting>
  <conditionalFormatting sqref="F13">
    <cfRule type="cellIs" dxfId="5" priority="8" stopIfTrue="1" operator="equal">
      <formula>0</formula>
    </cfRule>
  </conditionalFormatting>
  <conditionalFormatting sqref="I26:J30 O26:XFD30 A26:G30">
    <cfRule type="cellIs" dxfId="4" priority="6" stopIfTrue="1" operator="equal">
      <formula>0</formula>
    </cfRule>
  </conditionalFormatting>
  <conditionalFormatting sqref="N23">
    <cfRule type="cellIs" dxfId="3" priority="2" operator="equal">
      <formula>0</formula>
    </cfRule>
  </conditionalFormatting>
  <conditionalFormatting sqref="O22:O25">
    <cfRule type="cellIs" dxfId="2" priority="1" operator="equal">
      <formula>0</formula>
    </cfRule>
  </conditionalFormatting>
  <printOptions horizontalCentered="1"/>
  <pageMargins left="0.78740157480314965" right="0.78740157480314965" top="0.98425196850393704" bottom="0.62992125984251968" header="0.51181102362204722" footer="0.51181102362204722"/>
  <pageSetup paperSize="9"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P20"/>
  <sheetViews>
    <sheetView view="pageBreakPreview" zoomScaleNormal="100" zoomScaleSheetLayoutView="100" workbookViewId="0">
      <selection activeCell="D10" sqref="D10:D14"/>
    </sheetView>
  </sheetViews>
  <sheetFormatPr defaultColWidth="9" defaultRowHeight="13.2"/>
  <cols>
    <col min="1" max="1" width="4.77734375" style="3" customWidth="1"/>
    <col min="2" max="2" width="29.5546875" style="3" customWidth="1"/>
    <col min="3" max="14" width="11.21875" style="3" customWidth="1"/>
    <col min="15" max="15" width="10.21875" style="95" hidden="1" customWidth="1"/>
    <col min="16" max="16" width="16.33203125" style="95" hidden="1" customWidth="1"/>
    <col min="17" max="16384" width="9" style="3"/>
  </cols>
  <sheetData>
    <row r="1" spans="1:16">
      <c r="A1" s="1" t="s">
        <v>307</v>
      </c>
      <c r="B1" s="1"/>
    </row>
    <row r="2" spans="1:16" ht="19.5" customHeight="1">
      <c r="A2" s="383" t="s">
        <v>303</v>
      </c>
      <c r="B2" s="383"/>
      <c r="C2" s="383"/>
      <c r="D2" s="383"/>
      <c r="E2" s="383"/>
      <c r="F2" s="383"/>
      <c r="G2" s="383"/>
      <c r="H2" s="383"/>
      <c r="I2" s="383"/>
      <c r="J2" s="383"/>
      <c r="K2" s="383"/>
      <c r="L2" s="383"/>
      <c r="M2" s="383"/>
      <c r="N2" s="383"/>
    </row>
    <row r="3" spans="1:16" ht="7.5" customHeight="1">
      <c r="A3" s="194"/>
      <c r="B3" s="194"/>
      <c r="C3" s="194"/>
      <c r="D3" s="194"/>
      <c r="E3" s="194"/>
      <c r="F3" s="194"/>
      <c r="G3" s="194"/>
      <c r="H3" s="194"/>
      <c r="I3" s="194"/>
      <c r="J3" s="194"/>
      <c r="K3" s="194"/>
      <c r="L3" s="194"/>
      <c r="M3" s="194"/>
      <c r="N3" s="194"/>
    </row>
    <row r="4" spans="1:16">
      <c r="A4" s="1"/>
      <c r="B4" s="1"/>
      <c r="I4" s="372" t="s">
        <v>220</v>
      </c>
      <c r="J4" s="372"/>
      <c r="K4" s="390">
        <f>IF(基本情報シート!B10="",基本情報シート!B14,基本情報シート!B10&amp;" "&amp;"（"&amp;基本情報シート!B14&amp;"）")</f>
        <v>0</v>
      </c>
      <c r="L4" s="390"/>
      <c r="M4" s="390"/>
      <c r="N4" s="390"/>
    </row>
    <row r="5" spans="1:16">
      <c r="A5" s="1"/>
      <c r="B5" s="1"/>
      <c r="M5" s="91"/>
      <c r="N5" s="92"/>
    </row>
    <row r="6" spans="1:16" ht="13.8" thickBot="1">
      <c r="A6" s="1"/>
      <c r="B6" s="1"/>
      <c r="C6" s="196" t="s">
        <v>20</v>
      </c>
      <c r="D6" s="195" t="s">
        <v>19</v>
      </c>
      <c r="E6" s="196" t="s">
        <v>5</v>
      </c>
      <c r="F6" s="384" t="s">
        <v>21</v>
      </c>
      <c r="G6" s="384"/>
      <c r="H6" s="384"/>
      <c r="I6" s="385" t="s">
        <v>22</v>
      </c>
      <c r="J6" s="385"/>
      <c r="K6" s="385"/>
      <c r="L6" s="196" t="s">
        <v>23</v>
      </c>
      <c r="M6" s="195" t="s">
        <v>24</v>
      </c>
      <c r="N6" s="195" t="s">
        <v>25</v>
      </c>
    </row>
    <row r="7" spans="1:16" ht="36" customHeight="1">
      <c r="A7" s="377" t="s">
        <v>134</v>
      </c>
      <c r="B7" s="378"/>
      <c r="C7" s="360" t="s">
        <v>1</v>
      </c>
      <c r="D7" s="360" t="s">
        <v>151</v>
      </c>
      <c r="E7" s="360" t="s">
        <v>2</v>
      </c>
      <c r="F7" s="357" t="s">
        <v>215</v>
      </c>
      <c r="G7" s="358"/>
      <c r="H7" s="359"/>
      <c r="I7" s="357" t="s">
        <v>3</v>
      </c>
      <c r="J7" s="358"/>
      <c r="K7" s="359"/>
      <c r="L7" s="360" t="s">
        <v>4</v>
      </c>
      <c r="M7" s="386" t="s">
        <v>228</v>
      </c>
      <c r="N7" s="388" t="s">
        <v>229</v>
      </c>
    </row>
    <row r="8" spans="1:16" ht="13.2" customHeight="1">
      <c r="A8" s="379"/>
      <c r="B8" s="380"/>
      <c r="C8" s="361"/>
      <c r="D8" s="361"/>
      <c r="E8" s="361"/>
      <c r="F8" s="104" t="s">
        <v>216</v>
      </c>
      <c r="G8" s="105" t="s">
        <v>217</v>
      </c>
      <c r="H8" s="106" t="s">
        <v>218</v>
      </c>
      <c r="I8" s="104" t="s">
        <v>216</v>
      </c>
      <c r="J8" s="105" t="s">
        <v>217</v>
      </c>
      <c r="K8" s="106" t="s">
        <v>218</v>
      </c>
      <c r="L8" s="361"/>
      <c r="M8" s="387"/>
      <c r="N8" s="389"/>
    </row>
    <row r="9" spans="1:16" ht="15" customHeight="1" thickBot="1">
      <c r="A9" s="381"/>
      <c r="B9" s="382"/>
      <c r="C9" s="117" t="s">
        <v>6</v>
      </c>
      <c r="D9" s="117" t="s">
        <v>7</v>
      </c>
      <c r="E9" s="117" t="s">
        <v>6</v>
      </c>
      <c r="F9" s="118" t="s">
        <v>219</v>
      </c>
      <c r="G9" s="119" t="s">
        <v>17</v>
      </c>
      <c r="H9" s="120" t="s">
        <v>17</v>
      </c>
      <c r="I9" s="118" t="s">
        <v>219</v>
      </c>
      <c r="J9" s="119" t="s">
        <v>17</v>
      </c>
      <c r="K9" s="120" t="s">
        <v>17</v>
      </c>
      <c r="L9" s="117" t="s">
        <v>8</v>
      </c>
      <c r="M9" s="118" t="s">
        <v>8</v>
      </c>
      <c r="N9" s="121" t="s">
        <v>8</v>
      </c>
      <c r="O9" s="96" t="s">
        <v>226</v>
      </c>
      <c r="P9" s="96" t="s">
        <v>227</v>
      </c>
    </row>
    <row r="10" spans="1:16" ht="24" customHeight="1">
      <c r="A10" s="362" t="s">
        <v>207</v>
      </c>
      <c r="B10" s="364" t="s">
        <v>210</v>
      </c>
      <c r="C10" s="366" t="str">
        <f>IF('別紙2 事業計画書（病室）'!H33="","0",'別紙2 事業計画書（病室）'!H33)</f>
        <v>0</v>
      </c>
      <c r="D10" s="368">
        <v>0</v>
      </c>
      <c r="E10" s="370">
        <f>C10-D10</f>
        <v>0</v>
      </c>
      <c r="F10" s="35" t="str">
        <f>IF(H10="","",1)</f>
        <v/>
      </c>
      <c r="G10" s="111" t="str">
        <f>IFERROR(H10/F10,"")</f>
        <v/>
      </c>
      <c r="H10" s="109" t="str">
        <f>IF($C$10="0","",'別紙2 事業計画書（病室）'!H18)</f>
        <v/>
      </c>
      <c r="I10" s="35" t="str">
        <f>F10</f>
        <v/>
      </c>
      <c r="J10" s="111" t="str">
        <f>IF(H10&lt;&gt;"",MIN(G10,$O$10),"")</f>
        <v/>
      </c>
      <c r="K10" s="109" t="str">
        <f>IF(H10&lt;&gt;"",I10*J10,"")</f>
        <v/>
      </c>
      <c r="L10" s="370">
        <f>SUM(P10:P12)</f>
        <v>0</v>
      </c>
      <c r="M10" s="373">
        <f>MIN(E10,L10)</f>
        <v>0</v>
      </c>
      <c r="N10" s="375">
        <f>ROUNDDOWN(M10,-3)</f>
        <v>0</v>
      </c>
      <c r="O10" s="97">
        <v>14546000</v>
      </c>
      <c r="P10" s="98">
        <f>MIN(H10,K10)</f>
        <v>0</v>
      </c>
    </row>
    <row r="11" spans="1:16" ht="24" customHeight="1">
      <c r="A11" s="362"/>
      <c r="B11" s="364"/>
      <c r="C11" s="366"/>
      <c r="D11" s="368"/>
      <c r="E11" s="370"/>
      <c r="F11" s="35" t="str">
        <f>IF(H11="","",1)</f>
        <v/>
      </c>
      <c r="G11" s="112" t="str">
        <f t="shared" ref="G11" si="0">IFERROR(H11/F11,"")</f>
        <v/>
      </c>
      <c r="H11" s="109" t="str">
        <f>IF($C$10="0","",'別紙2 事業計画書（病室）'!H19)</f>
        <v/>
      </c>
      <c r="I11" s="35" t="str">
        <f t="shared" ref="I11" si="1">F11</f>
        <v/>
      </c>
      <c r="J11" s="112" t="str">
        <f>IF(H11&lt;&gt;"",MIN(G11,$O$10),"")</f>
        <v/>
      </c>
      <c r="K11" s="109" t="str">
        <f t="shared" ref="K11:K14" si="2">IF(H11&lt;&gt;"",I11*J11,"")</f>
        <v/>
      </c>
      <c r="L11" s="370"/>
      <c r="M11" s="373"/>
      <c r="N11" s="375"/>
      <c r="O11" s="97"/>
      <c r="P11" s="98">
        <f t="shared" ref="P11:P14" si="3">MIN(H11,K11)</f>
        <v>0</v>
      </c>
    </row>
    <row r="12" spans="1:16" ht="24" customHeight="1">
      <c r="A12" s="363"/>
      <c r="B12" s="365"/>
      <c r="C12" s="367"/>
      <c r="D12" s="369"/>
      <c r="E12" s="371"/>
      <c r="F12" s="35" t="str">
        <f>IF(H12="","",1)</f>
        <v/>
      </c>
      <c r="G12" s="112" t="str">
        <f>IFERROR(H12/F12,"")</f>
        <v/>
      </c>
      <c r="H12" s="109" t="str">
        <f>IF($C$10="0","",'別紙2 事業計画書（病室）'!H20)</f>
        <v/>
      </c>
      <c r="I12" s="35" t="str">
        <f>F12</f>
        <v/>
      </c>
      <c r="J12" s="112" t="str">
        <f>IF(H12&lt;&gt;"",MIN(G12,$O$10),"")</f>
        <v/>
      </c>
      <c r="K12" s="109" t="str">
        <f t="shared" si="2"/>
        <v/>
      </c>
      <c r="L12" s="371"/>
      <c r="M12" s="374"/>
      <c r="N12" s="376"/>
      <c r="O12" s="97"/>
      <c r="P12" s="98">
        <f t="shared" si="3"/>
        <v>0</v>
      </c>
    </row>
    <row r="13" spans="1:16" ht="46.8" customHeight="1">
      <c r="A13" s="192" t="s">
        <v>208</v>
      </c>
      <c r="B13" s="100" t="s">
        <v>212</v>
      </c>
      <c r="C13" s="33">
        <f>SUMIF('別紙2 事業計画書（病室以外）'!B:B,"病棟等の整備",'別紙2 事業計画書（病室以外）'!H:H)</f>
        <v>0</v>
      </c>
      <c r="D13" s="256">
        <v>0</v>
      </c>
      <c r="E13" s="22">
        <f>IF(C13="","",(C13-D13))</f>
        <v>0</v>
      </c>
      <c r="F13" s="35" t="str">
        <f>IF(H13="","",SUMIF('別紙2 事業計画書（病室以外）'!B:B,"病棟等の整備",'別紙2 事業計画書（病室以外）'!E:E))</f>
        <v/>
      </c>
      <c r="G13" s="112" t="str">
        <f>IFERROR(H13/F13,"")</f>
        <v/>
      </c>
      <c r="H13" s="122" t="str">
        <f>IF(C13=0,"",C13)</f>
        <v/>
      </c>
      <c r="I13" s="35" t="str">
        <f>IF(F13="","",IF(F13&lt;30,F13,30))</f>
        <v/>
      </c>
      <c r="J13" s="112" t="str">
        <f>IF(H13&lt;&gt;"",MIN(G13,O13),"")</f>
        <v/>
      </c>
      <c r="K13" s="109" t="str">
        <f t="shared" si="2"/>
        <v/>
      </c>
      <c r="L13" s="22">
        <f>P13</f>
        <v>0</v>
      </c>
      <c r="M13" s="35">
        <f>MIN(E13,L13)</f>
        <v>0</v>
      </c>
      <c r="N13" s="193">
        <f>ROUNDDOWN(M13,-3)</f>
        <v>0</v>
      </c>
      <c r="O13" s="97">
        <v>239300</v>
      </c>
      <c r="P13" s="98">
        <f t="shared" si="3"/>
        <v>0</v>
      </c>
    </row>
    <row r="14" spans="1:16" ht="46.8" customHeight="1" thickBot="1">
      <c r="A14" s="101" t="s">
        <v>209</v>
      </c>
      <c r="B14" s="102" t="s">
        <v>211</v>
      </c>
      <c r="C14" s="103">
        <f>SUMIF('別紙2 事業計画書（病室以外）'!B:B,"個人防護具保管施設の整備",'別紙2 事業計画書（病室以外）'!H:H)</f>
        <v>0</v>
      </c>
      <c r="D14" s="257">
        <v>0</v>
      </c>
      <c r="E14" s="93">
        <f t="shared" ref="E14" si="4">IF(C14="","",(C14-D14))</f>
        <v>0</v>
      </c>
      <c r="F14" s="107" t="str">
        <f>IF(H14="","",SUMIF('別紙2 事業計画書（病室以外）'!B:B,"個人防護具保管施設の整備",'別紙2 事業計画書（病室以外）'!E:E))</f>
        <v/>
      </c>
      <c r="G14" s="113" t="str">
        <f t="shared" ref="G14" si="5">IFERROR(H14/F14,"")</f>
        <v/>
      </c>
      <c r="H14" s="108" t="str">
        <f>IF(C14=0,"",C14)</f>
        <v/>
      </c>
      <c r="I14" s="36" t="str">
        <f>IF(F14="","",IF(F14&lt;20,F14,20))</f>
        <v/>
      </c>
      <c r="J14" s="113" t="str">
        <f>IF(H14&lt;&gt;"",MIN(G14,O14),"")</f>
        <v/>
      </c>
      <c r="K14" s="110" t="str">
        <f t="shared" si="2"/>
        <v/>
      </c>
      <c r="L14" s="5">
        <f>P14</f>
        <v>0</v>
      </c>
      <c r="M14" s="99">
        <f>MIN(E14,L14)</f>
        <v>0</v>
      </c>
      <c r="N14" s="123">
        <f>ROUNDDOWN(M14,-3)</f>
        <v>0</v>
      </c>
      <c r="O14" s="97">
        <v>239300</v>
      </c>
      <c r="P14" s="98">
        <f t="shared" si="3"/>
        <v>0</v>
      </c>
    </row>
    <row r="15" spans="1:16" ht="22.5" customHeight="1" thickTop="1" thickBot="1">
      <c r="A15" s="355" t="s">
        <v>18</v>
      </c>
      <c r="B15" s="356"/>
      <c r="C15" s="90">
        <f t="shared" ref="C15:K15" si="6">SUM(C10:C14)</f>
        <v>0</v>
      </c>
      <c r="D15" s="90">
        <f t="shared" si="6"/>
        <v>0</v>
      </c>
      <c r="E15" s="90">
        <f t="shared" si="6"/>
        <v>0</v>
      </c>
      <c r="F15" s="114" t="s">
        <v>233</v>
      </c>
      <c r="G15" s="116" t="s">
        <v>233</v>
      </c>
      <c r="H15" s="115">
        <f t="shared" si="6"/>
        <v>0</v>
      </c>
      <c r="I15" s="114" t="s">
        <v>233</v>
      </c>
      <c r="J15" s="116" t="s">
        <v>233</v>
      </c>
      <c r="K15" s="115">
        <f t="shared" si="6"/>
        <v>0</v>
      </c>
      <c r="L15" s="90">
        <f>SUM(L10:L14)</f>
        <v>0</v>
      </c>
      <c r="M15" s="90">
        <f t="shared" ref="M15:N15" si="7">SUM(M10:M14)</f>
        <v>0</v>
      </c>
      <c r="N15" s="90">
        <f t="shared" si="7"/>
        <v>0</v>
      </c>
    </row>
    <row r="16" spans="1:16">
      <c r="A16" s="1"/>
      <c r="B16" s="1"/>
    </row>
    <row r="17" spans="1:2">
      <c r="A17" s="39" t="s">
        <v>150</v>
      </c>
      <c r="B17" s="39"/>
    </row>
    <row r="18" spans="1:2">
      <c r="A18" s="2" t="s">
        <v>230</v>
      </c>
      <c r="B18" s="2"/>
    </row>
    <row r="19" spans="1:2">
      <c r="A19" s="2" t="s">
        <v>231</v>
      </c>
      <c r="B19" s="2"/>
    </row>
    <row r="20" spans="1:2">
      <c r="A20" s="2" t="s">
        <v>232</v>
      </c>
      <c r="B20" s="2"/>
    </row>
  </sheetData>
  <sheetProtection algorithmName="SHA-512" hashValue="yTBGdJ6MiJSaG61RXp4b6Ygx6Lj19luo9tKbqTxT8Lx2CvfihxX4V/bokFbOeIlRXpKkmwUyQfxEef6gntM7NA==" saltValue="0cq5EYFla1G2OqR0vJBmSw==" spinCount="100000" sheet="1" objects="1" scenarios="1"/>
  <mergeCells count="23">
    <mergeCell ref="I4:J4"/>
    <mergeCell ref="M10:M12"/>
    <mergeCell ref="N10:N12"/>
    <mergeCell ref="A7:B9"/>
    <mergeCell ref="A2:N2"/>
    <mergeCell ref="F6:H6"/>
    <mergeCell ref="I6:K6"/>
    <mergeCell ref="L7:L8"/>
    <mergeCell ref="M7:M8"/>
    <mergeCell ref="N7:N8"/>
    <mergeCell ref="K4:N4"/>
    <mergeCell ref="L10:L12"/>
    <mergeCell ref="A15:B15"/>
    <mergeCell ref="F7:H7"/>
    <mergeCell ref="I7:K7"/>
    <mergeCell ref="C7:C8"/>
    <mergeCell ref="D7:D8"/>
    <mergeCell ref="E7:E8"/>
    <mergeCell ref="A10:A12"/>
    <mergeCell ref="B10:B12"/>
    <mergeCell ref="C10:C12"/>
    <mergeCell ref="D10:D12"/>
    <mergeCell ref="E10:E12"/>
  </mergeCells>
  <phoneticPr fontId="2"/>
  <printOptions horizontalCentered="1"/>
  <pageMargins left="0" right="0" top="0.94488188976377963" bottom="0.55118110236220474" header="0.31496062992125984" footer="0.31496062992125984"/>
  <pageSetup paperSize="9" scale="7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O53"/>
  <sheetViews>
    <sheetView view="pageBreakPreview" zoomScaleNormal="100" zoomScaleSheetLayoutView="100" workbookViewId="0">
      <selection activeCell="E10" sqref="E10:G10"/>
    </sheetView>
  </sheetViews>
  <sheetFormatPr defaultColWidth="9" defaultRowHeight="13.2"/>
  <cols>
    <col min="1" max="3" width="6.88671875" style="6" customWidth="1"/>
    <col min="4" max="4" width="7.109375" style="6" customWidth="1"/>
    <col min="5" max="6" width="7.44140625" style="6" customWidth="1"/>
    <col min="7" max="8" width="15" style="6" customWidth="1"/>
    <col min="9" max="9" width="17.88671875" style="6" customWidth="1"/>
    <col min="10" max="16384" width="9" style="6"/>
  </cols>
  <sheetData>
    <row r="1" spans="1:15">
      <c r="A1" s="4" t="s">
        <v>308</v>
      </c>
      <c r="B1" s="7"/>
      <c r="C1" s="7"/>
      <c r="D1" s="7"/>
      <c r="E1" s="7"/>
      <c r="F1" s="7"/>
      <c r="G1" s="7"/>
      <c r="H1" s="7"/>
      <c r="I1" s="7"/>
      <c r="J1" s="7"/>
      <c r="K1" s="7"/>
      <c r="L1" s="7"/>
      <c r="M1" s="7"/>
      <c r="N1" s="7"/>
      <c r="O1" s="7"/>
    </row>
    <row r="2" spans="1:15" s="7" customFormat="1" ht="15" customHeight="1">
      <c r="A2" s="4"/>
    </row>
    <row r="3" spans="1:15" ht="19.5" customHeight="1">
      <c r="A3" s="383" t="s">
        <v>304</v>
      </c>
      <c r="B3" s="383"/>
      <c r="C3" s="383"/>
      <c r="D3" s="383"/>
      <c r="E3" s="383"/>
      <c r="F3" s="383"/>
      <c r="G3" s="383"/>
      <c r="H3" s="383"/>
      <c r="I3" s="383"/>
      <c r="J3" s="7"/>
      <c r="K3" s="7"/>
      <c r="L3" s="7"/>
      <c r="M3" s="7"/>
      <c r="N3" s="7"/>
      <c r="O3" s="7"/>
    </row>
    <row r="4" spans="1:15" ht="18" customHeight="1">
      <c r="A4" s="4"/>
      <c r="B4" s="7"/>
      <c r="C4" s="7"/>
      <c r="D4" s="7"/>
      <c r="E4" s="7"/>
      <c r="F4" s="7"/>
      <c r="G4" s="7"/>
      <c r="H4" s="7"/>
      <c r="I4" s="7"/>
      <c r="J4" s="7"/>
      <c r="K4" s="7"/>
      <c r="L4" s="7"/>
      <c r="M4" s="7"/>
      <c r="N4" s="7"/>
      <c r="O4" s="7"/>
    </row>
    <row r="5" spans="1:15" ht="18.75" customHeight="1">
      <c r="A5" s="409" t="s">
        <v>135</v>
      </c>
      <c r="B5" s="409"/>
      <c r="C5" s="409"/>
      <c r="D5" s="410" t="s">
        <v>155</v>
      </c>
      <c r="E5" s="411"/>
      <c r="F5" s="411"/>
      <c r="G5" s="411"/>
      <c r="H5" s="411"/>
      <c r="I5" s="412"/>
      <c r="J5" s="7"/>
      <c r="K5" s="7"/>
      <c r="L5" s="7"/>
      <c r="M5" s="7"/>
      <c r="N5" s="7"/>
      <c r="O5" s="7"/>
    </row>
    <row r="6" spans="1:15" ht="18.75" customHeight="1">
      <c r="A6" s="413" t="s">
        <v>58</v>
      </c>
      <c r="B6" s="480"/>
      <c r="C6" s="480"/>
      <c r="D6" s="410" t="s">
        <v>225</v>
      </c>
      <c r="E6" s="411"/>
      <c r="F6" s="411"/>
      <c r="G6" s="412"/>
      <c r="H6" s="413" t="s">
        <v>45</v>
      </c>
      <c r="I6" s="409"/>
      <c r="J6" s="37"/>
      <c r="K6" s="37"/>
      <c r="L6" s="7"/>
      <c r="M6" s="7"/>
      <c r="N6" s="7"/>
      <c r="O6" s="7"/>
    </row>
    <row r="7" spans="1:15" ht="22.5" customHeight="1">
      <c r="A7" s="410" t="s">
        <v>213</v>
      </c>
      <c r="B7" s="411"/>
      <c r="C7" s="412"/>
      <c r="D7" s="410">
        <f>IF(基本情報シート!B10="",基本情報シート!B14,基本情報シート!B10&amp;" "&amp;"（"&amp;基本情報シート!B14&amp;"）")</f>
        <v>0</v>
      </c>
      <c r="E7" s="411"/>
      <c r="F7" s="411"/>
      <c r="G7" s="412"/>
      <c r="H7" s="409" t="str">
        <f>IF(基本情報シート!$B$8="",基本情報シート!$B$12&amp;基本情報シート!$C$12,基本情報シート!$B$8)</f>
        <v>大阪府</v>
      </c>
      <c r="I7" s="409"/>
      <c r="J7" s="37"/>
      <c r="K7" s="37"/>
      <c r="L7" s="7"/>
      <c r="M7" s="7"/>
      <c r="N7" s="7"/>
      <c r="O7" s="7"/>
    </row>
    <row r="8" spans="1:15" ht="14.25" customHeight="1">
      <c r="A8" s="413" t="s">
        <v>60</v>
      </c>
      <c r="B8" s="409"/>
      <c r="C8" s="409"/>
      <c r="D8" s="410"/>
      <c r="E8" s="411"/>
      <c r="F8" s="411"/>
      <c r="G8" s="411"/>
      <c r="H8" s="411"/>
      <c r="I8" s="412"/>
      <c r="J8" s="7" t="s">
        <v>65</v>
      </c>
      <c r="K8" s="7"/>
      <c r="L8" s="7"/>
      <c r="M8" s="7"/>
      <c r="N8" s="7"/>
      <c r="O8" s="7"/>
    </row>
    <row r="9" spans="1:15" ht="13.5" customHeight="1">
      <c r="A9" s="405" t="s">
        <v>55</v>
      </c>
      <c r="B9" s="405"/>
      <c r="C9" s="405"/>
      <c r="D9" s="395" t="s">
        <v>13</v>
      </c>
      <c r="E9" s="395"/>
      <c r="F9" s="395"/>
      <c r="G9" s="395"/>
      <c r="H9" s="395"/>
      <c r="I9" s="396"/>
      <c r="J9" s="7"/>
      <c r="K9" s="7"/>
      <c r="L9" s="7"/>
      <c r="M9" s="7"/>
      <c r="N9" s="7"/>
      <c r="O9" s="7"/>
    </row>
    <row r="10" spans="1:15" ht="13.5" customHeight="1">
      <c r="A10" s="405"/>
      <c r="B10" s="405"/>
      <c r="C10" s="405"/>
      <c r="D10" s="34" t="s">
        <v>69</v>
      </c>
      <c r="E10" s="418"/>
      <c r="F10" s="418"/>
      <c r="G10" s="418"/>
      <c r="H10" s="247" t="s">
        <v>66</v>
      </c>
      <c r="I10" s="44"/>
      <c r="J10" s="7" t="s">
        <v>68</v>
      </c>
      <c r="K10" s="7"/>
      <c r="L10" s="7"/>
      <c r="M10" s="7"/>
      <c r="N10" s="7"/>
      <c r="O10" s="7"/>
    </row>
    <row r="11" spans="1:15" ht="13.5" customHeight="1">
      <c r="A11" s="405"/>
      <c r="B11" s="405"/>
      <c r="C11" s="405"/>
      <c r="D11" s="414" t="s">
        <v>113</v>
      </c>
      <c r="E11" s="415"/>
      <c r="F11" s="415"/>
      <c r="G11" s="245"/>
      <c r="H11" s="200" t="s">
        <v>277</v>
      </c>
      <c r="I11" s="44"/>
      <c r="J11" s="7"/>
      <c r="K11" s="7"/>
      <c r="L11" s="7"/>
      <c r="M11" s="7"/>
      <c r="N11" s="7"/>
      <c r="O11" s="7"/>
    </row>
    <row r="12" spans="1:15" ht="14.25" customHeight="1">
      <c r="A12" s="405"/>
      <c r="B12" s="405"/>
      <c r="C12" s="405"/>
      <c r="D12" s="416" t="s">
        <v>112</v>
      </c>
      <c r="E12" s="417"/>
      <c r="F12" s="417"/>
      <c r="G12" s="246"/>
      <c r="H12" s="23" t="s">
        <v>276</v>
      </c>
      <c r="I12" s="14"/>
      <c r="J12" s="7"/>
      <c r="K12" s="7"/>
      <c r="L12" s="7"/>
      <c r="M12" s="7"/>
      <c r="N12" s="7"/>
      <c r="O12" s="7"/>
    </row>
    <row r="13" spans="1:15" ht="13.5" customHeight="1">
      <c r="A13" s="408" t="s">
        <v>14</v>
      </c>
      <c r="B13" s="423"/>
      <c r="C13" s="404"/>
      <c r="D13" s="24" t="s">
        <v>114</v>
      </c>
      <c r="E13" s="419" t="str">
        <f>基本情報シート!B5&amp;基本情報シート!C5&amp;基本情報シート!D5&amp;基本情報シート!E5&amp;基本情報シート!F5&amp;基本情報シート!G5&amp;基本情報シート!H5</f>
        <v>令和年月日</v>
      </c>
      <c r="F13" s="419"/>
      <c r="G13" s="199" t="s">
        <v>115</v>
      </c>
      <c r="H13" s="25" t="s">
        <v>116</v>
      </c>
      <c r="I13" s="248" t="str">
        <f>基本情報シート!B6&amp;基本情報シート!C6&amp;基本情報シート!D6&amp;基本情報シート!E6&amp;基本情報シート!F6&amp;基本情報シート!G6&amp;基本情報シート!H6</f>
        <v>令和年月日</v>
      </c>
      <c r="J13" s="7" t="s">
        <v>282</v>
      </c>
      <c r="K13" s="7"/>
      <c r="L13" s="7"/>
      <c r="M13" s="7"/>
      <c r="N13" s="7"/>
      <c r="O13" s="7"/>
    </row>
    <row r="14" spans="1:15" ht="13.5" customHeight="1">
      <c r="A14" s="420" t="s">
        <v>61</v>
      </c>
      <c r="B14" s="421"/>
      <c r="C14" s="421"/>
      <c r="D14" s="421"/>
      <c r="E14" s="421"/>
      <c r="F14" s="421"/>
      <c r="G14" s="421"/>
      <c r="H14" s="421"/>
      <c r="I14" s="422"/>
      <c r="J14" s="7"/>
      <c r="K14" s="7"/>
      <c r="L14" s="7"/>
      <c r="M14" s="7"/>
      <c r="N14" s="7"/>
      <c r="O14" s="7"/>
    </row>
    <row r="15" spans="1:15" ht="14.25" customHeight="1">
      <c r="A15" s="198" t="s">
        <v>31</v>
      </c>
      <c r="B15" s="405" t="s">
        <v>30</v>
      </c>
      <c r="C15" s="405"/>
      <c r="D15" s="408"/>
      <c r="E15" s="405" t="s">
        <v>26</v>
      </c>
      <c r="F15" s="405"/>
      <c r="G15" s="198" t="s">
        <v>27</v>
      </c>
      <c r="H15" s="198" t="s">
        <v>29</v>
      </c>
      <c r="I15" s="197" t="s">
        <v>28</v>
      </c>
      <c r="J15" s="7"/>
      <c r="K15" s="7"/>
      <c r="L15" s="7"/>
      <c r="M15" s="7"/>
      <c r="N15" s="7"/>
      <c r="O15" s="7"/>
    </row>
    <row r="16" spans="1:15" ht="13.5" customHeight="1">
      <c r="A16" s="8" t="s">
        <v>9</v>
      </c>
      <c r="B16" s="424" t="s">
        <v>12</v>
      </c>
      <c r="C16" s="424"/>
      <c r="D16" s="424"/>
      <c r="E16" s="406" t="s">
        <v>10</v>
      </c>
      <c r="F16" s="407"/>
      <c r="G16" s="9" t="s">
        <v>15</v>
      </c>
      <c r="H16" s="9" t="s">
        <v>11</v>
      </c>
      <c r="I16" s="44" t="s">
        <v>0</v>
      </c>
      <c r="J16" s="7"/>
      <c r="K16" s="7"/>
      <c r="L16" s="7"/>
      <c r="M16" s="7"/>
      <c r="N16" s="7"/>
      <c r="O16" s="7"/>
    </row>
    <row r="17" spans="1:15" ht="13.5" customHeight="1">
      <c r="A17" s="469" t="s">
        <v>32</v>
      </c>
      <c r="B17" s="471"/>
      <c r="C17" s="471"/>
      <c r="D17" s="471"/>
      <c r="E17" s="472"/>
      <c r="F17" s="473"/>
      <c r="G17" s="26" t="str">
        <f t="shared" ref="G17:G20" si="0">IF(H17="","",H17/E17)</f>
        <v/>
      </c>
      <c r="H17" s="94"/>
      <c r="I17" s="44" t="s">
        <v>0</v>
      </c>
      <c r="J17" s="7"/>
      <c r="K17" s="7"/>
      <c r="L17" s="7"/>
      <c r="M17" s="7"/>
      <c r="N17" s="7"/>
      <c r="O17" s="7"/>
    </row>
    <row r="18" spans="1:15" ht="19.95" customHeight="1">
      <c r="A18" s="469"/>
      <c r="B18" s="474" t="s">
        <v>221</v>
      </c>
      <c r="C18" s="475"/>
      <c r="D18" s="476"/>
      <c r="E18" s="391"/>
      <c r="F18" s="392"/>
      <c r="G18" s="26" t="str">
        <f t="shared" si="0"/>
        <v/>
      </c>
      <c r="H18" s="249"/>
      <c r="I18" s="44" t="s">
        <v>0</v>
      </c>
      <c r="J18" s="7" t="s">
        <v>224</v>
      </c>
      <c r="K18" s="7"/>
      <c r="L18" s="7"/>
      <c r="M18" s="7"/>
      <c r="N18" s="7"/>
      <c r="O18" s="7"/>
    </row>
    <row r="19" spans="1:15" ht="19.95" customHeight="1">
      <c r="A19" s="469"/>
      <c r="B19" s="474" t="s">
        <v>222</v>
      </c>
      <c r="C19" s="475"/>
      <c r="D19" s="476"/>
      <c r="E19" s="391"/>
      <c r="F19" s="392"/>
      <c r="G19" s="26" t="str">
        <f t="shared" si="0"/>
        <v/>
      </c>
      <c r="H19" s="249"/>
      <c r="I19" s="44" t="s">
        <v>0</v>
      </c>
      <c r="J19" s="7" t="s">
        <v>224</v>
      </c>
      <c r="K19" s="7"/>
      <c r="L19" s="7"/>
      <c r="M19" s="7"/>
      <c r="N19" s="7"/>
      <c r="O19" s="7"/>
    </row>
    <row r="20" spans="1:15" ht="19.95" customHeight="1">
      <c r="A20" s="469"/>
      <c r="B20" s="474" t="s">
        <v>223</v>
      </c>
      <c r="C20" s="475"/>
      <c r="D20" s="476"/>
      <c r="E20" s="391" t="s">
        <v>12</v>
      </c>
      <c r="F20" s="392"/>
      <c r="G20" s="26" t="str">
        <f t="shared" si="0"/>
        <v/>
      </c>
      <c r="H20" s="249"/>
      <c r="I20" s="44" t="s">
        <v>0</v>
      </c>
      <c r="J20" s="7" t="s">
        <v>224</v>
      </c>
      <c r="K20" s="7"/>
      <c r="L20" s="7"/>
      <c r="M20" s="7"/>
      <c r="N20" s="7"/>
      <c r="O20" s="7"/>
    </row>
    <row r="21" spans="1:15" ht="15" customHeight="1">
      <c r="A21" s="470"/>
      <c r="B21" s="404" t="s">
        <v>16</v>
      </c>
      <c r="C21" s="405"/>
      <c r="D21" s="405"/>
      <c r="E21" s="393" t="str">
        <f>IF(SUM(E17:F20)=0,"",SUM(E17:F20))</f>
        <v/>
      </c>
      <c r="F21" s="393"/>
      <c r="G21" s="202" t="str">
        <f>IF(H21="","",H21/E21)</f>
        <v/>
      </c>
      <c r="H21" s="18" t="str">
        <f>IF(SUM(H17:H20)=0,"",SUM(H17:H20))</f>
        <v/>
      </c>
      <c r="I21" s="42"/>
      <c r="J21" s="7"/>
      <c r="K21" s="7"/>
      <c r="L21" s="7"/>
      <c r="M21" s="7"/>
      <c r="N21" s="7"/>
      <c r="O21" s="7"/>
    </row>
    <row r="22" spans="1:15">
      <c r="A22" s="43" t="s">
        <v>9</v>
      </c>
      <c r="B22" s="394" t="s">
        <v>12</v>
      </c>
      <c r="C22" s="395"/>
      <c r="D22" s="396"/>
      <c r="E22" s="397" t="s">
        <v>10</v>
      </c>
      <c r="F22" s="398"/>
      <c r="G22" s="10" t="s">
        <v>15</v>
      </c>
      <c r="H22" s="10" t="s">
        <v>11</v>
      </c>
      <c r="I22" s="44" t="s">
        <v>0</v>
      </c>
      <c r="J22" s="7"/>
      <c r="K22" s="7"/>
      <c r="L22" s="7"/>
      <c r="M22" s="7"/>
      <c r="N22" s="7"/>
      <c r="O22" s="7"/>
    </row>
    <row r="23" spans="1:15" ht="13.5" customHeight="1">
      <c r="A23" s="469" t="s">
        <v>51</v>
      </c>
      <c r="B23" s="399" t="s">
        <v>12</v>
      </c>
      <c r="C23" s="400"/>
      <c r="D23" s="401"/>
      <c r="E23" s="402" t="s">
        <v>12</v>
      </c>
      <c r="F23" s="403"/>
      <c r="G23" s="20" t="str">
        <f t="shared" ref="G23:G31" si="1">IF(H23="","",H23/E23)</f>
        <v/>
      </c>
      <c r="H23" s="249"/>
      <c r="I23" s="44" t="s">
        <v>0</v>
      </c>
      <c r="J23" s="7"/>
      <c r="K23" s="7"/>
      <c r="L23" s="7"/>
      <c r="M23" s="7"/>
      <c r="N23" s="7"/>
      <c r="O23" s="7"/>
    </row>
    <row r="24" spans="1:15">
      <c r="A24" s="469"/>
      <c r="B24" s="399" t="s">
        <v>12</v>
      </c>
      <c r="C24" s="400"/>
      <c r="D24" s="401"/>
      <c r="E24" s="402"/>
      <c r="F24" s="403"/>
      <c r="G24" s="20" t="str">
        <f t="shared" si="1"/>
        <v/>
      </c>
      <c r="H24" s="249"/>
      <c r="I24" s="44" t="s">
        <v>0</v>
      </c>
      <c r="J24" s="7" t="s">
        <v>70</v>
      </c>
      <c r="K24" s="7"/>
      <c r="L24" s="7"/>
      <c r="M24" s="7"/>
      <c r="N24" s="7"/>
      <c r="O24" s="7"/>
    </row>
    <row r="25" spans="1:15">
      <c r="A25" s="469"/>
      <c r="B25" s="399" t="s">
        <v>12</v>
      </c>
      <c r="C25" s="400"/>
      <c r="D25" s="401"/>
      <c r="E25" s="402"/>
      <c r="F25" s="403"/>
      <c r="G25" s="20" t="str">
        <f t="shared" si="1"/>
        <v/>
      </c>
      <c r="H25" s="249"/>
      <c r="I25" s="44" t="s">
        <v>0</v>
      </c>
      <c r="J25" s="7"/>
      <c r="K25" s="7"/>
      <c r="L25" s="7"/>
      <c r="M25" s="7"/>
      <c r="N25" s="7"/>
      <c r="O25" s="7"/>
    </row>
    <row r="26" spans="1:15">
      <c r="A26" s="469"/>
      <c r="B26" s="399" t="s">
        <v>12</v>
      </c>
      <c r="C26" s="400"/>
      <c r="D26" s="401"/>
      <c r="E26" s="402"/>
      <c r="F26" s="403"/>
      <c r="G26" s="20" t="str">
        <f t="shared" si="1"/>
        <v/>
      </c>
      <c r="H26" s="249"/>
      <c r="I26" s="44" t="s">
        <v>0</v>
      </c>
      <c r="J26" s="7"/>
      <c r="K26" s="7"/>
      <c r="L26" s="7"/>
      <c r="M26" s="7"/>
      <c r="N26" s="7"/>
      <c r="O26" s="7"/>
    </row>
    <row r="27" spans="1:15">
      <c r="A27" s="469"/>
      <c r="B27" s="399" t="s">
        <v>12</v>
      </c>
      <c r="C27" s="400"/>
      <c r="D27" s="401"/>
      <c r="E27" s="402" t="s">
        <v>12</v>
      </c>
      <c r="F27" s="403"/>
      <c r="G27" s="20" t="str">
        <f t="shared" si="1"/>
        <v/>
      </c>
      <c r="H27" s="249"/>
      <c r="I27" s="44" t="s">
        <v>0</v>
      </c>
      <c r="J27" s="7"/>
      <c r="K27" s="7"/>
      <c r="L27" s="7"/>
      <c r="M27" s="7"/>
      <c r="N27" s="7"/>
      <c r="O27" s="7"/>
    </row>
    <row r="28" spans="1:15">
      <c r="A28" s="469"/>
      <c r="B28" s="399" t="s">
        <v>12</v>
      </c>
      <c r="C28" s="400"/>
      <c r="D28" s="401"/>
      <c r="E28" s="402" t="s">
        <v>12</v>
      </c>
      <c r="F28" s="403"/>
      <c r="G28" s="20" t="str">
        <f t="shared" si="1"/>
        <v/>
      </c>
      <c r="H28" s="249"/>
      <c r="I28" s="44" t="s">
        <v>0</v>
      </c>
      <c r="J28" s="7"/>
      <c r="K28" s="7"/>
      <c r="L28" s="7"/>
      <c r="M28" s="7"/>
      <c r="N28" s="7"/>
      <c r="O28" s="7"/>
    </row>
    <row r="29" spans="1:15">
      <c r="A29" s="469"/>
      <c r="B29" s="399" t="s">
        <v>12</v>
      </c>
      <c r="C29" s="400"/>
      <c r="D29" s="401"/>
      <c r="E29" s="402" t="s">
        <v>12</v>
      </c>
      <c r="F29" s="403"/>
      <c r="G29" s="20" t="str">
        <f t="shared" si="1"/>
        <v/>
      </c>
      <c r="H29" s="249"/>
      <c r="I29" s="44" t="s">
        <v>0</v>
      </c>
      <c r="J29" s="7"/>
      <c r="K29" s="7"/>
      <c r="L29" s="7"/>
      <c r="M29" s="7"/>
      <c r="N29" s="7"/>
      <c r="O29" s="7"/>
    </row>
    <row r="30" spans="1:15">
      <c r="A30" s="469"/>
      <c r="B30" s="250"/>
      <c r="C30" s="251"/>
      <c r="D30" s="252"/>
      <c r="E30" s="402" t="s">
        <v>12</v>
      </c>
      <c r="F30" s="403"/>
      <c r="G30" s="20" t="str">
        <f t="shared" si="1"/>
        <v/>
      </c>
      <c r="H30" s="249"/>
      <c r="I30" s="44"/>
      <c r="J30" s="7"/>
      <c r="K30" s="7"/>
      <c r="L30" s="7"/>
      <c r="M30" s="7"/>
      <c r="N30" s="7"/>
      <c r="O30" s="7"/>
    </row>
    <row r="31" spans="1:15">
      <c r="A31" s="469"/>
      <c r="B31" s="253"/>
      <c r="C31" s="254"/>
      <c r="D31" s="255"/>
      <c r="E31" s="402" t="s">
        <v>12</v>
      </c>
      <c r="F31" s="403"/>
      <c r="G31" s="20" t="str">
        <f t="shared" si="1"/>
        <v/>
      </c>
      <c r="H31" s="249"/>
      <c r="I31" s="44"/>
      <c r="J31" s="7"/>
      <c r="K31" s="7"/>
      <c r="L31" s="7"/>
      <c r="M31" s="7"/>
      <c r="N31" s="7"/>
      <c r="O31" s="7"/>
    </row>
    <row r="32" spans="1:15" ht="15" customHeight="1">
      <c r="A32" s="470"/>
      <c r="B32" s="467" t="s">
        <v>16</v>
      </c>
      <c r="C32" s="467"/>
      <c r="D32" s="467"/>
      <c r="E32" s="468" t="str">
        <f>IF(SUM(E23:F31)=0,"",SUM(E23:F31))</f>
        <v/>
      </c>
      <c r="F32" s="468"/>
      <c r="G32" s="202" t="str">
        <f>IF(H32="","",H32/E32)</f>
        <v/>
      </c>
      <c r="H32" s="18" t="str">
        <f>IF(SUM(H23:H31)=0,"",SUM(H23:H31))</f>
        <v/>
      </c>
      <c r="I32" s="42"/>
      <c r="J32" s="7"/>
      <c r="K32" s="7"/>
      <c r="L32" s="7"/>
      <c r="M32" s="7"/>
      <c r="N32" s="7"/>
      <c r="O32" s="7"/>
    </row>
    <row r="33" spans="1:15" ht="15" customHeight="1">
      <c r="A33" s="438" t="s">
        <v>46</v>
      </c>
      <c r="B33" s="438"/>
      <c r="C33" s="438"/>
      <c r="D33" s="438"/>
      <c r="E33" s="460" t="str">
        <f>IF(E32="",E21,E21+E32)</f>
        <v/>
      </c>
      <c r="F33" s="461"/>
      <c r="G33" s="21" t="str">
        <f>IF(H33="","",H33/E33)</f>
        <v/>
      </c>
      <c r="H33" s="19" t="str">
        <f>IF(H32="",H21,H21+H32)</f>
        <v/>
      </c>
      <c r="I33" s="201"/>
      <c r="J33" s="7"/>
      <c r="K33" s="7"/>
      <c r="L33" s="7"/>
      <c r="M33" s="7"/>
      <c r="N33" s="7"/>
      <c r="O33" s="7"/>
    </row>
    <row r="34" spans="1:15" hidden="1">
      <c r="A34" s="462" t="s">
        <v>62</v>
      </c>
      <c r="B34" s="462"/>
      <c r="C34" s="462"/>
      <c r="D34" s="462"/>
      <c r="E34" s="462"/>
      <c r="F34" s="462"/>
      <c r="G34" s="462"/>
      <c r="H34" s="462"/>
      <c r="I34" s="462"/>
      <c r="J34" s="7"/>
      <c r="K34" s="7"/>
      <c r="L34" s="7"/>
      <c r="M34" s="7"/>
      <c r="N34" s="7"/>
      <c r="O34" s="7"/>
    </row>
    <row r="35" spans="1:15" hidden="1">
      <c r="A35" s="438" t="s">
        <v>52</v>
      </c>
      <c r="B35" s="438"/>
      <c r="C35" s="438"/>
      <c r="D35" s="438"/>
      <c r="E35" s="438" t="s">
        <v>53</v>
      </c>
      <c r="F35" s="438"/>
      <c r="G35" s="438"/>
      <c r="H35" s="438" t="s">
        <v>54</v>
      </c>
      <c r="I35" s="438"/>
      <c r="J35" s="7"/>
      <c r="K35" s="7"/>
      <c r="L35" s="7"/>
      <c r="M35" s="7"/>
      <c r="N35" s="7"/>
      <c r="O35" s="7"/>
    </row>
    <row r="36" spans="1:15" ht="13.5" hidden="1" customHeight="1">
      <c r="A36" s="458"/>
      <c r="B36" s="463"/>
      <c r="C36" s="463"/>
      <c r="D36" s="459"/>
      <c r="E36" s="464" t="s">
        <v>47</v>
      </c>
      <c r="F36" s="465"/>
      <c r="G36" s="466"/>
      <c r="H36" s="458" t="s">
        <v>48</v>
      </c>
      <c r="I36" s="459"/>
      <c r="J36" s="7"/>
      <c r="K36" s="7"/>
      <c r="L36" s="7"/>
      <c r="M36" s="7"/>
      <c r="N36" s="7"/>
      <c r="O36" s="7"/>
    </row>
    <row r="37" spans="1:15" ht="13.5" hidden="1" customHeight="1">
      <c r="A37" s="435" t="s">
        <v>136</v>
      </c>
      <c r="B37" s="436"/>
      <c r="C37" s="436"/>
      <c r="D37" s="437"/>
      <c r="E37" s="477" t="str">
        <f>IF(E38="","",E38+E39)</f>
        <v/>
      </c>
      <c r="F37" s="478"/>
      <c r="G37" s="479"/>
      <c r="H37" s="456"/>
      <c r="I37" s="457"/>
      <c r="J37" s="7" t="s">
        <v>71</v>
      </c>
      <c r="K37" s="7"/>
      <c r="L37" s="7"/>
      <c r="M37" s="7"/>
      <c r="N37" s="7"/>
      <c r="O37" s="7"/>
    </row>
    <row r="38" spans="1:15" ht="13.5" hidden="1" customHeight="1">
      <c r="A38" s="435" t="s">
        <v>137</v>
      </c>
      <c r="B38" s="436"/>
      <c r="C38" s="436"/>
      <c r="D38" s="437"/>
      <c r="E38" s="445"/>
      <c r="F38" s="446"/>
      <c r="G38" s="447"/>
      <c r="H38" s="448"/>
      <c r="I38" s="449"/>
      <c r="J38" s="7"/>
      <c r="K38" s="7"/>
      <c r="L38" s="7"/>
      <c r="M38" s="7"/>
      <c r="N38" s="7"/>
      <c r="O38" s="7"/>
    </row>
    <row r="39" spans="1:15" ht="13.5" hidden="1" customHeight="1">
      <c r="A39" s="435" t="s">
        <v>138</v>
      </c>
      <c r="B39" s="436"/>
      <c r="C39" s="436"/>
      <c r="D39" s="437"/>
      <c r="E39" s="445"/>
      <c r="F39" s="446"/>
      <c r="G39" s="447"/>
      <c r="H39" s="448"/>
      <c r="I39" s="449"/>
      <c r="J39" s="7"/>
      <c r="K39" s="7"/>
      <c r="L39" s="7"/>
      <c r="M39" s="7"/>
      <c r="N39" s="7"/>
      <c r="O39" s="7"/>
    </row>
    <row r="40" spans="1:15" ht="13.5" hidden="1" customHeight="1">
      <c r="A40" s="435" t="s">
        <v>49</v>
      </c>
      <c r="B40" s="436"/>
      <c r="C40" s="436"/>
      <c r="D40" s="437"/>
      <c r="E40" s="445"/>
      <c r="F40" s="446"/>
      <c r="G40" s="447"/>
      <c r="H40" s="448"/>
      <c r="I40" s="449"/>
      <c r="J40" s="7"/>
      <c r="K40" s="7"/>
      <c r="L40" s="7"/>
      <c r="M40" s="7"/>
      <c r="N40" s="7"/>
      <c r="O40" s="7"/>
    </row>
    <row r="41" spans="1:15" ht="13.5" hidden="1" customHeight="1">
      <c r="A41" s="435" t="s">
        <v>152</v>
      </c>
      <c r="B41" s="436"/>
      <c r="C41" s="436"/>
      <c r="D41" s="437"/>
      <c r="E41" s="445"/>
      <c r="F41" s="446"/>
      <c r="G41" s="447"/>
      <c r="H41" s="448"/>
      <c r="I41" s="449"/>
      <c r="J41" s="7"/>
      <c r="K41" s="7"/>
      <c r="L41" s="7"/>
      <c r="M41" s="7"/>
      <c r="N41" s="7"/>
      <c r="O41" s="7"/>
    </row>
    <row r="42" spans="1:15" ht="13.5" hidden="1" customHeight="1">
      <c r="A42" s="435" t="s">
        <v>139</v>
      </c>
      <c r="B42" s="436"/>
      <c r="C42" s="436"/>
      <c r="D42" s="437"/>
      <c r="E42" s="445"/>
      <c r="F42" s="446"/>
      <c r="G42" s="447"/>
      <c r="H42" s="448"/>
      <c r="I42" s="449"/>
      <c r="J42" s="7"/>
      <c r="K42" s="7"/>
      <c r="L42" s="7"/>
      <c r="M42" s="7"/>
      <c r="N42" s="7"/>
      <c r="O42" s="7"/>
    </row>
    <row r="43" spans="1:15" ht="13.5" hidden="1" customHeight="1">
      <c r="A43" s="15"/>
      <c r="B43" s="16"/>
      <c r="C43" s="16"/>
      <c r="D43" s="17"/>
      <c r="E43" s="11"/>
      <c r="F43" s="12"/>
      <c r="G43" s="13"/>
      <c r="H43" s="11"/>
      <c r="I43" s="13"/>
      <c r="J43" s="7"/>
      <c r="K43" s="7"/>
      <c r="L43" s="7"/>
      <c r="M43" s="7"/>
      <c r="N43" s="7"/>
      <c r="O43" s="7"/>
    </row>
    <row r="44" spans="1:15" ht="15" hidden="1" customHeight="1">
      <c r="A44" s="438" t="s">
        <v>50</v>
      </c>
      <c r="B44" s="438"/>
      <c r="C44" s="438"/>
      <c r="D44" s="438"/>
      <c r="E44" s="439" t="str">
        <f>IF(E38="","",SUM(E37+E40+E41+E42))</f>
        <v/>
      </c>
      <c r="F44" s="440"/>
      <c r="G44" s="441"/>
      <c r="H44" s="443" t="str">
        <f>IF(H33=E44,"","←【確認】財源内訳の合計と事業費の合計が不一致")</f>
        <v/>
      </c>
      <c r="I44" s="444"/>
      <c r="J44" s="7" t="s">
        <v>72</v>
      </c>
      <c r="K44" s="7"/>
      <c r="L44" s="7"/>
      <c r="M44" s="7"/>
      <c r="N44" s="7"/>
      <c r="O44" s="7"/>
    </row>
    <row r="45" spans="1:15" ht="13.5" customHeight="1">
      <c r="A45" s="452" t="s">
        <v>141</v>
      </c>
      <c r="B45" s="453"/>
      <c r="C45" s="453"/>
      <c r="D45" s="453"/>
      <c r="E45" s="453"/>
      <c r="F45" s="453"/>
      <c r="G45" s="453"/>
      <c r="H45" s="454"/>
      <c r="I45" s="455"/>
      <c r="J45" s="7" t="s">
        <v>56</v>
      </c>
      <c r="K45" s="7"/>
      <c r="L45" s="7"/>
      <c r="M45" s="7"/>
      <c r="N45" s="7"/>
      <c r="O45" s="7"/>
    </row>
    <row r="46" spans="1:15" ht="13.5" customHeight="1">
      <c r="A46" s="450" t="s">
        <v>63</v>
      </c>
      <c r="B46" s="451"/>
      <c r="C46" s="451"/>
      <c r="D46" s="451"/>
      <c r="E46" s="451"/>
      <c r="F46" s="451"/>
      <c r="G46" s="451"/>
      <c r="H46" s="451"/>
      <c r="I46" s="451"/>
      <c r="J46" s="7"/>
      <c r="K46" s="7"/>
      <c r="L46" s="7"/>
      <c r="M46" s="7"/>
      <c r="N46" s="7"/>
      <c r="O46" s="7"/>
    </row>
    <row r="47" spans="1:15">
      <c r="A47" s="425"/>
      <c r="B47" s="426"/>
      <c r="C47" s="426"/>
      <c r="D47" s="426"/>
      <c r="E47" s="426"/>
      <c r="F47" s="426"/>
      <c r="G47" s="426"/>
      <c r="H47" s="426"/>
      <c r="I47" s="427"/>
      <c r="J47" s="7"/>
      <c r="K47" s="7"/>
      <c r="L47" s="7"/>
      <c r="M47" s="7"/>
      <c r="N47" s="7"/>
      <c r="O47" s="7"/>
    </row>
    <row r="48" spans="1:15">
      <c r="A48" s="428"/>
      <c r="B48" s="429"/>
      <c r="C48" s="429"/>
      <c r="D48" s="429"/>
      <c r="E48" s="429"/>
      <c r="F48" s="429"/>
      <c r="G48" s="429"/>
      <c r="H48" s="429"/>
      <c r="I48" s="430"/>
      <c r="J48" s="7"/>
      <c r="K48" s="7"/>
      <c r="L48" s="7"/>
      <c r="M48" s="7"/>
      <c r="N48" s="7"/>
      <c r="O48" s="7"/>
    </row>
    <row r="49" spans="1:15">
      <c r="A49" s="428"/>
      <c r="B49" s="429"/>
      <c r="C49" s="429"/>
      <c r="D49" s="429"/>
      <c r="E49" s="429"/>
      <c r="F49" s="429"/>
      <c r="G49" s="429"/>
      <c r="H49" s="429"/>
      <c r="I49" s="430"/>
      <c r="J49" s="7"/>
      <c r="K49" s="7"/>
      <c r="L49" s="7"/>
      <c r="M49" s="7"/>
      <c r="N49" s="7"/>
      <c r="O49" s="7"/>
    </row>
    <row r="50" spans="1:15">
      <c r="A50" s="431"/>
      <c r="B50" s="432"/>
      <c r="C50" s="432"/>
      <c r="D50" s="432"/>
      <c r="E50" s="432"/>
      <c r="F50" s="432"/>
      <c r="G50" s="432"/>
      <c r="H50" s="432"/>
      <c r="I50" s="433"/>
      <c r="J50" s="7"/>
      <c r="K50" s="7"/>
      <c r="L50" s="7"/>
      <c r="M50" s="7"/>
      <c r="N50" s="7"/>
      <c r="O50" s="7"/>
    </row>
    <row r="51" spans="1:15" ht="14.25" customHeight="1">
      <c r="A51" s="442"/>
      <c r="B51" s="442"/>
      <c r="C51" s="442"/>
      <c r="D51" s="442"/>
      <c r="E51" s="434"/>
      <c r="F51" s="434"/>
      <c r="G51" s="434"/>
      <c r="H51" s="434"/>
      <c r="I51" s="434"/>
      <c r="J51" s="7"/>
      <c r="K51" s="7"/>
      <c r="L51" s="7"/>
      <c r="M51" s="7"/>
      <c r="N51" s="7"/>
      <c r="O51" s="7"/>
    </row>
    <row r="52" spans="1:15">
      <c r="A52" s="4"/>
      <c r="B52" s="4"/>
      <c r="C52" s="7"/>
      <c r="D52" s="7"/>
      <c r="E52" s="7"/>
      <c r="F52" s="7"/>
      <c r="G52" s="7"/>
      <c r="H52" s="7"/>
      <c r="I52" s="7"/>
      <c r="J52" s="7"/>
      <c r="K52" s="7"/>
      <c r="L52" s="7"/>
      <c r="M52" s="7"/>
      <c r="N52" s="7"/>
      <c r="O52" s="7"/>
    </row>
    <row r="53" spans="1:15">
      <c r="A53" s="40"/>
      <c r="B53" s="38"/>
      <c r="C53" s="38"/>
      <c r="D53" s="38"/>
      <c r="E53" s="41"/>
      <c r="F53" s="38"/>
      <c r="G53" s="38"/>
      <c r="H53" s="38"/>
      <c r="I53" s="38"/>
    </row>
  </sheetData>
  <sheetProtection algorithmName="SHA-512" hashValue="WPu1MfUoI01yzNn8SThajc5qehCb/42D3q9bcb9R+lIpAfS4RkDIJ1gMiIZA/71CjzEZQZY/EtyM8TomWXJg/w==" saltValue="9BiwVUdkMwcnkxOMzq+CgA==" spinCount="100000" sheet="1" objects="1" scenarios="1"/>
  <mergeCells count="92">
    <mergeCell ref="A3:I3"/>
    <mergeCell ref="A5:C5"/>
    <mergeCell ref="D5:I5"/>
    <mergeCell ref="A6:C6"/>
    <mergeCell ref="A7:C7"/>
    <mergeCell ref="D6:G6"/>
    <mergeCell ref="D7:G7"/>
    <mergeCell ref="H6:I6"/>
    <mergeCell ref="A37:D37"/>
    <mergeCell ref="A35:D35"/>
    <mergeCell ref="E35:G35"/>
    <mergeCell ref="A38:D38"/>
    <mergeCell ref="E37:G37"/>
    <mergeCell ref="A17:A21"/>
    <mergeCell ref="B17:D17"/>
    <mergeCell ref="E17:F17"/>
    <mergeCell ref="B18:D18"/>
    <mergeCell ref="E30:F30"/>
    <mergeCell ref="B19:D19"/>
    <mergeCell ref="E19:F19"/>
    <mergeCell ref="B20:D20"/>
    <mergeCell ref="E20:F20"/>
    <mergeCell ref="A23:A32"/>
    <mergeCell ref="B24:D24"/>
    <mergeCell ref="E24:F24"/>
    <mergeCell ref="B25:D25"/>
    <mergeCell ref="E25:F25"/>
    <mergeCell ref="B26:D26"/>
    <mergeCell ref="E26:F26"/>
    <mergeCell ref="B27:D27"/>
    <mergeCell ref="E27:F27"/>
    <mergeCell ref="B28:D28"/>
    <mergeCell ref="B32:D32"/>
    <mergeCell ref="E32:F32"/>
    <mergeCell ref="E28:F28"/>
    <mergeCell ref="B29:D29"/>
    <mergeCell ref="E29:F29"/>
    <mergeCell ref="E31:F31"/>
    <mergeCell ref="A33:D33"/>
    <mergeCell ref="E33:F33"/>
    <mergeCell ref="A34:I34"/>
    <mergeCell ref="H35:I35"/>
    <mergeCell ref="A36:D36"/>
    <mergeCell ref="E36:G36"/>
    <mergeCell ref="E41:G41"/>
    <mergeCell ref="H37:I37"/>
    <mergeCell ref="E38:G38"/>
    <mergeCell ref="H38:I38"/>
    <mergeCell ref="H36:I36"/>
    <mergeCell ref="A46:I46"/>
    <mergeCell ref="E42:G42"/>
    <mergeCell ref="A45:G45"/>
    <mergeCell ref="H45:I45"/>
    <mergeCell ref="H42:I42"/>
    <mergeCell ref="A47:I50"/>
    <mergeCell ref="E51:G51"/>
    <mergeCell ref="H51:I51"/>
    <mergeCell ref="A39:D39"/>
    <mergeCell ref="A40:D40"/>
    <mergeCell ref="A41:D41"/>
    <mergeCell ref="A44:D44"/>
    <mergeCell ref="A42:D42"/>
    <mergeCell ref="E44:G44"/>
    <mergeCell ref="A51:D51"/>
    <mergeCell ref="H44:I44"/>
    <mergeCell ref="E39:G39"/>
    <mergeCell ref="H39:I39"/>
    <mergeCell ref="E40:G40"/>
    <mergeCell ref="H40:I40"/>
    <mergeCell ref="H41:I41"/>
    <mergeCell ref="E16:F16"/>
    <mergeCell ref="B15:D15"/>
    <mergeCell ref="E15:F15"/>
    <mergeCell ref="H7:I7"/>
    <mergeCell ref="D8:I8"/>
    <mergeCell ref="A8:C8"/>
    <mergeCell ref="A9:C12"/>
    <mergeCell ref="D11:F11"/>
    <mergeCell ref="D12:F12"/>
    <mergeCell ref="D9:I9"/>
    <mergeCell ref="E10:G10"/>
    <mergeCell ref="E13:F13"/>
    <mergeCell ref="A14:I14"/>
    <mergeCell ref="A13:C13"/>
    <mergeCell ref="B16:D16"/>
    <mergeCell ref="E18:F18"/>
    <mergeCell ref="E21:F21"/>
    <mergeCell ref="B22:D22"/>
    <mergeCell ref="E22:F22"/>
    <mergeCell ref="B23:D23"/>
    <mergeCell ref="E23:F23"/>
    <mergeCell ref="B21:D21"/>
  </mergeCells>
  <phoneticPr fontId="5"/>
  <dataValidations count="1">
    <dataValidation type="list" allowBlank="1" showInputMessage="1" showErrorMessage="1" sqref="H45" xr:uid="{00000000-0002-0000-0300-000000000000}">
      <formula1>"有,無"</formula1>
    </dataValidation>
  </dataValidations>
  <printOptions horizontalCentered="1"/>
  <pageMargins left="0.51181102362204722" right="0.51181102362204722" top="0.94488188976377963" bottom="0.35433070866141736"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'管理用（このシートは削除しないでください）'!$B$3:$B$19</xm:f>
          </x14:formula1>
          <xm:sqref>D5:I5</xm:sqref>
        </x14:dataValidation>
        <x14:dataValidation type="list" allowBlank="1" showInputMessage="1" showErrorMessage="1" xr:uid="{00000000-0002-0000-0300-000002000000}">
          <x14:formula1>
            <xm:f>'管理用（このシートは削除しないでください）'!$D$3:$D$7</xm:f>
          </x14:formula1>
          <xm:sqref>D8:I8</xm:sqref>
        </x14:dataValidation>
        <x14:dataValidation type="list" allowBlank="1" showInputMessage="1" showErrorMessage="1" xr:uid="{00000000-0002-0000-0300-000003000000}">
          <x14:formula1>
            <xm:f>'管理用（このシートは削除しないでください）'!$F$3:$F$10</xm:f>
          </x14:formula1>
          <xm:sqref>E10:G10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42C97-4192-43A9-B72C-EB1B30027F2C}">
  <sheetPr>
    <tabColor theme="6" tint="0.59999389629810485"/>
  </sheetPr>
  <dimension ref="A1:K53"/>
  <sheetViews>
    <sheetView view="pageBreakPreview" zoomScaleNormal="100" zoomScaleSheetLayoutView="100" workbookViewId="0">
      <selection activeCell="I1" sqref="I1"/>
    </sheetView>
  </sheetViews>
  <sheetFormatPr defaultColWidth="9" defaultRowHeight="13.2"/>
  <cols>
    <col min="1" max="3" width="6.88671875" style="7" customWidth="1"/>
    <col min="4" max="4" width="7.109375" style="7" customWidth="1"/>
    <col min="5" max="6" width="7.44140625" style="7" customWidth="1"/>
    <col min="7" max="8" width="15" style="7" customWidth="1"/>
    <col min="9" max="9" width="17.88671875" style="7" customWidth="1"/>
    <col min="10" max="16384" width="9" style="7"/>
  </cols>
  <sheetData>
    <row r="1" spans="1:11">
      <c r="A1" s="203" t="s">
        <v>308</v>
      </c>
      <c r="B1" s="204"/>
      <c r="C1" s="204"/>
      <c r="D1" s="204"/>
      <c r="E1" s="204"/>
      <c r="F1" s="204"/>
      <c r="G1" s="204"/>
      <c r="H1" s="204"/>
      <c r="I1" s="204"/>
    </row>
    <row r="2" spans="1:11" ht="15" customHeight="1">
      <c r="A2" s="203"/>
      <c r="B2" s="204"/>
      <c r="C2" s="204"/>
      <c r="D2" s="204"/>
      <c r="E2" s="204"/>
      <c r="F2" s="204"/>
      <c r="G2" s="204"/>
      <c r="H2" s="204"/>
      <c r="I2" s="204"/>
    </row>
    <row r="3" spans="1:11" ht="19.5" customHeight="1">
      <c r="A3" s="568" t="s">
        <v>304</v>
      </c>
      <c r="B3" s="568"/>
      <c r="C3" s="568"/>
      <c r="D3" s="568"/>
      <c r="E3" s="568"/>
      <c r="F3" s="568"/>
      <c r="G3" s="568"/>
      <c r="H3" s="568"/>
      <c r="I3" s="568"/>
    </row>
    <row r="4" spans="1:11" ht="18" customHeight="1">
      <c r="A4" s="203"/>
      <c r="B4" s="204"/>
      <c r="C4" s="204"/>
      <c r="D4" s="204"/>
      <c r="E4" s="204"/>
      <c r="F4" s="204"/>
      <c r="G4" s="204"/>
      <c r="H4" s="204"/>
      <c r="I4" s="204"/>
    </row>
    <row r="5" spans="1:11" ht="18.75" customHeight="1">
      <c r="A5" s="561" t="s">
        <v>135</v>
      </c>
      <c r="B5" s="561"/>
      <c r="C5" s="561"/>
      <c r="D5" s="553" t="s">
        <v>156</v>
      </c>
      <c r="E5" s="554"/>
      <c r="F5" s="554"/>
      <c r="G5" s="554"/>
      <c r="H5" s="554"/>
      <c r="I5" s="555"/>
    </row>
    <row r="6" spans="1:11" ht="18.75" customHeight="1">
      <c r="A6" s="562" t="s">
        <v>58</v>
      </c>
      <c r="B6" s="569"/>
      <c r="C6" s="569"/>
      <c r="D6" s="553" t="s">
        <v>225</v>
      </c>
      <c r="E6" s="554"/>
      <c r="F6" s="554"/>
      <c r="G6" s="555"/>
      <c r="H6" s="562" t="s">
        <v>45</v>
      </c>
      <c r="I6" s="561"/>
      <c r="J6" s="37"/>
      <c r="K6" s="37"/>
    </row>
    <row r="7" spans="1:11" ht="22.5" customHeight="1">
      <c r="A7" s="553" t="s">
        <v>214</v>
      </c>
      <c r="B7" s="554"/>
      <c r="C7" s="555"/>
      <c r="D7" s="553">
        <f>IF(基本情報シート!B10="",基本情報シート!B14,基本情報シート!B10&amp;" "&amp;"（"&amp;基本情報シート!B14&amp;"）")</f>
        <v>0</v>
      </c>
      <c r="E7" s="554"/>
      <c r="F7" s="554"/>
      <c r="G7" s="555"/>
      <c r="H7" s="561" t="str">
        <f>IF(基本情報シート!$B$8="",基本情報シート!$B$12&amp;基本情報シート!$C$12,基本情報シート!$B$8)</f>
        <v>大阪府</v>
      </c>
      <c r="I7" s="561"/>
      <c r="J7" s="37"/>
      <c r="K7" s="37"/>
    </row>
    <row r="8" spans="1:11" ht="14.25" customHeight="1">
      <c r="A8" s="562" t="s">
        <v>60</v>
      </c>
      <c r="B8" s="561"/>
      <c r="C8" s="561"/>
      <c r="D8" s="553"/>
      <c r="E8" s="554"/>
      <c r="F8" s="554"/>
      <c r="G8" s="554"/>
      <c r="H8" s="554"/>
      <c r="I8" s="555"/>
      <c r="J8" s="7" t="s">
        <v>65</v>
      </c>
    </row>
    <row r="9" spans="1:11" ht="13.5" customHeight="1">
      <c r="A9" s="542" t="s">
        <v>55</v>
      </c>
      <c r="B9" s="542"/>
      <c r="C9" s="542"/>
      <c r="D9" s="545" t="s">
        <v>13</v>
      </c>
      <c r="E9" s="545"/>
      <c r="F9" s="545"/>
      <c r="G9" s="545"/>
      <c r="H9" s="545"/>
      <c r="I9" s="546"/>
    </row>
    <row r="10" spans="1:11" ht="13.5" customHeight="1">
      <c r="A10" s="542"/>
      <c r="B10" s="542"/>
      <c r="C10" s="542"/>
      <c r="D10" s="205" t="s">
        <v>69</v>
      </c>
      <c r="E10" s="563"/>
      <c r="F10" s="563"/>
      <c r="G10" s="563"/>
      <c r="H10" s="241" t="s">
        <v>66</v>
      </c>
      <c r="I10" s="206"/>
      <c r="J10" s="7" t="s">
        <v>68</v>
      </c>
    </row>
    <row r="11" spans="1:11" ht="13.5" customHeight="1">
      <c r="A11" s="542"/>
      <c r="B11" s="542"/>
      <c r="C11" s="542"/>
      <c r="D11" s="564" t="s">
        <v>113</v>
      </c>
      <c r="E11" s="565"/>
      <c r="F11" s="565"/>
      <c r="G11" s="242"/>
      <c r="H11" s="207" t="s">
        <v>276</v>
      </c>
      <c r="I11" s="206"/>
    </row>
    <row r="12" spans="1:11" ht="14.25" customHeight="1">
      <c r="A12" s="542"/>
      <c r="B12" s="542"/>
      <c r="C12" s="542"/>
      <c r="D12" s="566" t="s">
        <v>112</v>
      </c>
      <c r="E12" s="567"/>
      <c r="F12" s="567"/>
      <c r="G12" s="243"/>
      <c r="H12" s="208" t="s">
        <v>276</v>
      </c>
      <c r="I12" s="209"/>
    </row>
    <row r="13" spans="1:11" ht="13.5" customHeight="1">
      <c r="A13" s="549" t="s">
        <v>14</v>
      </c>
      <c r="B13" s="556"/>
      <c r="C13" s="541"/>
      <c r="D13" s="210" t="s">
        <v>114</v>
      </c>
      <c r="E13" s="557" t="str">
        <f>基本情報シート!B5&amp;基本情報シート!C5&amp;基本情報シート!D5&amp;基本情報シート!E5&amp;基本情報シート!F5&amp;基本情報シート!G5&amp;基本情報シート!H5</f>
        <v>令和年月日</v>
      </c>
      <c r="F13" s="557"/>
      <c r="G13" s="211" t="s">
        <v>115</v>
      </c>
      <c r="H13" s="212" t="s">
        <v>116</v>
      </c>
      <c r="I13" s="244" t="str">
        <f>基本情報シート!B6&amp;基本情報シート!C6&amp;基本情報シート!D6&amp;基本情報シート!E6&amp;基本情報シート!F6&amp;基本情報シート!G6&amp;基本情報シート!H6</f>
        <v>令和年月日</v>
      </c>
      <c r="J13" s="7" t="s">
        <v>282</v>
      </c>
    </row>
    <row r="14" spans="1:11" ht="13.5" customHeight="1">
      <c r="A14" s="558" t="s">
        <v>61</v>
      </c>
      <c r="B14" s="559"/>
      <c r="C14" s="559"/>
      <c r="D14" s="559"/>
      <c r="E14" s="559"/>
      <c r="F14" s="559"/>
      <c r="G14" s="559"/>
      <c r="H14" s="559"/>
      <c r="I14" s="560"/>
    </row>
    <row r="15" spans="1:11" ht="14.25" customHeight="1">
      <c r="A15" s="213" t="s">
        <v>31</v>
      </c>
      <c r="B15" s="542" t="s">
        <v>30</v>
      </c>
      <c r="C15" s="542"/>
      <c r="D15" s="549"/>
      <c r="E15" s="542" t="s">
        <v>26</v>
      </c>
      <c r="F15" s="542"/>
      <c r="G15" s="213" t="s">
        <v>27</v>
      </c>
      <c r="H15" s="213" t="s">
        <v>29</v>
      </c>
      <c r="I15" s="214" t="s">
        <v>28</v>
      </c>
    </row>
    <row r="16" spans="1:11" ht="13.5" customHeight="1">
      <c r="A16" s="215" t="s">
        <v>9</v>
      </c>
      <c r="B16" s="550" t="s">
        <v>12</v>
      </c>
      <c r="C16" s="550"/>
      <c r="D16" s="550"/>
      <c r="E16" s="551" t="s">
        <v>10</v>
      </c>
      <c r="F16" s="552"/>
      <c r="G16" s="216" t="s">
        <v>15</v>
      </c>
      <c r="H16" s="216" t="s">
        <v>11</v>
      </c>
      <c r="I16" s="206" t="s">
        <v>0</v>
      </c>
    </row>
    <row r="17" spans="1:10" ht="13.5" customHeight="1">
      <c r="A17" s="481" t="s">
        <v>32</v>
      </c>
      <c r="B17" s="535"/>
      <c r="C17" s="535"/>
      <c r="D17" s="535"/>
      <c r="E17" s="536"/>
      <c r="F17" s="537"/>
      <c r="G17" s="217" t="str">
        <f t="shared" ref="G17:G20" si="0">IF(H17="","",H17/E17)</f>
        <v/>
      </c>
      <c r="H17" s="218"/>
      <c r="I17" s="206" t="s">
        <v>0</v>
      </c>
    </row>
    <row r="18" spans="1:10" ht="19.95" customHeight="1">
      <c r="A18" s="481"/>
      <c r="B18" s="538"/>
      <c r="C18" s="538"/>
      <c r="D18" s="538"/>
      <c r="E18" s="539"/>
      <c r="F18" s="540"/>
      <c r="G18" s="217" t="str">
        <f t="shared" si="0"/>
        <v/>
      </c>
      <c r="H18" s="234"/>
      <c r="I18" s="206" t="s">
        <v>0</v>
      </c>
      <c r="J18" s="7" t="s">
        <v>311</v>
      </c>
    </row>
    <row r="19" spans="1:10" ht="19.95" customHeight="1">
      <c r="A19" s="481"/>
      <c r="B19" s="538"/>
      <c r="C19" s="538"/>
      <c r="D19" s="538"/>
      <c r="E19" s="539"/>
      <c r="F19" s="540"/>
      <c r="G19" s="217" t="str">
        <f t="shared" si="0"/>
        <v/>
      </c>
      <c r="H19" s="234"/>
      <c r="I19" s="206" t="s">
        <v>0</v>
      </c>
    </row>
    <row r="20" spans="1:10" ht="19.95" customHeight="1">
      <c r="A20" s="481"/>
      <c r="B20" s="538"/>
      <c r="C20" s="538"/>
      <c r="D20" s="538"/>
      <c r="E20" s="539"/>
      <c r="F20" s="540"/>
      <c r="G20" s="217" t="str">
        <f t="shared" si="0"/>
        <v/>
      </c>
      <c r="H20" s="234"/>
      <c r="I20" s="206" t="s">
        <v>0</v>
      </c>
    </row>
    <row r="21" spans="1:10" ht="15" customHeight="1">
      <c r="A21" s="482"/>
      <c r="B21" s="541" t="s">
        <v>16</v>
      </c>
      <c r="C21" s="542"/>
      <c r="D21" s="542"/>
      <c r="E21" s="543" t="str">
        <f>IF(SUM(E17:F20)=0,"",SUM(E17:F20))</f>
        <v/>
      </c>
      <c r="F21" s="543"/>
      <c r="G21" s="219" t="str">
        <f>IF(H21="","",H21/E21)</f>
        <v/>
      </c>
      <c r="H21" s="220" t="str">
        <f>IF(SUM(H17:H20)=0,"",SUM(H17:H20))</f>
        <v/>
      </c>
      <c r="I21" s="221"/>
    </row>
    <row r="22" spans="1:10">
      <c r="A22" s="222" t="s">
        <v>9</v>
      </c>
      <c r="B22" s="544" t="s">
        <v>12</v>
      </c>
      <c r="C22" s="545"/>
      <c r="D22" s="546"/>
      <c r="E22" s="547" t="s">
        <v>10</v>
      </c>
      <c r="F22" s="548"/>
      <c r="G22" s="223" t="s">
        <v>15</v>
      </c>
      <c r="H22" s="223" t="s">
        <v>11</v>
      </c>
      <c r="I22" s="206" t="s">
        <v>0</v>
      </c>
    </row>
    <row r="23" spans="1:10" ht="13.5" customHeight="1">
      <c r="A23" s="481" t="s">
        <v>51</v>
      </c>
      <c r="B23" s="532" t="s">
        <v>12</v>
      </c>
      <c r="C23" s="533"/>
      <c r="D23" s="534"/>
      <c r="E23" s="530" t="s">
        <v>12</v>
      </c>
      <c r="F23" s="531"/>
      <c r="G23" s="224" t="str">
        <f t="shared" ref="G23:G31" si="1">IF(H23="","",H23/E23)</f>
        <v/>
      </c>
      <c r="H23" s="234"/>
      <c r="I23" s="206" t="s">
        <v>0</v>
      </c>
    </row>
    <row r="24" spans="1:10">
      <c r="A24" s="481"/>
      <c r="B24" s="532"/>
      <c r="C24" s="533"/>
      <c r="D24" s="534"/>
      <c r="E24" s="530"/>
      <c r="F24" s="531"/>
      <c r="G24" s="224" t="str">
        <f t="shared" si="1"/>
        <v/>
      </c>
      <c r="H24" s="234"/>
      <c r="I24" s="206" t="s">
        <v>0</v>
      </c>
      <c r="J24" s="7" t="s">
        <v>70</v>
      </c>
    </row>
    <row r="25" spans="1:10">
      <c r="A25" s="481"/>
      <c r="B25" s="532" t="s">
        <v>12</v>
      </c>
      <c r="C25" s="533"/>
      <c r="D25" s="534"/>
      <c r="E25" s="530"/>
      <c r="F25" s="531"/>
      <c r="G25" s="224" t="str">
        <f t="shared" si="1"/>
        <v/>
      </c>
      <c r="H25" s="234"/>
      <c r="I25" s="206" t="s">
        <v>0</v>
      </c>
    </row>
    <row r="26" spans="1:10">
      <c r="A26" s="481"/>
      <c r="B26" s="532" t="s">
        <v>12</v>
      </c>
      <c r="C26" s="533"/>
      <c r="D26" s="534"/>
      <c r="E26" s="530"/>
      <c r="F26" s="531"/>
      <c r="G26" s="224" t="str">
        <f t="shared" si="1"/>
        <v/>
      </c>
      <c r="H26" s="234"/>
      <c r="I26" s="206" t="s">
        <v>0</v>
      </c>
    </row>
    <row r="27" spans="1:10">
      <c r="A27" s="481"/>
      <c r="B27" s="532" t="s">
        <v>12</v>
      </c>
      <c r="C27" s="533"/>
      <c r="D27" s="534"/>
      <c r="E27" s="530" t="s">
        <v>12</v>
      </c>
      <c r="F27" s="531"/>
      <c r="G27" s="224" t="str">
        <f t="shared" si="1"/>
        <v/>
      </c>
      <c r="H27" s="234"/>
      <c r="I27" s="206" t="s">
        <v>0</v>
      </c>
    </row>
    <row r="28" spans="1:10">
      <c r="A28" s="481"/>
      <c r="B28" s="532" t="s">
        <v>12</v>
      </c>
      <c r="C28" s="533"/>
      <c r="D28" s="534"/>
      <c r="E28" s="530" t="s">
        <v>12</v>
      </c>
      <c r="F28" s="531"/>
      <c r="G28" s="224" t="str">
        <f t="shared" si="1"/>
        <v/>
      </c>
      <c r="H28" s="234"/>
      <c r="I28" s="206" t="s">
        <v>0</v>
      </c>
    </row>
    <row r="29" spans="1:10">
      <c r="A29" s="481"/>
      <c r="B29" s="532" t="s">
        <v>12</v>
      </c>
      <c r="C29" s="533"/>
      <c r="D29" s="534"/>
      <c r="E29" s="530" t="s">
        <v>12</v>
      </c>
      <c r="F29" s="531"/>
      <c r="G29" s="224" t="str">
        <f t="shared" si="1"/>
        <v/>
      </c>
      <c r="H29" s="234"/>
      <c r="I29" s="206" t="s">
        <v>0</v>
      </c>
    </row>
    <row r="30" spans="1:10">
      <c r="A30" s="481"/>
      <c r="B30" s="235"/>
      <c r="C30" s="236"/>
      <c r="D30" s="237"/>
      <c r="E30" s="530" t="s">
        <v>12</v>
      </c>
      <c r="F30" s="531"/>
      <c r="G30" s="224" t="str">
        <f t="shared" si="1"/>
        <v/>
      </c>
      <c r="H30" s="234"/>
      <c r="I30" s="206"/>
    </row>
    <row r="31" spans="1:10">
      <c r="A31" s="481"/>
      <c r="B31" s="238"/>
      <c r="C31" s="239"/>
      <c r="D31" s="240"/>
      <c r="E31" s="530" t="s">
        <v>12</v>
      </c>
      <c r="F31" s="531"/>
      <c r="G31" s="224" t="str">
        <f t="shared" si="1"/>
        <v/>
      </c>
      <c r="H31" s="234"/>
      <c r="I31" s="206"/>
    </row>
    <row r="32" spans="1:10" ht="15" customHeight="1">
      <c r="A32" s="482"/>
      <c r="B32" s="525" t="s">
        <v>16</v>
      </c>
      <c r="C32" s="525"/>
      <c r="D32" s="525"/>
      <c r="E32" s="526" t="str">
        <f>IF(SUM(E23:F31)=0,"",SUM(E23:F31))</f>
        <v/>
      </c>
      <c r="F32" s="526"/>
      <c r="G32" s="219" t="str">
        <f>IF(H32="","",H32/E32)</f>
        <v/>
      </c>
      <c r="H32" s="220" t="str">
        <f>IF(SUM(H23:H31)=0,"",SUM(H23:H31))</f>
        <v/>
      </c>
      <c r="I32" s="221"/>
    </row>
    <row r="33" spans="1:10" ht="15" customHeight="1">
      <c r="A33" s="508" t="s">
        <v>46</v>
      </c>
      <c r="B33" s="508"/>
      <c r="C33" s="508"/>
      <c r="D33" s="508"/>
      <c r="E33" s="527" t="str">
        <f>IF(E32="",E21,E21+E32)</f>
        <v/>
      </c>
      <c r="F33" s="528"/>
      <c r="G33" s="225" t="str">
        <f>IF(H33="","",H33/E33)</f>
        <v/>
      </c>
      <c r="H33" s="226" t="str">
        <f>IF(H32="",H21,H21+H32)</f>
        <v/>
      </c>
      <c r="I33" s="227"/>
    </row>
    <row r="34" spans="1:10" hidden="1">
      <c r="A34" s="529" t="s">
        <v>62</v>
      </c>
      <c r="B34" s="529"/>
      <c r="C34" s="529"/>
      <c r="D34" s="529"/>
      <c r="E34" s="529"/>
      <c r="F34" s="529"/>
      <c r="G34" s="529"/>
      <c r="H34" s="529"/>
      <c r="I34" s="529"/>
    </row>
    <row r="35" spans="1:10" hidden="1">
      <c r="A35" s="508" t="s">
        <v>52</v>
      </c>
      <c r="B35" s="508"/>
      <c r="C35" s="508"/>
      <c r="D35" s="508"/>
      <c r="E35" s="508" t="s">
        <v>53</v>
      </c>
      <c r="F35" s="508"/>
      <c r="G35" s="508"/>
      <c r="H35" s="508" t="s">
        <v>54</v>
      </c>
      <c r="I35" s="508"/>
    </row>
    <row r="36" spans="1:10" ht="13.5" hidden="1" customHeight="1">
      <c r="A36" s="497"/>
      <c r="B36" s="498"/>
      <c r="C36" s="498"/>
      <c r="D36" s="499"/>
      <c r="E36" s="500" t="s">
        <v>47</v>
      </c>
      <c r="F36" s="501"/>
      <c r="G36" s="502"/>
      <c r="H36" s="497" t="s">
        <v>48</v>
      </c>
      <c r="I36" s="499"/>
    </row>
    <row r="37" spans="1:10" ht="13.5" hidden="1" customHeight="1">
      <c r="A37" s="489" t="s">
        <v>136</v>
      </c>
      <c r="B37" s="490"/>
      <c r="C37" s="490"/>
      <c r="D37" s="491"/>
      <c r="E37" s="503" t="str">
        <f>IF(E38="","",E38+E39)</f>
        <v/>
      </c>
      <c r="F37" s="504"/>
      <c r="G37" s="505"/>
      <c r="H37" s="523"/>
      <c r="I37" s="524"/>
      <c r="J37" s="7" t="s">
        <v>71</v>
      </c>
    </row>
    <row r="38" spans="1:10" ht="13.5" hidden="1" customHeight="1">
      <c r="A38" s="489" t="s">
        <v>137</v>
      </c>
      <c r="B38" s="490"/>
      <c r="C38" s="490"/>
      <c r="D38" s="491"/>
      <c r="E38" s="492"/>
      <c r="F38" s="493"/>
      <c r="G38" s="494"/>
      <c r="H38" s="495"/>
      <c r="I38" s="496"/>
    </row>
    <row r="39" spans="1:10" ht="13.5" hidden="1" customHeight="1">
      <c r="A39" s="489" t="s">
        <v>138</v>
      </c>
      <c r="B39" s="490"/>
      <c r="C39" s="490"/>
      <c r="D39" s="491"/>
      <c r="E39" s="492"/>
      <c r="F39" s="493"/>
      <c r="G39" s="494"/>
      <c r="H39" s="495"/>
      <c r="I39" s="496"/>
    </row>
    <row r="40" spans="1:10" ht="13.5" hidden="1" customHeight="1">
      <c r="A40" s="489" t="s">
        <v>49</v>
      </c>
      <c r="B40" s="490"/>
      <c r="C40" s="490"/>
      <c r="D40" s="491"/>
      <c r="E40" s="492"/>
      <c r="F40" s="493"/>
      <c r="G40" s="494"/>
      <c r="H40" s="495"/>
      <c r="I40" s="496"/>
    </row>
    <row r="41" spans="1:10" ht="13.5" hidden="1" customHeight="1">
      <c r="A41" s="489" t="s">
        <v>152</v>
      </c>
      <c r="B41" s="490"/>
      <c r="C41" s="490"/>
      <c r="D41" s="491"/>
      <c r="E41" s="492"/>
      <c r="F41" s="493"/>
      <c r="G41" s="494"/>
      <c r="H41" s="495"/>
      <c r="I41" s="496"/>
    </row>
    <row r="42" spans="1:10" ht="13.5" hidden="1" customHeight="1">
      <c r="A42" s="489" t="s">
        <v>139</v>
      </c>
      <c r="B42" s="490"/>
      <c r="C42" s="490"/>
      <c r="D42" s="491"/>
      <c r="E42" s="492"/>
      <c r="F42" s="493"/>
      <c r="G42" s="494"/>
      <c r="H42" s="495"/>
      <c r="I42" s="496"/>
    </row>
    <row r="43" spans="1:10" ht="13.5" hidden="1" customHeight="1">
      <c r="A43" s="228"/>
      <c r="B43" s="229"/>
      <c r="C43" s="229"/>
      <c r="D43" s="230"/>
      <c r="E43" s="231"/>
      <c r="F43" s="232"/>
      <c r="G43" s="233"/>
      <c r="H43" s="231"/>
      <c r="I43" s="233"/>
    </row>
    <row r="44" spans="1:10" ht="15" hidden="1" customHeight="1">
      <c r="A44" s="508" t="s">
        <v>50</v>
      </c>
      <c r="B44" s="508"/>
      <c r="C44" s="508"/>
      <c r="D44" s="508"/>
      <c r="E44" s="509" t="str">
        <f>IF(E38="","",SUM(E37+E40+E41+E42))</f>
        <v/>
      </c>
      <c r="F44" s="510"/>
      <c r="G44" s="511"/>
      <c r="H44" s="512" t="str">
        <f>IF(H33=E44,"","←【確認】財源内訳の合計と事業費の合計が不一致")</f>
        <v/>
      </c>
      <c r="I44" s="513"/>
      <c r="J44" s="7" t="s">
        <v>72</v>
      </c>
    </row>
    <row r="45" spans="1:10" ht="13.5" customHeight="1">
      <c r="A45" s="483" t="s">
        <v>140</v>
      </c>
      <c r="B45" s="484"/>
      <c r="C45" s="484"/>
      <c r="D45" s="484"/>
      <c r="E45" s="484"/>
      <c r="F45" s="484"/>
      <c r="G45" s="484"/>
      <c r="H45" s="485"/>
      <c r="I45" s="486"/>
      <c r="J45" s="7" t="s">
        <v>56</v>
      </c>
    </row>
    <row r="46" spans="1:10" ht="13.5" customHeight="1">
      <c r="A46" s="487" t="s">
        <v>63</v>
      </c>
      <c r="B46" s="488"/>
      <c r="C46" s="488"/>
      <c r="D46" s="488"/>
      <c r="E46" s="488"/>
      <c r="F46" s="488"/>
      <c r="G46" s="488"/>
      <c r="H46" s="488"/>
      <c r="I46" s="488"/>
    </row>
    <row r="47" spans="1:10">
      <c r="A47" s="514"/>
      <c r="B47" s="515"/>
      <c r="C47" s="515"/>
      <c r="D47" s="515"/>
      <c r="E47" s="515"/>
      <c r="F47" s="515"/>
      <c r="G47" s="515"/>
      <c r="H47" s="515"/>
      <c r="I47" s="516"/>
    </row>
    <row r="48" spans="1:10">
      <c r="A48" s="517"/>
      <c r="B48" s="518"/>
      <c r="C48" s="518"/>
      <c r="D48" s="518"/>
      <c r="E48" s="518"/>
      <c r="F48" s="518"/>
      <c r="G48" s="518"/>
      <c r="H48" s="518"/>
      <c r="I48" s="519"/>
    </row>
    <row r="49" spans="1:9">
      <c r="A49" s="517"/>
      <c r="B49" s="518"/>
      <c r="C49" s="518"/>
      <c r="D49" s="518"/>
      <c r="E49" s="518"/>
      <c r="F49" s="518"/>
      <c r="G49" s="518"/>
      <c r="H49" s="518"/>
      <c r="I49" s="519"/>
    </row>
    <row r="50" spans="1:9">
      <c r="A50" s="520"/>
      <c r="B50" s="521"/>
      <c r="C50" s="521"/>
      <c r="D50" s="521"/>
      <c r="E50" s="521"/>
      <c r="F50" s="521"/>
      <c r="G50" s="521"/>
      <c r="H50" s="521"/>
      <c r="I50" s="522"/>
    </row>
    <row r="51" spans="1:9" ht="14.25" customHeight="1">
      <c r="A51" s="506"/>
      <c r="B51" s="506"/>
      <c r="C51" s="506"/>
      <c r="D51" s="506"/>
      <c r="E51" s="507"/>
      <c r="F51" s="507"/>
      <c r="G51" s="507"/>
      <c r="H51" s="507"/>
      <c r="I51" s="507"/>
    </row>
    <row r="52" spans="1:9">
      <c r="A52" s="203"/>
      <c r="B52" s="203"/>
      <c r="C52" s="204"/>
      <c r="D52" s="204"/>
      <c r="E52" s="204"/>
      <c r="F52" s="204"/>
      <c r="G52" s="204"/>
      <c r="H52" s="204"/>
      <c r="I52" s="204"/>
    </row>
    <row r="53" spans="1:9">
      <c r="A53" s="40"/>
      <c r="B53" s="38"/>
      <c r="C53" s="38"/>
      <c r="D53" s="38"/>
      <c r="E53" s="41"/>
      <c r="F53" s="38"/>
      <c r="G53" s="38"/>
      <c r="H53" s="38"/>
      <c r="I53" s="38"/>
    </row>
  </sheetData>
  <sheetProtection algorithmName="SHA-512" hashValue="T6uMJHOuVIE1wQccUFtIL8u7jpcktlDhPtDeXHhnlioO+o9JORghcIpWTPo0/siNbZQVqIFlJmNeS22MPsG6XA==" saltValue="MdEnUOC6rhsK76VvxPDivQ==" spinCount="100000" sheet="1" objects="1" scenarios="1"/>
  <mergeCells count="92">
    <mergeCell ref="D12:F12"/>
    <mergeCell ref="A3:I3"/>
    <mergeCell ref="A5:C5"/>
    <mergeCell ref="D5:I5"/>
    <mergeCell ref="A6:C6"/>
    <mergeCell ref="D6:G6"/>
    <mergeCell ref="H6:I6"/>
    <mergeCell ref="B15:D15"/>
    <mergeCell ref="E15:F15"/>
    <mergeCell ref="B16:D16"/>
    <mergeCell ref="E16:F16"/>
    <mergeCell ref="A7:C7"/>
    <mergeCell ref="D7:G7"/>
    <mergeCell ref="A13:C13"/>
    <mergeCell ref="E13:F13"/>
    <mergeCell ref="A14:I14"/>
    <mergeCell ref="H7:I7"/>
    <mergeCell ref="A8:C8"/>
    <mergeCell ref="D8:I8"/>
    <mergeCell ref="A9:C12"/>
    <mergeCell ref="D9:I9"/>
    <mergeCell ref="E10:G10"/>
    <mergeCell ref="D11:F11"/>
    <mergeCell ref="B24:D24"/>
    <mergeCell ref="E24:F24"/>
    <mergeCell ref="B17:D17"/>
    <mergeCell ref="E17:F17"/>
    <mergeCell ref="B18:D18"/>
    <mergeCell ref="E18:F18"/>
    <mergeCell ref="B19:D19"/>
    <mergeCell ref="E19:F19"/>
    <mergeCell ref="B20:D20"/>
    <mergeCell ref="E20:F20"/>
    <mergeCell ref="B21:D21"/>
    <mergeCell ref="E21:F21"/>
    <mergeCell ref="B22:D22"/>
    <mergeCell ref="E22:F22"/>
    <mergeCell ref="B23:D23"/>
    <mergeCell ref="E23:F23"/>
    <mergeCell ref="E31:F31"/>
    <mergeCell ref="B25:D25"/>
    <mergeCell ref="E25:F25"/>
    <mergeCell ref="B26:D26"/>
    <mergeCell ref="E26:F26"/>
    <mergeCell ref="B27:D27"/>
    <mergeCell ref="E27:F27"/>
    <mergeCell ref="B28:D28"/>
    <mergeCell ref="E28:F28"/>
    <mergeCell ref="B29:D29"/>
    <mergeCell ref="E29:F29"/>
    <mergeCell ref="E30:F30"/>
    <mergeCell ref="H37:I37"/>
    <mergeCell ref="B32:D32"/>
    <mergeCell ref="E32:F32"/>
    <mergeCell ref="A33:D33"/>
    <mergeCell ref="E33:F33"/>
    <mergeCell ref="A34:I34"/>
    <mergeCell ref="A35:D35"/>
    <mergeCell ref="E35:G35"/>
    <mergeCell ref="H35:I35"/>
    <mergeCell ref="A51:D51"/>
    <mergeCell ref="E51:G51"/>
    <mergeCell ref="H51:I51"/>
    <mergeCell ref="A42:D42"/>
    <mergeCell ref="E42:G42"/>
    <mergeCell ref="H42:I42"/>
    <mergeCell ref="A44:D44"/>
    <mergeCell ref="E44:G44"/>
    <mergeCell ref="H44:I44"/>
    <mergeCell ref="A47:I50"/>
    <mergeCell ref="A40:D40"/>
    <mergeCell ref="E40:G40"/>
    <mergeCell ref="H40:I40"/>
    <mergeCell ref="A41:D41"/>
    <mergeCell ref="E41:G41"/>
    <mergeCell ref="H41:I41"/>
    <mergeCell ref="A17:A21"/>
    <mergeCell ref="A23:A32"/>
    <mergeCell ref="A45:G45"/>
    <mergeCell ref="H45:I45"/>
    <mergeCell ref="A46:I46"/>
    <mergeCell ref="A38:D38"/>
    <mergeCell ref="E38:G38"/>
    <mergeCell ref="H38:I38"/>
    <mergeCell ref="A39:D39"/>
    <mergeCell ref="E39:G39"/>
    <mergeCell ref="H39:I39"/>
    <mergeCell ref="A36:D36"/>
    <mergeCell ref="E36:G36"/>
    <mergeCell ref="H36:I36"/>
    <mergeCell ref="A37:D37"/>
    <mergeCell ref="E37:G37"/>
  </mergeCells>
  <phoneticPr fontId="37"/>
  <dataValidations count="2">
    <dataValidation type="list" allowBlank="1" showInputMessage="1" showErrorMessage="1" sqref="H45" xr:uid="{11310184-E682-48C6-AF07-E06A56ECED24}">
      <formula1>"有,無"</formula1>
    </dataValidation>
    <dataValidation type="list" allowBlank="1" showInputMessage="1" showErrorMessage="1" sqref="B18:D20" xr:uid="{E748F510-570C-4A82-9D95-475DA8FD4369}">
      <formula1>"病棟等の整備,個人防護具保管施設の整備"</formula1>
    </dataValidation>
  </dataValidations>
  <printOptions horizontalCentered="1"/>
  <pageMargins left="0.51181102362204722" right="0.51181102362204722" top="0.94488188976377963" bottom="0.35433070866141736" header="0.31496062992125984" footer="0.31496062992125984"/>
  <pageSetup paperSize="9" scale="98"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3482348-C1F7-469E-AA8A-38C4BE69AE6E}">
          <x14:formula1>
            <xm:f>'管理用（このシートは削除しないでください）'!$F$3:$F$10</xm:f>
          </x14:formula1>
          <xm:sqref>E10:G10</xm:sqref>
        </x14:dataValidation>
        <x14:dataValidation type="list" allowBlank="1" showInputMessage="1" showErrorMessage="1" xr:uid="{E6CE2F5E-7B99-48D8-ACA4-B2A963D381E8}">
          <x14:formula1>
            <xm:f>'管理用（このシートは削除しないでください）'!$D$3:$D$7</xm:f>
          </x14:formula1>
          <xm:sqref>D8:I8</xm:sqref>
        </x14:dataValidation>
        <x14:dataValidation type="list" allowBlank="1" showInputMessage="1" showErrorMessage="1" xr:uid="{425E1013-7A64-492C-A2AB-C061CFF40DFA}">
          <x14:formula1>
            <xm:f>'管理用（このシートは削除しないでください）'!$B$3:$B$19</xm:f>
          </x14:formula1>
          <xm:sqref>D5:I5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C7162-8019-4C7A-91EB-2E7D6E79D689}">
  <sheetPr>
    <tabColor theme="9" tint="0.59999389629810485"/>
    <pageSetUpPr fitToPage="1"/>
  </sheetPr>
  <dimension ref="A1:K30"/>
  <sheetViews>
    <sheetView view="pageBreakPreview" zoomScale="90" zoomScaleNormal="90" zoomScaleSheetLayoutView="90" workbookViewId="0">
      <selection activeCell="I8" sqref="I8 I10"/>
    </sheetView>
  </sheetViews>
  <sheetFormatPr defaultColWidth="9.6640625" defaultRowHeight="13.2"/>
  <cols>
    <col min="1" max="1" width="8.21875" style="58" customWidth="1"/>
    <col min="2" max="2" width="7.44140625" style="58" customWidth="1"/>
    <col min="3" max="3" width="11.44140625" style="58" customWidth="1"/>
    <col min="4" max="4" width="8.21875" style="58" customWidth="1"/>
    <col min="5" max="7" width="5.88671875" style="58" customWidth="1"/>
    <col min="8" max="8" width="1.6640625" style="58" customWidth="1"/>
    <col min="9" max="9" width="30" style="58" customWidth="1"/>
    <col min="10" max="10" width="1.6640625" style="58" customWidth="1"/>
    <col min="11" max="11" width="7.6640625" style="58" customWidth="1"/>
    <col min="12" max="16384" width="9.6640625" style="59"/>
  </cols>
  <sheetData>
    <row r="1" spans="1:11" ht="30" customHeight="1"/>
    <row r="2" spans="1:11" ht="30" customHeight="1">
      <c r="A2" s="598" t="s">
        <v>309</v>
      </c>
      <c r="B2" s="598"/>
      <c r="C2" s="598"/>
      <c r="K2" s="60"/>
    </row>
    <row r="3" spans="1:11" ht="30" customHeight="1">
      <c r="A3" s="61"/>
      <c r="B3" s="61"/>
      <c r="K3" s="60"/>
    </row>
    <row r="4" spans="1:11" ht="21">
      <c r="A4" s="599" t="s">
        <v>195</v>
      </c>
      <c r="B4" s="599"/>
      <c r="C4" s="600"/>
      <c r="D4" s="600"/>
      <c r="E4" s="600"/>
      <c r="F4" s="600"/>
      <c r="G4" s="600"/>
      <c r="H4" s="600"/>
      <c r="I4" s="600"/>
      <c r="J4" s="600"/>
      <c r="K4" s="600"/>
    </row>
    <row r="5" spans="1:11" ht="17.25" customHeight="1">
      <c r="A5" s="62"/>
      <c r="B5" s="62"/>
      <c r="C5" s="62"/>
      <c r="D5" s="62"/>
      <c r="E5" s="62"/>
      <c r="F5" s="62"/>
      <c r="G5" s="62"/>
      <c r="H5" s="62"/>
      <c r="I5" s="62"/>
      <c r="J5" s="62"/>
      <c r="K5" s="62"/>
    </row>
    <row r="6" spans="1:11" ht="16.8" thickBot="1">
      <c r="A6" s="601" t="s">
        <v>196</v>
      </c>
      <c r="B6" s="601"/>
      <c r="C6" s="601"/>
      <c r="D6" s="62"/>
      <c r="E6" s="62"/>
      <c r="F6" s="62"/>
      <c r="G6" s="62"/>
      <c r="H6" s="596" t="s">
        <v>197</v>
      </c>
      <c r="I6" s="597"/>
      <c r="J6" s="597"/>
      <c r="K6" s="62"/>
    </row>
    <row r="7" spans="1:11" ht="16.8" thickBot="1">
      <c r="A7" s="62"/>
      <c r="B7" s="594" t="s">
        <v>198</v>
      </c>
      <c r="C7" s="579"/>
      <c r="D7" s="579"/>
      <c r="E7" s="579"/>
      <c r="F7" s="579"/>
      <c r="G7" s="595"/>
      <c r="H7" s="578" t="s">
        <v>199</v>
      </c>
      <c r="I7" s="579"/>
      <c r="J7" s="580"/>
      <c r="K7" s="62"/>
    </row>
    <row r="8" spans="1:11" ht="23.4">
      <c r="A8" s="62"/>
      <c r="B8" s="602" t="s">
        <v>200</v>
      </c>
      <c r="C8" s="603"/>
      <c r="D8" s="603"/>
      <c r="E8" s="603"/>
      <c r="F8" s="603"/>
      <c r="G8" s="604"/>
      <c r="H8" s="63"/>
      <c r="I8" s="64">
        <f>'別紙1 経費所要額調'!N15</f>
        <v>0</v>
      </c>
      <c r="J8" s="65"/>
      <c r="K8" s="62"/>
    </row>
    <row r="9" spans="1:11" ht="23.4">
      <c r="A9" s="62"/>
      <c r="B9" s="584" t="s">
        <v>201</v>
      </c>
      <c r="C9" s="585"/>
      <c r="D9" s="585"/>
      <c r="E9" s="585"/>
      <c r="F9" s="585"/>
      <c r="G9" s="586"/>
      <c r="H9" s="66"/>
      <c r="I9" s="67">
        <f>I11-SUM(I10,I8)</f>
        <v>0</v>
      </c>
      <c r="J9" s="68"/>
      <c r="K9" s="62"/>
    </row>
    <row r="10" spans="1:11" ht="24" thickBot="1">
      <c r="A10" s="62"/>
      <c r="B10" s="584" t="s">
        <v>202</v>
      </c>
      <c r="C10" s="585"/>
      <c r="D10" s="585"/>
      <c r="E10" s="585"/>
      <c r="F10" s="585"/>
      <c r="G10" s="586"/>
      <c r="H10" s="69"/>
      <c r="I10" s="158">
        <f>'別紙1 経費所要額調'!D15</f>
        <v>0</v>
      </c>
      <c r="J10" s="70"/>
      <c r="K10" s="62"/>
    </row>
    <row r="11" spans="1:11" ht="24" thickBot="1">
      <c r="A11" s="62"/>
      <c r="B11" s="591" t="s">
        <v>203</v>
      </c>
      <c r="C11" s="592"/>
      <c r="D11" s="592"/>
      <c r="E11" s="592"/>
      <c r="F11" s="592"/>
      <c r="G11" s="593"/>
      <c r="H11" s="71"/>
      <c r="I11" s="72">
        <f>I8+I10</f>
        <v>0</v>
      </c>
      <c r="J11" s="73"/>
      <c r="K11" s="62"/>
    </row>
    <row r="12" spans="1:11" ht="38.25" customHeight="1">
      <c r="A12" s="62"/>
      <c r="B12" s="62"/>
      <c r="C12" s="62"/>
      <c r="D12" s="62"/>
      <c r="E12" s="62"/>
      <c r="F12" s="62"/>
      <c r="G12" s="62"/>
      <c r="H12" s="62"/>
      <c r="I12" s="62"/>
      <c r="J12" s="62"/>
      <c r="K12" s="62"/>
    </row>
    <row r="13" spans="1:11" ht="16.8" thickBot="1">
      <c r="A13" s="601" t="s">
        <v>204</v>
      </c>
      <c r="B13" s="601"/>
      <c r="C13" s="601"/>
      <c r="D13" s="62"/>
      <c r="E13" s="62"/>
      <c r="F13" s="62"/>
      <c r="G13" s="62"/>
      <c r="H13" s="596" t="s">
        <v>197</v>
      </c>
      <c r="I13" s="597"/>
      <c r="J13" s="597"/>
      <c r="K13" s="62"/>
    </row>
    <row r="14" spans="1:11" ht="16.8" thickBot="1">
      <c r="A14" s="62"/>
      <c r="B14" s="594" t="s">
        <v>198</v>
      </c>
      <c r="C14" s="579"/>
      <c r="D14" s="579"/>
      <c r="E14" s="579"/>
      <c r="F14" s="579"/>
      <c r="G14" s="595"/>
      <c r="H14" s="578" t="s">
        <v>199</v>
      </c>
      <c r="I14" s="579"/>
      <c r="J14" s="580"/>
      <c r="K14" s="62"/>
    </row>
    <row r="15" spans="1:11" ht="23.4">
      <c r="A15" s="62"/>
      <c r="B15" s="581" t="s">
        <v>206</v>
      </c>
      <c r="C15" s="582"/>
      <c r="D15" s="582"/>
      <c r="E15" s="582"/>
      <c r="F15" s="582"/>
      <c r="G15" s="583"/>
      <c r="H15" s="74"/>
      <c r="I15" s="75">
        <f>'別紙1 経費所要額調'!C15</f>
        <v>0</v>
      </c>
      <c r="J15" s="76"/>
      <c r="K15" s="62"/>
    </row>
    <row r="16" spans="1:11" ht="23.4">
      <c r="A16" s="62"/>
      <c r="B16" s="584"/>
      <c r="C16" s="585"/>
      <c r="D16" s="585"/>
      <c r="E16" s="585"/>
      <c r="F16" s="585"/>
      <c r="G16" s="586"/>
      <c r="H16" s="77"/>
      <c r="I16" s="78"/>
      <c r="J16" s="79"/>
      <c r="K16" s="62"/>
    </row>
    <row r="17" spans="1:11" ht="24" thickBot="1">
      <c r="A17" s="62"/>
      <c r="B17" s="587"/>
      <c r="C17" s="588"/>
      <c r="D17" s="588"/>
      <c r="E17" s="588"/>
      <c r="F17" s="588"/>
      <c r="G17" s="589"/>
      <c r="H17" s="80"/>
      <c r="I17" s="81"/>
      <c r="J17" s="82"/>
      <c r="K17" s="62"/>
    </row>
    <row r="18" spans="1:11" ht="24" thickBot="1">
      <c r="A18" s="62"/>
      <c r="B18" s="591" t="s">
        <v>203</v>
      </c>
      <c r="C18" s="592"/>
      <c r="D18" s="592"/>
      <c r="E18" s="592"/>
      <c r="F18" s="592"/>
      <c r="G18" s="593"/>
      <c r="H18" s="71"/>
      <c r="I18" s="72">
        <f>SUM(I15:I17)</f>
        <v>0</v>
      </c>
      <c r="J18" s="73"/>
      <c r="K18" s="62"/>
    </row>
    <row r="19" spans="1:11" ht="34.5" customHeight="1">
      <c r="A19" s="62"/>
      <c r="B19" s="62"/>
      <c r="C19" s="62"/>
      <c r="D19" s="62"/>
      <c r="E19" s="62"/>
      <c r="F19" s="62"/>
      <c r="G19" s="62"/>
      <c r="H19" s="62"/>
      <c r="I19" s="62"/>
      <c r="J19" s="62"/>
      <c r="K19" s="62"/>
    </row>
    <row r="20" spans="1:11" ht="16.2">
      <c r="A20" s="62"/>
      <c r="B20" s="590" t="s">
        <v>205</v>
      </c>
      <c r="C20" s="590"/>
      <c r="D20" s="590"/>
      <c r="E20" s="590"/>
      <c r="F20" s="590"/>
      <c r="G20" s="590"/>
      <c r="H20" s="590"/>
      <c r="I20" s="590"/>
      <c r="J20" s="62"/>
      <c r="K20" s="62"/>
    </row>
    <row r="21" spans="1:11" ht="16.2">
      <c r="A21" s="62"/>
      <c r="B21" s="83"/>
      <c r="C21" s="83"/>
      <c r="D21" s="83"/>
      <c r="E21" s="83"/>
      <c r="F21" s="83"/>
      <c r="G21" s="83"/>
      <c r="H21" s="83"/>
      <c r="I21" s="83"/>
      <c r="J21" s="62"/>
      <c r="K21" s="62"/>
    </row>
    <row r="22" spans="1:11" ht="16.2">
      <c r="A22" s="62"/>
      <c r="B22" s="83"/>
      <c r="C22" s="83"/>
      <c r="D22" s="576" t="str">
        <f>"令和　"&amp;基本情報シート!C4&amp;"　年　"&amp;基本情報シート!E4&amp;"　月　"&amp;基本情報シート!G4&amp;"　日"</f>
        <v>令和　　年　　月　　日</v>
      </c>
      <c r="E22" s="576"/>
      <c r="F22" s="576"/>
      <c r="G22" s="576"/>
      <c r="H22" s="576"/>
      <c r="I22" s="576"/>
      <c r="J22" s="576"/>
      <c r="K22" s="62"/>
    </row>
    <row r="23" spans="1:11" ht="16.2">
      <c r="A23" s="62"/>
      <c r="B23" s="83"/>
      <c r="C23" s="83"/>
      <c r="D23" s="84"/>
      <c r="E23" s="84"/>
      <c r="F23" s="84"/>
      <c r="G23" s="84"/>
      <c r="H23" s="84"/>
      <c r="I23" s="84"/>
      <c r="J23" s="84"/>
      <c r="K23" s="62"/>
    </row>
    <row r="24" spans="1:11" ht="16.2">
      <c r="A24" s="62"/>
      <c r="B24" s="62"/>
      <c r="C24" s="62"/>
      <c r="D24" s="62"/>
      <c r="E24" s="572" t="s">
        <v>187</v>
      </c>
      <c r="F24" s="572"/>
      <c r="G24" s="572"/>
      <c r="H24" s="85"/>
      <c r="I24" s="573">
        <f>基本情報シート!B8</f>
        <v>0</v>
      </c>
      <c r="J24" s="574"/>
      <c r="K24" s="574"/>
    </row>
    <row r="25" spans="1:11" ht="16.2">
      <c r="A25" s="62"/>
      <c r="B25" s="62"/>
      <c r="C25" s="62"/>
      <c r="D25" s="62"/>
      <c r="E25" s="577" t="s">
        <v>188</v>
      </c>
      <c r="F25" s="577"/>
      <c r="G25" s="577"/>
      <c r="H25" s="86"/>
      <c r="I25" s="571">
        <f>基本情報シート!B10</f>
        <v>0</v>
      </c>
      <c r="J25" s="571"/>
      <c r="K25" s="571"/>
    </row>
    <row r="26" spans="1:11" ht="16.2">
      <c r="A26" s="62"/>
      <c r="B26" s="62"/>
      <c r="C26" s="62"/>
      <c r="D26" s="62"/>
      <c r="E26" s="87"/>
      <c r="F26" s="87"/>
      <c r="G26" s="88"/>
      <c r="H26" s="85"/>
      <c r="I26" s="571"/>
      <c r="J26" s="571"/>
      <c r="K26" s="571"/>
    </row>
    <row r="27" spans="1:11" ht="16.2">
      <c r="A27" s="62"/>
      <c r="B27" s="62"/>
      <c r="C27" s="62"/>
      <c r="D27" s="62"/>
      <c r="E27" s="572" t="s">
        <v>189</v>
      </c>
      <c r="F27" s="572"/>
      <c r="G27" s="572"/>
      <c r="H27" s="85"/>
      <c r="I27" s="573" t="str">
        <f>基本情報シート!B12&amp;基本情報シート!C12</f>
        <v>大阪府</v>
      </c>
      <c r="J27" s="574"/>
      <c r="K27" s="574"/>
    </row>
    <row r="28" spans="1:11" ht="16.2">
      <c r="A28" s="62"/>
      <c r="B28" s="62"/>
      <c r="C28" s="62"/>
      <c r="D28" s="62"/>
      <c r="E28" s="575" t="s">
        <v>190</v>
      </c>
      <c r="F28" s="575"/>
      <c r="G28" s="575"/>
      <c r="H28" s="86"/>
      <c r="I28" s="573">
        <f>基本情報シート!B14</f>
        <v>0</v>
      </c>
      <c r="J28" s="574"/>
      <c r="K28" s="574"/>
    </row>
    <row r="29" spans="1:11" ht="16.2">
      <c r="A29" s="62"/>
      <c r="B29" s="62"/>
      <c r="C29" s="62"/>
      <c r="D29" s="62"/>
      <c r="E29" s="87"/>
      <c r="F29" s="87"/>
      <c r="G29" s="89"/>
      <c r="H29" s="85"/>
      <c r="I29" s="571"/>
      <c r="J29" s="571"/>
      <c r="K29" s="571"/>
    </row>
    <row r="30" spans="1:11" ht="16.2">
      <c r="A30" s="62"/>
      <c r="B30" s="62"/>
      <c r="C30" s="62"/>
      <c r="D30" s="62"/>
      <c r="E30" s="570" t="s">
        <v>191</v>
      </c>
      <c r="F30" s="570"/>
      <c r="G30" s="570"/>
      <c r="H30" s="86"/>
      <c r="I30" s="571" t="str">
        <f>基本情報シート!G18&amp;"　"&amp;基本情報シート!B18</f>
        <v>　</v>
      </c>
      <c r="J30" s="571"/>
      <c r="K30" s="571"/>
    </row>
  </sheetData>
  <sheetProtection algorithmName="SHA-512" hashValue="Pxv8tSEruD/UamEeZoMqtseV+yz9MNamkEjkjWRQeu/ZsebhV/ap8WDcXgw9LE8cNIPy/lpwNnuG3JfwX78jtw==" saltValue="kRYbzKXgRjVXvQw97NkG+w==" spinCount="100000" sheet="1" selectLockedCells="1"/>
  <mergeCells count="32">
    <mergeCell ref="H13:J13"/>
    <mergeCell ref="A2:C2"/>
    <mergeCell ref="A4:K4"/>
    <mergeCell ref="A6:C6"/>
    <mergeCell ref="H6:J6"/>
    <mergeCell ref="B7:G7"/>
    <mergeCell ref="H7:J7"/>
    <mergeCell ref="B8:G8"/>
    <mergeCell ref="B9:G9"/>
    <mergeCell ref="B10:G10"/>
    <mergeCell ref="B11:G11"/>
    <mergeCell ref="A13:C13"/>
    <mergeCell ref="H14:J14"/>
    <mergeCell ref="B15:G15"/>
    <mergeCell ref="B16:G16"/>
    <mergeCell ref="B17:G17"/>
    <mergeCell ref="B20:I20"/>
    <mergeCell ref="B18:G18"/>
    <mergeCell ref="B14:G14"/>
    <mergeCell ref="D22:J22"/>
    <mergeCell ref="E24:G24"/>
    <mergeCell ref="I24:K24"/>
    <mergeCell ref="E25:G25"/>
    <mergeCell ref="I25:K25"/>
    <mergeCell ref="E30:G30"/>
    <mergeCell ref="I30:K30"/>
    <mergeCell ref="I26:K26"/>
    <mergeCell ref="E27:G27"/>
    <mergeCell ref="I27:K27"/>
    <mergeCell ref="E28:G28"/>
    <mergeCell ref="I28:K28"/>
    <mergeCell ref="I29:K29"/>
  </mergeCells>
  <phoneticPr fontId="37"/>
  <conditionalFormatting sqref="I8 I10:I11 I15 I18">
    <cfRule type="cellIs" dxfId="1" priority="2" operator="equal">
      <formula>0</formula>
    </cfRule>
  </conditionalFormatting>
  <conditionalFormatting sqref="H24:I24 H27:H29 H25 I25:I30">
    <cfRule type="cellIs" dxfId="0" priority="1" operator="equal">
      <formula>0</formula>
    </cfRule>
  </conditionalFormatting>
  <printOptions horizontalCentered="1"/>
  <pageMargins left="0.78740157480314965" right="0.78740157480314965" top="0.74803149606299213" bottom="0.74803149606299213" header="0.31496062992125984" footer="0.31496062992125984"/>
  <pageSetup paperSize="9" scale="92"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D29E-D016-484C-A633-69A6F1EC35D5}">
  <dimension ref="A1:DB30"/>
  <sheetViews>
    <sheetView zoomScaleNormal="100" workbookViewId="0">
      <selection activeCell="A14" sqref="A14:AJ14"/>
    </sheetView>
  </sheetViews>
  <sheetFormatPr defaultRowHeight="13.2"/>
  <cols>
    <col min="1" max="9" width="3.44140625" style="124" customWidth="1"/>
    <col min="10" max="29" width="14.5546875" style="124" customWidth="1"/>
    <col min="30" max="74" width="14.6640625" style="124" customWidth="1"/>
    <col min="75" max="75" width="41.33203125" style="124" customWidth="1"/>
    <col min="76" max="78" width="20.109375" style="124" customWidth="1"/>
    <col min="79" max="16384" width="8.88671875" style="124"/>
  </cols>
  <sheetData>
    <row r="1" spans="1:106">
      <c r="A1" s="124" t="s">
        <v>234</v>
      </c>
    </row>
    <row r="2" spans="1:106">
      <c r="A2" s="124" t="str">
        <f>[2]基本情報シート!B8</f>
        <v/>
      </c>
    </row>
    <row r="4" spans="1:106" s="126" customFormat="1">
      <c r="A4" s="124" t="s">
        <v>235</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50"/>
      <c r="AI4" s="150"/>
      <c r="AJ4" s="150"/>
      <c r="AK4" s="150"/>
      <c r="AL4" s="150"/>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5" t="s">
        <v>236</v>
      </c>
    </row>
    <row r="5" spans="1:106" s="126" customFormat="1">
      <c r="A5" s="127" t="s">
        <v>237</v>
      </c>
      <c r="B5" s="127"/>
      <c r="C5" s="128"/>
      <c r="D5" s="128"/>
      <c r="E5" s="128"/>
      <c r="F5" s="128"/>
      <c r="G5" s="128"/>
      <c r="H5" s="128"/>
      <c r="I5" s="128"/>
      <c r="J5" s="128"/>
      <c r="K5" s="128"/>
      <c r="L5" s="128"/>
      <c r="M5" s="128"/>
      <c r="N5" s="128"/>
      <c r="O5" s="128"/>
      <c r="P5" s="128"/>
      <c r="Q5" s="128"/>
      <c r="R5" s="128"/>
      <c r="S5" s="128"/>
      <c r="T5" s="128"/>
      <c r="U5" s="128"/>
      <c r="V5" s="128"/>
      <c r="W5" s="128"/>
      <c r="X5" s="128"/>
      <c r="Y5" s="128"/>
      <c r="Z5" s="128" t="s">
        <v>238</v>
      </c>
      <c r="AH5" s="151"/>
      <c r="AI5" s="151"/>
      <c r="AJ5" s="151"/>
      <c r="AK5" s="151"/>
      <c r="AL5" s="151"/>
      <c r="CP5" s="129" t="s">
        <v>239</v>
      </c>
      <c r="CQ5" s="130"/>
      <c r="CR5" s="608" t="s">
        <v>240</v>
      </c>
      <c r="CS5" s="609"/>
      <c r="CT5" s="609"/>
      <c r="CU5" s="609"/>
      <c r="CV5" s="609"/>
      <c r="CW5" s="609"/>
      <c r="CX5" s="610"/>
      <c r="CY5" s="608" t="s">
        <v>241</v>
      </c>
      <c r="CZ5" s="609"/>
      <c r="DA5" s="610"/>
      <c r="DB5" s="131" t="s">
        <v>242</v>
      </c>
    </row>
    <row r="6" spans="1:106" s="126" customFormat="1" ht="13.2" customHeight="1">
      <c r="A6" s="605" t="s">
        <v>243</v>
      </c>
      <c r="B6" s="605"/>
      <c r="C6" s="605"/>
      <c r="D6" s="606" t="s">
        <v>244</v>
      </c>
      <c r="E6" s="606"/>
      <c r="F6" s="606"/>
      <c r="G6" s="606" t="s">
        <v>245</v>
      </c>
      <c r="H6" s="606"/>
      <c r="I6" s="606"/>
      <c r="J6" s="605" t="s">
        <v>246</v>
      </c>
      <c r="K6" s="605" t="s">
        <v>247</v>
      </c>
      <c r="L6" s="605" t="s">
        <v>248</v>
      </c>
      <c r="M6" s="605" t="s">
        <v>249</v>
      </c>
      <c r="N6" s="605" t="s">
        <v>246</v>
      </c>
      <c r="O6" s="620" t="s">
        <v>250</v>
      </c>
      <c r="P6" s="620" t="s">
        <v>248</v>
      </c>
      <c r="Q6" s="620" t="s">
        <v>251</v>
      </c>
      <c r="R6" s="607" t="s">
        <v>252</v>
      </c>
      <c r="S6" s="607" t="s">
        <v>253</v>
      </c>
      <c r="T6" s="607" t="s">
        <v>254</v>
      </c>
      <c r="U6" s="607" t="s">
        <v>255</v>
      </c>
      <c r="V6" s="607" t="s">
        <v>256</v>
      </c>
      <c r="W6" s="607" t="s">
        <v>257</v>
      </c>
      <c r="X6" s="607" t="s">
        <v>258</v>
      </c>
      <c r="Y6" s="614" t="s">
        <v>281</v>
      </c>
      <c r="Z6" s="612" t="s">
        <v>259</v>
      </c>
      <c r="AA6" s="613"/>
      <c r="AB6" s="611" t="s">
        <v>273</v>
      </c>
      <c r="AC6" s="616" t="s">
        <v>260</v>
      </c>
      <c r="AD6" s="618" t="s">
        <v>274</v>
      </c>
      <c r="AE6" s="618" t="s">
        <v>275</v>
      </c>
      <c r="AF6" s="608" t="s">
        <v>278</v>
      </c>
      <c r="AG6" s="609"/>
      <c r="AH6" s="155"/>
      <c r="AI6" s="151"/>
      <c r="AJ6" s="151"/>
      <c r="AK6" s="151"/>
      <c r="AL6" s="151"/>
    </row>
    <row r="7" spans="1:106" s="126" customFormat="1" ht="13.2" customHeight="1">
      <c r="A7" s="132" t="s">
        <v>262</v>
      </c>
      <c r="B7" s="133" t="s">
        <v>263</v>
      </c>
      <c r="C7" s="132" t="s">
        <v>264</v>
      </c>
      <c r="D7" s="132" t="s">
        <v>262</v>
      </c>
      <c r="E7" s="133" t="s">
        <v>263</v>
      </c>
      <c r="F7" s="132" t="s">
        <v>264</v>
      </c>
      <c r="G7" s="132" t="s">
        <v>262</v>
      </c>
      <c r="H7" s="133" t="s">
        <v>263</v>
      </c>
      <c r="I7" s="132" t="s">
        <v>264</v>
      </c>
      <c r="J7" s="605"/>
      <c r="K7" s="605"/>
      <c r="L7" s="605"/>
      <c r="M7" s="605"/>
      <c r="N7" s="605"/>
      <c r="O7" s="621"/>
      <c r="P7" s="621"/>
      <c r="Q7" s="621"/>
      <c r="R7" s="607"/>
      <c r="S7" s="607"/>
      <c r="T7" s="607"/>
      <c r="U7" s="607"/>
      <c r="V7" s="607"/>
      <c r="W7" s="607"/>
      <c r="X7" s="607"/>
      <c r="Y7" s="615"/>
      <c r="Z7" s="134" t="s">
        <v>265</v>
      </c>
      <c r="AA7" s="135" t="s">
        <v>266</v>
      </c>
      <c r="AB7" s="611"/>
      <c r="AC7" s="617"/>
      <c r="AD7" s="619"/>
      <c r="AE7" s="619"/>
      <c r="AF7" s="136" t="s">
        <v>267</v>
      </c>
      <c r="AG7" s="149" t="s">
        <v>268</v>
      </c>
      <c r="AH7" s="156"/>
      <c r="AI7" s="151"/>
      <c r="AJ7" s="152"/>
      <c r="AK7" s="152"/>
      <c r="AL7" s="151"/>
    </row>
    <row r="8" spans="1:106" s="144" customFormat="1">
      <c r="A8" s="138">
        <f>基本情報シート!C4</f>
        <v>0</v>
      </c>
      <c r="B8" s="138">
        <f>基本情報シート!E4</f>
        <v>0</v>
      </c>
      <c r="C8" s="138">
        <f>基本情報シート!G4</f>
        <v>0</v>
      </c>
      <c r="D8" s="138">
        <f>基本情報シート!C5</f>
        <v>0</v>
      </c>
      <c r="E8" s="138">
        <f>基本情報シート!E5</f>
        <v>0</v>
      </c>
      <c r="F8" s="138">
        <f>基本情報シート!G5</f>
        <v>0</v>
      </c>
      <c r="G8" s="138">
        <f>基本情報シート!C6</f>
        <v>0</v>
      </c>
      <c r="H8" s="138">
        <f>基本情報シート!E6</f>
        <v>0</v>
      </c>
      <c r="I8" s="138">
        <f>基本情報シート!G6</f>
        <v>0</v>
      </c>
      <c r="J8" s="138" t="str">
        <f>基本情報シート!C7&amp;"-"&amp;基本情報シート!E7</f>
        <v>-</v>
      </c>
      <c r="K8" s="138">
        <f>基本情報シート!B8</f>
        <v>0</v>
      </c>
      <c r="L8" s="138">
        <f>基本情報シート!B9</f>
        <v>0</v>
      </c>
      <c r="M8" s="138">
        <f>基本情報シート!B10</f>
        <v>0</v>
      </c>
      <c r="N8" s="138" t="str">
        <f>基本情報シート!C11&amp;"-"&amp;基本情報シート!E11</f>
        <v>-</v>
      </c>
      <c r="O8" s="138" t="str">
        <f>基本情報シート!B12&amp;基本情報シート!C12</f>
        <v>大阪府</v>
      </c>
      <c r="P8" s="138">
        <f>基本情報シート!B13</f>
        <v>0</v>
      </c>
      <c r="Q8" s="138">
        <f>基本情報シート!B14</f>
        <v>0</v>
      </c>
      <c r="R8" s="138">
        <f>基本情報シート!B18</f>
        <v>0</v>
      </c>
      <c r="S8" s="138">
        <f>基本情報シート!G18</f>
        <v>0</v>
      </c>
      <c r="T8" s="138">
        <f>基本情報シート!B19</f>
        <v>0</v>
      </c>
      <c r="U8" s="138">
        <f>基本情報シート!B20</f>
        <v>0</v>
      </c>
      <c r="V8" s="138">
        <f>基本情報シート!G20</f>
        <v>0</v>
      </c>
      <c r="W8" s="138">
        <f>基本情報シート!B21</f>
        <v>0</v>
      </c>
      <c r="X8" s="138">
        <f>基本情報シート!B22</f>
        <v>0</v>
      </c>
      <c r="Y8" s="138">
        <f>基本情報シート!B15</f>
        <v>0</v>
      </c>
      <c r="Z8" s="139" t="str">
        <f>'別紙2 事業計画書（病室）'!E13</f>
        <v>令和年月日</v>
      </c>
      <c r="AA8" s="139" t="str">
        <f>'別紙2 事業計画書（病室）'!I13</f>
        <v>令和年月日</v>
      </c>
      <c r="AB8" s="148">
        <f>'別紙2 事業計画書（病室）'!D8</f>
        <v>0</v>
      </c>
      <c r="AC8" s="140">
        <f>'別紙2 事業計画書（病室）'!E10</f>
        <v>0</v>
      </c>
      <c r="AD8" s="139">
        <f>'別紙2 事業計画書（病室）'!G11</f>
        <v>0</v>
      </c>
      <c r="AE8" s="139">
        <f>'別紙2 事業計画書（病室）'!G12</f>
        <v>0</v>
      </c>
      <c r="AF8" s="141">
        <f>SUM('別紙1 経費所要額調'!F10:F12)</f>
        <v>0</v>
      </c>
      <c r="AG8" s="143">
        <f>'別紙1 経費所要額調'!N10</f>
        <v>0</v>
      </c>
      <c r="AH8" s="157"/>
      <c r="AI8" s="154"/>
      <c r="AJ8" s="153"/>
      <c r="AK8" s="154"/>
      <c r="AL8" s="154"/>
    </row>
    <row r="9" spans="1:106" s="126" customFormat="1">
      <c r="AH9" s="151"/>
      <c r="AI9" s="151"/>
      <c r="AJ9" s="151"/>
      <c r="AK9" s="151"/>
      <c r="AL9" s="151"/>
    </row>
    <row r="10" spans="1:106" s="126" customFormat="1">
      <c r="A10" s="126" t="s">
        <v>269</v>
      </c>
    </row>
    <row r="11" spans="1:106" s="137" customFormat="1">
      <c r="A11" s="145" t="s">
        <v>237</v>
      </c>
      <c r="B11" s="145"/>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7" t="s">
        <v>270</v>
      </c>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row>
    <row r="12" spans="1:106" s="126" customFormat="1" ht="13.2" customHeight="1">
      <c r="A12" s="605" t="s">
        <v>243</v>
      </c>
      <c r="B12" s="605"/>
      <c r="C12" s="605"/>
      <c r="D12" s="606" t="s">
        <v>244</v>
      </c>
      <c r="E12" s="606"/>
      <c r="F12" s="606"/>
      <c r="G12" s="606" t="s">
        <v>245</v>
      </c>
      <c r="H12" s="606"/>
      <c r="I12" s="606"/>
      <c r="J12" s="605" t="s">
        <v>246</v>
      </c>
      <c r="K12" s="605" t="s">
        <v>247</v>
      </c>
      <c r="L12" s="605" t="s">
        <v>248</v>
      </c>
      <c r="M12" s="605" t="s">
        <v>249</v>
      </c>
      <c r="N12" s="605" t="s">
        <v>246</v>
      </c>
      <c r="O12" s="620" t="s">
        <v>250</v>
      </c>
      <c r="P12" s="620" t="s">
        <v>248</v>
      </c>
      <c r="Q12" s="620" t="s">
        <v>251</v>
      </c>
      <c r="R12" s="607" t="s">
        <v>253</v>
      </c>
      <c r="S12" s="607" t="s">
        <v>271</v>
      </c>
      <c r="T12" s="607" t="s">
        <v>254</v>
      </c>
      <c r="U12" s="607" t="s">
        <v>256</v>
      </c>
      <c r="V12" s="607" t="s">
        <v>272</v>
      </c>
      <c r="W12" s="607" t="s">
        <v>257</v>
      </c>
      <c r="X12" s="607" t="s">
        <v>258</v>
      </c>
      <c r="Y12" s="614" t="s">
        <v>281</v>
      </c>
      <c r="Z12" s="612" t="s">
        <v>259</v>
      </c>
      <c r="AA12" s="613"/>
      <c r="AB12" s="611" t="s">
        <v>273</v>
      </c>
      <c r="AC12" s="616" t="s">
        <v>260</v>
      </c>
      <c r="AD12" s="618" t="s">
        <v>274</v>
      </c>
      <c r="AE12" s="618" t="s">
        <v>275</v>
      </c>
      <c r="AF12" s="608" t="s">
        <v>279</v>
      </c>
      <c r="AG12" s="610"/>
      <c r="AH12" s="608" t="s">
        <v>280</v>
      </c>
      <c r="AI12" s="610"/>
      <c r="AJ12" s="618" t="s">
        <v>261</v>
      </c>
      <c r="AK12" s="137"/>
      <c r="AL12" s="137"/>
      <c r="AM12" s="137"/>
      <c r="AN12" s="137"/>
      <c r="AO12" s="137"/>
      <c r="AP12" s="137"/>
      <c r="AQ12" s="137"/>
      <c r="AR12" s="137"/>
      <c r="AS12" s="137"/>
      <c r="AT12" s="137"/>
      <c r="AU12" s="137"/>
      <c r="AV12" s="137"/>
      <c r="AW12" s="137"/>
      <c r="AX12" s="137"/>
      <c r="AY12" s="137"/>
      <c r="AZ12" s="137"/>
      <c r="BA12" s="137"/>
      <c r="BB12" s="137"/>
      <c r="BC12" s="137"/>
      <c r="BD12" s="137"/>
      <c r="BE12" s="137"/>
      <c r="BF12" s="137"/>
      <c r="BG12" s="137"/>
      <c r="BH12" s="137"/>
      <c r="BI12" s="137"/>
      <c r="BJ12" s="137"/>
      <c r="BK12" s="137"/>
    </row>
    <row r="13" spans="1:106" s="126" customFormat="1">
      <c r="A13" s="132" t="s">
        <v>262</v>
      </c>
      <c r="B13" s="133" t="s">
        <v>263</v>
      </c>
      <c r="C13" s="132" t="s">
        <v>264</v>
      </c>
      <c r="D13" s="132" t="s">
        <v>262</v>
      </c>
      <c r="E13" s="133" t="s">
        <v>263</v>
      </c>
      <c r="F13" s="132" t="s">
        <v>264</v>
      </c>
      <c r="G13" s="132" t="s">
        <v>262</v>
      </c>
      <c r="H13" s="133" t="s">
        <v>263</v>
      </c>
      <c r="I13" s="132" t="s">
        <v>264</v>
      </c>
      <c r="J13" s="605"/>
      <c r="K13" s="605"/>
      <c r="L13" s="605"/>
      <c r="M13" s="605"/>
      <c r="N13" s="605"/>
      <c r="O13" s="621"/>
      <c r="P13" s="621"/>
      <c r="Q13" s="621"/>
      <c r="R13" s="607"/>
      <c r="S13" s="607"/>
      <c r="T13" s="607"/>
      <c r="U13" s="607"/>
      <c r="V13" s="607"/>
      <c r="W13" s="607"/>
      <c r="X13" s="607"/>
      <c r="Y13" s="615"/>
      <c r="Z13" s="134" t="s">
        <v>265</v>
      </c>
      <c r="AA13" s="135" t="s">
        <v>266</v>
      </c>
      <c r="AB13" s="611"/>
      <c r="AC13" s="617"/>
      <c r="AD13" s="619"/>
      <c r="AE13" s="619"/>
      <c r="AF13" s="136" t="s">
        <v>267</v>
      </c>
      <c r="AG13" s="136" t="s">
        <v>268</v>
      </c>
      <c r="AH13" s="136" t="s">
        <v>267</v>
      </c>
      <c r="AI13" s="136" t="s">
        <v>268</v>
      </c>
      <c r="AJ13" s="619"/>
    </row>
    <row r="14" spans="1:106" s="144" customFormat="1">
      <c r="A14" s="138">
        <f>基本情報シート!C8</f>
        <v>0</v>
      </c>
      <c r="B14" s="138">
        <f>基本情報シート!E8</f>
        <v>0</v>
      </c>
      <c r="C14" s="138">
        <f>基本情報シート!G8</f>
        <v>0</v>
      </c>
      <c r="D14" s="138">
        <f>基本情報シート!C9</f>
        <v>0</v>
      </c>
      <c r="E14" s="138">
        <f>基本情報シート!E9</f>
        <v>0</v>
      </c>
      <c r="F14" s="138">
        <f>基本情報シート!G9</f>
        <v>0</v>
      </c>
      <c r="G14" s="138">
        <f>基本情報シート!C10</f>
        <v>0</v>
      </c>
      <c r="H14" s="138">
        <f>基本情報シート!E10</f>
        <v>0</v>
      </c>
      <c r="I14" s="138">
        <f>基本情報シート!G10</f>
        <v>0</v>
      </c>
      <c r="J14" s="138" t="str">
        <f>基本情報シート!C13&amp;"-"&amp;基本情報シート!E13</f>
        <v>-</v>
      </c>
      <c r="K14" s="138">
        <f>基本情報シート!B8</f>
        <v>0</v>
      </c>
      <c r="L14" s="138">
        <f>基本情報シート!B9</f>
        <v>0</v>
      </c>
      <c r="M14" s="138" t="str">
        <f>基本情報シート!B16</f>
        <v>〒</v>
      </c>
      <c r="N14" s="138" t="str">
        <f>基本情報シート!C17&amp;"-"&amp;基本情報シート!E17</f>
        <v>-</v>
      </c>
      <c r="O14" s="138" t="str">
        <f>基本情報シート!B12&amp;基本情報シート!C12</f>
        <v>大阪府</v>
      </c>
      <c r="P14" s="138">
        <f>基本情報シート!B13</f>
        <v>0</v>
      </c>
      <c r="Q14" s="138">
        <f>基本情報シート!B14</f>
        <v>0</v>
      </c>
      <c r="R14" s="138">
        <f>基本情報シート!B18</f>
        <v>0</v>
      </c>
      <c r="S14" s="138">
        <f>基本情報シート!G18</f>
        <v>0</v>
      </c>
      <c r="T14" s="138">
        <f>基本情報シート!B19</f>
        <v>0</v>
      </c>
      <c r="U14" s="138">
        <f>基本情報シート!B20</f>
        <v>0</v>
      </c>
      <c r="V14" s="138">
        <f>基本情報シート!G20</f>
        <v>0</v>
      </c>
      <c r="W14" s="138">
        <f>基本情報シート!B21</f>
        <v>0</v>
      </c>
      <c r="X14" s="138">
        <f>基本情報シート!B28</f>
        <v>0</v>
      </c>
      <c r="Y14" s="138">
        <f>基本情報シート!B21</f>
        <v>0</v>
      </c>
      <c r="Z14" s="141" t="str">
        <f>'別紙2 事業計画書（病室以外）'!E13</f>
        <v>令和年月日</v>
      </c>
      <c r="AA14" s="141" t="str">
        <f>'別紙2 事業計画書（病室以外）'!I13</f>
        <v>令和年月日</v>
      </c>
      <c r="AB14" s="148">
        <f>'別紙2 事業計画書（病室以外）'!D8</f>
        <v>0</v>
      </c>
      <c r="AC14" s="140">
        <f>'別紙2 事業計画書（病室以外）'!E10</f>
        <v>0</v>
      </c>
      <c r="AD14" s="139">
        <f>'別紙2 事業計画書（病室以外）'!G11</f>
        <v>0</v>
      </c>
      <c r="AE14" s="139">
        <f>'別紙2 事業計画書（病室以外）'!G12</f>
        <v>0</v>
      </c>
      <c r="AF14" s="141" t="str">
        <f>'別紙1 経費所要額調'!F13</f>
        <v/>
      </c>
      <c r="AG14" s="142">
        <f>'別紙1 経費所要額調'!N13</f>
        <v>0</v>
      </c>
      <c r="AH14" s="141" t="str">
        <f>'別紙1 経費所要額調'!F14</f>
        <v/>
      </c>
      <c r="AI14" s="142">
        <f>'別紙1 経費所要額調'!N14</f>
        <v>0</v>
      </c>
      <c r="AJ14" s="142">
        <f>SUM(AG14,AI14)</f>
        <v>0</v>
      </c>
    </row>
    <row r="15" spans="1:106" s="126" customFormat="1"/>
    <row r="16" spans="1:106" s="126" customFormat="1"/>
    <row r="17" spans="1:93" s="126" customFormat="1"/>
    <row r="18" spans="1:93" s="126" customFormat="1">
      <c r="X18" s="137"/>
      <c r="Y18" s="137"/>
      <c r="Z18" s="137"/>
    </row>
    <row r="19" spans="1:93">
      <c r="A19" s="126"/>
      <c r="B19" s="126"/>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126"/>
      <c r="BG19" s="126"/>
      <c r="BH19" s="126"/>
      <c r="BI19" s="126"/>
      <c r="BJ19" s="126"/>
      <c r="BK19" s="126"/>
      <c r="BL19" s="126"/>
      <c r="BM19" s="126"/>
      <c r="BN19" s="126"/>
      <c r="BO19" s="126"/>
      <c r="BP19" s="126"/>
      <c r="BQ19" s="126"/>
      <c r="BR19" s="126"/>
      <c r="BS19" s="126"/>
      <c r="BT19" s="126"/>
      <c r="BU19" s="126"/>
      <c r="BV19" s="126"/>
      <c r="BW19" s="126"/>
      <c r="BX19" s="126"/>
      <c r="BY19" s="126"/>
      <c r="BZ19" s="126"/>
      <c r="CA19" s="126"/>
      <c r="CB19" s="126"/>
      <c r="CC19" s="126"/>
      <c r="CD19" s="126"/>
      <c r="CE19" s="126"/>
      <c r="CF19" s="126"/>
      <c r="CG19" s="126"/>
      <c r="CH19" s="126"/>
      <c r="CI19" s="126"/>
      <c r="CJ19" s="126"/>
      <c r="CK19" s="126"/>
      <c r="CL19" s="126"/>
      <c r="CM19" s="126"/>
      <c r="CN19" s="126"/>
      <c r="CO19" s="126"/>
    </row>
    <row r="27" spans="1:93">
      <c r="K27" s="126"/>
      <c r="L27" s="126"/>
      <c r="M27" s="126"/>
      <c r="N27" s="126"/>
      <c r="O27" s="126"/>
      <c r="P27" s="126"/>
      <c r="Q27" s="126"/>
    </row>
    <row r="28" spans="1:93">
      <c r="K28" s="126"/>
      <c r="L28" s="126"/>
      <c r="M28" s="126"/>
      <c r="N28" s="126"/>
      <c r="O28" s="126"/>
      <c r="P28" s="126"/>
      <c r="Q28" s="126"/>
    </row>
    <row r="29" spans="1:93">
      <c r="K29" s="137"/>
      <c r="L29" s="137"/>
      <c r="M29" s="137"/>
      <c r="N29" s="137"/>
      <c r="O29" s="137"/>
      <c r="P29" s="137"/>
      <c r="Q29" s="126"/>
    </row>
    <row r="30" spans="1:93">
      <c r="K30" s="126"/>
      <c r="L30" s="126"/>
      <c r="M30" s="126"/>
      <c r="N30" s="126"/>
      <c r="O30" s="126"/>
      <c r="P30" s="126"/>
      <c r="Q30" s="126"/>
    </row>
  </sheetData>
  <mergeCells count="54">
    <mergeCell ref="AF12:AG12"/>
    <mergeCell ref="AH12:AI12"/>
    <mergeCell ref="AJ12:AJ13"/>
    <mergeCell ref="X12:X13"/>
    <mergeCell ref="Z12:AA12"/>
    <mergeCell ref="AB12:AB13"/>
    <mergeCell ref="Y12:Y13"/>
    <mergeCell ref="AD12:AD13"/>
    <mergeCell ref="AE12:AE13"/>
    <mergeCell ref="AC12:AC13"/>
    <mergeCell ref="O6:O7"/>
    <mergeCell ref="P6:P7"/>
    <mergeCell ref="Q6:Q7"/>
    <mergeCell ref="W12:W13"/>
    <mergeCell ref="L12:L13"/>
    <mergeCell ref="M12:M13"/>
    <mergeCell ref="N12:N13"/>
    <mergeCell ref="O12:O13"/>
    <mergeCell ref="P12:P13"/>
    <mergeCell ref="Q12:Q13"/>
    <mergeCell ref="R12:R13"/>
    <mergeCell ref="S12:S13"/>
    <mergeCell ref="T12:T13"/>
    <mergeCell ref="U12:U13"/>
    <mergeCell ref="V12:V13"/>
    <mergeCell ref="R6:R7"/>
    <mergeCell ref="A12:C12"/>
    <mergeCell ref="D12:F12"/>
    <mergeCell ref="G12:I12"/>
    <mergeCell ref="J12:J13"/>
    <mergeCell ref="K12:K13"/>
    <mergeCell ref="S6:S7"/>
    <mergeCell ref="T6:T7"/>
    <mergeCell ref="CR5:CX5"/>
    <mergeCell ref="CY5:DA5"/>
    <mergeCell ref="AF6:AG6"/>
    <mergeCell ref="AB6:AB7"/>
    <mergeCell ref="U6:U7"/>
    <mergeCell ref="V6:V7"/>
    <mergeCell ref="W6:W7"/>
    <mergeCell ref="X6:X7"/>
    <mergeCell ref="Z6:AA6"/>
    <mergeCell ref="Y6:Y7"/>
    <mergeCell ref="AC6:AC7"/>
    <mergeCell ref="AD6:AD7"/>
    <mergeCell ref="AE6:AE7"/>
    <mergeCell ref="L6:L7"/>
    <mergeCell ref="M6:M7"/>
    <mergeCell ref="N6:N7"/>
    <mergeCell ref="A6:C6"/>
    <mergeCell ref="D6:F6"/>
    <mergeCell ref="G6:I6"/>
    <mergeCell ref="J6:J7"/>
    <mergeCell ref="K6:K7"/>
  </mergeCells>
  <phoneticPr fontId="3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P39"/>
  <sheetViews>
    <sheetView zoomScale="80" zoomScaleNormal="80" workbookViewId="0"/>
  </sheetViews>
  <sheetFormatPr defaultRowHeight="13.2"/>
  <cols>
    <col min="2" max="2" width="53.77734375" customWidth="1"/>
    <col min="4" max="4" width="35.109375" customWidth="1"/>
    <col min="11" max="11" width="37.44140625" customWidth="1"/>
  </cols>
  <sheetData>
    <row r="1" spans="2:16">
      <c r="B1" t="s">
        <v>59</v>
      </c>
      <c r="D1" t="s">
        <v>64</v>
      </c>
      <c r="F1" t="s">
        <v>67</v>
      </c>
      <c r="K1" t="s">
        <v>118</v>
      </c>
    </row>
    <row r="2" spans="2:16" ht="38.4">
      <c r="L2" s="28" t="s">
        <v>126</v>
      </c>
      <c r="M2" s="29" t="s">
        <v>119</v>
      </c>
      <c r="N2" s="29" t="s">
        <v>129</v>
      </c>
      <c r="O2" s="29" t="s">
        <v>127</v>
      </c>
      <c r="P2" s="29" t="s">
        <v>128</v>
      </c>
    </row>
    <row r="3" spans="2:16">
      <c r="B3" t="s">
        <v>33</v>
      </c>
      <c r="D3" t="s">
        <v>73</v>
      </c>
      <c r="F3" t="s">
        <v>78</v>
      </c>
      <c r="K3" s="31" t="s">
        <v>86</v>
      </c>
      <c r="L3" s="27" t="s">
        <v>123</v>
      </c>
      <c r="M3" s="30">
        <v>0.5</v>
      </c>
      <c r="N3" s="30" t="s">
        <v>131</v>
      </c>
      <c r="O3" s="30">
        <v>0.5</v>
      </c>
      <c r="P3" s="30">
        <v>1</v>
      </c>
    </row>
    <row r="4" spans="2:16">
      <c r="B4" t="s">
        <v>34</v>
      </c>
      <c r="D4" t="s">
        <v>74</v>
      </c>
      <c r="F4" t="s">
        <v>79</v>
      </c>
      <c r="K4" s="31" t="s">
        <v>88</v>
      </c>
      <c r="L4" s="27" t="s">
        <v>123</v>
      </c>
      <c r="M4" s="30">
        <v>0.75</v>
      </c>
      <c r="N4" s="30" t="s">
        <v>130</v>
      </c>
      <c r="O4" s="30">
        <v>0.5</v>
      </c>
      <c r="P4" s="30">
        <v>0.66666666666666663</v>
      </c>
    </row>
    <row r="5" spans="2:16">
      <c r="B5" t="s">
        <v>35</v>
      </c>
      <c r="D5" t="s">
        <v>75</v>
      </c>
      <c r="F5" t="s">
        <v>80</v>
      </c>
      <c r="K5" s="31" t="s">
        <v>90</v>
      </c>
      <c r="L5" s="27" t="s">
        <v>123</v>
      </c>
      <c r="M5" s="30">
        <v>0.33333333333333331</v>
      </c>
      <c r="N5" s="30" t="s">
        <v>130</v>
      </c>
      <c r="O5" s="30">
        <v>0.33333333333333331</v>
      </c>
      <c r="P5" s="30">
        <v>1</v>
      </c>
    </row>
    <row r="6" spans="2:16">
      <c r="B6" t="s">
        <v>36</v>
      </c>
      <c r="D6" t="s">
        <v>76</v>
      </c>
      <c r="F6" t="s">
        <v>81</v>
      </c>
      <c r="K6" s="31" t="s">
        <v>92</v>
      </c>
      <c r="L6" s="27" t="s">
        <v>125</v>
      </c>
      <c r="M6" s="30" t="s">
        <v>120</v>
      </c>
      <c r="N6" s="30" t="s">
        <v>130</v>
      </c>
      <c r="O6" s="30">
        <v>0.5</v>
      </c>
      <c r="P6" s="32">
        <v>0.5</v>
      </c>
    </row>
    <row r="7" spans="2:16">
      <c r="B7" t="s">
        <v>37</v>
      </c>
      <c r="D7" t="s">
        <v>77</v>
      </c>
      <c r="F7" t="s">
        <v>82</v>
      </c>
      <c r="K7" s="31" t="s">
        <v>94</v>
      </c>
      <c r="L7" s="27" t="s">
        <v>125</v>
      </c>
      <c r="M7" s="30" t="s">
        <v>120</v>
      </c>
      <c r="N7" s="30" t="s">
        <v>130</v>
      </c>
      <c r="O7" s="30">
        <v>0.5</v>
      </c>
      <c r="P7" s="32">
        <v>0.5</v>
      </c>
    </row>
    <row r="8" spans="2:16">
      <c r="B8" t="s">
        <v>38</v>
      </c>
      <c r="F8" t="s">
        <v>83</v>
      </c>
      <c r="K8" s="31" t="s">
        <v>96</v>
      </c>
      <c r="L8" s="27" t="s">
        <v>122</v>
      </c>
      <c r="M8" s="30" t="s">
        <v>121</v>
      </c>
      <c r="N8" s="30" t="s">
        <v>130</v>
      </c>
      <c r="O8" s="30">
        <v>0.5</v>
      </c>
      <c r="P8" s="32">
        <v>0.5</v>
      </c>
    </row>
    <row r="9" spans="2:16">
      <c r="B9" t="s">
        <v>39</v>
      </c>
      <c r="F9" t="s">
        <v>84</v>
      </c>
      <c r="K9" s="31" t="s">
        <v>98</v>
      </c>
      <c r="L9" s="27" t="s">
        <v>124</v>
      </c>
      <c r="M9" s="30">
        <v>0.66666666666666663</v>
      </c>
      <c r="N9" s="30" t="s">
        <v>130</v>
      </c>
      <c r="O9" s="30">
        <v>0.33333333333333331</v>
      </c>
      <c r="P9" s="32">
        <v>0.5</v>
      </c>
    </row>
    <row r="10" spans="2:16">
      <c r="B10" t="s">
        <v>40</v>
      </c>
      <c r="F10" t="s">
        <v>85</v>
      </c>
      <c r="K10" s="31" t="s">
        <v>100</v>
      </c>
      <c r="L10" s="27" t="s">
        <v>124</v>
      </c>
      <c r="M10" s="30">
        <v>0.66666666666666663</v>
      </c>
      <c r="N10" s="30" t="s">
        <v>130</v>
      </c>
      <c r="O10" s="30">
        <v>0.33333333333333331</v>
      </c>
      <c r="P10" s="32">
        <v>0.5</v>
      </c>
    </row>
    <row r="11" spans="2:16">
      <c r="B11" t="s">
        <v>41</v>
      </c>
      <c r="K11" s="31" t="s">
        <v>102</v>
      </c>
      <c r="L11" s="27" t="s">
        <v>123</v>
      </c>
      <c r="M11" s="30">
        <v>0.5</v>
      </c>
      <c r="N11" s="30" t="s">
        <v>130</v>
      </c>
      <c r="O11" s="30">
        <v>0.5</v>
      </c>
      <c r="P11" s="32">
        <v>1</v>
      </c>
    </row>
    <row r="12" spans="2:16">
      <c r="B12" t="s">
        <v>42</v>
      </c>
      <c r="K12" s="31" t="s">
        <v>104</v>
      </c>
      <c r="L12" s="27" t="s">
        <v>123</v>
      </c>
      <c r="M12" s="30">
        <v>0.5</v>
      </c>
      <c r="N12" s="30" t="s">
        <v>130</v>
      </c>
      <c r="O12" s="30">
        <v>0.5</v>
      </c>
      <c r="P12" s="30">
        <v>1</v>
      </c>
    </row>
    <row r="13" spans="2:16">
      <c r="B13" t="s">
        <v>43</v>
      </c>
      <c r="K13" s="31" t="s">
        <v>106</v>
      </c>
      <c r="L13" s="27" t="s">
        <v>123</v>
      </c>
      <c r="M13" s="30">
        <v>0.5</v>
      </c>
      <c r="N13" s="30" t="s">
        <v>130</v>
      </c>
      <c r="O13" s="30">
        <v>0.5</v>
      </c>
      <c r="P13" s="30">
        <v>1</v>
      </c>
    </row>
    <row r="14" spans="2:16">
      <c r="B14" t="s">
        <v>44</v>
      </c>
      <c r="K14" s="31" t="s">
        <v>108</v>
      </c>
      <c r="L14" s="27" t="s">
        <v>122</v>
      </c>
      <c r="M14" s="30" t="s">
        <v>121</v>
      </c>
      <c r="N14" s="30" t="s">
        <v>132</v>
      </c>
      <c r="O14" s="32" t="s">
        <v>133</v>
      </c>
      <c r="P14" s="30">
        <v>1</v>
      </c>
    </row>
    <row r="15" spans="2:16">
      <c r="B15" t="s">
        <v>145</v>
      </c>
      <c r="K15" t="s">
        <v>144</v>
      </c>
      <c r="L15" s="27" t="s">
        <v>123</v>
      </c>
      <c r="M15" s="30">
        <v>0.5</v>
      </c>
      <c r="N15" s="30" t="s">
        <v>130</v>
      </c>
      <c r="O15" s="30">
        <v>0.5</v>
      </c>
      <c r="P15" s="30">
        <v>1</v>
      </c>
    </row>
    <row r="16" spans="2:16">
      <c r="B16" t="s">
        <v>153</v>
      </c>
      <c r="K16" s="31" t="s">
        <v>110</v>
      </c>
      <c r="L16" s="27" t="s">
        <v>123</v>
      </c>
      <c r="M16" s="30">
        <v>0.33333333333333331</v>
      </c>
      <c r="N16" s="30" t="s">
        <v>130</v>
      </c>
      <c r="O16" s="30">
        <v>0.33333333333333331</v>
      </c>
      <c r="P16" s="30">
        <v>1</v>
      </c>
    </row>
    <row r="17" spans="2:16">
      <c r="B17" s="31" t="s">
        <v>154</v>
      </c>
      <c r="K17" s="31" t="s">
        <v>142</v>
      </c>
      <c r="L17" s="27" t="s">
        <v>143</v>
      </c>
      <c r="M17" s="30">
        <v>0.33333333333333331</v>
      </c>
      <c r="N17" s="30" t="s">
        <v>132</v>
      </c>
      <c r="O17" s="30">
        <v>0.33333333333333331</v>
      </c>
      <c r="P17" s="30">
        <v>0.33333333333333331</v>
      </c>
    </row>
    <row r="18" spans="2:16">
      <c r="B18" s="31" t="s">
        <v>155</v>
      </c>
      <c r="K18" s="31" t="s">
        <v>146</v>
      </c>
      <c r="L18" s="27" t="s">
        <v>123</v>
      </c>
      <c r="M18" s="30">
        <v>0.66666666666666663</v>
      </c>
      <c r="N18" s="30" t="s">
        <v>130</v>
      </c>
      <c r="O18" s="30">
        <v>0.33333333333333331</v>
      </c>
      <c r="P18" s="30">
        <v>0.5</v>
      </c>
    </row>
    <row r="19" spans="2:16">
      <c r="B19" t="s">
        <v>156</v>
      </c>
      <c r="K19" t="s">
        <v>147</v>
      </c>
      <c r="L19" s="30" t="s">
        <v>148</v>
      </c>
      <c r="M19" s="30" t="s">
        <v>149</v>
      </c>
      <c r="N19" s="30" t="s">
        <v>130</v>
      </c>
      <c r="O19" s="30">
        <v>0.5</v>
      </c>
      <c r="P19" s="30">
        <v>0.5</v>
      </c>
    </row>
    <row r="21" spans="2:16">
      <c r="B21" t="s">
        <v>117</v>
      </c>
    </row>
    <row r="23" spans="2:16">
      <c r="B23" t="s">
        <v>87</v>
      </c>
    </row>
    <row r="24" spans="2:16">
      <c r="B24" t="s">
        <v>89</v>
      </c>
    </row>
    <row r="25" spans="2:16">
      <c r="B25" t="s">
        <v>91</v>
      </c>
    </row>
    <row r="26" spans="2:16">
      <c r="B26" t="s">
        <v>93</v>
      </c>
    </row>
    <row r="27" spans="2:16">
      <c r="B27" t="s">
        <v>95</v>
      </c>
    </row>
    <row r="28" spans="2:16">
      <c r="B28" t="s">
        <v>97</v>
      </c>
    </row>
    <row r="29" spans="2:16">
      <c r="B29" t="s">
        <v>99</v>
      </c>
    </row>
    <row r="30" spans="2:16">
      <c r="B30" t="s">
        <v>101</v>
      </c>
    </row>
    <row r="31" spans="2:16">
      <c r="B31" t="s">
        <v>103</v>
      </c>
    </row>
    <row r="32" spans="2:16">
      <c r="B32" t="s">
        <v>105</v>
      </c>
    </row>
    <row r="33" spans="2:2">
      <c r="B33" t="s">
        <v>107</v>
      </c>
    </row>
    <row r="34" spans="2:2">
      <c r="B34" t="s">
        <v>109</v>
      </c>
    </row>
    <row r="35" spans="2:2">
      <c r="B35" t="s">
        <v>144</v>
      </c>
    </row>
    <row r="36" spans="2:2">
      <c r="B36" t="s">
        <v>111</v>
      </c>
    </row>
    <row r="37" spans="2:2">
      <c r="B37" s="31" t="s">
        <v>142</v>
      </c>
    </row>
    <row r="38" spans="2:2">
      <c r="B38" t="s">
        <v>146</v>
      </c>
    </row>
    <row r="39" spans="2:2">
      <c r="B39" t="s">
        <v>147</v>
      </c>
    </row>
  </sheetData>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基本情報シート</vt:lpstr>
      <vt:lpstr>様式第２号</vt:lpstr>
      <vt:lpstr>別紙1 経費所要額調</vt:lpstr>
      <vt:lpstr>別紙2 事業計画書（病室）</vt:lpstr>
      <vt:lpstr>別紙2 事業計画書（病室以外）</vt:lpstr>
      <vt:lpstr>別紙３</vt:lpstr>
      <vt:lpstr>大阪府作業用</vt:lpstr>
      <vt:lpstr>管理用（このシートは削除しないでください）</vt:lpstr>
      <vt:lpstr>基本情報シート!Print_Area</vt:lpstr>
      <vt:lpstr>'別紙1 経費所要額調'!Print_Area</vt:lpstr>
      <vt:lpstr>'別紙2 事業計画書（病室）'!Print_Area</vt:lpstr>
      <vt:lpstr>'別紙2 事業計画書（病室以外）'!Print_Area</vt:lpstr>
      <vt:lpstr>別紙３!Print_Area</vt:lpstr>
      <vt:lpstr>様式第２号!Print_Area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石原 寛人(ishihara-hiroto)</dc:creator>
  <cp:lastModifiedBy>泉谷　美帆</cp:lastModifiedBy>
  <cp:revision>2</cp:revision>
  <cp:lastPrinted>2024-08-21T08:36:03Z</cp:lastPrinted>
  <dcterms:created xsi:type="dcterms:W3CDTF">2017-10-26T07:12:00Z</dcterms:created>
  <dcterms:modified xsi:type="dcterms:W3CDTF">2024-12-05T04:26:21Z</dcterms:modified>
</cp:coreProperties>
</file>