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001\幼稚園G\幼稚園Gデータ領域\Dai2\し　施設整備補助\Ｒ０５\03_教育支援体制整備事業費補助金\04_府_事業計画\01　起案\"/>
    </mc:Choice>
  </mc:AlternateContent>
  <workbookProtection workbookPassword="C1D7" lockStructure="1"/>
  <bookViews>
    <workbookView xWindow="0" yWindow="0" windowWidth="20490" windowHeight="7680" tabRatio="744"/>
  </bookViews>
  <sheets>
    <sheet name="計画書（鑑）" sheetId="15" r:id="rId1"/>
    <sheet name="別紙１（コロナ）" sheetId="16" r:id="rId2"/>
    <sheet name="別紙２（遊具等）" sheetId="18" r:id="rId3"/>
    <sheet name="別紙３（移行のための準備支援）" sheetId="21" r:id="rId4"/>
    <sheet name="別紙４（園務の平準化支援）" sheetId="31" r:id="rId5"/>
    <sheet name="別紙５（ICT）" sheetId="23" r:id="rId6"/>
    <sheet name="別紙６（研修）" sheetId="26" r:id="rId7"/>
  </sheets>
  <definedNames>
    <definedName name="_xlnm.Print_Area" localSheetId="0">'計画書（鑑）'!$A$1:$D$31</definedName>
    <definedName name="_xlnm.Print_Area" localSheetId="1">'別紙１（コロナ）'!$A$1:$F$46</definedName>
    <definedName name="_xlnm.Print_Area" localSheetId="2">'別紙２（遊具等）'!$A$1:$F$44</definedName>
    <definedName name="_xlnm.Print_Area" localSheetId="3">'別紙３（移行のための準備支援）'!$A$1:$F$38</definedName>
    <definedName name="_xlnm.Print_Area" localSheetId="4">'別紙４（園務の平準化支援）'!$A$1:$F$33</definedName>
    <definedName name="_xlnm.Print_Area" localSheetId="5">'別紙５（ICT）'!$A$1:$F$36</definedName>
    <definedName name="_xlnm.Print_Area" localSheetId="6">'別紙６（研修）'!$A$1:$F$76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23" l="1"/>
  <c r="F28" i="31" l="1"/>
  <c r="F31" i="31" s="1"/>
  <c r="F42" i="16" l="1"/>
  <c r="F43" i="16" s="1"/>
  <c r="F33" i="31"/>
  <c r="D24" i="15" s="1"/>
  <c r="C7" i="31"/>
  <c r="C6" i="31"/>
  <c r="E5" i="31"/>
  <c r="C5" i="31"/>
  <c r="G20" i="18" l="1"/>
  <c r="G21" i="18"/>
  <c r="G22" i="18"/>
  <c r="G23" i="18"/>
  <c r="G24" i="18"/>
  <c r="G25" i="18"/>
  <c r="G26" i="18"/>
  <c r="G27" i="18"/>
  <c r="G28" i="18"/>
  <c r="G29" i="18"/>
  <c r="G30" i="18"/>
  <c r="G31" i="18"/>
  <c r="G32" i="18"/>
  <c r="G33" i="18"/>
  <c r="G34" i="18"/>
  <c r="G35" i="18"/>
  <c r="G36" i="18"/>
  <c r="G37" i="18"/>
  <c r="G38" i="18"/>
  <c r="G19" i="18"/>
  <c r="F39" i="16" l="1"/>
  <c r="F44" i="16" s="1"/>
  <c r="F46" i="16" s="1"/>
  <c r="F69" i="26" l="1"/>
  <c r="F73" i="26"/>
  <c r="F74" i="26" l="1"/>
  <c r="C7" i="26" l="1"/>
  <c r="C6" i="26"/>
  <c r="E5" i="26"/>
  <c r="G61" i="26" s="1"/>
  <c r="C5" i="26"/>
  <c r="G41" i="26" l="1"/>
  <c r="G66" i="26"/>
  <c r="G51" i="26"/>
  <c r="G56" i="26"/>
  <c r="G26" i="26"/>
  <c r="G46" i="26"/>
  <c r="F76" i="26"/>
  <c r="D26" i="15" s="1"/>
  <c r="G21" i="26"/>
  <c r="G36" i="26"/>
  <c r="G31" i="26"/>
  <c r="F29" i="23" l="1"/>
  <c r="F34" i="23" s="1"/>
  <c r="C7" i="23"/>
  <c r="C6" i="23"/>
  <c r="E5" i="23"/>
  <c r="C5" i="23"/>
  <c r="F33" i="21"/>
  <c r="F36" i="21" s="1"/>
  <c r="F38" i="21" s="1"/>
  <c r="D23" i="15" s="1"/>
  <c r="C7" i="21"/>
  <c r="C6" i="21"/>
  <c r="E5" i="21"/>
  <c r="C5" i="21"/>
  <c r="F36" i="23" l="1"/>
  <c r="D25" i="15" s="1"/>
  <c r="F41" i="18"/>
  <c r="E5" i="18"/>
  <c r="F43" i="18" s="1"/>
  <c r="F39" i="18"/>
  <c r="C7" i="18"/>
  <c r="C6" i="18"/>
  <c r="C5" i="18"/>
  <c r="F42" i="18" l="1"/>
  <c r="F44" i="18" s="1"/>
  <c r="D22" i="15" s="1"/>
  <c r="C7" i="16"/>
  <c r="C6" i="16"/>
  <c r="E5" i="16"/>
  <c r="C5" i="16"/>
  <c r="D21" i="15" l="1"/>
  <c r="D27" i="15" s="1"/>
</calcChain>
</file>

<file path=xl/comments1.xml><?xml version="1.0" encoding="utf-8"?>
<comments xmlns="http://schemas.openxmlformats.org/spreadsheetml/2006/main">
  <authors>
    <author>大阪府</author>
  </authors>
  <commentList>
    <comment ref="D3" authorId="0" shapeId="0">
      <text>
        <r>
          <rPr>
            <sz val="9"/>
            <color indexed="81"/>
            <rFont val="MS P ゴシック"/>
            <family val="3"/>
            <charset val="128"/>
          </rPr>
          <t>日付を入力してください。</t>
        </r>
      </text>
    </comment>
    <comment ref="B11" authorId="0" shapeId="0">
      <text>
        <r>
          <rPr>
            <sz val="9"/>
            <color indexed="81"/>
            <rFont val="MS P ゴシック"/>
            <family val="3"/>
            <charset val="128"/>
          </rPr>
          <t>　6桁の幼稚園番号を正しく入力してください。
　番号がない場合は、0を入力してください。</t>
        </r>
      </text>
    </comment>
    <comment ref="D11" authorId="0" shapeId="0">
      <text>
        <r>
          <rPr>
            <sz val="9"/>
            <color indexed="81"/>
            <rFont val="MS P ゴシック"/>
            <family val="3"/>
            <charset val="128"/>
          </rPr>
          <t>プルダウンリストから選択してください。</t>
        </r>
      </text>
    </comment>
    <comment ref="B12" authorId="0" shapeId="0">
      <text>
        <r>
          <rPr>
            <sz val="9"/>
            <color indexed="81"/>
            <rFont val="MS P ゴシック"/>
            <family val="3"/>
            <charset val="128"/>
          </rPr>
          <t>幼稚園・認定こども園の名称を入力してください。（例：○○幼稚園）</t>
        </r>
      </text>
    </comment>
    <comment ref="B13" authorId="0" shapeId="0">
      <text>
        <r>
          <rPr>
            <sz val="9"/>
            <color indexed="81"/>
            <rFont val="MS P ゴシック"/>
            <family val="3"/>
            <charset val="128"/>
          </rPr>
          <t>法人所在地（個人立の場合は園所在地）を入力してください。</t>
        </r>
      </text>
    </comment>
    <comment ref="B14" authorId="0" shapeId="0">
      <text>
        <r>
          <rPr>
            <sz val="9"/>
            <color indexed="81"/>
            <rFont val="MS P ゴシック"/>
            <family val="3"/>
            <charset val="128"/>
          </rPr>
          <t>法人名（個人立の場合は設置者名）を入力してください。（例：学校法人○○学園）</t>
        </r>
      </text>
    </comment>
    <comment ref="B15" authorId="0" shapeId="0">
      <text>
        <r>
          <rPr>
            <sz val="9"/>
            <color indexed="81"/>
            <rFont val="MS P ゴシック"/>
            <family val="3"/>
            <charset val="128"/>
          </rPr>
          <t>（例：理事長　○○　○○）</t>
        </r>
      </text>
    </comment>
    <comment ref="B16" authorId="0" shapeId="0">
      <text>
        <r>
          <rPr>
            <sz val="9"/>
            <color indexed="81"/>
            <rFont val="MS P ゴシック"/>
            <family val="3"/>
            <charset val="128"/>
          </rPr>
          <t>　本件に関して、府からの問い合わせ等に対応いただける方について入力してください。
　（例：事務長　○○ ○○）</t>
        </r>
      </text>
    </comment>
    <comment ref="A21" authorId="0" shapeId="0">
      <text>
        <r>
          <rPr>
            <sz val="9"/>
            <color indexed="81"/>
            <rFont val="MS P ゴシック"/>
            <family val="3"/>
            <charset val="128"/>
          </rPr>
          <t>【該当の意向確認】
　R5.8.16付け教私第1875号
　「幼稚園への通知･照会」51番
　R5.10.27付け教私第2052
　「幼稚園への通知･照会」59番</t>
        </r>
      </text>
    </comment>
    <comment ref="A22" authorId="0" shapeId="0">
      <text>
        <r>
          <rPr>
            <sz val="9"/>
            <color indexed="81"/>
            <rFont val="MS P ゴシック"/>
            <family val="3"/>
            <charset val="128"/>
          </rPr>
          <t>【該当の意向確認】
　R5.8.16付け教私第1875号
　「幼稚園への通知･照会」51番</t>
        </r>
      </text>
    </comment>
    <comment ref="A23" authorId="0" shapeId="0">
      <text>
        <r>
          <rPr>
            <sz val="9"/>
            <color indexed="81"/>
            <rFont val="MS P ゴシック"/>
            <family val="3"/>
            <charset val="128"/>
          </rPr>
          <t>【該当の意向確認】
　R5.8.16付け教私第1875号
　「幼稚園への通知･照会」51番</t>
        </r>
      </text>
    </comment>
    <comment ref="A24" authorId="0" shapeId="0">
      <text>
        <r>
          <rPr>
            <sz val="9"/>
            <color indexed="81"/>
            <rFont val="MS P ゴシック"/>
            <family val="3"/>
            <charset val="128"/>
          </rPr>
          <t>【該当の意向確認】
　R5.8.16付け教私第1875号
　「幼稚園への通知･照会」51番</t>
        </r>
      </text>
    </comment>
    <comment ref="A25" authorId="0" shapeId="0">
      <text>
        <r>
          <rPr>
            <sz val="9"/>
            <color indexed="81"/>
            <rFont val="MS P ゴシック"/>
            <family val="3"/>
            <charset val="128"/>
          </rPr>
          <t>【該当の意向確認】
　R5.8.16付け教私第1875号
　「幼稚園への通知･照会」51番</t>
        </r>
      </text>
    </comment>
    <comment ref="A26" authorId="0" shapeId="0">
      <text>
        <r>
          <rPr>
            <sz val="9"/>
            <color indexed="81"/>
            <rFont val="MS P ゴシック"/>
            <family val="3"/>
            <charset val="128"/>
          </rPr>
          <t>【該当の意向確認】
　R5.8.16付け教私第1875号
　「幼稚園への通知･照会」51番</t>
        </r>
      </text>
    </comment>
  </commentList>
</comments>
</file>

<file path=xl/comments2.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「意向がある」旨を回答いただいた事業であっても、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記入例を参考の上、
詳細に記入してください。</t>
        </r>
      </text>
    </comment>
    <comment ref="D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 ref="F41" authorId="0" shapeId="0">
      <text>
        <r>
          <rPr>
            <sz val="9"/>
            <color indexed="81"/>
            <rFont val="MS P ゴシック"/>
            <family val="3"/>
            <charset val="128"/>
          </rPr>
          <t>　令和４年度の該当事業で
　内示を受けた園のみ、
　千円以上の金額が入ります。
　※その他の園は、ゼロのまま
　　変更しないでください。</t>
        </r>
      </text>
    </comment>
  </commentList>
</comments>
</file>

<file path=xl/comments3.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「意向がある」旨を回答いただいた事業であっても、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プルダウンリストから
選択してください。</t>
        </r>
      </text>
    </comment>
    <comment ref="C18" authorId="0" shapeId="0">
      <text>
        <r>
          <rPr>
            <sz val="9"/>
            <color indexed="81"/>
            <rFont val="MS P ゴシック"/>
            <family val="3"/>
            <charset val="128"/>
          </rPr>
          <t>記入例を参考の上、
詳細に記入してください。</t>
        </r>
      </text>
    </comment>
    <comment ref="E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List>
</comments>
</file>

<file path=xl/comments4.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「意向がある」旨を回答いただいた事業であっても、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D19" authorId="0" shapeId="0">
      <text>
        <r>
          <rPr>
            <sz val="9"/>
            <color indexed="81"/>
            <rFont val="MS P ゴシック"/>
            <family val="3"/>
            <charset val="128"/>
          </rPr>
          <t>年月日を入力してください。</t>
        </r>
      </text>
    </comment>
    <comment ref="D20" authorId="0" shapeId="0">
      <text>
        <r>
          <rPr>
            <sz val="9"/>
            <color indexed="81"/>
            <rFont val="MS P ゴシック"/>
            <family val="3"/>
            <charset val="128"/>
          </rPr>
          <t>プルダウンリストから選択してください。</t>
        </r>
      </text>
    </comment>
    <comment ref="D23" authorId="0" shapeId="0">
      <text>
        <r>
          <rPr>
            <sz val="9"/>
            <color indexed="81"/>
            <rFont val="MS P ゴシック"/>
            <family val="3"/>
            <charset val="128"/>
          </rPr>
          <t>業務内容の詳細を入力してください。</t>
        </r>
      </text>
    </comment>
    <comment ref="D24" authorId="0" shapeId="0">
      <text>
        <r>
          <rPr>
            <sz val="9"/>
            <color indexed="81"/>
            <rFont val="MS P ゴシック"/>
            <family val="3"/>
            <charset val="128"/>
          </rPr>
          <t>　雇用期間を入力してください。
　※令和5年4月1日～令和6年3月31日の期間内であること。</t>
        </r>
      </text>
    </comment>
    <comment ref="D25" authorId="0" shapeId="0">
      <text>
        <r>
          <rPr>
            <sz val="9"/>
            <color indexed="81"/>
            <rFont val="MS P ゴシック"/>
            <family val="3"/>
            <charset val="128"/>
          </rPr>
          <t>数字のみ入力してください。
（勤務日数、勤務時間数、当該業務への従事時間数）</t>
        </r>
      </text>
    </comment>
    <comment ref="D28" authorId="0" shapeId="0">
      <text>
        <r>
          <rPr>
            <sz val="9"/>
            <color indexed="81"/>
            <rFont val="MS P ゴシック"/>
            <family val="3"/>
            <charset val="128"/>
          </rPr>
          <t>当該業務に係る経費のみ計上してください。
※半角数字のみ入力（単位の入力不要）</t>
        </r>
      </text>
    </comment>
    <comment ref="D31" authorId="0" shapeId="0">
      <text>
        <r>
          <rPr>
            <sz val="9"/>
            <color indexed="81"/>
            <rFont val="MS P ゴシック"/>
            <family val="3"/>
            <charset val="128"/>
          </rPr>
          <t>　委託期間を入力してください。
　※令和5年4月1日～令和6年3月31日の期間内であること。</t>
        </r>
      </text>
    </comment>
    <comment ref="D32" authorId="0" shapeId="0">
      <text>
        <r>
          <rPr>
            <sz val="9"/>
            <color indexed="81"/>
            <rFont val="MS P ゴシック"/>
            <family val="3"/>
            <charset val="128"/>
          </rPr>
          <t>当該業務に係る経費のみ計上してください。
※半角数字のみ入力（単位の入力不要）</t>
        </r>
      </text>
    </comment>
  </commentList>
</comments>
</file>

<file path=xl/comments5.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「意向がある」旨を回答いただいた事業であっても、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D18" authorId="0" shapeId="0">
      <text>
        <r>
          <rPr>
            <sz val="9"/>
            <color indexed="81"/>
            <rFont val="MS P ゴシック"/>
            <family val="3"/>
            <charset val="128"/>
          </rPr>
          <t>　業務内容の詳細を入力してください。</t>
        </r>
      </text>
    </comment>
    <comment ref="D19" authorId="0" shapeId="0">
      <text>
        <r>
          <rPr>
            <sz val="9"/>
            <color indexed="81"/>
            <rFont val="MS P ゴシック"/>
            <family val="3"/>
            <charset val="128"/>
          </rPr>
          <t>　雇用期間を入力してください。
　※令和5年4月1日～令和6年3月31日の期間内であること。</t>
        </r>
      </text>
    </comment>
    <comment ref="D20" authorId="0" shapeId="0">
      <text>
        <r>
          <rPr>
            <sz val="9"/>
            <color indexed="81"/>
            <rFont val="MS P ゴシック"/>
            <family val="3"/>
            <charset val="128"/>
          </rPr>
          <t>　数字のみ入力してください。
　（勤務日数、勤務時間数、当該業務への従事時間数）</t>
        </r>
      </text>
    </comment>
    <comment ref="D23" authorId="0" shapeId="0">
      <text>
        <r>
          <rPr>
            <sz val="9"/>
            <color indexed="81"/>
            <rFont val="MS P ゴシック"/>
            <family val="3"/>
            <charset val="128"/>
          </rPr>
          <t>　当該業務に係る経費のみ計上してください。
　※半角数字のみ入力（単位の入力不要）</t>
        </r>
      </text>
    </comment>
    <comment ref="D26" authorId="0" shapeId="0">
      <text>
        <r>
          <rPr>
            <sz val="9"/>
            <color indexed="81"/>
            <rFont val="MS P ゴシック"/>
            <family val="3"/>
            <charset val="128"/>
          </rPr>
          <t>　委託期間を入力してください。
　※令和5年4月1日～令和6年3月31日の期間内であること。</t>
        </r>
      </text>
    </comment>
    <comment ref="D27" authorId="0" shapeId="0">
      <text>
        <r>
          <rPr>
            <sz val="9"/>
            <color indexed="81"/>
            <rFont val="MS P ゴシック"/>
            <family val="3"/>
            <charset val="128"/>
          </rPr>
          <t>　当該業務に係る経費のみ計上してください。
　※半角数字のみ入力（単位の入力不要）</t>
        </r>
      </text>
    </comment>
  </commentList>
</comments>
</file>

<file path=xl/comments6.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「意向がある」旨を回答いただいた事業であっても、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記入例を参考の上、
詳細に記入してください。</t>
        </r>
      </text>
    </comment>
    <comment ref="D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 ref="F31" authorId="0" shapeId="0">
      <text>
        <r>
          <rPr>
            <sz val="9"/>
            <color indexed="81"/>
            <rFont val="MS P ゴシック"/>
            <family val="3"/>
            <charset val="128"/>
          </rPr>
          <t>　令和４年度の該当事業で
　内示を受けた園のみ、
　千円以上の金額が入ります。
　※その他の園は、ゼロのまま
　　変更しないでください。</t>
        </r>
      </text>
    </comment>
  </commentList>
</comments>
</file>

<file path=xl/comments7.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「意向がある」旨を回答いただいた事業であっても、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C19" authorId="0" shapeId="0">
      <text>
        <r>
          <rPr>
            <sz val="9"/>
            <color indexed="81"/>
            <rFont val="MS P ゴシック"/>
            <family val="3"/>
            <charset val="128"/>
          </rPr>
          <t>正式名称を記入してください。</t>
        </r>
      </text>
    </comment>
    <comment ref="C20" authorId="0" shapeId="0">
      <text>
        <r>
          <rPr>
            <sz val="9"/>
            <color indexed="81"/>
            <rFont val="MS P ゴシック"/>
            <family val="3"/>
            <charset val="128"/>
          </rPr>
          <t>　自園で開催した場合は自園名を、
　外部研修へ参加した場合は開催者を、記入してください。</t>
        </r>
      </text>
    </comment>
    <comment ref="C21" authorId="0" shapeId="0">
      <text>
        <r>
          <rPr>
            <sz val="9"/>
            <color indexed="81"/>
            <rFont val="MS P ゴシック"/>
            <family val="3"/>
            <charset val="128"/>
          </rPr>
          <t>プルダウンリストから選択してください</t>
        </r>
      </text>
    </comment>
    <comment ref="C22" authorId="0" shapeId="0">
      <text>
        <r>
          <rPr>
            <sz val="9"/>
            <color indexed="81"/>
            <rFont val="MS P ゴシック"/>
            <family val="3"/>
            <charset val="128"/>
          </rPr>
          <t>（例）自園開催：講師謝金、講師交通費
　    外部研修：交通費、受講料、教材費</t>
        </r>
      </text>
    </comment>
    <comment ref="C23" authorId="0" shapeId="0">
      <text>
        <r>
          <rPr>
            <sz val="9"/>
            <color indexed="81"/>
            <rFont val="MS P ゴシック"/>
            <family val="3"/>
            <charset val="128"/>
          </rPr>
          <t>当該研修「経費の内容」の合計額を記入してください。
※半角数字のみ入力（全角や単位は入力不可）</t>
        </r>
      </text>
    </comment>
    <comment ref="C24" authorId="0" shapeId="0">
      <text>
        <r>
          <rPr>
            <sz val="9"/>
            <color indexed="81"/>
            <rFont val="MS P ゴシック"/>
            <family val="3"/>
            <charset val="128"/>
          </rPr>
          <t>正式名称を記入してください。</t>
        </r>
      </text>
    </comment>
    <comment ref="C25" authorId="0" shapeId="0">
      <text>
        <r>
          <rPr>
            <sz val="9"/>
            <color indexed="81"/>
            <rFont val="MS P ゴシック"/>
            <family val="3"/>
            <charset val="128"/>
          </rPr>
          <t>　自園で開催した場合は自園名を、
　外部研修へ参加した場合は開催者を、記入してください。</t>
        </r>
      </text>
    </comment>
    <comment ref="C26" authorId="0" shapeId="0">
      <text>
        <r>
          <rPr>
            <sz val="9"/>
            <color indexed="81"/>
            <rFont val="MS P ゴシック"/>
            <family val="3"/>
            <charset val="128"/>
          </rPr>
          <t>プルダウンリストから選択してください</t>
        </r>
      </text>
    </comment>
    <comment ref="C27" authorId="0" shapeId="0">
      <text>
        <r>
          <rPr>
            <sz val="9"/>
            <color indexed="81"/>
            <rFont val="MS P ゴシック"/>
            <family val="3"/>
            <charset val="128"/>
          </rPr>
          <t>（例）
　自園開催：講師謝金、講師交通費
　外部研修：交通費、受講料、教材費</t>
        </r>
      </text>
    </comment>
    <comment ref="C28" authorId="0" shapeId="0">
      <text>
        <r>
          <rPr>
            <sz val="9"/>
            <color indexed="81"/>
            <rFont val="MS P ゴシック"/>
            <family val="3"/>
            <charset val="128"/>
          </rPr>
          <t>当該研修「経費の内容」の合計額を記入してください。
※半角数字のみ入力（全角や単位は入力不可）</t>
        </r>
      </text>
    </comment>
    <comment ref="C29" authorId="0" shapeId="0">
      <text>
        <r>
          <rPr>
            <sz val="9"/>
            <color indexed="81"/>
            <rFont val="MS P ゴシック"/>
            <family val="3"/>
            <charset val="128"/>
          </rPr>
          <t>正式名称を記入してください。</t>
        </r>
      </text>
    </comment>
    <comment ref="C30" authorId="0" shapeId="0">
      <text>
        <r>
          <rPr>
            <sz val="9"/>
            <color indexed="81"/>
            <rFont val="MS P ゴシック"/>
            <family val="3"/>
            <charset val="128"/>
          </rPr>
          <t>　自園で開催した場合は自園名を、
　外部研修へ参加した場合は開催者を、記入してください。</t>
        </r>
      </text>
    </comment>
    <comment ref="C31" authorId="0" shapeId="0">
      <text>
        <r>
          <rPr>
            <sz val="9"/>
            <color indexed="81"/>
            <rFont val="MS P ゴシック"/>
            <family val="3"/>
            <charset val="128"/>
          </rPr>
          <t>プルダウンリストから選択してください</t>
        </r>
      </text>
    </comment>
    <comment ref="C32" authorId="0" shapeId="0">
      <text>
        <r>
          <rPr>
            <sz val="9"/>
            <color indexed="81"/>
            <rFont val="MS P ゴシック"/>
            <family val="3"/>
            <charset val="128"/>
          </rPr>
          <t>（例）
　自園開催：講師謝金、講師交通費
　外部研修：交通費、受講料、教材費</t>
        </r>
      </text>
    </comment>
    <comment ref="C33" authorId="0" shapeId="0">
      <text>
        <r>
          <rPr>
            <sz val="9"/>
            <color indexed="81"/>
            <rFont val="MS P ゴシック"/>
            <family val="3"/>
            <charset val="128"/>
          </rPr>
          <t>当該研修「経費の内容」の合計額を記入してください。
※半角数字のみ入力（全角や単位は入力不可）</t>
        </r>
      </text>
    </comment>
    <comment ref="C34" authorId="0" shapeId="0">
      <text>
        <r>
          <rPr>
            <sz val="9"/>
            <color indexed="81"/>
            <rFont val="MS P ゴシック"/>
            <family val="3"/>
            <charset val="128"/>
          </rPr>
          <t>正式名称を記入してください。</t>
        </r>
      </text>
    </comment>
    <comment ref="C35" authorId="0" shapeId="0">
      <text>
        <r>
          <rPr>
            <sz val="9"/>
            <color indexed="81"/>
            <rFont val="MS P ゴシック"/>
            <family val="3"/>
            <charset val="128"/>
          </rPr>
          <t>　自園で開催した場合は自園名を、
　外部研修へ参加した場合は開催者を、記入してください。</t>
        </r>
      </text>
    </comment>
    <comment ref="C36" authorId="0" shapeId="0">
      <text>
        <r>
          <rPr>
            <sz val="9"/>
            <color indexed="81"/>
            <rFont val="MS P ゴシック"/>
            <family val="3"/>
            <charset val="128"/>
          </rPr>
          <t>プルダウンリストから選択してください</t>
        </r>
      </text>
    </comment>
    <comment ref="C37" authorId="0" shapeId="0">
      <text>
        <r>
          <rPr>
            <sz val="9"/>
            <color indexed="81"/>
            <rFont val="MS P ゴシック"/>
            <family val="3"/>
            <charset val="128"/>
          </rPr>
          <t>（例）
　自園開催：講師謝金、講師交通費
　外部研修：交通費、受講料、教材費</t>
        </r>
      </text>
    </comment>
    <comment ref="C38" authorId="0" shapeId="0">
      <text>
        <r>
          <rPr>
            <sz val="9"/>
            <color indexed="81"/>
            <rFont val="MS P ゴシック"/>
            <family val="3"/>
            <charset val="128"/>
          </rPr>
          <t>当該研修「経費の内容」の合計額を記入してください。
※半角数字のみ入力（全角や単位は入力不可）</t>
        </r>
      </text>
    </comment>
    <comment ref="C39" authorId="0" shapeId="0">
      <text>
        <r>
          <rPr>
            <sz val="9"/>
            <color indexed="81"/>
            <rFont val="MS P ゴシック"/>
            <family val="3"/>
            <charset val="128"/>
          </rPr>
          <t>正式名称を記入してください。</t>
        </r>
      </text>
    </comment>
    <comment ref="C40" authorId="0" shapeId="0">
      <text>
        <r>
          <rPr>
            <sz val="9"/>
            <color indexed="81"/>
            <rFont val="MS P ゴシック"/>
            <family val="3"/>
            <charset val="128"/>
          </rPr>
          <t>　自園で開催した場合は自園名を、
　外部研修へ参加した場合は開催者を、記入してください。</t>
        </r>
      </text>
    </comment>
    <comment ref="C41" authorId="0" shapeId="0">
      <text>
        <r>
          <rPr>
            <sz val="9"/>
            <color indexed="81"/>
            <rFont val="MS P ゴシック"/>
            <family val="3"/>
            <charset val="128"/>
          </rPr>
          <t>プルダウンリストから選択してください</t>
        </r>
      </text>
    </comment>
    <comment ref="C42" authorId="0" shapeId="0">
      <text>
        <r>
          <rPr>
            <sz val="9"/>
            <color indexed="81"/>
            <rFont val="MS P ゴシック"/>
            <family val="3"/>
            <charset val="128"/>
          </rPr>
          <t>（例）
　自園開催：講師謝金、講師交通費
　外部研修：交通費、受講料、教材費</t>
        </r>
      </text>
    </comment>
    <comment ref="C43" authorId="0" shapeId="0">
      <text>
        <r>
          <rPr>
            <sz val="9"/>
            <color indexed="81"/>
            <rFont val="MS P ゴシック"/>
            <family val="3"/>
            <charset val="128"/>
          </rPr>
          <t>当該研修「経費の内容」の合計額を記入してください。
※半角数字のみ入力（全角や単位は入力不可）</t>
        </r>
      </text>
    </comment>
    <comment ref="C44" authorId="0" shapeId="0">
      <text>
        <r>
          <rPr>
            <sz val="9"/>
            <color indexed="81"/>
            <rFont val="MS P ゴシック"/>
            <family val="3"/>
            <charset val="128"/>
          </rPr>
          <t>正式名称を記入してください。</t>
        </r>
      </text>
    </comment>
    <comment ref="C45" authorId="0" shapeId="0">
      <text>
        <r>
          <rPr>
            <sz val="9"/>
            <color indexed="81"/>
            <rFont val="MS P ゴシック"/>
            <family val="3"/>
            <charset val="128"/>
          </rPr>
          <t>　自園で開催した場合は自園名を、
　外部研修へ参加した場合は開催者を、記入してください。</t>
        </r>
      </text>
    </comment>
    <comment ref="C46" authorId="0" shapeId="0">
      <text>
        <r>
          <rPr>
            <sz val="9"/>
            <color indexed="81"/>
            <rFont val="MS P ゴシック"/>
            <family val="3"/>
            <charset val="128"/>
          </rPr>
          <t>プルダウンリストから選択してください</t>
        </r>
      </text>
    </comment>
    <comment ref="C47" authorId="0" shapeId="0">
      <text>
        <r>
          <rPr>
            <sz val="9"/>
            <color indexed="81"/>
            <rFont val="MS P ゴシック"/>
            <family val="3"/>
            <charset val="128"/>
          </rPr>
          <t>（例）
　自園開催：講師謝金、講師交通費
　外部研修：交通費、受講料、教材費</t>
        </r>
      </text>
    </comment>
    <comment ref="C48" authorId="0" shapeId="0">
      <text>
        <r>
          <rPr>
            <sz val="9"/>
            <color indexed="81"/>
            <rFont val="MS P ゴシック"/>
            <family val="3"/>
            <charset val="128"/>
          </rPr>
          <t>当該研修「経費の内容」の合計額を記入してください。
※半角数字のみ入力（全角や単位は入力不可）</t>
        </r>
      </text>
    </comment>
    <comment ref="C49" authorId="0" shapeId="0">
      <text>
        <r>
          <rPr>
            <sz val="9"/>
            <color indexed="81"/>
            <rFont val="MS P ゴシック"/>
            <family val="3"/>
            <charset val="128"/>
          </rPr>
          <t>正式名称を記入してください。</t>
        </r>
      </text>
    </comment>
    <comment ref="C50" authorId="0" shapeId="0">
      <text>
        <r>
          <rPr>
            <sz val="9"/>
            <color indexed="81"/>
            <rFont val="MS P ゴシック"/>
            <family val="3"/>
            <charset val="128"/>
          </rPr>
          <t>　自園で開催した場合は自園名を、
　外部研修へ参加した場合は開催者を、記入してください。</t>
        </r>
      </text>
    </comment>
    <comment ref="C51" authorId="0" shapeId="0">
      <text>
        <r>
          <rPr>
            <sz val="9"/>
            <color indexed="81"/>
            <rFont val="MS P ゴシック"/>
            <family val="3"/>
            <charset val="128"/>
          </rPr>
          <t>プルダウンリストから選択してください</t>
        </r>
      </text>
    </comment>
    <comment ref="C52" authorId="0" shapeId="0">
      <text>
        <r>
          <rPr>
            <sz val="9"/>
            <color indexed="81"/>
            <rFont val="MS P ゴシック"/>
            <family val="3"/>
            <charset val="128"/>
          </rPr>
          <t>（例）
　自園開催：講師謝金、講師交通費
　外部研修：交通費、受講料、教材費</t>
        </r>
      </text>
    </comment>
    <comment ref="C53" authorId="0" shapeId="0">
      <text>
        <r>
          <rPr>
            <sz val="9"/>
            <color indexed="81"/>
            <rFont val="MS P ゴシック"/>
            <family val="3"/>
            <charset val="128"/>
          </rPr>
          <t>当該研修「経費の内容」の合計額を記入してください。
※半角数字のみ入力（全角や単位は入力不可）</t>
        </r>
      </text>
    </comment>
    <comment ref="C54" authorId="0" shapeId="0">
      <text>
        <r>
          <rPr>
            <sz val="9"/>
            <color indexed="81"/>
            <rFont val="MS P ゴシック"/>
            <family val="3"/>
            <charset val="128"/>
          </rPr>
          <t>正式名称を記入してください。</t>
        </r>
      </text>
    </comment>
    <comment ref="C55" authorId="0" shapeId="0">
      <text>
        <r>
          <rPr>
            <sz val="9"/>
            <color indexed="81"/>
            <rFont val="MS P ゴシック"/>
            <family val="3"/>
            <charset val="128"/>
          </rPr>
          <t>　自園で開催した場合は自園名を、
　外部研修へ参加した場合は開催者を、記入してください。</t>
        </r>
      </text>
    </comment>
    <comment ref="C56" authorId="0" shapeId="0">
      <text>
        <r>
          <rPr>
            <sz val="9"/>
            <color indexed="81"/>
            <rFont val="MS P ゴシック"/>
            <family val="3"/>
            <charset val="128"/>
          </rPr>
          <t>プルダウンリストから選択してください</t>
        </r>
      </text>
    </comment>
    <comment ref="C57" authorId="0" shapeId="0">
      <text>
        <r>
          <rPr>
            <sz val="9"/>
            <color indexed="81"/>
            <rFont val="MS P ゴシック"/>
            <family val="3"/>
            <charset val="128"/>
          </rPr>
          <t>（例）
　自園開催：講師謝金、講師交通費
　外部研修：交通費、受講料、教材費</t>
        </r>
      </text>
    </comment>
    <comment ref="C58" authorId="0" shapeId="0">
      <text>
        <r>
          <rPr>
            <sz val="9"/>
            <color indexed="81"/>
            <rFont val="MS P ゴシック"/>
            <family val="3"/>
            <charset val="128"/>
          </rPr>
          <t>当該研修「経費の内容」の合計額を記入してください。
※半角数字のみ入力（全角や単位は入力不可）</t>
        </r>
      </text>
    </comment>
    <comment ref="C59" authorId="0" shapeId="0">
      <text>
        <r>
          <rPr>
            <sz val="9"/>
            <color indexed="81"/>
            <rFont val="MS P ゴシック"/>
            <family val="3"/>
            <charset val="128"/>
          </rPr>
          <t>正式名称を記入してください。</t>
        </r>
      </text>
    </comment>
    <comment ref="C60" authorId="0" shapeId="0">
      <text>
        <r>
          <rPr>
            <sz val="9"/>
            <color indexed="81"/>
            <rFont val="MS P ゴシック"/>
            <family val="3"/>
            <charset val="128"/>
          </rPr>
          <t>　自園で開催した場合は自園名を、
　外部研修へ参加した場合は開催者を、記入してください。</t>
        </r>
      </text>
    </comment>
    <comment ref="C61" authorId="0" shapeId="0">
      <text>
        <r>
          <rPr>
            <sz val="9"/>
            <color indexed="81"/>
            <rFont val="MS P ゴシック"/>
            <family val="3"/>
            <charset val="128"/>
          </rPr>
          <t>プルダウンリストから選択してください</t>
        </r>
      </text>
    </comment>
    <comment ref="C62" authorId="0" shapeId="0">
      <text>
        <r>
          <rPr>
            <sz val="9"/>
            <color indexed="81"/>
            <rFont val="MS P ゴシック"/>
            <family val="3"/>
            <charset val="128"/>
          </rPr>
          <t>（例）
　自園開催：講師謝金、講師交通費
　外部研修：交通費、受講料、教材費</t>
        </r>
      </text>
    </comment>
    <comment ref="C63" authorId="0" shapeId="0">
      <text>
        <r>
          <rPr>
            <sz val="9"/>
            <color indexed="81"/>
            <rFont val="MS P ゴシック"/>
            <family val="3"/>
            <charset val="128"/>
          </rPr>
          <t>当該研修「経費の内容」の合計額を記入してください。
※半角数字のみ入力（全角や単位は入力不可）</t>
        </r>
      </text>
    </comment>
    <comment ref="C64" authorId="0" shapeId="0">
      <text>
        <r>
          <rPr>
            <sz val="9"/>
            <color indexed="81"/>
            <rFont val="MS P ゴシック"/>
            <family val="3"/>
            <charset val="128"/>
          </rPr>
          <t>正式名称を記入してください。</t>
        </r>
      </text>
    </comment>
    <comment ref="C65" authorId="0" shapeId="0">
      <text>
        <r>
          <rPr>
            <sz val="9"/>
            <color indexed="81"/>
            <rFont val="MS P ゴシック"/>
            <family val="3"/>
            <charset val="128"/>
          </rPr>
          <t>　自園で開催した場合は自園名を、
　外部研修へ参加した場合は開催者を、記入してください。</t>
        </r>
      </text>
    </comment>
    <comment ref="C66" authorId="0" shapeId="0">
      <text>
        <r>
          <rPr>
            <sz val="9"/>
            <color indexed="81"/>
            <rFont val="MS P ゴシック"/>
            <family val="3"/>
            <charset val="128"/>
          </rPr>
          <t>プルダウンリストから選択してください</t>
        </r>
      </text>
    </comment>
    <comment ref="C67" authorId="0" shapeId="0">
      <text>
        <r>
          <rPr>
            <sz val="9"/>
            <color indexed="81"/>
            <rFont val="MS P ゴシック"/>
            <family val="3"/>
            <charset val="128"/>
          </rPr>
          <t>（例）
　自園開催：講師謝金、講師交通費
　外部研修：交通費、受講料、教材費</t>
        </r>
      </text>
    </comment>
    <comment ref="C68" authorId="0" shapeId="0">
      <text>
        <r>
          <rPr>
            <sz val="9"/>
            <color indexed="81"/>
            <rFont val="MS P ゴシック"/>
            <family val="3"/>
            <charset val="128"/>
          </rPr>
          <t>当該研修「経費の内容」の合計額を記入してください。
※半角数字のみ入力（全角や単位は入力不可）</t>
        </r>
      </text>
    </comment>
    <comment ref="F71" authorId="0" shapeId="0">
      <text>
        <r>
          <rPr>
            <sz val="9"/>
            <color indexed="81"/>
            <rFont val="MS P ゴシック"/>
            <family val="3"/>
            <charset val="128"/>
          </rPr>
          <t>　半角数字のみ入力
　（全角や単位は入力不可）
　※意向確認で回答された
　　人数が上限です。</t>
        </r>
      </text>
    </comment>
  </commentList>
</comments>
</file>

<file path=xl/sharedStrings.xml><?xml version="1.0" encoding="utf-8"?>
<sst xmlns="http://schemas.openxmlformats.org/spreadsheetml/2006/main" count="311" uniqueCount="136">
  <si>
    <t>設置者名</t>
    <rPh sb="0" eb="3">
      <t>セッチシャ</t>
    </rPh>
    <rPh sb="3" eb="4">
      <t>メイ</t>
    </rPh>
    <phoneticPr fontId="1"/>
  </si>
  <si>
    <t>交付希望額</t>
    <rPh sb="0" eb="2">
      <t>コウフ</t>
    </rPh>
    <rPh sb="2" eb="4">
      <t>キボウ</t>
    </rPh>
    <rPh sb="4" eb="5">
      <t>ガク</t>
    </rPh>
    <phoneticPr fontId="1"/>
  </si>
  <si>
    <t>補助率</t>
    <rPh sb="0" eb="3">
      <t>ホジョリツ</t>
    </rPh>
    <phoneticPr fontId="1"/>
  </si>
  <si>
    <t>大阪府教育長　様</t>
    <rPh sb="0" eb="3">
      <t>オオサカフ</t>
    </rPh>
    <rPh sb="3" eb="6">
      <t>キョウイクチョウ</t>
    </rPh>
    <phoneticPr fontId="2"/>
  </si>
  <si>
    <t>認定こども園等における教育の質の向上のための
研修支援</t>
    <rPh sb="0" eb="2">
      <t>ニンテイ</t>
    </rPh>
    <rPh sb="5" eb="7">
      <t>エントウ</t>
    </rPh>
    <rPh sb="11" eb="13">
      <t>キョウイク</t>
    </rPh>
    <rPh sb="14" eb="15">
      <t>シツ</t>
    </rPh>
    <rPh sb="16" eb="18">
      <t>コウジョウ</t>
    </rPh>
    <rPh sb="23" eb="25">
      <t>ケンシュウ</t>
    </rPh>
    <rPh sb="25" eb="27">
      <t>シエン</t>
    </rPh>
    <phoneticPr fontId="2"/>
  </si>
  <si>
    <t xml:space="preserve">幼児教育の質の向上のための緊急環境整備事業
（新型コロナウイルス感染症対策） </t>
    <rPh sb="0" eb="2">
      <t>ヨウジ</t>
    </rPh>
    <rPh sb="2" eb="4">
      <t>キョウイク</t>
    </rPh>
    <rPh sb="5" eb="6">
      <t>シツ</t>
    </rPh>
    <rPh sb="7" eb="9">
      <t>コウジョウ</t>
    </rPh>
    <rPh sb="13" eb="15">
      <t>キンキュウ</t>
    </rPh>
    <rPh sb="15" eb="17">
      <t>カンキョウ</t>
    </rPh>
    <rPh sb="17" eb="19">
      <t>セイビ</t>
    </rPh>
    <rPh sb="19" eb="21">
      <t>ジギョウ</t>
    </rPh>
    <rPh sb="23" eb="25">
      <t>シンガタ</t>
    </rPh>
    <rPh sb="32" eb="35">
      <t>カンセンショウ</t>
    </rPh>
    <rPh sb="35" eb="37">
      <t>タイサク</t>
    </rPh>
    <phoneticPr fontId="2"/>
  </si>
  <si>
    <t>幼児教育の質の向上のための緊急環境整備事業
（遊具・運動用具・教具・保健衛生用品等の設備整備）</t>
    <rPh sb="0" eb="2">
      <t>ヨウジ</t>
    </rPh>
    <rPh sb="2" eb="4">
      <t>キョウイク</t>
    </rPh>
    <rPh sb="5" eb="6">
      <t>シツ</t>
    </rPh>
    <rPh sb="7" eb="9">
      <t>コウジョウ</t>
    </rPh>
    <rPh sb="13" eb="15">
      <t>キンキュウ</t>
    </rPh>
    <rPh sb="15" eb="17">
      <t>カンキョウ</t>
    </rPh>
    <rPh sb="17" eb="19">
      <t>セイビ</t>
    </rPh>
    <rPh sb="19" eb="21">
      <t>ジギョウ</t>
    </rPh>
    <rPh sb="23" eb="25">
      <t>ユウグ</t>
    </rPh>
    <rPh sb="26" eb="28">
      <t>ウンドウ</t>
    </rPh>
    <rPh sb="28" eb="30">
      <t>ヨウグ</t>
    </rPh>
    <rPh sb="31" eb="33">
      <t>キョウグ</t>
    </rPh>
    <rPh sb="34" eb="36">
      <t>ホケン</t>
    </rPh>
    <rPh sb="36" eb="38">
      <t>エイセイ</t>
    </rPh>
    <rPh sb="38" eb="39">
      <t>ヨウ</t>
    </rPh>
    <rPh sb="39" eb="40">
      <t>ヒン</t>
    </rPh>
    <rPh sb="40" eb="41">
      <t>トウ</t>
    </rPh>
    <rPh sb="42" eb="44">
      <t>セツビ</t>
    </rPh>
    <rPh sb="44" eb="46">
      <t>セイビ</t>
    </rPh>
    <phoneticPr fontId="2"/>
  </si>
  <si>
    <t>【 幼児教育の質の向上のための緊急環境整備事業（新型コロナウイルス感染症対策）】</t>
    <rPh sb="2" eb="4">
      <t>ヨウジキ</t>
    </rPh>
    <rPh sb="4" eb="17">
      <t>ョウイクノシツノコウジョウノタメノキンキュウ</t>
    </rPh>
    <rPh sb="17" eb="19">
      <t>カンキョウ</t>
    </rPh>
    <rPh sb="19" eb="21">
      <t>セイビ</t>
    </rPh>
    <rPh sb="21" eb="23">
      <t>ジギョウ</t>
    </rPh>
    <rPh sb="24" eb="26">
      <t>シンガタ</t>
    </rPh>
    <rPh sb="33" eb="36">
      <t>カンセンショウ</t>
    </rPh>
    <rPh sb="36" eb="38">
      <t>タイサク</t>
    </rPh>
    <phoneticPr fontId="2"/>
  </si>
  <si>
    <t>交付基準額</t>
    <rPh sb="0" eb="2">
      <t>コウフ</t>
    </rPh>
    <rPh sb="2" eb="4">
      <t>キジュン</t>
    </rPh>
    <rPh sb="4" eb="5">
      <t>ガク</t>
    </rPh>
    <phoneticPr fontId="1"/>
  </si>
  <si>
    <t>①</t>
    <phoneticPr fontId="1"/>
  </si>
  <si>
    <t>②</t>
    <phoneticPr fontId="1"/>
  </si>
  <si>
    <t>③</t>
    <phoneticPr fontId="1"/>
  </si>
  <si>
    <t>④</t>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</si>
  <si>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</si>
  <si>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</si>
  <si>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</si>
  <si>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</si>
  <si>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</si>
  <si>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</si>
  <si>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</si>
  <si>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</si>
  <si>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</si>
  <si>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</si>
  <si>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</si>
  <si>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大阪府教育支援体制整備事業補助金</t>
    <rPh sb="0" eb="3">
      <t>オオサカフ</t>
    </rPh>
    <rPh sb="3" eb="5">
      <t>キョウイク</t>
    </rPh>
    <rPh sb="5" eb="7">
      <t>シエン</t>
    </rPh>
    <rPh sb="7" eb="9">
      <t>タイセイ</t>
    </rPh>
    <rPh sb="9" eb="11">
      <t>セイビ</t>
    </rPh>
    <rPh sb="11" eb="13">
      <t>ジギョウ</t>
    </rPh>
    <rPh sb="13" eb="16">
      <t>ホジョキン</t>
    </rPh>
    <phoneticPr fontId="1"/>
  </si>
  <si>
    <t>幼稚園番号</t>
    <rPh sb="0" eb="3">
      <t>ヨウチエン</t>
    </rPh>
    <rPh sb="3" eb="5">
      <t>バンゴウ</t>
    </rPh>
    <phoneticPr fontId="1"/>
  </si>
  <si>
    <t>施設類型</t>
    <rPh sb="0" eb="2">
      <t>シセツ</t>
    </rPh>
    <rPh sb="2" eb="4">
      <t>ルイケイ</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</si>
  <si>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</si>
  <si>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</si>
  <si>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</si>
  <si>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</si>
  <si>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（大阪府教育支援体制整備事業補助金）</t>
    <rPh sb="4" eb="6">
      <t>キョウイク</t>
    </rPh>
    <rPh sb="6" eb="8">
      <t>シエン</t>
    </rPh>
    <rPh sb="8" eb="10">
      <t>タイセイ</t>
    </rPh>
    <rPh sb="10" eb="12">
      <t>セイビ</t>
    </rPh>
    <rPh sb="12" eb="14">
      <t>ジギョウ</t>
    </rPh>
    <rPh sb="14" eb="17">
      <t>ホジョキン</t>
    </rPh>
    <phoneticPr fontId="2"/>
  </si>
  <si>
    <t>担当者職・氏名</t>
    <rPh sb="0" eb="3">
      <t>タントウシャ</t>
    </rPh>
    <rPh sb="3" eb="4">
      <t>ショク</t>
    </rPh>
    <rPh sb="5" eb="7">
      <t>シメイ</t>
    </rPh>
    <phoneticPr fontId="1"/>
  </si>
  <si>
    <t>事業計画における交付希望額</t>
    <rPh sb="0" eb="2">
      <t>ジギョウ</t>
    </rPh>
    <rPh sb="2" eb="4">
      <t>ケイカク</t>
    </rPh>
    <rPh sb="8" eb="10">
      <t>コウフ</t>
    </rPh>
    <rPh sb="10" eb="12">
      <t>キボウ</t>
    </rPh>
    <rPh sb="12" eb="13">
      <t>ガク</t>
    </rPh>
    <phoneticPr fontId="1"/>
  </si>
  <si>
    <t>事業計画の内訳</t>
    <rPh sb="0" eb="2">
      <t>ジギョウ</t>
    </rPh>
    <rPh sb="2" eb="4">
      <t>ケイカク</t>
    </rPh>
    <rPh sb="5" eb="7">
      <t>ウチワケ</t>
    </rPh>
    <phoneticPr fontId="3"/>
  </si>
  <si>
    <t>園務改善のためのＩＣＴ化支援支援事業</t>
    <rPh sb="0" eb="1">
      <t>エン</t>
    </rPh>
    <rPh sb="1" eb="2">
      <t>ム</t>
    </rPh>
    <rPh sb="2" eb="4">
      <t>カイゼン</t>
    </rPh>
    <rPh sb="11" eb="14">
      <t>カシエン</t>
    </rPh>
    <rPh sb="14" eb="16">
      <t>シエン</t>
    </rPh>
    <rPh sb="16" eb="18">
      <t>ジギョウ</t>
    </rPh>
    <phoneticPr fontId="2"/>
  </si>
  <si>
    <t>合計　</t>
    <rPh sb="0" eb="2">
      <t>ゴウケイ</t>
    </rPh>
    <phoneticPr fontId="1"/>
  </si>
  <si>
    <t>事業名</t>
    <rPh sb="0" eb="2">
      <t>ジギョウ</t>
    </rPh>
    <rPh sb="2" eb="3">
      <t>メイ</t>
    </rPh>
    <phoneticPr fontId="2"/>
  </si>
  <si>
    <t>交付希望額</t>
    <rPh sb="0" eb="5">
      <t>コウフキボウガク</t>
    </rPh>
    <phoneticPr fontId="1"/>
  </si>
  <si>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</si>
  <si>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</si>
  <si>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</si>
  <si>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３．事業計画の内訳</t>
    <rPh sb="2" eb="4">
      <t>ジギョウ</t>
    </rPh>
    <rPh sb="4" eb="6">
      <t>ケイカク</t>
    </rPh>
    <rPh sb="7" eb="9">
      <t>ウチワケ</t>
    </rPh>
    <phoneticPr fontId="1"/>
  </si>
  <si>
    <t>４．交付希望額の算出</t>
    <rPh sb="2" eb="4">
      <t>コウフ</t>
    </rPh>
    <rPh sb="4" eb="6">
      <t>キボウ</t>
    </rPh>
    <rPh sb="6" eb="7">
      <t>ガク</t>
    </rPh>
    <rPh sb="8" eb="10">
      <t>サンシュツ</t>
    </rPh>
    <phoneticPr fontId="1"/>
  </si>
  <si>
    <t>施設名</t>
    <rPh sb="0" eb="2">
      <t>シセツ</t>
    </rPh>
    <rPh sb="2" eb="3">
      <t>メイ</t>
    </rPh>
    <phoneticPr fontId="1"/>
  </si>
  <si>
    <t>担当者電話番号</t>
    <rPh sb="0" eb="3">
      <t>タントウシャ</t>
    </rPh>
    <rPh sb="3" eb="7">
      <t>デンワバンゴウ</t>
    </rPh>
    <phoneticPr fontId="1"/>
  </si>
  <si>
    <t>用途等</t>
    <rPh sb="0" eb="2">
      <t>ヨウト</t>
    </rPh>
    <rPh sb="2" eb="3">
      <t>ナド</t>
    </rPh>
    <phoneticPr fontId="1"/>
  </si>
  <si>
    <t>【 幼児教育の質の向上のための緊急環境整備事業（遊具・運動用具・教具・保健衛生用品等の設備整備）】</t>
    <rPh sb="2" eb="4">
      <t>ヨウジ</t>
    </rPh>
    <rPh sb="4" eb="6">
      <t>キョウイク</t>
    </rPh>
    <rPh sb="7" eb="8">
      <t>シツ</t>
    </rPh>
    <rPh sb="9" eb="11">
      <t>コウジョウ</t>
    </rPh>
    <rPh sb="15" eb="21">
      <t>キンキュウカンキョウセイビ</t>
    </rPh>
    <rPh sb="21" eb="23">
      <t>ジギョウ</t>
    </rPh>
    <rPh sb="24" eb="26">
      <t>ユウグ</t>
    </rPh>
    <rPh sb="27" eb="29">
      <t>ウンドウ</t>
    </rPh>
    <rPh sb="29" eb="31">
      <t>ヨウグ</t>
    </rPh>
    <rPh sb="32" eb="34">
      <t>キョウグ</t>
    </rPh>
    <rPh sb="35" eb="42">
      <t>ホケンエイセイヨウヒンナド</t>
    </rPh>
    <rPh sb="43" eb="45">
      <t>セツビ</t>
    </rPh>
    <rPh sb="45" eb="47">
      <t>セイビ</t>
    </rPh>
    <phoneticPr fontId="2"/>
  </si>
  <si>
    <t>【参考】　全園 2,000,000円</t>
    <rPh sb="5" eb="6">
      <t>ゼン</t>
    </rPh>
    <rPh sb="6" eb="7">
      <t>エン</t>
    </rPh>
    <rPh sb="17" eb="18">
      <t>エン</t>
    </rPh>
    <phoneticPr fontId="1"/>
  </si>
  <si>
    <t>種別</t>
    <rPh sb="0" eb="2">
      <t>シュベツ</t>
    </rPh>
    <phoneticPr fontId="1"/>
  </si>
  <si>
    <t>事業計画内訳書（別紙１）</t>
    <rPh sb="0" eb="2">
      <t>ジギョウ</t>
    </rPh>
    <rPh sb="2" eb="4">
      <t>ケイカク</t>
    </rPh>
    <rPh sb="4" eb="7">
      <t>ウチワケショ</t>
    </rPh>
    <rPh sb="6" eb="7">
      <t>ショ</t>
    </rPh>
    <rPh sb="8" eb="10">
      <t>ベッシ</t>
    </rPh>
    <phoneticPr fontId="1"/>
  </si>
  <si>
    <t>移行の時期</t>
    <rPh sb="0" eb="2">
      <t>イコウ</t>
    </rPh>
    <rPh sb="3" eb="5">
      <t>ジキ</t>
    </rPh>
    <phoneticPr fontId="1"/>
  </si>
  <si>
    <t>（１）移行について</t>
    <rPh sb="3" eb="5">
      <t>イコウ</t>
    </rPh>
    <phoneticPr fontId="1"/>
  </si>
  <si>
    <t>移行先の施設類型</t>
    <rPh sb="0" eb="2">
      <t>イコウ</t>
    </rPh>
    <rPh sb="2" eb="3">
      <t>サキ</t>
    </rPh>
    <rPh sb="4" eb="6">
      <t>シセツ</t>
    </rPh>
    <rPh sb="6" eb="8">
      <t>ルイケイ</t>
    </rPh>
    <phoneticPr fontId="1"/>
  </si>
  <si>
    <t>（２）業務を行わせる者について</t>
    <rPh sb="3" eb="5">
      <t>ギョウム</t>
    </rPh>
    <rPh sb="6" eb="7">
      <t>オコナ</t>
    </rPh>
    <rPh sb="10" eb="11">
      <t>モノ</t>
    </rPh>
    <phoneticPr fontId="1"/>
  </si>
  <si>
    <t>雇用期間（いつから・いつまで）</t>
    <rPh sb="0" eb="2">
      <t>コヨウ</t>
    </rPh>
    <rPh sb="2" eb="4">
      <t>キカン</t>
    </rPh>
    <phoneticPr fontId="1"/>
  </si>
  <si>
    <t>業務内容</t>
    <rPh sb="0" eb="2">
      <t>ギョウム</t>
    </rPh>
    <rPh sb="2" eb="4">
      <t>ナイヨウ</t>
    </rPh>
    <phoneticPr fontId="1"/>
  </si>
  <si>
    <t>　　職員を雇用する場合</t>
    <rPh sb="2" eb="4">
      <t>ショクイン</t>
    </rPh>
    <rPh sb="5" eb="7">
      <t>コヨウ</t>
    </rPh>
    <rPh sb="9" eb="11">
      <t>バアイ</t>
    </rPh>
    <phoneticPr fontId="1"/>
  </si>
  <si>
    <t>委託内容</t>
    <rPh sb="0" eb="2">
      <t>イタク</t>
    </rPh>
    <rPh sb="2" eb="4">
      <t>ナイヨウ</t>
    </rPh>
    <phoneticPr fontId="1"/>
  </si>
  <si>
    <t>委託期間（いつから・いつまで）</t>
    <rPh sb="0" eb="2">
      <t>イタク</t>
    </rPh>
    <rPh sb="2" eb="4">
      <t>キカン</t>
    </rPh>
    <phoneticPr fontId="1"/>
  </si>
  <si>
    <t>勤務時間数（1日あたり）</t>
    <rPh sb="0" eb="2">
      <t>キンム</t>
    </rPh>
    <rPh sb="2" eb="4">
      <t>ジカン</t>
    </rPh>
    <rPh sb="4" eb="5">
      <t>スウ</t>
    </rPh>
    <rPh sb="7" eb="8">
      <t>ニチ</t>
    </rPh>
    <phoneticPr fontId="1"/>
  </si>
  <si>
    <t>当該業務への従事時間数（1日あたり）</t>
    <rPh sb="0" eb="2">
      <t>トウガイ</t>
    </rPh>
    <rPh sb="2" eb="4">
      <t>ギョウム</t>
    </rPh>
    <rPh sb="6" eb="8">
      <t>ジュウジ</t>
    </rPh>
    <rPh sb="8" eb="10">
      <t>ジカン</t>
    </rPh>
    <rPh sb="10" eb="11">
      <t>スウ</t>
    </rPh>
    <rPh sb="13" eb="14">
      <t>ニチ</t>
    </rPh>
    <phoneticPr fontId="1"/>
  </si>
  <si>
    <t>勤務日数（年間）</t>
    <rPh sb="0" eb="2">
      <t>キンム</t>
    </rPh>
    <rPh sb="2" eb="4">
      <t>ニッスウ</t>
    </rPh>
    <rPh sb="5" eb="7">
      <t>ネンカン</t>
    </rPh>
    <phoneticPr fontId="1"/>
  </si>
  <si>
    <t>雇上費（年間）　※単位：円</t>
    <rPh sb="0" eb="1">
      <t>ヤトイ</t>
    </rPh>
    <rPh sb="1" eb="2">
      <t>ウエ</t>
    </rPh>
    <rPh sb="2" eb="3">
      <t>ヒ</t>
    </rPh>
    <rPh sb="4" eb="6">
      <t>ネンカン</t>
    </rPh>
    <rPh sb="9" eb="11">
      <t>タンイ</t>
    </rPh>
    <rPh sb="12" eb="13">
      <t>エン</t>
    </rPh>
    <phoneticPr fontId="1"/>
  </si>
  <si>
    <t>委託料（年間）　※単位：円</t>
    <rPh sb="0" eb="3">
      <t>イタクリョウ</t>
    </rPh>
    <rPh sb="4" eb="6">
      <t>ネンカン</t>
    </rPh>
    <rPh sb="9" eb="11">
      <t>タンイ</t>
    </rPh>
    <rPh sb="12" eb="13">
      <t>エン</t>
    </rPh>
    <phoneticPr fontId="1"/>
  </si>
  <si>
    <t>【参考】　全園 1,600,000円</t>
    <rPh sb="5" eb="6">
      <t>ゼン</t>
    </rPh>
    <rPh sb="6" eb="7">
      <t>エン</t>
    </rPh>
    <rPh sb="17" eb="18">
      <t>エン</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</si>
  <si>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</si>
  <si>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r>
      <t xml:space="preserve">【参考】 補助対象経費×補助率 </t>
    </r>
    <r>
      <rPr>
        <sz val="9"/>
        <color theme="1" tint="0.499984740745262"/>
        <rFont val="ＭＳ Ｐゴシック"/>
        <family val="3"/>
        <charset val="128"/>
      </rPr>
      <t>（千円未満切捨）</t>
    </r>
    <rPh sb="1" eb="3">
      <t>サンコウ</t>
    </rPh>
    <rPh sb="5" eb="11">
      <t>ホジョタイショウケイヒ</t>
    </rPh>
    <rPh sb="12" eb="15">
      <t>ホジョリツ</t>
    </rPh>
    <phoneticPr fontId="1"/>
  </si>
  <si>
    <t>原則として、本年度内に認定こども園の認可等を受けない場合は、補助条件違反として交付額の返還を命じます。</t>
    <rPh sb="0" eb="2">
      <t>ゲンソク</t>
    </rPh>
    <rPh sb="6" eb="7">
      <t>ホン</t>
    </rPh>
    <phoneticPr fontId="1"/>
  </si>
  <si>
    <t>【 園務改善のためのＩＣＴ化支援支援事業 】</t>
    <rPh sb="2" eb="3">
      <t>エン</t>
    </rPh>
    <rPh sb="3" eb="4">
      <t>ム</t>
    </rPh>
    <rPh sb="4" eb="6">
      <t>カイゼン</t>
    </rPh>
    <rPh sb="13" eb="14">
      <t>カ</t>
    </rPh>
    <rPh sb="14" eb="16">
      <t>シエン</t>
    </rPh>
    <rPh sb="16" eb="18">
      <t>シエン</t>
    </rPh>
    <rPh sb="18" eb="20">
      <t>ジギョウ</t>
    </rPh>
    <phoneticPr fontId="2"/>
  </si>
  <si>
    <t>目的・用途等</t>
    <rPh sb="0" eb="2">
      <t>モクテキ</t>
    </rPh>
    <rPh sb="3" eb="5">
      <t>ヨウト</t>
    </rPh>
    <rPh sb="5" eb="6">
      <t>ナド</t>
    </rPh>
    <phoneticPr fontId="1"/>
  </si>
  <si>
    <t>【参考】　全園 1,000,000円</t>
    <rPh sb="5" eb="6">
      <t>ゼン</t>
    </rPh>
    <rPh sb="6" eb="7">
      <t>エン</t>
    </rPh>
    <rPh sb="17" eb="18">
      <t>エン</t>
    </rPh>
    <phoneticPr fontId="1"/>
  </si>
  <si>
    <t>【参考】 全園 3/4</t>
    <rPh sb="1" eb="3">
      <t>サンコウ</t>
    </rPh>
    <rPh sb="5" eb="6">
      <t>ゼン</t>
    </rPh>
    <rPh sb="6" eb="7">
      <t>エン</t>
    </rPh>
    <phoneticPr fontId="1"/>
  </si>
  <si>
    <t>【参考】 幼稚園 1/3、認定こども園 1/2</t>
    <rPh sb="1" eb="3">
      <t>サンコウ</t>
    </rPh>
    <rPh sb="5" eb="8">
      <t>ヨウチエン</t>
    </rPh>
    <rPh sb="13" eb="15">
      <t>ニンテイ</t>
    </rPh>
    <rPh sb="18" eb="19">
      <t>エン</t>
    </rPh>
    <phoneticPr fontId="1"/>
  </si>
  <si>
    <t>【参考】 全園 1/2</t>
    <rPh sb="1" eb="3">
      <t>サンコウ</t>
    </rPh>
    <rPh sb="5" eb="6">
      <t>ゼン</t>
    </rPh>
    <rPh sb="6" eb="7">
      <t>エン</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</si>
  <si>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</si>
  <si>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事業計画内訳書（別紙６）</t>
    <rPh sb="0" eb="2">
      <t>ジギョウ</t>
    </rPh>
    <rPh sb="2" eb="4">
      <t>ケイカク</t>
    </rPh>
    <rPh sb="4" eb="6">
      <t>ウチワケ</t>
    </rPh>
    <rPh sb="8" eb="10">
      <t>ベッシ</t>
    </rPh>
    <phoneticPr fontId="1"/>
  </si>
  <si>
    <t>【 認定こども園等における教育の質の向上のための研修支援 】</t>
    <rPh sb="2" eb="4">
      <t>ニンテイ</t>
    </rPh>
    <rPh sb="7" eb="9">
      <t>エンナド</t>
    </rPh>
    <rPh sb="13" eb="15">
      <t>キョウイク</t>
    </rPh>
    <rPh sb="16" eb="17">
      <t>シツ</t>
    </rPh>
    <rPh sb="18" eb="20">
      <t>コウジョウ</t>
    </rPh>
    <rPh sb="24" eb="28">
      <t>ケンシュウシエン</t>
    </rPh>
    <phoneticPr fontId="2"/>
  </si>
  <si>
    <t>研修名</t>
    <rPh sb="0" eb="2">
      <t>ケンシュウ</t>
    </rPh>
    <rPh sb="2" eb="3">
      <t>メイ</t>
    </rPh>
    <phoneticPr fontId="1"/>
  </si>
  <si>
    <t>研修①</t>
    <rPh sb="0" eb="2">
      <t>ケンシュウ</t>
    </rPh>
    <phoneticPr fontId="1"/>
  </si>
  <si>
    <t>開催者</t>
    <rPh sb="0" eb="2">
      <t>カイサイ</t>
    </rPh>
    <rPh sb="2" eb="3">
      <t>シャ</t>
    </rPh>
    <phoneticPr fontId="1"/>
  </si>
  <si>
    <t>分類</t>
    <rPh sb="0" eb="2">
      <t>ブンルイ</t>
    </rPh>
    <phoneticPr fontId="1"/>
  </si>
  <si>
    <t>経費の内容</t>
    <rPh sb="0" eb="2">
      <t>ケイヒ</t>
    </rPh>
    <rPh sb="3" eb="5">
      <t>ナイヨウ</t>
    </rPh>
    <phoneticPr fontId="1"/>
  </si>
  <si>
    <t>研修②</t>
    <rPh sb="0" eb="2">
      <t>ケンシュウ</t>
    </rPh>
    <phoneticPr fontId="1"/>
  </si>
  <si>
    <t>研修③</t>
    <rPh sb="0" eb="2">
      <t>ケンシュウ</t>
    </rPh>
    <phoneticPr fontId="1"/>
  </si>
  <si>
    <t>研修④</t>
    <rPh sb="0" eb="2">
      <t>ケンシュウ</t>
    </rPh>
    <phoneticPr fontId="1"/>
  </si>
  <si>
    <t>金額　※単位：円</t>
    <rPh sb="0" eb="2">
      <t>キンガク</t>
    </rPh>
    <rPh sb="4" eb="6">
      <t>タンイ</t>
    </rPh>
    <rPh sb="7" eb="8">
      <t>エン</t>
    </rPh>
    <phoneticPr fontId="1"/>
  </si>
  <si>
    <t>（１）研修及び経費について</t>
    <rPh sb="3" eb="5">
      <t>ケンシュウ</t>
    </rPh>
    <rPh sb="5" eb="6">
      <t>オヨ</t>
    </rPh>
    <rPh sb="7" eb="9">
      <t>ケイヒ</t>
    </rPh>
    <phoneticPr fontId="1"/>
  </si>
  <si>
    <t>（２）参加人数について</t>
    <rPh sb="3" eb="5">
      <t>サンカ</t>
    </rPh>
    <rPh sb="5" eb="7">
      <t>ニンズウ</t>
    </rPh>
    <phoneticPr fontId="1"/>
  </si>
  <si>
    <t>研修参加教職員数</t>
    <rPh sb="0" eb="2">
      <t>ケンシュウ</t>
    </rPh>
    <rPh sb="2" eb="4">
      <t>サンカ</t>
    </rPh>
    <rPh sb="4" eb="7">
      <t>キョウショクイン</t>
    </rPh>
    <rPh sb="7" eb="8">
      <t>スウ</t>
    </rPh>
    <phoneticPr fontId="1"/>
  </si>
  <si>
    <t>【参考】 1人が複数回受講する場合も1人として計上すること</t>
    <rPh sb="1" eb="3">
      <t>サンコウ</t>
    </rPh>
    <rPh sb="6" eb="7">
      <t>ニン</t>
    </rPh>
    <rPh sb="8" eb="11">
      <t>フクスウカイ</t>
    </rPh>
    <rPh sb="11" eb="13">
      <t>ジュコウ</t>
    </rPh>
    <rPh sb="15" eb="17">
      <t>バアイ</t>
    </rPh>
    <rPh sb="19" eb="20">
      <t>ニン</t>
    </rPh>
    <rPh sb="23" eb="25">
      <t>ケイジョウ</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</si>
  <si>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</si>
  <si>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事業計画内訳書（別紙４）</t>
    <rPh sb="0" eb="2">
      <t>ジギョウ</t>
    </rPh>
    <rPh sb="2" eb="4">
      <t>ケイカク</t>
    </rPh>
    <rPh sb="4" eb="7">
      <t>ウチワケショ</t>
    </rPh>
    <rPh sb="6" eb="7">
      <t>ショ</t>
    </rPh>
    <rPh sb="8" eb="10">
      <t>ベッシ</t>
    </rPh>
    <phoneticPr fontId="1"/>
  </si>
  <si>
    <t>　　業務を委託する場合</t>
    <rPh sb="2" eb="4">
      <t>ギョウム</t>
    </rPh>
    <rPh sb="5" eb="7">
      <t>イタク</t>
    </rPh>
    <rPh sb="9" eb="11">
      <t>バアイ</t>
    </rPh>
    <phoneticPr fontId="1"/>
  </si>
  <si>
    <t>【参考】 研修参加教職員数×6,250円</t>
    <rPh sb="5" eb="7">
      <t>ケンシュウ</t>
    </rPh>
    <rPh sb="7" eb="9">
      <t>サンカ</t>
    </rPh>
    <rPh sb="9" eb="12">
      <t>キョウショクイン</t>
    </rPh>
    <rPh sb="12" eb="13">
      <t>スウ</t>
    </rPh>
    <rPh sb="19" eb="20">
      <t>エン</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</si>
  <si>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</si>
  <si>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t>研修⑤</t>
    <rPh sb="0" eb="2">
      <t>ケンシュウ</t>
    </rPh>
    <phoneticPr fontId="1"/>
  </si>
  <si>
    <t>研修⑥</t>
    <rPh sb="0" eb="2">
      <t>ケンシュウ</t>
    </rPh>
    <phoneticPr fontId="1"/>
  </si>
  <si>
    <t>研修⑦</t>
    <rPh sb="0" eb="2">
      <t>ケンシュウ</t>
    </rPh>
    <phoneticPr fontId="1"/>
  </si>
  <si>
    <t>研修⑧</t>
    <rPh sb="0" eb="2">
      <t>ケンシュウ</t>
    </rPh>
    <phoneticPr fontId="1"/>
  </si>
  <si>
    <t>研修⑨</t>
    <rPh sb="0" eb="2">
      <t>ケンシュウ</t>
    </rPh>
    <phoneticPr fontId="1"/>
  </si>
  <si>
    <t>研修⑩</t>
    <rPh sb="0" eb="2">
      <t>ケンシュウ</t>
    </rPh>
    <phoneticPr fontId="1"/>
  </si>
  <si>
    <r>
      <t>【参考】 補助対象経費×補助率</t>
    </r>
    <r>
      <rPr>
        <sz val="9"/>
        <color theme="1" tint="0.499984740745262"/>
        <rFont val="ＭＳ Ｐゴシック"/>
        <family val="3"/>
        <charset val="128"/>
      </rPr>
      <t xml:space="preserve"> （千円未満切捨）</t>
    </r>
    <rPh sb="1" eb="3">
      <t>サンコウ</t>
    </rPh>
    <rPh sb="5" eb="11">
      <t>ホジョタイショウケイヒ</t>
    </rPh>
    <rPh sb="12" eb="15">
      <t>ホジョリツ</t>
    </rPh>
    <phoneticPr fontId="1"/>
  </si>
  <si>
    <t>令和５年度大阪府教育支援体制整備事業補助金　事業計画書</t>
    <rPh sb="3" eb="4">
      <t>ネン</t>
    </rPh>
    <phoneticPr fontId="1"/>
  </si>
  <si>
    <t>　令和５年度大阪府教育支援体制整備事業補助金の事業計画について、関係書類を添えて次のとおり提出します。</t>
    <rPh sb="40" eb="41">
      <t>ツギ</t>
    </rPh>
    <rPh sb="45" eb="47">
      <t>テイシュツ</t>
    </rPh>
    <phoneticPr fontId="1"/>
  </si>
  <si>
    <t>認定こども園等の業務体制への支援
（認定こども園等への円滑な移行のための準備支援）</t>
    <rPh sb="0" eb="2">
      <t>ニンテイ</t>
    </rPh>
    <rPh sb="5" eb="6">
      <t>エン</t>
    </rPh>
    <rPh sb="6" eb="7">
      <t>トウ</t>
    </rPh>
    <rPh sb="8" eb="10">
      <t>ギョウム</t>
    </rPh>
    <rPh sb="10" eb="12">
      <t>タイセイ</t>
    </rPh>
    <rPh sb="14" eb="16">
      <t>シエン</t>
    </rPh>
    <rPh sb="18" eb="20">
      <t>ニンテイ</t>
    </rPh>
    <rPh sb="23" eb="24">
      <t>エン</t>
    </rPh>
    <rPh sb="24" eb="25">
      <t>トウ</t>
    </rPh>
    <rPh sb="27" eb="29">
      <t>エンカツ</t>
    </rPh>
    <rPh sb="30" eb="32">
      <t>イコウ</t>
    </rPh>
    <rPh sb="36" eb="38">
      <t>ジュンビ</t>
    </rPh>
    <rPh sb="38" eb="40">
      <t>シエン</t>
    </rPh>
    <phoneticPr fontId="2"/>
  </si>
  <si>
    <t>認定こども園等の業務体制への支援
（補助員等の配置による園務の平準化支援）</t>
    <rPh sb="0" eb="2">
      <t>ニンテイ</t>
    </rPh>
    <rPh sb="5" eb="6">
      <t>エン</t>
    </rPh>
    <rPh sb="6" eb="7">
      <t>トウ</t>
    </rPh>
    <rPh sb="8" eb="10">
      <t>ギョウム</t>
    </rPh>
    <rPh sb="10" eb="12">
      <t>タイセイ</t>
    </rPh>
    <rPh sb="14" eb="16">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</si>
  <si>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 認定こども園等の業務体制への支援（認定こども園等への円滑な移行のための準備支援） 】</t>
    <rPh sb="2" eb="4">
      <t>ニンテイ</t>
    </rPh>
    <rPh sb="7" eb="8">
      <t>エン</t>
    </rPh>
    <rPh sb="8" eb="9">
      <t>トウ</t>
    </rPh>
    <rPh sb="10" eb="12">
      <t>ギョウム</t>
    </rPh>
    <rPh sb="12" eb="14">
      <t>タイセイ</t>
    </rPh>
    <rPh sb="16" eb="18">
      <t>シエン</t>
    </rPh>
    <rPh sb="19" eb="21">
      <t>ニンテイ</t>
    </rPh>
    <rPh sb="24" eb="25">
      <t>エン</t>
    </rPh>
    <rPh sb="25" eb="26">
      <t>トウ</t>
    </rPh>
    <rPh sb="28" eb="30">
      <t>エンカツ</t>
    </rPh>
    <rPh sb="31" eb="33">
      <t>イコウ</t>
    </rPh>
    <rPh sb="37" eb="39">
      <t>ジュンビ</t>
    </rPh>
    <rPh sb="39" eb="41">
      <t>シエン</t>
    </rPh>
    <phoneticPr fontId="2"/>
  </si>
  <si>
    <t>【認定こども園等の業務体制への支援（補助員等の配置による園務の平準化支援） 】</t>
    <rPh sb="1" eb="3">
      <t>ニンテイ</t>
    </rPh>
    <rPh sb="6" eb="7">
      <t>エン</t>
    </rPh>
    <rPh sb="7" eb="8">
      <t>トウ</t>
    </rPh>
    <rPh sb="9" eb="11">
      <t>ギョウム</t>
    </rPh>
    <rPh sb="11" eb="13">
      <t>タイセイ</t>
    </rPh>
    <rPh sb="15" eb="17">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</si>
  <si>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４．交付希望額の算出</t>
  </si>
  <si>
    <t>①</t>
  </si>
  <si>
    <t>【参考】　全園 500,000円</t>
  </si>
  <si>
    <t>補助対象経費</t>
  </si>
  <si>
    <t>補助率</t>
  </si>
  <si>
    <t>【参考】 全園 10/10</t>
  </si>
  <si>
    <t>交付希望額</t>
  </si>
  <si>
    <t>⑤</t>
    <phoneticPr fontId="1"/>
  </si>
  <si>
    <t>【参考】　総事業費または③のいずれか低い額</t>
    <phoneticPr fontId="1"/>
  </si>
  <si>
    <t>交付基準額</t>
    <phoneticPr fontId="1"/>
  </si>
  <si>
    <t>交付上限額</t>
    <rPh sb="2" eb="4">
      <t>ジョウゲン</t>
    </rPh>
    <phoneticPr fontId="1"/>
  </si>
  <si>
    <t>【参考】　②-①</t>
    <phoneticPr fontId="1"/>
  </si>
  <si>
    <t>【参考】　全園 225,000円</t>
    <rPh sb="5" eb="6">
      <t>ゼン</t>
    </rPh>
    <rPh sb="6" eb="7">
      <t>エン</t>
    </rPh>
    <rPh sb="15" eb="16">
      <t>エン</t>
    </rPh>
    <phoneticPr fontId="1"/>
  </si>
  <si>
    <t>令和5年4月1日から令和6年3月31日の期間中に、発注(契約)、納品、支出が完了する経費が対象です。</t>
    <rPh sb="0" eb="2">
      <t>レイワ</t>
    </rPh>
    <rPh sb="3" eb="4">
      <t>ネン</t>
    </rPh>
    <rPh sb="5" eb="6">
      <t>ガツ</t>
    </rPh>
    <rPh sb="7" eb="8">
      <t>ニチ</t>
    </rPh>
    <rPh sb="10" eb="12">
      <t>レイワ</t>
    </rPh>
    <rPh sb="13" eb="14">
      <t>ネン</t>
    </rPh>
    <rPh sb="15" eb="16">
      <t>ガツ</t>
    </rPh>
    <rPh sb="18" eb="19">
      <t>ニチ</t>
    </rPh>
    <rPh sb="20" eb="23">
      <t>キカンチュウ</t>
    </rPh>
    <rPh sb="25" eb="27">
      <t>ハッチュウ</t>
    </rPh>
    <rPh sb="28" eb="30">
      <t>ケイヤク</t>
    </rPh>
    <rPh sb="32" eb="34">
      <t>ノウヒン</t>
    </rPh>
    <rPh sb="35" eb="37">
      <t>シシュツ</t>
    </rPh>
    <rPh sb="38" eb="40">
      <t>カンリョウ</t>
    </rPh>
    <rPh sb="42" eb="44">
      <t>ケイヒ</t>
    </rPh>
    <rPh sb="45" eb="47">
      <t>タイショウ</t>
    </rPh>
    <phoneticPr fontId="1"/>
  </si>
  <si>
    <r>
      <t>意向確認（</t>
    </r>
    <r>
      <rPr>
        <b/>
        <sz val="11"/>
        <rFont val="ＭＳ Ｐゴシック"/>
        <family val="3"/>
        <charset val="128"/>
      </rPr>
      <t>令和5年8月16日付け教私第1875号</t>
    </r>
    <r>
      <rPr>
        <sz val="11"/>
        <rFont val="ＭＳ Ｐゴシック"/>
        <family val="3"/>
        <charset val="128"/>
      </rPr>
      <t>）において、「意向がある」旨を回答いただいた事業が対象です。</t>
    </r>
    <rPh sb="0" eb="2">
      <t>イコウ</t>
    </rPh>
    <rPh sb="2" eb="4">
      <t>カクニン</t>
    </rPh>
    <rPh sb="5" eb="7">
      <t>レイワ</t>
    </rPh>
    <rPh sb="8" eb="9">
      <t>ネン</t>
    </rPh>
    <rPh sb="10" eb="11">
      <t>ガツ</t>
    </rPh>
    <rPh sb="13" eb="14">
      <t>ニチ</t>
    </rPh>
    <rPh sb="14" eb="15">
      <t>ヅ</t>
    </rPh>
    <rPh sb="16" eb="17">
      <t>キョウ</t>
    </rPh>
    <rPh sb="17" eb="18">
      <t>シ</t>
    </rPh>
    <rPh sb="18" eb="19">
      <t>ダイ</t>
    </rPh>
    <rPh sb="23" eb="24">
      <t>ゴウ</t>
    </rPh>
    <rPh sb="31" eb="33">
      <t>イコウ</t>
    </rPh>
    <rPh sb="37" eb="38">
      <t>ムネ</t>
    </rPh>
    <rPh sb="39" eb="41">
      <t>カイトウ</t>
    </rPh>
    <rPh sb="46" eb="48">
      <t>ジギョウ</t>
    </rPh>
    <rPh sb="49" eb="51">
      <t>タイショウ</t>
    </rPh>
    <phoneticPr fontId="1"/>
  </si>
  <si>
    <t>令和5年4月1日から令和6年3月31日の期間中に、契約、受講、支出が完了する経費が対象です。</t>
    <rPh sb="0" eb="2">
      <t>レイワ</t>
    </rPh>
    <rPh sb="3" eb="4">
      <t>ネン</t>
    </rPh>
    <rPh sb="5" eb="6">
      <t>ガツ</t>
    </rPh>
    <rPh sb="7" eb="8">
      <t>ニチ</t>
    </rPh>
    <rPh sb="10" eb="12">
      <t>レイワ</t>
    </rPh>
    <rPh sb="13" eb="14">
      <t>ネン</t>
    </rPh>
    <rPh sb="15" eb="16">
      <t>ガツ</t>
    </rPh>
    <rPh sb="18" eb="19">
      <t>ニチ</t>
    </rPh>
    <rPh sb="20" eb="23">
      <t>キカンチュウ</t>
    </rPh>
    <rPh sb="25" eb="27">
      <t>ケイヤク</t>
    </rPh>
    <rPh sb="28" eb="30">
      <t>ジュコウ</t>
    </rPh>
    <rPh sb="31" eb="33">
      <t>シシュツ</t>
    </rPh>
    <rPh sb="34" eb="36">
      <t>カンリョウ</t>
    </rPh>
    <rPh sb="38" eb="40">
      <t>ケイヒ</t>
    </rPh>
    <rPh sb="41" eb="43">
      <t>タイショウ</t>
    </rPh>
    <phoneticPr fontId="1"/>
  </si>
  <si>
    <t>３．配置する補助員等について</t>
    <rPh sb="2" eb="4">
      <t>ハイチ</t>
    </rPh>
    <rPh sb="6" eb="9">
      <t>ホジョイン</t>
    </rPh>
    <rPh sb="9" eb="10">
      <t>ナド</t>
    </rPh>
    <phoneticPr fontId="1"/>
  </si>
  <si>
    <t>雇用時期（いつから）</t>
    <rPh sb="0" eb="2">
      <t>コヨウ</t>
    </rPh>
    <rPh sb="2" eb="4">
      <t>ジキ</t>
    </rPh>
    <phoneticPr fontId="1"/>
  </si>
  <si>
    <t>【参考】　総事業費または③のいずれか低い額</t>
    <rPh sb="5" eb="6">
      <t>ソウ</t>
    </rPh>
    <rPh sb="6" eb="8">
      <t>ジギョウ</t>
    </rPh>
    <rPh sb="8" eb="9">
      <t>ヒ</t>
    </rPh>
    <rPh sb="18" eb="19">
      <t>ヒク</t>
    </rPh>
    <rPh sb="20" eb="21">
      <t>ガク</t>
    </rPh>
    <phoneticPr fontId="1"/>
  </si>
  <si>
    <t>事業計画内訳書（別紙２）</t>
    <rPh sb="0" eb="2">
      <t>ジギョウ</t>
    </rPh>
    <rPh sb="2" eb="4">
      <t>ケイカク</t>
    </rPh>
    <rPh sb="4" eb="6">
      <t>ウチワケ</t>
    </rPh>
    <rPh sb="8" eb="10">
      <t>ベッシ</t>
    </rPh>
    <phoneticPr fontId="1"/>
  </si>
  <si>
    <t>事業計画内訳書（別紙３）</t>
    <rPh sb="0" eb="2">
      <t>ジギョウ</t>
    </rPh>
    <rPh sb="2" eb="4">
      <t>ケイカク</t>
    </rPh>
    <rPh sb="4" eb="7">
      <t>ウチワケショ</t>
    </rPh>
    <rPh sb="6" eb="7">
      <t>ショ</t>
    </rPh>
    <rPh sb="8" eb="10">
      <t>ベッシ</t>
    </rPh>
    <phoneticPr fontId="1"/>
  </si>
  <si>
    <t>事業計画内訳書（別紙５）</t>
    <rPh sb="0" eb="2">
      <t>ジギョウ</t>
    </rPh>
    <rPh sb="2" eb="4">
      <t>ケイカク</t>
    </rPh>
    <rPh sb="4" eb="6">
      <t>ウチワケ</t>
    </rPh>
    <rPh sb="8" eb="10">
      <t>ベッシ</t>
    </rPh>
    <phoneticPr fontId="1"/>
  </si>
  <si>
    <r>
      <t>意向確認（</t>
    </r>
    <r>
      <rPr>
        <b/>
        <sz val="11"/>
        <rFont val="ＭＳ Ｐゴシック"/>
        <family val="3"/>
        <charset val="128"/>
      </rPr>
      <t>令和5年8月16日付け教私第1875号または令和５年９月28日付け教私第2052</t>
    </r>
    <r>
      <rPr>
        <sz val="11"/>
        <rFont val="ＭＳ Ｐゴシック"/>
        <family val="3"/>
        <charset val="128"/>
      </rPr>
      <t>）において、「意向がある」旨を回答いただいた事業が対象です。</t>
    </r>
    <rPh sb="0" eb="2">
      <t>イコウ</t>
    </rPh>
    <rPh sb="2" eb="4">
      <t>カクニン</t>
    </rPh>
    <rPh sb="5" eb="7">
      <t>レイワ</t>
    </rPh>
    <rPh sb="8" eb="9">
      <t>ネン</t>
    </rPh>
    <rPh sb="10" eb="11">
      <t>ガツ</t>
    </rPh>
    <rPh sb="13" eb="14">
      <t>ニチ</t>
    </rPh>
    <rPh sb="14" eb="15">
      <t>ヅ</t>
    </rPh>
    <rPh sb="16" eb="17">
      <t>キョウ</t>
    </rPh>
    <rPh sb="17" eb="18">
      <t>シ</t>
    </rPh>
    <rPh sb="18" eb="19">
      <t>ダイ</t>
    </rPh>
    <rPh sb="23" eb="24">
      <t>ゴウ</t>
    </rPh>
    <rPh sb="27" eb="29">
      <t>レイワ</t>
    </rPh>
    <rPh sb="30" eb="31">
      <t>ネン</t>
    </rPh>
    <rPh sb="32" eb="33">
      <t>ガツ</t>
    </rPh>
    <rPh sb="35" eb="36">
      <t>ニチ</t>
    </rPh>
    <rPh sb="36" eb="37">
      <t>ヅ</t>
    </rPh>
    <rPh sb="38" eb="39">
      <t>キョウ</t>
    </rPh>
    <rPh sb="39" eb="40">
      <t>ワタシ</t>
    </rPh>
    <rPh sb="40" eb="41">
      <t>ダイ</t>
    </rPh>
    <rPh sb="52" eb="54">
      <t>イコウ</t>
    </rPh>
    <rPh sb="58" eb="59">
      <t>ムネ</t>
    </rPh>
    <rPh sb="60" eb="62">
      <t>カイトウ</t>
    </rPh>
    <rPh sb="67" eb="69">
      <t>ジギョウ</t>
    </rPh>
    <rPh sb="70" eb="72">
      <t>タイショウ</t>
    </rPh>
    <phoneticPr fontId="1"/>
  </si>
  <si>
    <t>令和　年　月　日</t>
    <rPh sb="0" eb="2">
      <t>レイワ</t>
    </rPh>
    <rPh sb="3" eb="4">
      <t>ネン</t>
    </rPh>
    <rPh sb="5" eb="6">
      <t>ガツ</t>
    </rPh>
    <rPh sb="7" eb="8">
      <t>ニチ</t>
    </rPh>
    <phoneticPr fontId="1"/>
  </si>
  <si>
    <t>令和4年度における「幼児教育の質の向上のための緊急環境整備事業
（新型コロナウイルス感染症対策） 3次」 内示額（令和5年２月24日付け教私第 2361-2 号）</t>
    <phoneticPr fontId="1"/>
  </si>
  <si>
    <t>令和4年度における「園務改善のためのICT化支援事業 4次」 内示額（令和5年２月24日付け教私第 2361-2 号）</t>
    <rPh sb="0" eb="2">
      <t>レイワ</t>
    </rPh>
    <rPh sb="3" eb="5">
      <t>ネンド</t>
    </rPh>
    <rPh sb="10" eb="11">
      <t>エン</t>
    </rPh>
    <rPh sb="11" eb="12">
      <t>ム</t>
    </rPh>
    <rPh sb="12" eb="14">
      <t>カイゼン</t>
    </rPh>
    <rPh sb="21" eb="22">
      <t>カ</t>
    </rPh>
    <rPh sb="22" eb="24">
      <t>シエン</t>
    </rPh>
    <rPh sb="24" eb="26">
      <t>ジギョウ</t>
    </rPh>
    <rPh sb="28" eb="29">
      <t>ジ</t>
    </rPh>
    <rPh sb="31" eb="34">
      <t>ナイジガク</t>
    </rPh>
    <phoneticPr fontId="1"/>
  </si>
  <si>
    <t>【参考】　②-①÷3/4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</si>
</sst>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quot;円&quot;"/>
    <numFmt numFmtId="177" formatCode="#,##0\ &quot;円&quot;"/>
    <numFmt numFmtId="178" formatCode="#\ &quot;日&quot;&quot;程&quot;&quot;度&quot;"/>
    <numFmt numFmtId="179" formatCode="#\ &quot;時間&quot;"/>
    <numFmt numFmtId="180" formatCode="##\ &quot;人&quot;"/>
  </numFmts>
  <fonts count="2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font>
    <font>
      <sz val="11"/>
      <name val="ＭＳ Ｐゴシック"/>
      <family val="3"/>
      <charset val="128"/>
    </font>
    <font>
      <sz val="11"/>
      <color theme="1"/>
      <name val="游ゴシック"/>
      <family val="2"/>
      <charset val="128"/>
      <scheme val="minor"/>
    </font>
    <font>
      <b/>
      <sz val="11"/>
      <color rgb="FFFF0000"/>
      <name val="ＭＳ Ｐゴシック"/>
      <family val="3"/>
      <charset val="128"/>
    </font>
    <font>
      <sz val="10"/>
      <name val="ＭＳ Ｐゴシック"/>
      <family val="3"/>
      <charset val="128"/>
    </font>
    <font>
      <b/>
      <sz val="13"/>
      <color theme="1"/>
      <name val="ＭＳ Ｐゴシック"/>
      <family val="3"/>
      <charset val="128"/>
    </font>
    <font>
      <b/>
      <sz val="11"/>
      <name val="ＭＳ Ｐゴシック"/>
      <family val="3"/>
      <charset val="128"/>
    </font>
    <font>
      <b/>
      <i/>
      <sz val="14"/>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04">
    <xf numFmtId="0" fontId="0" fillId="0" borderId="0" xfId="0">
      <alignment vertical="center"/>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6"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22" xfId="0" applyNumberFormat="1" applyFont="1" applyBorder="1" applyAlignment="1" applyProtection="1">
      <alignment horizontal="left" vertical="center" indent="1"/>
    </xf>
    <xf numFmtId="0" fontId="5" fillId="0" borderId="28" xfId="0" applyNumberFormat="1" applyFont="1" applyBorder="1" applyAlignment="1" applyProtection="1">
      <alignment horizontal="left" vertical="center" indent="1"/>
    </xf>
    <xf numFmtId="0" fontId="5" fillId="0" borderId="25" xfId="0" applyNumberFormat="1" applyFont="1" applyBorder="1" applyAlignment="1" applyProtection="1">
      <alignment horizontal="left" vertical="center" indent="1"/>
    </xf>
    <xf numFmtId="177" fontId="5" fillId="0" borderId="19" xfId="0" applyNumberFormat="1" applyFont="1" applyBorder="1" applyAlignment="1" applyProtection="1">
      <alignment horizontal="right" vertical="center" indent="1"/>
    </xf>
    <xf numFmtId="0" fontId="5" fillId="0" borderId="7" xfId="0" applyFont="1" applyBorder="1" applyAlignment="1" applyProtection="1">
      <alignment horizontal="left" vertical="center"/>
    </xf>
    <xf numFmtId="177" fontId="5" fillId="0" borderId="12" xfId="0" applyNumberFormat="1" applyFont="1" applyBorder="1" applyAlignment="1" applyProtection="1">
      <alignment horizontal="right" vertical="center" indent="1"/>
    </xf>
    <xf numFmtId="12" fontId="5" fillId="0" borderId="12" xfId="0" applyNumberFormat="1" applyFont="1" applyBorder="1" applyAlignment="1" applyProtection="1">
      <alignment horizontal="right" vertical="center" indent="1"/>
    </xf>
    <xf numFmtId="177" fontId="6" fillId="0" borderId="12" xfId="0" applyNumberFormat="1" applyFont="1" applyBorder="1" applyAlignment="1" applyProtection="1">
      <alignment horizontal="right" vertical="center"/>
    </xf>
    <xf numFmtId="0" fontId="5" fillId="2" borderId="2" xfId="0" applyFont="1" applyFill="1" applyBorder="1" applyAlignment="1" applyProtection="1">
      <alignment horizontal="center" vertical="center"/>
      <protection locked="0"/>
    </xf>
    <xf numFmtId="180" fontId="5" fillId="2" borderId="12" xfId="0" applyNumberFormat="1" applyFont="1" applyFill="1" applyBorder="1" applyAlignment="1" applyProtection="1">
      <alignment horizontal="right" vertical="center" indent="1"/>
      <protection locked="0"/>
    </xf>
    <xf numFmtId="176" fontId="14" fillId="2" borderId="12" xfId="0" applyNumberFormat="1" applyFont="1" applyFill="1" applyBorder="1" applyAlignment="1" applyProtection="1">
      <alignment horizontal="right" vertical="center" indent="1"/>
      <protection locked="0"/>
    </xf>
    <xf numFmtId="176" fontId="14" fillId="2" borderId="18" xfId="0" applyNumberFormat="1" applyFont="1" applyFill="1" applyBorder="1" applyAlignment="1" applyProtection="1">
      <alignment horizontal="right" vertical="center" indent="1"/>
      <protection locked="0"/>
    </xf>
    <xf numFmtId="0" fontId="5" fillId="0" borderId="2" xfId="0" applyFont="1" applyBorder="1" applyAlignment="1" applyProtection="1">
      <alignment horizontal="center" vertical="center"/>
    </xf>
    <xf numFmtId="0" fontId="14"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176" fontId="14" fillId="2" borderId="12" xfId="0" applyNumberFormat="1" applyFont="1" applyFill="1" applyBorder="1" applyAlignment="1" applyProtection="1">
      <alignment horizontal="right" vertical="center" shrinkToFit="1"/>
      <protection locked="0"/>
    </xf>
    <xf numFmtId="176" fontId="14" fillId="2" borderId="18" xfId="0" applyNumberFormat="1" applyFont="1" applyFill="1" applyBorder="1" applyAlignment="1" applyProtection="1">
      <alignment horizontal="right" vertical="center" shrinkToFit="1"/>
      <protection locked="0"/>
    </xf>
    <xf numFmtId="176" fontId="5" fillId="2" borderId="12" xfId="0" applyNumberFormat="1" applyFont="1" applyFill="1" applyBorder="1" applyAlignment="1" applyProtection="1">
      <alignment horizontal="right" vertical="center" shrinkToFit="1"/>
      <protection locked="0"/>
    </xf>
    <xf numFmtId="176" fontId="5" fillId="2" borderId="18" xfId="0" applyNumberFormat="1" applyFont="1" applyFill="1" applyBorder="1" applyAlignment="1" applyProtection="1">
      <alignment horizontal="right" vertical="center" shrinkToFit="1"/>
      <protection locked="0"/>
    </xf>
    <xf numFmtId="0" fontId="7" fillId="2" borderId="0" xfId="0" quotePrefix="1" applyFont="1" applyFill="1" applyAlignment="1" applyProtection="1">
      <alignment horizontal="right" vertical="center"/>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177" fontId="5" fillId="2" borderId="12" xfId="0" applyNumberFormat="1" applyFont="1" applyFill="1" applyBorder="1" applyAlignment="1" applyProtection="1">
      <alignment horizontal="right" vertical="center" indent="1"/>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12" xfId="0" applyFont="1" applyBorder="1" applyAlignment="1" applyProtection="1">
      <alignment horizontal="left" vertical="center" indent="1"/>
    </xf>
    <xf numFmtId="0" fontId="7" fillId="0" borderId="0" xfId="0" applyFont="1" applyFill="1" applyAlignment="1" applyProtection="1">
      <alignment vertical="center"/>
    </xf>
    <xf numFmtId="0" fontId="7" fillId="0" borderId="0" xfId="0" quotePrefix="1" applyFont="1" applyFill="1" applyAlignment="1" applyProtection="1">
      <alignment vertical="center"/>
    </xf>
    <xf numFmtId="0" fontId="7" fillId="0" borderId="0" xfId="0" applyFont="1" applyFill="1" applyAlignment="1" applyProtection="1">
      <alignment horizontal="center" vertical="center"/>
    </xf>
    <xf numFmtId="20" fontId="7" fillId="0" borderId="0" xfId="0" applyNumberFormat="1" applyFont="1" applyFill="1" applyAlignment="1" applyProtection="1">
      <alignment horizontal="center" vertical="center"/>
    </xf>
    <xf numFmtId="0" fontId="7" fillId="0" borderId="1" xfId="0" applyFont="1" applyFill="1" applyBorder="1" applyAlignment="1" applyProtection="1">
      <alignment horizontal="distributed" vertical="center" indent="1"/>
    </xf>
    <xf numFmtId="0" fontId="7" fillId="0" borderId="0" xfId="0" applyFont="1" applyFill="1" applyAlignment="1" applyProtection="1">
      <alignment vertical="top" shrinkToFit="1"/>
    </xf>
    <xf numFmtId="0" fontId="7" fillId="0" borderId="1" xfId="0" applyFont="1" applyFill="1" applyBorder="1" applyAlignment="1" applyProtection="1">
      <alignment horizontal="center" vertical="center"/>
    </xf>
    <xf numFmtId="177" fontId="7" fillId="0" borderId="1" xfId="0" applyNumberFormat="1" applyFont="1" applyFill="1" applyBorder="1" applyAlignment="1" applyProtection="1">
      <alignment horizontal="right" vertical="center" indent="1"/>
    </xf>
    <xf numFmtId="0" fontId="7" fillId="0" borderId="0" xfId="0" applyFont="1" applyFill="1" applyAlignment="1" applyProtection="1">
      <alignment horizontal="left" vertical="center"/>
    </xf>
    <xf numFmtId="177" fontId="7" fillId="0" borderId="17" xfId="0" applyNumberFormat="1" applyFont="1" applyFill="1" applyBorder="1" applyAlignment="1" applyProtection="1">
      <alignment horizontal="right" vertical="center" indent="1"/>
    </xf>
    <xf numFmtId="177" fontId="8" fillId="0" borderId="5" xfId="0" applyNumberFormat="1" applyFont="1" applyFill="1" applyBorder="1" applyAlignment="1" applyProtection="1">
      <alignment horizontal="right" vertical="center" indent="1"/>
    </xf>
    <xf numFmtId="0" fontId="7" fillId="0" borderId="0" xfId="0" applyFont="1" applyFill="1" applyAlignment="1" applyProtection="1">
      <alignment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vertical="center"/>
    </xf>
    <xf numFmtId="177" fontId="5" fillId="0" borderId="0" xfId="0" applyNumberFormat="1" applyFont="1" applyProtection="1">
      <alignment vertical="center"/>
    </xf>
    <xf numFmtId="0" fontId="5" fillId="0" borderId="12" xfId="0" applyNumberFormat="1" applyFont="1" applyBorder="1" applyAlignment="1" applyProtection="1">
      <alignment horizontal="right" vertical="center" indent="1"/>
    </xf>
    <xf numFmtId="0" fontId="20" fillId="0" borderId="0" xfId="0" applyFont="1" applyProtection="1">
      <alignment vertical="center"/>
    </xf>
    <xf numFmtId="0" fontId="17" fillId="2" borderId="10" xfId="0" applyFont="1" applyFill="1" applyBorder="1" applyAlignment="1" applyProtection="1">
      <alignment horizontal="left" vertical="center" wrapText="1" shrinkToFit="1"/>
      <protection locked="0"/>
    </xf>
    <xf numFmtId="0" fontId="17" fillId="2" borderId="10" xfId="0" applyFont="1" applyFill="1" applyBorder="1" applyAlignment="1" applyProtection="1">
      <alignment horizontal="left" vertical="center" shrinkToFit="1"/>
      <protection locked="0"/>
    </xf>
    <xf numFmtId="0" fontId="17" fillId="2" borderId="14" xfId="0" applyFont="1" applyFill="1" applyBorder="1" applyAlignment="1" applyProtection="1">
      <alignment horizontal="left" vertical="center" shrinkToFit="1"/>
      <protection locked="0"/>
    </xf>
    <xf numFmtId="177" fontId="5" fillId="0" borderId="4" xfId="0" applyNumberFormat="1" applyFont="1" applyBorder="1" applyAlignment="1" applyProtection="1">
      <alignment horizontal="right" vertical="center" indent="1"/>
    </xf>
    <xf numFmtId="12" fontId="5" fillId="0" borderId="4" xfId="0" applyNumberFormat="1" applyFont="1" applyBorder="1" applyAlignment="1" applyProtection="1">
      <alignment horizontal="right" vertical="center" indent="1"/>
    </xf>
    <xf numFmtId="0" fontId="7" fillId="0" borderId="1" xfId="0" applyFont="1" applyFill="1" applyBorder="1" applyAlignment="1" applyProtection="1">
      <alignment horizontal="left" vertical="center"/>
    </xf>
    <xf numFmtId="0" fontId="7" fillId="0" borderId="0" xfId="0" applyFont="1" applyFill="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horizontal="left" vertical="center" wrapText="1" indent="1"/>
    </xf>
    <xf numFmtId="0" fontId="7" fillId="0" borderId="3" xfId="0" applyFont="1" applyFill="1" applyBorder="1" applyAlignment="1" applyProtection="1">
      <alignment horizontal="left" vertical="center" indent="1"/>
    </xf>
    <xf numFmtId="0" fontId="7" fillId="0" borderId="4" xfId="0" applyFont="1" applyFill="1" applyBorder="1" applyAlignment="1" applyProtection="1">
      <alignment horizontal="left" vertical="center" indent="1"/>
    </xf>
    <xf numFmtId="0" fontId="7" fillId="0" borderId="2" xfId="0" applyFont="1" applyFill="1" applyBorder="1" applyAlignment="1" applyProtection="1">
      <alignment horizontal="left" vertical="center" indent="1"/>
    </xf>
    <xf numFmtId="0" fontId="7" fillId="0" borderId="13" xfId="0" applyFont="1" applyFill="1" applyBorder="1" applyAlignment="1" applyProtection="1">
      <alignment horizontal="left" vertical="center" indent="1"/>
    </xf>
    <xf numFmtId="0" fontId="7" fillId="0" borderId="15" xfId="0" applyFont="1" applyFill="1" applyBorder="1" applyAlignment="1" applyProtection="1">
      <alignment horizontal="left" vertical="center" indent="1"/>
    </xf>
    <xf numFmtId="0" fontId="7" fillId="0" borderId="16" xfId="0" applyFont="1" applyFill="1" applyBorder="1" applyAlignment="1" applyProtection="1">
      <alignment horizontal="left" vertical="center" indent="1"/>
    </xf>
    <xf numFmtId="0" fontId="7" fillId="0" borderId="6" xfId="0"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9" fillId="0" borderId="0" xfId="0" applyFont="1" applyFill="1" applyAlignment="1" applyProtection="1">
      <alignment horizontal="center" vertical="center" wrapText="1"/>
    </xf>
    <xf numFmtId="0" fontId="9" fillId="0" borderId="0" xfId="0" applyFont="1" applyFill="1" applyAlignment="1" applyProtection="1">
      <alignment horizontal="center" vertical="center"/>
    </xf>
    <xf numFmtId="0" fontId="12" fillId="0" borderId="3" xfId="0" applyFont="1" applyBorder="1" applyAlignment="1" applyProtection="1">
      <alignment vertical="center"/>
    </xf>
    <xf numFmtId="0" fontId="12" fillId="0" borderId="11" xfId="0" applyFont="1" applyBorder="1" applyAlignment="1" applyProtection="1">
      <alignment vertical="center"/>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8" fillId="0" borderId="0" xfId="0" applyFont="1" applyBorder="1" applyAlignment="1" applyProtection="1">
      <alignment horizontal="center" vertical="center"/>
    </xf>
    <xf numFmtId="0" fontId="14" fillId="0" borderId="12" xfId="0" applyFont="1" applyBorder="1" applyAlignment="1" applyProtection="1">
      <alignment horizontal="left" vertical="center" indent="1"/>
    </xf>
    <xf numFmtId="0" fontId="14" fillId="0" borderId="1" xfId="0" applyFont="1" applyBorder="1" applyAlignment="1" applyProtection="1">
      <alignment horizontal="left" vertical="center" indent="1"/>
    </xf>
    <xf numFmtId="0" fontId="14" fillId="0" borderId="10" xfId="0" applyFont="1" applyBorder="1" applyAlignment="1" applyProtection="1">
      <alignment horizontal="left" vertical="center" indent="1"/>
    </xf>
    <xf numFmtId="0" fontId="14" fillId="0" borderId="3" xfId="0" applyFont="1" applyBorder="1" applyAlignment="1" applyProtection="1">
      <alignment horizontal="left" vertical="center" indent="1"/>
    </xf>
    <xf numFmtId="0" fontId="14" fillId="0" borderId="4" xfId="0" applyFont="1" applyBorder="1" applyAlignment="1" applyProtection="1">
      <alignment horizontal="left" vertical="center" indent="1"/>
    </xf>
    <xf numFmtId="0" fontId="14" fillId="0" borderId="10" xfId="0" applyFont="1" applyBorder="1" applyAlignment="1" applyProtection="1">
      <alignment horizontal="left" vertical="center" wrapText="1" indent="1"/>
    </xf>
    <xf numFmtId="0" fontId="12" fillId="0" borderId="3" xfId="0" applyFont="1" applyBorder="1" applyAlignment="1" applyProtection="1">
      <alignment vertical="center" wrapText="1"/>
    </xf>
    <xf numFmtId="0" fontId="12" fillId="0" borderId="11" xfId="0" applyFont="1" applyBorder="1" applyAlignment="1" applyProtection="1">
      <alignment vertical="center" wrapText="1"/>
    </xf>
    <xf numFmtId="0" fontId="14" fillId="0" borderId="10" xfId="0" applyFont="1" applyFill="1" applyBorder="1" applyAlignment="1" applyProtection="1">
      <alignment horizontal="left" vertical="center" wrapText="1" indent="1"/>
    </xf>
    <xf numFmtId="0" fontId="14" fillId="0" borderId="3" xfId="0" applyFont="1" applyFill="1" applyBorder="1" applyAlignment="1" applyProtection="1">
      <alignment horizontal="left" vertical="center" wrapText="1" indent="1"/>
    </xf>
    <xf numFmtId="0" fontId="14" fillId="0" borderId="4" xfId="0" applyFont="1" applyFill="1" applyBorder="1" applyAlignment="1" applyProtection="1">
      <alignment horizontal="left" vertical="center" wrapText="1" indent="1"/>
    </xf>
    <xf numFmtId="0" fontId="5" fillId="0" borderId="10"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1" xfId="0" applyFont="1" applyBorder="1" applyAlignment="1" applyProtection="1">
      <alignment vertical="center" wrapText="1"/>
    </xf>
    <xf numFmtId="0" fontId="10" fillId="2" borderId="10"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7" fillId="2" borderId="10" xfId="0" applyFont="1" applyFill="1" applyBorder="1" applyAlignment="1" applyProtection="1">
      <alignment horizontal="left" vertical="center" wrapText="1" shrinkToFit="1"/>
      <protection locked="0"/>
    </xf>
    <xf numFmtId="0" fontId="17" fillId="2" borderId="11" xfId="0" applyFont="1" applyFill="1" applyBorder="1" applyAlignment="1" applyProtection="1">
      <alignment horizontal="left" vertical="center" wrapText="1" shrinkToFit="1"/>
      <protection locked="0"/>
    </xf>
    <xf numFmtId="0" fontId="10" fillId="2" borderId="14" xfId="0" applyFont="1" applyFill="1" applyBorder="1" applyAlignment="1" applyProtection="1">
      <alignment vertical="center" shrinkToFit="1"/>
      <protection locked="0"/>
    </xf>
    <xf numFmtId="0" fontId="10" fillId="2" borderId="15" xfId="0" applyFont="1" applyFill="1" applyBorder="1" applyAlignment="1" applyProtection="1">
      <alignment vertical="center" shrinkToFit="1"/>
      <protection locked="0"/>
    </xf>
    <xf numFmtId="0" fontId="10" fillId="2" borderId="10"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0" fillId="2" borderId="14" xfId="0" applyFont="1" applyFill="1" applyBorder="1" applyAlignment="1" applyProtection="1">
      <alignment horizontal="left" vertical="center" shrinkToFit="1"/>
      <protection locked="0"/>
    </xf>
    <xf numFmtId="0" fontId="10" fillId="2" borderId="15" xfId="0" applyFont="1" applyFill="1" applyBorder="1" applyAlignment="1" applyProtection="1">
      <alignment horizontal="left" vertical="center" shrinkToFit="1"/>
      <protection locked="0"/>
    </xf>
    <xf numFmtId="0" fontId="17" fillId="2" borderId="10" xfId="0" applyFont="1" applyFill="1" applyBorder="1" applyAlignment="1" applyProtection="1">
      <alignment vertical="center" wrapText="1" shrinkToFit="1"/>
      <protection locked="0"/>
    </xf>
    <xf numFmtId="0" fontId="17" fillId="2" borderId="11" xfId="0" applyFont="1" applyFill="1" applyBorder="1" applyAlignment="1" applyProtection="1">
      <alignment vertical="center" wrapText="1" shrinkToFit="1"/>
      <protection locked="0"/>
    </xf>
    <xf numFmtId="0" fontId="5" fillId="0" borderId="6" xfId="0" applyFont="1" applyBorder="1" applyAlignment="1" applyProtection="1">
      <alignment horizontal="right" vertical="center" indent="1"/>
    </xf>
    <xf numFmtId="0" fontId="5" fillId="0" borderId="7" xfId="0" applyFont="1" applyBorder="1" applyAlignment="1" applyProtection="1">
      <alignment horizontal="right" vertical="center" indent="1"/>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7" fillId="2" borderId="3" xfId="0" applyFont="1" applyFill="1" applyBorder="1" applyAlignment="1" applyProtection="1">
      <alignment horizontal="left" vertical="center" wrapText="1" shrinkToFit="1"/>
      <protection locked="0"/>
    </xf>
    <xf numFmtId="0" fontId="17" fillId="2" borderId="3" xfId="0" applyFont="1" applyFill="1" applyBorder="1" applyAlignment="1" applyProtection="1">
      <alignment vertical="center" wrapText="1" shrinkToFit="1"/>
      <protection locked="0"/>
    </xf>
    <xf numFmtId="0" fontId="5" fillId="0" borderId="2"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10" xfId="0" applyFont="1" applyBorder="1" applyAlignment="1" applyProtection="1">
      <alignment horizontal="center" vertical="center"/>
    </xf>
    <xf numFmtId="0" fontId="5" fillId="0" borderId="3"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10" xfId="0" applyFont="1" applyFill="1" applyBorder="1" applyAlignment="1" applyProtection="1">
      <alignment horizontal="left" vertical="center" indent="1"/>
    </xf>
    <xf numFmtId="0" fontId="14" fillId="0" borderId="3" xfId="0"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11" xfId="0" applyFont="1" applyBorder="1" applyAlignment="1" applyProtection="1">
      <alignment horizontal="center" vertical="center"/>
    </xf>
    <xf numFmtId="0" fontId="17" fillId="2" borderId="10" xfId="0" applyFont="1" applyFill="1" applyBorder="1" applyAlignment="1" applyProtection="1">
      <alignment horizontal="left" vertical="center" shrinkToFit="1"/>
      <protection locked="0"/>
    </xf>
    <xf numFmtId="0" fontId="17" fillId="2" borderId="11" xfId="0" applyFont="1" applyFill="1" applyBorder="1" applyAlignment="1" applyProtection="1">
      <alignment horizontal="left" vertical="center" shrinkToFit="1"/>
      <protection locked="0"/>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17" fillId="2" borderId="14" xfId="0" applyFont="1" applyFill="1" applyBorder="1" applyAlignment="1" applyProtection="1">
      <alignment horizontal="left" vertical="center" shrinkToFit="1"/>
      <protection locked="0"/>
    </xf>
    <xf numFmtId="0" fontId="17" fillId="2" borderId="20" xfId="0" applyFont="1" applyFill="1" applyBorder="1" applyAlignment="1" applyProtection="1">
      <alignment horizontal="left" vertical="center" shrinkToFit="1"/>
      <protection locked="0"/>
    </xf>
    <xf numFmtId="0" fontId="5" fillId="0" borderId="1" xfId="0" applyFont="1" applyBorder="1" applyAlignment="1" applyProtection="1">
      <alignment horizontal="left" vertical="center" indent="3"/>
    </xf>
    <xf numFmtId="0" fontId="5" fillId="0" borderId="17" xfId="0" applyFont="1" applyBorder="1" applyAlignment="1" applyProtection="1">
      <alignment horizontal="left" vertical="center" indent="3"/>
    </xf>
    <xf numFmtId="176" fontId="5" fillId="2" borderId="17" xfId="1" applyNumberFormat="1" applyFont="1" applyFill="1" applyBorder="1" applyAlignment="1" applyProtection="1">
      <alignment horizontal="left" vertical="center" indent="1"/>
      <protection locked="0"/>
    </xf>
    <xf numFmtId="0" fontId="5" fillId="2" borderId="1" xfId="0" applyFont="1" applyFill="1" applyBorder="1" applyAlignment="1" applyProtection="1">
      <alignment horizontal="left" vertical="center" indent="1"/>
      <protection locked="0"/>
    </xf>
    <xf numFmtId="0" fontId="5" fillId="0" borderId="2" xfId="0" applyFont="1" applyBorder="1" applyAlignment="1" applyProtection="1">
      <alignment horizontal="left" vertical="center" indent="3"/>
    </xf>
    <xf numFmtId="0" fontId="5" fillId="0" borderId="3" xfId="0" applyFont="1" applyBorder="1" applyAlignment="1" applyProtection="1">
      <alignment horizontal="left" vertical="center" indent="3"/>
    </xf>
    <xf numFmtId="0" fontId="5" fillId="0" borderId="11" xfId="0" applyFont="1" applyBorder="1" applyAlignment="1" applyProtection="1">
      <alignment horizontal="left" vertical="center" indent="3"/>
    </xf>
    <xf numFmtId="58" fontId="14" fillId="2" borderId="10" xfId="0" applyNumberFormat="1" applyFont="1" applyFill="1" applyBorder="1" applyAlignment="1" applyProtection="1">
      <alignment horizontal="left" vertical="center" indent="1"/>
      <protection locked="0"/>
    </xf>
    <xf numFmtId="0" fontId="14" fillId="2" borderId="3" xfId="0" applyFont="1" applyFill="1" applyBorder="1" applyAlignment="1" applyProtection="1">
      <alignment horizontal="left" vertical="center" indent="1"/>
      <protection locked="0"/>
    </xf>
    <xf numFmtId="0" fontId="14" fillId="2" borderId="4" xfId="0" applyFont="1" applyFill="1" applyBorder="1" applyAlignment="1" applyProtection="1">
      <alignment horizontal="left" vertical="center" indent="1"/>
      <protection locked="0"/>
    </xf>
    <xf numFmtId="0" fontId="14" fillId="2" borderId="10" xfId="0" applyFont="1" applyFill="1" applyBorder="1" applyAlignment="1" applyProtection="1">
      <alignment horizontal="left" vertical="center" indent="1"/>
      <protection locked="0"/>
    </xf>
    <xf numFmtId="0" fontId="5" fillId="3" borderId="1" xfId="0" applyFont="1" applyFill="1" applyBorder="1" applyAlignment="1" applyProtection="1">
      <alignment vertical="center"/>
    </xf>
    <xf numFmtId="0" fontId="14" fillId="3" borderId="1" xfId="0" applyFont="1" applyFill="1" applyBorder="1" applyAlignment="1" applyProtection="1">
      <alignment vertical="center"/>
    </xf>
    <xf numFmtId="178" fontId="5" fillId="2" borderId="1" xfId="0" applyNumberFormat="1" applyFont="1" applyFill="1" applyBorder="1" applyAlignment="1" applyProtection="1">
      <alignment horizontal="left" vertical="center" indent="1"/>
      <protection locked="0"/>
    </xf>
    <xf numFmtId="179" fontId="5" fillId="2" borderId="1" xfId="0" applyNumberFormat="1" applyFont="1" applyFill="1" applyBorder="1" applyAlignment="1" applyProtection="1">
      <alignment horizontal="left" vertical="center" indent="1"/>
      <protection locked="0"/>
    </xf>
    <xf numFmtId="176" fontId="5" fillId="2" borderId="1" xfId="1" applyNumberFormat="1" applyFont="1" applyFill="1" applyBorder="1" applyAlignment="1" applyProtection="1">
      <alignment horizontal="left" vertical="center" indent="1"/>
      <protection locked="0"/>
    </xf>
    <xf numFmtId="0" fontId="5" fillId="0" borderId="4" xfId="0" applyFont="1" applyBorder="1" applyAlignment="1" applyProtection="1">
      <alignment horizontal="left" vertical="center" indent="3"/>
    </xf>
    <xf numFmtId="0" fontId="5" fillId="2" borderId="2" xfId="0" applyFont="1" applyFill="1" applyBorder="1" applyAlignment="1" applyProtection="1">
      <alignment horizontal="left" vertical="center" indent="1"/>
      <protection locked="0"/>
    </xf>
    <xf numFmtId="0" fontId="5" fillId="2" borderId="3" xfId="0" applyFont="1" applyFill="1" applyBorder="1" applyAlignment="1" applyProtection="1">
      <alignment horizontal="left" vertical="center" indent="1"/>
      <protection locked="0"/>
    </xf>
    <xf numFmtId="0" fontId="5" fillId="2" borderId="4" xfId="0" applyFont="1" applyFill="1" applyBorder="1" applyAlignment="1" applyProtection="1">
      <alignment horizontal="left" vertical="center" indent="1"/>
      <protection locked="0"/>
    </xf>
    <xf numFmtId="0" fontId="5" fillId="0" borderId="13" xfId="0" applyFont="1" applyBorder="1" applyAlignment="1" applyProtection="1">
      <alignment horizontal="left" vertical="center" indent="3"/>
    </xf>
    <xf numFmtId="0" fontId="5" fillId="0" borderId="15" xfId="0" applyFont="1" applyBorder="1" applyAlignment="1" applyProtection="1">
      <alignment horizontal="left" vertical="center" indent="3"/>
    </xf>
    <xf numFmtId="0" fontId="5" fillId="0" borderId="16" xfId="0" applyFont="1" applyBorder="1" applyAlignment="1" applyProtection="1">
      <alignment horizontal="left" vertical="center" indent="3"/>
    </xf>
    <xf numFmtId="176" fontId="5" fillId="2" borderId="13" xfId="1" applyNumberFormat="1" applyFont="1" applyFill="1" applyBorder="1" applyAlignment="1" applyProtection="1">
      <alignment horizontal="left" vertical="center" indent="1"/>
      <protection locked="0"/>
    </xf>
    <xf numFmtId="176" fontId="5" fillId="2" borderId="15" xfId="1" applyNumberFormat="1" applyFont="1" applyFill="1" applyBorder="1" applyAlignment="1" applyProtection="1">
      <alignment horizontal="left" vertical="center" indent="1"/>
      <protection locked="0"/>
    </xf>
    <xf numFmtId="176" fontId="5" fillId="2" borderId="16" xfId="1" applyNumberFormat="1" applyFont="1" applyFill="1" applyBorder="1" applyAlignment="1" applyProtection="1">
      <alignment horizontal="left" vertical="center" indent="1"/>
      <protection locked="0"/>
    </xf>
    <xf numFmtId="0" fontId="5" fillId="3" borderId="2" xfId="0" applyFont="1" applyFill="1" applyBorder="1" applyAlignment="1" applyProtection="1">
      <alignment vertical="center"/>
    </xf>
    <xf numFmtId="0" fontId="5" fillId="3" borderId="3" xfId="0" applyFont="1" applyFill="1" applyBorder="1" applyAlignment="1" applyProtection="1">
      <alignment vertical="center"/>
    </xf>
    <xf numFmtId="0" fontId="5" fillId="3" borderId="4" xfId="0" applyFont="1" applyFill="1" applyBorder="1" applyAlignment="1" applyProtection="1">
      <alignment vertical="center"/>
    </xf>
    <xf numFmtId="58" fontId="5" fillId="2" borderId="2" xfId="0" applyNumberFormat="1" applyFont="1" applyFill="1" applyBorder="1" applyAlignment="1" applyProtection="1">
      <alignment horizontal="left" vertical="center" indent="1"/>
      <protection locked="0"/>
    </xf>
    <xf numFmtId="176" fontId="5" fillId="2" borderId="2" xfId="1" applyNumberFormat="1" applyFont="1" applyFill="1" applyBorder="1" applyAlignment="1" applyProtection="1">
      <alignment horizontal="left" vertical="center" indent="1"/>
      <protection locked="0"/>
    </xf>
    <xf numFmtId="176" fontId="5" fillId="2" borderId="3" xfId="1" applyNumberFormat="1" applyFont="1" applyFill="1" applyBorder="1" applyAlignment="1" applyProtection="1">
      <alignment horizontal="left" vertical="center" indent="1"/>
      <protection locked="0"/>
    </xf>
    <xf numFmtId="176" fontId="5" fillId="2" borderId="4" xfId="1" applyNumberFormat="1" applyFont="1" applyFill="1" applyBorder="1" applyAlignment="1" applyProtection="1">
      <alignment horizontal="left" vertical="center" indent="1"/>
      <protection locked="0"/>
    </xf>
    <xf numFmtId="0" fontId="14" fillId="3" borderId="2" xfId="0" applyFont="1" applyFill="1" applyBorder="1" applyAlignment="1" applyProtection="1">
      <alignment vertical="center"/>
    </xf>
    <xf numFmtId="0" fontId="14" fillId="3" borderId="3" xfId="0" applyFont="1" applyFill="1" applyBorder="1" applyAlignment="1" applyProtection="1">
      <alignment vertical="center"/>
    </xf>
    <xf numFmtId="0" fontId="14" fillId="3" borderId="4" xfId="0" applyFont="1" applyFill="1" applyBorder="1" applyAlignment="1" applyProtection="1">
      <alignment vertical="center"/>
    </xf>
    <xf numFmtId="178" fontId="5" fillId="2" borderId="2" xfId="0" applyNumberFormat="1" applyFont="1" applyFill="1" applyBorder="1" applyAlignment="1" applyProtection="1">
      <alignment horizontal="left" vertical="center" indent="1"/>
      <protection locked="0"/>
    </xf>
    <xf numFmtId="178" fontId="5" fillId="2" borderId="3" xfId="0" applyNumberFormat="1" applyFont="1" applyFill="1" applyBorder="1" applyAlignment="1" applyProtection="1">
      <alignment horizontal="left" vertical="center" indent="1"/>
      <protection locked="0"/>
    </xf>
    <xf numFmtId="178" fontId="5" fillId="2" borderId="4" xfId="0" applyNumberFormat="1" applyFont="1" applyFill="1" applyBorder="1" applyAlignment="1" applyProtection="1">
      <alignment horizontal="left" vertical="center" indent="1"/>
      <protection locked="0"/>
    </xf>
    <xf numFmtId="179" fontId="5" fillId="2" borderId="2" xfId="0" applyNumberFormat="1" applyFont="1" applyFill="1" applyBorder="1" applyAlignment="1" applyProtection="1">
      <alignment horizontal="left" vertical="center" indent="1"/>
      <protection locked="0"/>
    </xf>
    <xf numFmtId="179" fontId="5" fillId="2" borderId="3" xfId="0" applyNumberFormat="1" applyFont="1" applyFill="1" applyBorder="1" applyAlignment="1" applyProtection="1">
      <alignment horizontal="left" vertical="center" indent="1"/>
      <protection locked="0"/>
    </xf>
    <xf numFmtId="179" fontId="5" fillId="2" borderId="4" xfId="0" applyNumberFormat="1" applyFont="1" applyFill="1" applyBorder="1" applyAlignment="1" applyProtection="1">
      <alignment horizontal="left" vertical="center" indent="1"/>
      <protection locked="0"/>
    </xf>
    <xf numFmtId="0" fontId="10" fillId="2" borderId="10" xfId="0" applyFont="1" applyFill="1" applyBorder="1" applyAlignment="1" applyProtection="1">
      <alignment vertical="center" wrapText="1" shrinkToFit="1"/>
      <protection locked="0"/>
    </xf>
    <xf numFmtId="0" fontId="10" fillId="2" borderId="3" xfId="0" applyFont="1" applyFill="1" applyBorder="1" applyAlignment="1" applyProtection="1">
      <alignment vertical="center" wrapText="1" shrinkToFit="1"/>
      <protection locked="0"/>
    </xf>
    <xf numFmtId="0" fontId="5" fillId="0" borderId="10"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11" xfId="0" applyFont="1" applyBorder="1" applyAlignment="1" applyProtection="1">
      <alignment vertical="center" shrinkToFit="1"/>
    </xf>
    <xf numFmtId="0" fontId="10" fillId="2" borderId="14" xfId="0" applyFont="1" applyFill="1" applyBorder="1" applyAlignment="1" applyProtection="1">
      <alignment vertical="center" wrapText="1" shrinkToFit="1"/>
      <protection locked="0"/>
    </xf>
    <xf numFmtId="0" fontId="10" fillId="2" borderId="15" xfId="0" applyFont="1" applyFill="1" applyBorder="1" applyAlignment="1" applyProtection="1">
      <alignment vertical="center" wrapText="1" shrinkToFit="1"/>
      <protection locked="0"/>
    </xf>
    <xf numFmtId="0" fontId="14" fillId="2" borderId="23" xfId="0" applyFont="1" applyFill="1" applyBorder="1" applyAlignment="1" applyProtection="1">
      <alignment horizontal="left" vertical="center" indent="1" shrinkToFit="1"/>
      <protection locked="0"/>
    </xf>
    <xf numFmtId="0" fontId="14" fillId="2" borderId="24" xfId="0" applyFont="1" applyFill="1" applyBorder="1" applyAlignment="1" applyProtection="1">
      <alignment horizontal="left" vertical="center" indent="1" shrinkToFit="1"/>
      <protection locked="0"/>
    </xf>
    <xf numFmtId="0" fontId="14" fillId="2" borderId="21" xfId="0" applyFont="1" applyFill="1" applyBorder="1" applyAlignment="1" applyProtection="1">
      <alignment horizontal="left" vertical="center" indent="1" shrinkToFit="1"/>
      <protection locked="0"/>
    </xf>
    <xf numFmtId="0" fontId="14" fillId="2" borderId="29" xfId="0" applyFont="1" applyFill="1" applyBorder="1" applyAlignment="1" applyProtection="1">
      <alignment horizontal="left" vertical="center" indent="1" shrinkToFit="1"/>
      <protection locked="0"/>
    </xf>
    <xf numFmtId="176" fontId="14" fillId="2" borderId="26" xfId="0" applyNumberFormat="1" applyFont="1" applyFill="1" applyBorder="1" applyAlignment="1" applyProtection="1">
      <alignment horizontal="left" vertical="center" indent="1" shrinkToFit="1"/>
      <protection locked="0"/>
    </xf>
    <xf numFmtId="176" fontId="14" fillId="2" borderId="27" xfId="0" applyNumberFormat="1" applyFont="1" applyFill="1" applyBorder="1" applyAlignment="1" applyProtection="1">
      <alignment horizontal="left" vertical="center" indent="1" shrinkToFit="1"/>
      <protection locked="0"/>
    </xf>
    <xf numFmtId="0" fontId="5" fillId="0" borderId="30"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5" fillId="0" borderId="32" xfId="0" applyFont="1" applyBorder="1" applyAlignment="1" applyProtection="1">
      <alignment horizontal="center" vertical="center" textRotation="255"/>
    </xf>
    <xf numFmtId="0" fontId="18" fillId="0" borderId="0" xfId="0" applyFont="1" applyBorder="1" applyAlignment="1" applyProtection="1">
      <alignment horizontal="center" vertical="center" wrapText="1"/>
    </xf>
    <xf numFmtId="0" fontId="14" fillId="2" borderId="23" xfId="0" applyFont="1" applyFill="1" applyBorder="1" applyAlignment="1" applyProtection="1">
      <alignment horizontal="left" vertical="center" indent="1" shrinkToFit="1"/>
    </xf>
    <xf numFmtId="0" fontId="14" fillId="2" borderId="24" xfId="0" applyFont="1" applyFill="1" applyBorder="1" applyAlignment="1" applyProtection="1">
      <alignment horizontal="left" vertical="center" indent="1" shrinkToFit="1"/>
    </xf>
    <xf numFmtId="0" fontId="14" fillId="2" borderId="21" xfId="0" applyFont="1" applyFill="1" applyBorder="1" applyAlignment="1" applyProtection="1">
      <alignment horizontal="left" vertical="center" indent="1" shrinkToFit="1"/>
    </xf>
    <xf numFmtId="0" fontId="14" fillId="2" borderId="29" xfId="0" applyFont="1" applyFill="1" applyBorder="1" applyAlignment="1" applyProtection="1">
      <alignment horizontal="left" vertical="center" indent="1" shrinkToFit="1"/>
    </xf>
    <xf numFmtId="176" fontId="14" fillId="2" borderId="26" xfId="0" applyNumberFormat="1" applyFont="1" applyFill="1" applyBorder="1" applyAlignment="1" applyProtection="1">
      <alignment horizontal="left" vertical="center" indent="1" shrinkToFit="1"/>
    </xf>
    <xf numFmtId="176" fontId="14" fillId="2" borderId="27" xfId="0" applyNumberFormat="1" applyFont="1" applyFill="1" applyBorder="1" applyAlignment="1" applyProtection="1">
      <alignment horizontal="left" vertical="center" indent="1" shrinkToFit="1"/>
    </xf>
    <xf numFmtId="0" fontId="14" fillId="2" borderId="33" xfId="0" applyFont="1" applyFill="1" applyBorder="1" applyAlignment="1" applyProtection="1">
      <alignment horizontal="left" vertical="center" indent="1" shrinkToFit="1"/>
    </xf>
    <xf numFmtId="0" fontId="14" fillId="2" borderId="34" xfId="0" applyFont="1" applyFill="1" applyBorder="1" applyAlignment="1" applyProtection="1">
      <alignment horizontal="left" vertical="center" indent="1" shrinkToFit="1"/>
    </xf>
    <xf numFmtId="0" fontId="14" fillId="2" borderId="35" xfId="0" applyFont="1" applyFill="1" applyBorder="1" applyAlignment="1" applyProtection="1">
      <alignment horizontal="left" vertical="center" indent="1" shrinkToFit="1"/>
    </xf>
    <xf numFmtId="0" fontId="12" fillId="0" borderId="3" xfId="0" applyFont="1" applyBorder="1" applyAlignment="1" applyProtection="1">
      <alignment horizontal="left" vertical="center"/>
    </xf>
    <xf numFmtId="0" fontId="12" fillId="0" borderId="11" xfId="0" applyFont="1" applyBorder="1" applyAlignment="1" applyProtection="1">
      <alignment horizontal="left" vertical="center"/>
    </xf>
  </cellXfs>
  <cellStyles count="2">
    <cellStyle name="桁区切り" xfId="1" builtinId="6"/>
    <cellStyle name="標準" xfId="0" builtinId="0"/>
  </cellStyles>
  <dxfs count="3">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s>
  <tableStyles count="0" defaultTableStyle="TableStyleMedium2" defaultPivotStyle="PivotStyleLight16"/>
  <colors>
    <mruColors>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47625</xdr:rowOff>
    </xdr:from>
    <xdr:to>
      <xdr:col>9</xdr:col>
      <xdr:colOff>180975</xdr:colOff>
      <xdr:row>3</xdr:row>
      <xdr:rowOff>9525</xdr:rowOff>
    </xdr:to>
    <xdr:sp macro="" textlink="">
      <xdr:nvSpPr>
        <xdr:cNvPr id="2" name="角丸四角形 1"/>
        <xdr:cNvSpPr/>
      </xdr:nvSpPr>
      <xdr:spPr>
        <a:xfrm>
          <a:off x="6029325" y="47625"/>
          <a:ext cx="3362325" cy="59055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3" name="角丸四角形 2"/>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2" name="角丸四角形 1"/>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2" name="角丸四角形 1"/>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1"/>
  <sheetViews>
    <sheetView tabSelected="1" view="pageBreakPreview" zoomScaleNormal="100" zoomScaleSheetLayoutView="100" workbookViewId="0">
      <selection activeCell="B11" sqref="B11"/>
    </sheetView>
  </sheetViews>
  <sheetFormatPr defaultRowHeight="16.5" customHeight="1"/>
  <cols>
    <col min="1" max="1" width="18.5" style="34" customWidth="1"/>
    <col min="2" max="2" width="20.625" style="34" customWidth="1"/>
    <col min="3" max="3" width="18.5" style="34" customWidth="1"/>
    <col min="4" max="4" width="20.625" style="34" customWidth="1"/>
    <col min="5" max="5" width="6.625" style="34" customWidth="1"/>
    <col min="6" max="16384" width="9" style="34"/>
  </cols>
  <sheetData>
    <row r="1" spans="1:6" ht="16.5" customHeight="1">
      <c r="A1" s="34" t="s">
        <v>31</v>
      </c>
    </row>
    <row r="3" spans="1:6" ht="16.5" customHeight="1">
      <c r="D3" s="27" t="s">
        <v>132</v>
      </c>
      <c r="E3" s="35"/>
    </row>
    <row r="4" spans="1:6" ht="16.5" customHeight="1">
      <c r="D4" s="36"/>
      <c r="E4" s="36"/>
      <c r="F4" s="36"/>
    </row>
    <row r="5" spans="1:6" ht="16.5" customHeight="1">
      <c r="A5" s="34" t="s">
        <v>3</v>
      </c>
    </row>
    <row r="7" spans="1:6" ht="16.5" customHeight="1">
      <c r="A7" s="74" t="s">
        <v>103</v>
      </c>
      <c r="B7" s="75"/>
      <c r="C7" s="75"/>
      <c r="D7" s="75"/>
    </row>
    <row r="8" spans="1:6" ht="16.5" customHeight="1">
      <c r="A8" s="36"/>
      <c r="B8" s="36"/>
      <c r="C8" s="36"/>
      <c r="D8" s="36"/>
      <c r="E8" s="36"/>
    </row>
    <row r="9" spans="1:6" ht="33" customHeight="1">
      <c r="A9" s="57" t="s">
        <v>104</v>
      </c>
      <c r="B9" s="57"/>
      <c r="C9" s="57"/>
      <c r="D9" s="57"/>
      <c r="E9" s="36"/>
    </row>
    <row r="10" spans="1:6" ht="16.5" customHeight="1">
      <c r="A10" s="37"/>
      <c r="B10" s="36"/>
      <c r="C10" s="36"/>
      <c r="D10" s="36"/>
      <c r="E10" s="36"/>
    </row>
    <row r="11" spans="1:6" ht="26.25" customHeight="1">
      <c r="A11" s="38" t="s">
        <v>25</v>
      </c>
      <c r="B11" s="28"/>
      <c r="C11" s="38" t="s">
        <v>26</v>
      </c>
      <c r="D11" s="29"/>
    </row>
    <row r="12" spans="1:6" ht="26.25" customHeight="1">
      <c r="A12" s="38" t="s">
        <v>27</v>
      </c>
      <c r="B12" s="71"/>
      <c r="C12" s="72"/>
      <c r="D12" s="73"/>
    </row>
    <row r="13" spans="1:6" ht="26.25" customHeight="1">
      <c r="A13" s="38" t="s">
        <v>28</v>
      </c>
      <c r="B13" s="71"/>
      <c r="C13" s="72"/>
      <c r="D13" s="73"/>
    </row>
    <row r="14" spans="1:6" ht="26.25" customHeight="1">
      <c r="A14" s="38" t="s">
        <v>29</v>
      </c>
      <c r="B14" s="71"/>
      <c r="C14" s="72"/>
      <c r="D14" s="73"/>
    </row>
    <row r="15" spans="1:6" ht="26.25" customHeight="1">
      <c r="A15" s="38" t="s">
        <v>30</v>
      </c>
      <c r="B15" s="71"/>
      <c r="C15" s="72"/>
      <c r="D15" s="73"/>
    </row>
    <row r="16" spans="1:6" ht="26.25" customHeight="1">
      <c r="A16" s="38" t="s">
        <v>32</v>
      </c>
      <c r="B16" s="71"/>
      <c r="C16" s="72"/>
      <c r="D16" s="73"/>
    </row>
    <row r="17" spans="1:6" ht="26.25" customHeight="1">
      <c r="A17" s="38" t="s">
        <v>45</v>
      </c>
      <c r="B17" s="71"/>
      <c r="C17" s="72"/>
      <c r="D17" s="73"/>
    </row>
    <row r="18" spans="1:6" ht="16.5" customHeight="1">
      <c r="A18" s="39"/>
    </row>
    <row r="19" spans="1:6" ht="16.5" customHeight="1">
      <c r="A19" s="34" t="s">
        <v>33</v>
      </c>
    </row>
    <row r="20" spans="1:6" ht="16.5" customHeight="1">
      <c r="A20" s="58" t="s">
        <v>37</v>
      </c>
      <c r="B20" s="59"/>
      <c r="C20" s="60"/>
      <c r="D20" s="40" t="s">
        <v>38</v>
      </c>
    </row>
    <row r="21" spans="1:6" ht="32.25" customHeight="1">
      <c r="A21" s="61" t="s">
        <v>5</v>
      </c>
      <c r="B21" s="62"/>
      <c r="C21" s="63"/>
      <c r="D21" s="41">
        <f>'別紙１（コロナ）'!F46</f>
        <v>0</v>
      </c>
    </row>
    <row r="22" spans="1:6" ht="32.25" customHeight="1">
      <c r="A22" s="61" t="s">
        <v>6</v>
      </c>
      <c r="B22" s="62"/>
      <c r="C22" s="63"/>
      <c r="D22" s="41">
        <f>'別紙２（遊具等）'!F44</f>
        <v>0</v>
      </c>
    </row>
    <row r="23" spans="1:6" ht="32.25" customHeight="1">
      <c r="A23" s="61" t="s">
        <v>105</v>
      </c>
      <c r="B23" s="62"/>
      <c r="C23" s="63"/>
      <c r="D23" s="41">
        <f>'別紙３（移行のための準備支援）'!F38</f>
        <v>0</v>
      </c>
      <c r="F23" s="42"/>
    </row>
    <row r="24" spans="1:6" ht="32.25" customHeight="1">
      <c r="A24" s="61" t="s">
        <v>106</v>
      </c>
      <c r="B24" s="62"/>
      <c r="C24" s="63"/>
      <c r="D24" s="41">
        <f>'別紙４（園務の平準化支援）'!F33</f>
        <v>0</v>
      </c>
      <c r="F24" s="42"/>
    </row>
    <row r="25" spans="1:6" ht="32.25" customHeight="1">
      <c r="A25" s="64" t="s">
        <v>35</v>
      </c>
      <c r="B25" s="62"/>
      <c r="C25" s="63"/>
      <c r="D25" s="41">
        <f>'別紙５（ICT）'!F36</f>
        <v>0</v>
      </c>
    </row>
    <row r="26" spans="1:6" ht="32.25" customHeight="1" thickBot="1">
      <c r="A26" s="65" t="s">
        <v>4</v>
      </c>
      <c r="B26" s="66"/>
      <c r="C26" s="67"/>
      <c r="D26" s="43">
        <f>'別紙６（研修）'!F76</f>
        <v>0</v>
      </c>
    </row>
    <row r="27" spans="1:6" ht="27" customHeight="1" thickTop="1">
      <c r="A27" s="68" t="s">
        <v>36</v>
      </c>
      <c r="B27" s="69"/>
      <c r="C27" s="70"/>
      <c r="D27" s="44">
        <f>SUM(D21:D26)</f>
        <v>0</v>
      </c>
    </row>
    <row r="28" spans="1:6" ht="16.5" customHeight="1">
      <c r="A28" s="57"/>
      <c r="B28" s="57"/>
      <c r="C28" s="57"/>
      <c r="D28" s="57"/>
      <c r="E28" s="57"/>
      <c r="F28" s="45"/>
    </row>
    <row r="29" spans="1:6" ht="16.5" customHeight="1">
      <c r="A29" s="34" t="s">
        <v>34</v>
      </c>
    </row>
    <row r="30" spans="1:6" ht="26.25" customHeight="1">
      <c r="A30" s="56" t="s">
        <v>39</v>
      </c>
      <c r="B30" s="56"/>
      <c r="C30" s="56"/>
      <c r="D30" s="56"/>
    </row>
    <row r="31" spans="1:6" ht="7.5" customHeight="1"/>
  </sheetData>
  <sheetProtection password="C1D7" sheet="1" objects="1" scenarios="1"/>
  <mergeCells count="18">
    <mergeCell ref="B15:D15"/>
    <mergeCell ref="B16:D16"/>
    <mergeCell ref="A21:C21"/>
    <mergeCell ref="A22:C22"/>
    <mergeCell ref="A7:D7"/>
    <mergeCell ref="A9:D9"/>
    <mergeCell ref="B12:D12"/>
    <mergeCell ref="B13:D13"/>
    <mergeCell ref="B14:D14"/>
    <mergeCell ref="B17:D17"/>
    <mergeCell ref="A30:D30"/>
    <mergeCell ref="A28:E28"/>
    <mergeCell ref="A20:C20"/>
    <mergeCell ref="A23:C23"/>
    <mergeCell ref="A25:C25"/>
    <mergeCell ref="A26:C26"/>
    <mergeCell ref="A27:C27"/>
    <mergeCell ref="A24:C24"/>
  </mergeCells>
  <phoneticPr fontId="1"/>
  <dataValidations count="1">
    <dataValidation type="list" allowBlank="1" showInputMessage="1" showErrorMessage="1" sqref="D11">
      <formula1>"私学助成,施設型給付,幼稚園型認定こども園,幼保連携型認定こども園"</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46"/>
  <sheetViews>
    <sheetView view="pageBreakPreview" zoomScaleNormal="100" zoomScaleSheetLayoutView="100" workbookViewId="0">
      <selection activeCell="A9" sqref="A9"/>
    </sheetView>
  </sheetViews>
  <sheetFormatPr defaultRowHeight="13.5"/>
  <cols>
    <col min="1" max="1" width="5.25" style="2" customWidth="1"/>
    <col min="2" max="2" width="18.625" style="2" customWidth="1"/>
    <col min="3" max="3" width="20.625" style="2" customWidth="1"/>
    <col min="4" max="4" width="20.875" style="2" customWidth="1"/>
    <col min="5" max="5" width="29.5" style="2" customWidth="1"/>
    <col min="6" max="6" width="18.875" style="2" customWidth="1"/>
    <col min="7" max="7" width="9" style="2"/>
    <col min="8" max="9" width="11" style="2" customWidth="1"/>
    <col min="10" max="10" width="10.375" style="2" bestFit="1" customWidth="1"/>
    <col min="11" max="16384" width="9" style="2"/>
  </cols>
  <sheetData>
    <row r="1" spans="1:6">
      <c r="A1" s="1" t="s">
        <v>24</v>
      </c>
      <c r="F1" s="3" t="s">
        <v>50</v>
      </c>
    </row>
    <row r="3" spans="1:6" ht="30.75" customHeight="1">
      <c r="A3" s="80" t="s">
        <v>7</v>
      </c>
      <c r="B3" s="80"/>
      <c r="C3" s="80"/>
      <c r="D3" s="80"/>
      <c r="E3" s="80"/>
      <c r="F3" s="80"/>
    </row>
    <row r="4" spans="1:6" ht="20.25" customHeight="1">
      <c r="A4" s="5" t="s">
        <v>40</v>
      </c>
      <c r="B4" s="6"/>
      <c r="C4" s="6"/>
      <c r="D4" s="6"/>
      <c r="E4" s="6"/>
      <c r="F4" s="6"/>
    </row>
    <row r="5" spans="1:6" ht="18" customHeight="1">
      <c r="A5" s="109" t="s">
        <v>13</v>
      </c>
      <c r="B5" s="110"/>
      <c r="C5" s="33">
        <f>'計画書（鑑）'!B11</f>
        <v>0</v>
      </c>
      <c r="D5" s="32" t="s">
        <v>14</v>
      </c>
      <c r="E5" s="115">
        <f>'計画書（鑑）'!D11</f>
        <v>0</v>
      </c>
      <c r="F5" s="116"/>
    </row>
    <row r="6" spans="1:6" ht="18" customHeight="1">
      <c r="A6" s="109" t="s">
        <v>44</v>
      </c>
      <c r="B6" s="110"/>
      <c r="C6" s="111">
        <f>'計画書（鑑）'!B12</f>
        <v>0</v>
      </c>
      <c r="D6" s="112"/>
      <c r="E6" s="112"/>
      <c r="F6" s="112"/>
    </row>
    <row r="7" spans="1:6" ht="18" customHeight="1">
      <c r="A7" s="109" t="s">
        <v>0</v>
      </c>
      <c r="B7" s="110"/>
      <c r="C7" s="111">
        <f>'計画書（鑑）'!B14</f>
        <v>0</v>
      </c>
      <c r="D7" s="112"/>
      <c r="E7" s="112"/>
      <c r="F7" s="112"/>
    </row>
    <row r="8" spans="1:6" ht="20.25" customHeight="1">
      <c r="A8" s="5" t="s">
        <v>41</v>
      </c>
      <c r="B8" s="6"/>
      <c r="C8" s="6"/>
      <c r="D8" s="6"/>
      <c r="E8" s="6"/>
      <c r="F8" s="6"/>
    </row>
    <row r="9" spans="1:6" ht="33" customHeight="1">
      <c r="A9" s="15"/>
      <c r="B9" s="89" t="s">
        <v>131</v>
      </c>
      <c r="C9" s="90"/>
      <c r="D9" s="90"/>
      <c r="E9" s="90"/>
      <c r="F9" s="91"/>
    </row>
    <row r="10" spans="1:6" ht="18" customHeight="1">
      <c r="A10" s="15"/>
      <c r="B10" s="81" t="s">
        <v>122</v>
      </c>
      <c r="C10" s="82"/>
      <c r="D10" s="82"/>
      <c r="E10" s="82"/>
      <c r="F10" s="82"/>
    </row>
    <row r="11" spans="1:6" ht="18" customHeight="1">
      <c r="A11" s="15"/>
      <c r="B11" s="83" t="s">
        <v>17</v>
      </c>
      <c r="C11" s="84"/>
      <c r="D11" s="84"/>
      <c r="E11" s="84"/>
      <c r="F11" s="85"/>
    </row>
    <row r="12" spans="1:6" ht="18" customHeight="1">
      <c r="A12" s="15"/>
      <c r="B12" s="83" t="s">
        <v>18</v>
      </c>
      <c r="C12" s="84"/>
      <c r="D12" s="84"/>
      <c r="E12" s="84"/>
      <c r="F12" s="85"/>
    </row>
    <row r="13" spans="1:6" ht="18" customHeight="1">
      <c r="A13" s="15"/>
      <c r="B13" s="86" t="s">
        <v>19</v>
      </c>
      <c r="C13" s="84"/>
      <c r="D13" s="84"/>
      <c r="E13" s="84"/>
      <c r="F13" s="85"/>
    </row>
    <row r="14" spans="1:6" ht="18" customHeight="1">
      <c r="A14" s="15"/>
      <c r="B14" s="121" t="s">
        <v>91</v>
      </c>
      <c r="C14" s="122"/>
      <c r="D14" s="122"/>
      <c r="E14" s="122"/>
      <c r="F14" s="123"/>
    </row>
    <row r="15" spans="1:6" ht="18" customHeight="1">
      <c r="A15" s="15"/>
      <c r="B15" s="83" t="s">
        <v>75</v>
      </c>
      <c r="C15" s="84"/>
      <c r="D15" s="84"/>
      <c r="E15" s="84"/>
      <c r="F15" s="85"/>
    </row>
    <row r="16" spans="1:6" ht="18" customHeight="1">
      <c r="A16" s="15"/>
      <c r="B16" s="83" t="s">
        <v>16</v>
      </c>
      <c r="C16" s="84"/>
      <c r="D16" s="84"/>
      <c r="E16" s="84"/>
      <c r="F16" s="85"/>
    </row>
    <row r="17" spans="1:6" ht="20.25" customHeight="1">
      <c r="A17" s="5" t="s">
        <v>42</v>
      </c>
      <c r="B17" s="6"/>
      <c r="C17" s="6"/>
      <c r="D17" s="6"/>
      <c r="E17" s="6"/>
      <c r="F17" s="6"/>
    </row>
    <row r="18" spans="1:6" ht="15.75" customHeight="1">
      <c r="A18" s="19" t="s">
        <v>21</v>
      </c>
      <c r="B18" s="117" t="s">
        <v>20</v>
      </c>
      <c r="C18" s="118"/>
      <c r="D18" s="119" t="s">
        <v>46</v>
      </c>
      <c r="E18" s="120"/>
      <c r="F18" s="21" t="s">
        <v>15</v>
      </c>
    </row>
    <row r="19" spans="1:6" ht="26.25" customHeight="1">
      <c r="A19" s="19">
        <v>1</v>
      </c>
      <c r="B19" s="97"/>
      <c r="C19" s="98"/>
      <c r="D19" s="97"/>
      <c r="E19" s="98"/>
      <c r="F19" s="17"/>
    </row>
    <row r="20" spans="1:6" ht="26.25" customHeight="1">
      <c r="A20" s="19">
        <v>2</v>
      </c>
      <c r="B20" s="97"/>
      <c r="C20" s="98"/>
      <c r="D20" s="97"/>
      <c r="E20" s="98"/>
      <c r="F20" s="17"/>
    </row>
    <row r="21" spans="1:6" ht="26.25" customHeight="1">
      <c r="A21" s="19">
        <v>3</v>
      </c>
      <c r="B21" s="105"/>
      <c r="C21" s="106"/>
      <c r="D21" s="97"/>
      <c r="E21" s="98"/>
      <c r="F21" s="17"/>
    </row>
    <row r="22" spans="1:6" ht="26.25" customHeight="1">
      <c r="A22" s="19">
        <v>4</v>
      </c>
      <c r="B22" s="105"/>
      <c r="C22" s="106"/>
      <c r="D22" s="97"/>
      <c r="E22" s="98"/>
      <c r="F22" s="17"/>
    </row>
    <row r="23" spans="1:6" ht="26.25" customHeight="1">
      <c r="A23" s="19">
        <v>5</v>
      </c>
      <c r="B23" s="105"/>
      <c r="C23" s="114"/>
      <c r="D23" s="97"/>
      <c r="E23" s="113"/>
      <c r="F23" s="17"/>
    </row>
    <row r="24" spans="1:6" ht="26.25" customHeight="1">
      <c r="A24" s="19">
        <v>6</v>
      </c>
      <c r="B24" s="105"/>
      <c r="C24" s="106"/>
      <c r="D24" s="97"/>
      <c r="E24" s="98"/>
      <c r="F24" s="17"/>
    </row>
    <row r="25" spans="1:6" ht="26.25" customHeight="1">
      <c r="A25" s="19">
        <v>7</v>
      </c>
      <c r="B25" s="105"/>
      <c r="C25" s="106"/>
      <c r="D25" s="97"/>
      <c r="E25" s="98"/>
      <c r="F25" s="17"/>
    </row>
    <row r="26" spans="1:6" ht="26.25" customHeight="1">
      <c r="A26" s="19">
        <v>8</v>
      </c>
      <c r="B26" s="101"/>
      <c r="C26" s="102"/>
      <c r="D26" s="95"/>
      <c r="E26" s="96"/>
      <c r="F26" s="25"/>
    </row>
    <row r="27" spans="1:6" ht="26.25" customHeight="1">
      <c r="A27" s="19">
        <v>9</v>
      </c>
      <c r="B27" s="101"/>
      <c r="C27" s="102"/>
      <c r="D27" s="95"/>
      <c r="E27" s="96"/>
      <c r="F27" s="25"/>
    </row>
    <row r="28" spans="1:6" ht="26.25" customHeight="1">
      <c r="A28" s="19">
        <v>10</v>
      </c>
      <c r="B28" s="101"/>
      <c r="C28" s="102"/>
      <c r="D28" s="95"/>
      <c r="E28" s="96"/>
      <c r="F28" s="25"/>
    </row>
    <row r="29" spans="1:6" ht="26.25" customHeight="1">
      <c r="A29" s="19">
        <v>11</v>
      </c>
      <c r="B29" s="101"/>
      <c r="C29" s="102"/>
      <c r="D29" s="95"/>
      <c r="E29" s="96"/>
      <c r="F29" s="25"/>
    </row>
    <row r="30" spans="1:6" ht="26.25" customHeight="1">
      <c r="A30" s="19">
        <v>12</v>
      </c>
      <c r="B30" s="101"/>
      <c r="C30" s="102"/>
      <c r="D30" s="95"/>
      <c r="E30" s="96"/>
      <c r="F30" s="25"/>
    </row>
    <row r="31" spans="1:6" ht="26.25" customHeight="1">
      <c r="A31" s="19">
        <v>13</v>
      </c>
      <c r="B31" s="101"/>
      <c r="C31" s="102"/>
      <c r="D31" s="95"/>
      <c r="E31" s="96"/>
      <c r="F31" s="25"/>
    </row>
    <row r="32" spans="1:6" ht="26.25" customHeight="1">
      <c r="A32" s="19">
        <v>14</v>
      </c>
      <c r="B32" s="101"/>
      <c r="C32" s="102"/>
      <c r="D32" s="95"/>
      <c r="E32" s="96"/>
      <c r="F32" s="25"/>
    </row>
    <row r="33" spans="1:10" ht="26.25" customHeight="1">
      <c r="A33" s="19">
        <v>15</v>
      </c>
      <c r="B33" s="101"/>
      <c r="C33" s="102"/>
      <c r="D33" s="95"/>
      <c r="E33" s="96"/>
      <c r="F33" s="25"/>
    </row>
    <row r="34" spans="1:10" ht="26.25" customHeight="1">
      <c r="A34" s="19">
        <v>16</v>
      </c>
      <c r="B34" s="101"/>
      <c r="C34" s="102"/>
      <c r="D34" s="95"/>
      <c r="E34" s="96"/>
      <c r="F34" s="25"/>
    </row>
    <row r="35" spans="1:10" ht="26.25" customHeight="1">
      <c r="A35" s="19">
        <v>17</v>
      </c>
      <c r="B35" s="101"/>
      <c r="C35" s="102"/>
      <c r="D35" s="95"/>
      <c r="E35" s="96"/>
      <c r="F35" s="25"/>
    </row>
    <row r="36" spans="1:10" ht="26.25" customHeight="1">
      <c r="A36" s="19">
        <v>18</v>
      </c>
      <c r="B36" s="101"/>
      <c r="C36" s="102"/>
      <c r="D36" s="95"/>
      <c r="E36" s="96"/>
      <c r="F36" s="25"/>
    </row>
    <row r="37" spans="1:10" ht="26.25" customHeight="1">
      <c r="A37" s="19">
        <v>19</v>
      </c>
      <c r="B37" s="101"/>
      <c r="C37" s="102"/>
      <c r="D37" s="95"/>
      <c r="E37" s="96"/>
      <c r="F37" s="25"/>
    </row>
    <row r="38" spans="1:10" ht="26.25" customHeight="1" thickBot="1">
      <c r="A38" s="22">
        <v>20</v>
      </c>
      <c r="B38" s="99"/>
      <c r="C38" s="100"/>
      <c r="D38" s="103"/>
      <c r="E38" s="104"/>
      <c r="F38" s="26"/>
    </row>
    <row r="39" spans="1:10" ht="27" customHeight="1" thickTop="1">
      <c r="A39" s="107" t="s">
        <v>22</v>
      </c>
      <c r="B39" s="108"/>
      <c r="C39" s="108"/>
      <c r="D39" s="108"/>
      <c r="E39" s="108"/>
      <c r="F39" s="10">
        <f>SUM(F19:F38)</f>
        <v>0</v>
      </c>
    </row>
    <row r="40" spans="1:10" ht="20.25" customHeight="1">
      <c r="A40" s="5" t="s">
        <v>109</v>
      </c>
      <c r="B40" s="6"/>
      <c r="C40" s="6"/>
      <c r="D40" s="6"/>
      <c r="E40" s="6"/>
      <c r="F40" s="6"/>
    </row>
    <row r="41" spans="1:10" ht="30" customHeight="1">
      <c r="A41" s="46" t="s">
        <v>110</v>
      </c>
      <c r="B41" s="92" t="s">
        <v>133</v>
      </c>
      <c r="C41" s="93"/>
      <c r="D41" s="93"/>
      <c r="E41" s="94"/>
      <c r="F41" s="30">
        <v>0</v>
      </c>
    </row>
    <row r="42" spans="1:10" ht="23.25" customHeight="1">
      <c r="A42" s="46" t="s">
        <v>10</v>
      </c>
      <c r="B42" s="47" t="s">
        <v>118</v>
      </c>
      <c r="C42" s="76" t="s">
        <v>111</v>
      </c>
      <c r="D42" s="76"/>
      <c r="E42" s="77"/>
      <c r="F42" s="12">
        <f>500000</f>
        <v>500000</v>
      </c>
      <c r="J42" s="48"/>
    </row>
    <row r="43" spans="1:10" ht="23.25" customHeight="1">
      <c r="A43" s="46" t="s">
        <v>11</v>
      </c>
      <c r="B43" s="47" t="s">
        <v>119</v>
      </c>
      <c r="C43" s="76" t="s">
        <v>120</v>
      </c>
      <c r="D43" s="76"/>
      <c r="E43" s="77"/>
      <c r="F43" s="12">
        <f>F42-F41</f>
        <v>500000</v>
      </c>
      <c r="J43" s="48"/>
    </row>
    <row r="44" spans="1:10" ht="23.25" customHeight="1">
      <c r="A44" s="46" t="s">
        <v>12</v>
      </c>
      <c r="B44" s="47" t="s">
        <v>112</v>
      </c>
      <c r="C44" s="76" t="s">
        <v>117</v>
      </c>
      <c r="D44" s="76"/>
      <c r="E44" s="77"/>
      <c r="F44" s="12">
        <f>MIN(F43,F39)</f>
        <v>0</v>
      </c>
      <c r="J44" s="48"/>
    </row>
    <row r="45" spans="1:10" ht="23.25" customHeight="1">
      <c r="A45" s="46" t="s">
        <v>116</v>
      </c>
      <c r="B45" s="47" t="s">
        <v>113</v>
      </c>
      <c r="C45" s="76" t="s">
        <v>114</v>
      </c>
      <c r="D45" s="76"/>
      <c r="E45" s="77"/>
      <c r="F45" s="49">
        <v>1</v>
      </c>
    </row>
    <row r="46" spans="1:10" ht="35.25" customHeight="1">
      <c r="A46" s="78" t="s">
        <v>115</v>
      </c>
      <c r="B46" s="79"/>
      <c r="C46" s="87" t="s">
        <v>102</v>
      </c>
      <c r="D46" s="87"/>
      <c r="E46" s="88"/>
      <c r="F46" s="14">
        <f>ROUNDDOWN(F44,-3)</f>
        <v>0</v>
      </c>
      <c r="G46" s="50"/>
    </row>
  </sheetData>
  <sheetProtection password="C1D7" sheet="1" objects="1" scenarios="1"/>
  <mergeCells count="65">
    <mergeCell ref="E5:F5"/>
    <mergeCell ref="B18:C18"/>
    <mergeCell ref="B19:C19"/>
    <mergeCell ref="B20:C20"/>
    <mergeCell ref="B21:C21"/>
    <mergeCell ref="D18:E18"/>
    <mergeCell ref="D19:E19"/>
    <mergeCell ref="D20:E20"/>
    <mergeCell ref="D21:E21"/>
    <mergeCell ref="B15:F15"/>
    <mergeCell ref="B16:F16"/>
    <mergeCell ref="B14:F14"/>
    <mergeCell ref="B22:C22"/>
    <mergeCell ref="A39:E39"/>
    <mergeCell ref="A5:B5"/>
    <mergeCell ref="A6:B6"/>
    <mergeCell ref="A7:B7"/>
    <mergeCell ref="C6:F6"/>
    <mergeCell ref="C7:F7"/>
    <mergeCell ref="D23:E23"/>
    <mergeCell ref="B29:C29"/>
    <mergeCell ref="B35:C35"/>
    <mergeCell ref="B36:C36"/>
    <mergeCell ref="B37:C37"/>
    <mergeCell ref="B23:C23"/>
    <mergeCell ref="B24:C24"/>
    <mergeCell ref="B25:C25"/>
    <mergeCell ref="B26:C26"/>
    <mergeCell ref="B30:C30"/>
    <mergeCell ref="D30:E30"/>
    <mergeCell ref="B32:C32"/>
    <mergeCell ref="D32:E32"/>
    <mergeCell ref="B31:C31"/>
    <mergeCell ref="D22:E22"/>
    <mergeCell ref="D29:E29"/>
    <mergeCell ref="B38:C38"/>
    <mergeCell ref="D31:E31"/>
    <mergeCell ref="B33:C33"/>
    <mergeCell ref="D33:E33"/>
    <mergeCell ref="B34:C34"/>
    <mergeCell ref="D34:E34"/>
    <mergeCell ref="D24:E24"/>
    <mergeCell ref="D25:E25"/>
    <mergeCell ref="D26:E26"/>
    <mergeCell ref="D27:E27"/>
    <mergeCell ref="D28:E28"/>
    <mergeCell ref="D38:E38"/>
    <mergeCell ref="B27:C27"/>
    <mergeCell ref="B28:C28"/>
    <mergeCell ref="C42:E42"/>
    <mergeCell ref="C44:E44"/>
    <mergeCell ref="A46:B46"/>
    <mergeCell ref="A3:F3"/>
    <mergeCell ref="B10:F10"/>
    <mergeCell ref="B11:F11"/>
    <mergeCell ref="B12:F12"/>
    <mergeCell ref="B13:F13"/>
    <mergeCell ref="C43:E43"/>
    <mergeCell ref="C45:E45"/>
    <mergeCell ref="C46:E46"/>
    <mergeCell ref="B9:F9"/>
    <mergeCell ref="B41:E41"/>
    <mergeCell ref="D35:E35"/>
    <mergeCell ref="D36:E36"/>
    <mergeCell ref="D37:E37"/>
  </mergeCells>
  <phoneticPr fontId="1"/>
  <dataValidations count="2">
    <dataValidation type="whole" allowBlank="1" showInputMessage="1" showErrorMessage="1" sqref="F26:F38">
      <formula1>0</formula1>
      <formula2>9999999</formula2>
    </dataValidation>
    <dataValidation type="list" allowBlank="1" showInputMessage="1" showErrorMessage="1" sqref="A9:A16">
      <formula1>"✔"</formula1>
    </dataValidation>
  </dataValidations>
  <printOptions horizontalCentered="1"/>
  <pageMargins left="0.51181102362204722" right="0.51181102362204722" top="0.55118110236220474" bottom="0.55118110236220474" header="0.31496062992125984" footer="0.31496062992125984"/>
  <pageSetup paperSize="9" scale="72"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44"/>
  <sheetViews>
    <sheetView view="pageBreakPreview" zoomScaleNormal="100" zoomScaleSheetLayoutView="100" workbookViewId="0">
      <selection activeCell="A9" sqref="A9"/>
    </sheetView>
  </sheetViews>
  <sheetFormatPr defaultRowHeight="13.5"/>
  <cols>
    <col min="1" max="1" width="5.25" style="2" customWidth="1"/>
    <col min="2" max="2" width="18.625" style="2" customWidth="1"/>
    <col min="3" max="3" width="20.625" style="2" customWidth="1"/>
    <col min="4" max="4" width="20.875" style="2" customWidth="1"/>
    <col min="5" max="5" width="29.5" style="2" customWidth="1"/>
    <col min="6" max="6" width="18.875" style="2" customWidth="1"/>
    <col min="7" max="16384" width="9" style="2"/>
  </cols>
  <sheetData>
    <row r="1" spans="1:6">
      <c r="A1" s="1" t="s">
        <v>24</v>
      </c>
      <c r="F1" s="3" t="s">
        <v>128</v>
      </c>
    </row>
    <row r="3" spans="1:6" ht="30.75" customHeight="1">
      <c r="A3" s="124" t="s">
        <v>47</v>
      </c>
      <c r="B3" s="124"/>
      <c r="C3" s="124"/>
      <c r="D3" s="124"/>
      <c r="E3" s="124"/>
      <c r="F3" s="124"/>
    </row>
    <row r="4" spans="1:6" ht="20.25" customHeight="1">
      <c r="A4" s="5" t="s">
        <v>40</v>
      </c>
      <c r="B4" s="6"/>
      <c r="C4" s="6"/>
      <c r="D4" s="6"/>
      <c r="E4" s="6"/>
      <c r="F4" s="6"/>
    </row>
    <row r="5" spans="1:6" ht="18" customHeight="1">
      <c r="A5" s="109" t="s">
        <v>13</v>
      </c>
      <c r="B5" s="110"/>
      <c r="C5" s="33">
        <f>'計画書（鑑）'!B11</f>
        <v>0</v>
      </c>
      <c r="D5" s="32" t="s">
        <v>14</v>
      </c>
      <c r="E5" s="115">
        <f>'計画書（鑑）'!D11</f>
        <v>0</v>
      </c>
      <c r="F5" s="116"/>
    </row>
    <row r="6" spans="1:6" ht="18" customHeight="1">
      <c r="A6" s="109" t="s">
        <v>27</v>
      </c>
      <c r="B6" s="110"/>
      <c r="C6" s="111">
        <f>'計画書（鑑）'!B12</f>
        <v>0</v>
      </c>
      <c r="D6" s="112"/>
      <c r="E6" s="112"/>
      <c r="F6" s="112"/>
    </row>
    <row r="7" spans="1:6" ht="18" customHeight="1">
      <c r="A7" s="109" t="s">
        <v>0</v>
      </c>
      <c r="B7" s="110"/>
      <c r="C7" s="111">
        <f>'計画書（鑑）'!B14</f>
        <v>0</v>
      </c>
      <c r="D7" s="112"/>
      <c r="E7" s="112"/>
      <c r="F7" s="112"/>
    </row>
    <row r="8" spans="1:6" ht="20.25" customHeight="1">
      <c r="A8" s="5" t="s">
        <v>41</v>
      </c>
      <c r="B8" s="6"/>
      <c r="C8" s="6"/>
      <c r="D8" s="6"/>
      <c r="E8" s="6"/>
      <c r="F8" s="6"/>
    </row>
    <row r="9" spans="1:6" ht="18" customHeight="1">
      <c r="A9" s="15"/>
      <c r="B9" s="121" t="s">
        <v>123</v>
      </c>
      <c r="C9" s="122"/>
      <c r="D9" s="122"/>
      <c r="E9" s="122"/>
      <c r="F9" s="123"/>
    </row>
    <row r="10" spans="1:6" ht="18" customHeight="1">
      <c r="A10" s="15"/>
      <c r="B10" s="81" t="s">
        <v>122</v>
      </c>
      <c r="C10" s="82"/>
      <c r="D10" s="82"/>
      <c r="E10" s="82"/>
      <c r="F10" s="82"/>
    </row>
    <row r="11" spans="1:6" ht="18" customHeight="1">
      <c r="A11" s="15"/>
      <c r="B11" s="83" t="s">
        <v>17</v>
      </c>
      <c r="C11" s="84"/>
      <c r="D11" s="84"/>
      <c r="E11" s="84"/>
      <c r="F11" s="85"/>
    </row>
    <row r="12" spans="1:6" ht="18" customHeight="1">
      <c r="A12" s="15"/>
      <c r="B12" s="83" t="s">
        <v>18</v>
      </c>
      <c r="C12" s="84"/>
      <c r="D12" s="84"/>
      <c r="E12" s="84"/>
      <c r="F12" s="85"/>
    </row>
    <row r="13" spans="1:6" ht="18" customHeight="1">
      <c r="A13" s="15"/>
      <c r="B13" s="83" t="s">
        <v>19</v>
      </c>
      <c r="C13" s="84"/>
      <c r="D13" s="84"/>
      <c r="E13" s="84"/>
      <c r="F13" s="85"/>
    </row>
    <row r="14" spans="1:6" ht="18" customHeight="1">
      <c r="A14" s="15"/>
      <c r="B14" s="121" t="s">
        <v>91</v>
      </c>
      <c r="C14" s="122"/>
      <c r="D14" s="122"/>
      <c r="E14" s="122"/>
      <c r="F14" s="123"/>
    </row>
    <row r="15" spans="1:6" ht="18" customHeight="1">
      <c r="A15" s="15"/>
      <c r="B15" s="83" t="s">
        <v>75</v>
      </c>
      <c r="C15" s="84"/>
      <c r="D15" s="84"/>
      <c r="E15" s="84"/>
      <c r="F15" s="85"/>
    </row>
    <row r="16" spans="1:6" ht="18" customHeight="1">
      <c r="A16" s="15"/>
      <c r="B16" s="125" t="s">
        <v>16</v>
      </c>
      <c r="C16" s="126"/>
      <c r="D16" s="126"/>
      <c r="E16" s="126"/>
      <c r="F16" s="116"/>
    </row>
    <row r="17" spans="1:7" ht="20.25" customHeight="1">
      <c r="A17" s="5" t="s">
        <v>42</v>
      </c>
      <c r="B17" s="6"/>
      <c r="C17" s="6"/>
      <c r="D17" s="6"/>
      <c r="E17" s="6"/>
      <c r="F17" s="6"/>
    </row>
    <row r="18" spans="1:7" ht="15.75" customHeight="1">
      <c r="A18" s="19" t="s">
        <v>21</v>
      </c>
      <c r="B18" s="31" t="s">
        <v>49</v>
      </c>
      <c r="C18" s="117" t="s">
        <v>20</v>
      </c>
      <c r="D18" s="127"/>
      <c r="E18" s="20" t="s">
        <v>46</v>
      </c>
      <c r="F18" s="21" t="s">
        <v>15</v>
      </c>
      <c r="G18" s="4"/>
    </row>
    <row r="19" spans="1:7" ht="26.25" customHeight="1">
      <c r="A19" s="19">
        <v>1</v>
      </c>
      <c r="B19" s="51"/>
      <c r="C19" s="97"/>
      <c r="D19" s="98"/>
      <c r="E19" s="51"/>
      <c r="F19" s="17"/>
      <c r="G19" s="4" t="str">
        <f>IF(B19="","",IF(AND(F19&gt;0,OR((AND(B19="遊具",F19&lt;500000)),(AND(B19&lt;&gt;"遊具",F19&lt;100000)))),"金額の要件を満たしません",""))</f>
        <v/>
      </c>
    </row>
    <row r="20" spans="1:7" ht="26.25" customHeight="1">
      <c r="A20" s="19">
        <v>2</v>
      </c>
      <c r="B20" s="51"/>
      <c r="C20" s="97"/>
      <c r="D20" s="98"/>
      <c r="E20" s="51"/>
      <c r="F20" s="17"/>
      <c r="G20" s="4" t="str">
        <f t="shared" ref="G20:G38" si="0">IF(B20="","",IF(AND(F20&gt;0,OR((AND(B20="遊具",F20&lt;500000)),(AND(B20&lt;&gt;"遊具",F20&lt;100000)))),"金額の要件を満たしません",""))</f>
        <v/>
      </c>
    </row>
    <row r="21" spans="1:7" ht="26.25" customHeight="1">
      <c r="A21" s="19">
        <v>3</v>
      </c>
      <c r="B21" s="51"/>
      <c r="C21" s="97"/>
      <c r="D21" s="98"/>
      <c r="E21" s="51"/>
      <c r="F21" s="17"/>
      <c r="G21" s="4" t="str">
        <f t="shared" si="0"/>
        <v/>
      </c>
    </row>
    <row r="22" spans="1:7" ht="26.25" customHeight="1">
      <c r="A22" s="19">
        <v>4</v>
      </c>
      <c r="B22" s="51"/>
      <c r="C22" s="97"/>
      <c r="D22" s="98"/>
      <c r="E22" s="51"/>
      <c r="F22" s="17"/>
      <c r="G22" s="4" t="str">
        <f t="shared" si="0"/>
        <v/>
      </c>
    </row>
    <row r="23" spans="1:7" ht="26.25" customHeight="1">
      <c r="A23" s="19">
        <v>5</v>
      </c>
      <c r="B23" s="51"/>
      <c r="C23" s="97"/>
      <c r="D23" s="98"/>
      <c r="E23" s="51"/>
      <c r="F23" s="17"/>
      <c r="G23" s="4" t="str">
        <f t="shared" si="0"/>
        <v/>
      </c>
    </row>
    <row r="24" spans="1:7" ht="26.25" customHeight="1">
      <c r="A24" s="19">
        <v>6</v>
      </c>
      <c r="B24" s="52"/>
      <c r="C24" s="128"/>
      <c r="D24" s="129"/>
      <c r="E24" s="52"/>
      <c r="F24" s="23"/>
      <c r="G24" s="4" t="str">
        <f t="shared" si="0"/>
        <v/>
      </c>
    </row>
    <row r="25" spans="1:7" ht="26.25" customHeight="1">
      <c r="A25" s="19">
        <v>7</v>
      </c>
      <c r="B25" s="52"/>
      <c r="C25" s="128"/>
      <c r="D25" s="129"/>
      <c r="E25" s="52"/>
      <c r="F25" s="23"/>
      <c r="G25" s="4" t="str">
        <f t="shared" si="0"/>
        <v/>
      </c>
    </row>
    <row r="26" spans="1:7" ht="26.25" customHeight="1">
      <c r="A26" s="19">
        <v>8</v>
      </c>
      <c r="B26" s="52"/>
      <c r="C26" s="128"/>
      <c r="D26" s="129"/>
      <c r="E26" s="52"/>
      <c r="F26" s="23"/>
      <c r="G26" s="4" t="str">
        <f t="shared" si="0"/>
        <v/>
      </c>
    </row>
    <row r="27" spans="1:7" ht="26.25" customHeight="1">
      <c r="A27" s="19">
        <v>9</v>
      </c>
      <c r="B27" s="52"/>
      <c r="C27" s="128"/>
      <c r="D27" s="129"/>
      <c r="E27" s="52"/>
      <c r="F27" s="23"/>
      <c r="G27" s="4" t="str">
        <f t="shared" si="0"/>
        <v/>
      </c>
    </row>
    <row r="28" spans="1:7" ht="26.25" customHeight="1">
      <c r="A28" s="19">
        <v>10</v>
      </c>
      <c r="B28" s="52"/>
      <c r="C28" s="128"/>
      <c r="D28" s="129"/>
      <c r="E28" s="52"/>
      <c r="F28" s="23"/>
      <c r="G28" s="4" t="str">
        <f t="shared" si="0"/>
        <v/>
      </c>
    </row>
    <row r="29" spans="1:7" ht="26.25" customHeight="1">
      <c r="A29" s="19">
        <v>11</v>
      </c>
      <c r="B29" s="52"/>
      <c r="C29" s="128"/>
      <c r="D29" s="129"/>
      <c r="E29" s="52"/>
      <c r="F29" s="23"/>
      <c r="G29" s="4" t="str">
        <f t="shared" si="0"/>
        <v/>
      </c>
    </row>
    <row r="30" spans="1:7" ht="26.25" customHeight="1">
      <c r="A30" s="19">
        <v>12</v>
      </c>
      <c r="B30" s="52"/>
      <c r="C30" s="128"/>
      <c r="D30" s="129"/>
      <c r="E30" s="52"/>
      <c r="F30" s="23"/>
      <c r="G30" s="4" t="str">
        <f t="shared" si="0"/>
        <v/>
      </c>
    </row>
    <row r="31" spans="1:7" ht="26.25" customHeight="1">
      <c r="A31" s="19">
        <v>13</v>
      </c>
      <c r="B31" s="52"/>
      <c r="C31" s="128"/>
      <c r="D31" s="129"/>
      <c r="E31" s="52"/>
      <c r="F31" s="23"/>
      <c r="G31" s="4" t="str">
        <f t="shared" si="0"/>
        <v/>
      </c>
    </row>
    <row r="32" spans="1:7" ht="26.25" customHeight="1">
      <c r="A32" s="19">
        <v>14</v>
      </c>
      <c r="B32" s="52"/>
      <c r="C32" s="128"/>
      <c r="D32" s="129"/>
      <c r="E32" s="52"/>
      <c r="F32" s="23"/>
      <c r="G32" s="4" t="str">
        <f t="shared" si="0"/>
        <v/>
      </c>
    </row>
    <row r="33" spans="1:7" ht="26.25" customHeight="1">
      <c r="A33" s="19">
        <v>15</v>
      </c>
      <c r="B33" s="52"/>
      <c r="C33" s="128"/>
      <c r="D33" s="129"/>
      <c r="E33" s="52"/>
      <c r="F33" s="23"/>
      <c r="G33" s="4" t="str">
        <f t="shared" si="0"/>
        <v/>
      </c>
    </row>
    <row r="34" spans="1:7" ht="26.25" customHeight="1">
      <c r="A34" s="19">
        <v>16</v>
      </c>
      <c r="B34" s="52"/>
      <c r="C34" s="128"/>
      <c r="D34" s="129"/>
      <c r="E34" s="52"/>
      <c r="F34" s="23"/>
      <c r="G34" s="4" t="str">
        <f t="shared" si="0"/>
        <v/>
      </c>
    </row>
    <row r="35" spans="1:7" ht="26.25" customHeight="1">
      <c r="A35" s="19">
        <v>17</v>
      </c>
      <c r="B35" s="52"/>
      <c r="C35" s="128"/>
      <c r="D35" s="129"/>
      <c r="E35" s="52"/>
      <c r="F35" s="23"/>
      <c r="G35" s="4" t="str">
        <f t="shared" si="0"/>
        <v/>
      </c>
    </row>
    <row r="36" spans="1:7" ht="26.25" customHeight="1">
      <c r="A36" s="19">
        <v>18</v>
      </c>
      <c r="B36" s="52"/>
      <c r="C36" s="128"/>
      <c r="D36" s="129"/>
      <c r="E36" s="52"/>
      <c r="F36" s="23"/>
      <c r="G36" s="4" t="str">
        <f t="shared" si="0"/>
        <v/>
      </c>
    </row>
    <row r="37" spans="1:7" ht="26.25" customHeight="1">
      <c r="A37" s="19">
        <v>19</v>
      </c>
      <c r="B37" s="52"/>
      <c r="C37" s="128"/>
      <c r="D37" s="129"/>
      <c r="E37" s="52"/>
      <c r="F37" s="23"/>
      <c r="G37" s="4" t="str">
        <f t="shared" si="0"/>
        <v/>
      </c>
    </row>
    <row r="38" spans="1:7" ht="26.25" customHeight="1" thickBot="1">
      <c r="A38" s="22">
        <v>20</v>
      </c>
      <c r="B38" s="53"/>
      <c r="C38" s="132"/>
      <c r="D38" s="133"/>
      <c r="E38" s="53"/>
      <c r="F38" s="24"/>
      <c r="G38" s="4" t="str">
        <f t="shared" si="0"/>
        <v/>
      </c>
    </row>
    <row r="39" spans="1:7" ht="27" customHeight="1" thickTop="1">
      <c r="A39" s="107" t="s">
        <v>22</v>
      </c>
      <c r="B39" s="108"/>
      <c r="C39" s="108"/>
      <c r="D39" s="108"/>
      <c r="E39" s="108"/>
      <c r="F39" s="10">
        <f>SUM(F19:F38)</f>
        <v>0</v>
      </c>
    </row>
    <row r="40" spans="1:7" ht="20.25" customHeight="1">
      <c r="A40" s="5" t="s">
        <v>43</v>
      </c>
      <c r="B40" s="6"/>
      <c r="C40" s="6"/>
      <c r="D40" s="6"/>
      <c r="E40" s="6"/>
      <c r="F40" s="6"/>
    </row>
    <row r="41" spans="1:7" ht="23.25" customHeight="1">
      <c r="A41" s="115" t="s">
        <v>8</v>
      </c>
      <c r="B41" s="126"/>
      <c r="C41" s="76" t="s">
        <v>48</v>
      </c>
      <c r="D41" s="76"/>
      <c r="E41" s="76"/>
      <c r="F41" s="12">
        <f>2000000</f>
        <v>2000000</v>
      </c>
    </row>
    <row r="42" spans="1:7" ht="23.25" customHeight="1">
      <c r="A42" s="115" t="s">
        <v>23</v>
      </c>
      <c r="B42" s="126"/>
      <c r="C42" s="76" t="s">
        <v>66</v>
      </c>
      <c r="D42" s="76"/>
      <c r="E42" s="76"/>
      <c r="F42" s="12">
        <f>MIN(F41,F39)</f>
        <v>0</v>
      </c>
    </row>
    <row r="43" spans="1:7" ht="23.25" customHeight="1">
      <c r="A43" s="115" t="s">
        <v>2</v>
      </c>
      <c r="B43" s="126"/>
      <c r="C43" s="76" t="s">
        <v>73</v>
      </c>
      <c r="D43" s="76"/>
      <c r="E43" s="76"/>
      <c r="F43" s="13" t="str">
        <f>IF(OR(E5="私学助成",E5="施設型給付"),1/3,IF(OR(E5="幼稚園型認定こども園",E5="幼保連携型認定こども園"),1/2,"施設類型が未入力"))</f>
        <v>施設類型が未入力</v>
      </c>
    </row>
    <row r="44" spans="1:7" ht="30" customHeight="1">
      <c r="A44" s="130" t="s">
        <v>1</v>
      </c>
      <c r="B44" s="131"/>
      <c r="C44" s="87" t="s">
        <v>102</v>
      </c>
      <c r="D44" s="87"/>
      <c r="E44" s="87"/>
      <c r="F44" s="14">
        <f>IFERROR(ROUNDDOWN(F42*F43,-3),0)</f>
        <v>0</v>
      </c>
    </row>
  </sheetData>
  <sheetProtection password="C1D7" sheet="1" objects="1" scenarios="1"/>
  <mergeCells count="45">
    <mergeCell ref="C36:D36"/>
    <mergeCell ref="C37:D37"/>
    <mergeCell ref="C43:E43"/>
    <mergeCell ref="A44:B44"/>
    <mergeCell ref="C44:E44"/>
    <mergeCell ref="A39:E39"/>
    <mergeCell ref="C41:E41"/>
    <mergeCell ref="C42:E42"/>
    <mergeCell ref="C38:D38"/>
    <mergeCell ref="A41:B41"/>
    <mergeCell ref="A42:B42"/>
    <mergeCell ref="A43:B43"/>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B15:F15"/>
    <mergeCell ref="B16:F16"/>
    <mergeCell ref="C18:D18"/>
    <mergeCell ref="C19:D19"/>
    <mergeCell ref="C20:D20"/>
    <mergeCell ref="B14:F14"/>
    <mergeCell ref="A3:F3"/>
    <mergeCell ref="A5:B5"/>
    <mergeCell ref="E5:F5"/>
    <mergeCell ref="A6:B6"/>
    <mergeCell ref="C6:F6"/>
    <mergeCell ref="A7:B7"/>
    <mergeCell ref="C7:F7"/>
    <mergeCell ref="B9:F9"/>
    <mergeCell ref="B10:F10"/>
    <mergeCell ref="B11:F11"/>
    <mergeCell ref="B12:F12"/>
    <mergeCell ref="B13:F13"/>
  </mergeCells>
  <phoneticPr fontId="1"/>
  <conditionalFormatting sqref="F43">
    <cfRule type="expression" dxfId="2" priority="1">
      <formula>$F43="施設類型が未入力"</formula>
    </cfRule>
  </conditionalFormatting>
  <dataValidations count="3">
    <dataValidation type="whole" allowBlank="1" showInputMessage="1" showErrorMessage="1" sqref="F19:F38">
      <formula1>0</formula1>
      <formula2>9999999</formula2>
    </dataValidation>
    <dataValidation type="list" allowBlank="1" showInputMessage="1" showErrorMessage="1" sqref="A9:A16">
      <formula1>"✔"</formula1>
    </dataValidation>
    <dataValidation type="list" allowBlank="1" showInputMessage="1" showErrorMessage="1" sqref="B19:B38">
      <formula1>"遊具,運動用具,教具,保健衛生用品"</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8"/>
  <sheetViews>
    <sheetView view="pageBreakPreview" zoomScaleNormal="100" zoomScaleSheetLayoutView="100" workbookViewId="0">
      <selection activeCell="A9" sqref="A9"/>
    </sheetView>
  </sheetViews>
  <sheetFormatPr defaultRowHeight="13.5"/>
  <cols>
    <col min="1" max="1" width="5.25" style="2" customWidth="1"/>
    <col min="2" max="2" width="18.625" style="2" customWidth="1"/>
    <col min="3" max="3" width="20.625" style="2" customWidth="1"/>
    <col min="4" max="4" width="20.875" style="2" customWidth="1"/>
    <col min="5" max="5" width="29.5" style="2" customWidth="1"/>
    <col min="6" max="6" width="18.875" style="2" customWidth="1"/>
    <col min="7" max="16384" width="9" style="2"/>
  </cols>
  <sheetData>
    <row r="1" spans="1:6">
      <c r="A1" s="1" t="s">
        <v>24</v>
      </c>
      <c r="F1" s="3" t="s">
        <v>129</v>
      </c>
    </row>
    <row r="3" spans="1:6" ht="30.75" customHeight="1">
      <c r="A3" s="80" t="s">
        <v>107</v>
      </c>
      <c r="B3" s="80"/>
      <c r="C3" s="80"/>
      <c r="D3" s="80"/>
      <c r="E3" s="80"/>
      <c r="F3" s="80"/>
    </row>
    <row r="4" spans="1:6" ht="20.25" customHeight="1">
      <c r="A4" s="5" t="s">
        <v>40</v>
      </c>
      <c r="B4" s="6"/>
      <c r="C4" s="6"/>
      <c r="D4" s="6"/>
      <c r="E4" s="6"/>
      <c r="F4" s="6"/>
    </row>
    <row r="5" spans="1:6" ht="18" customHeight="1">
      <c r="A5" s="109" t="s">
        <v>13</v>
      </c>
      <c r="B5" s="110"/>
      <c r="C5" s="33">
        <f>'計画書（鑑）'!B11</f>
        <v>0</v>
      </c>
      <c r="D5" s="32" t="s">
        <v>14</v>
      </c>
      <c r="E5" s="115">
        <f>'計画書（鑑）'!D11</f>
        <v>0</v>
      </c>
      <c r="F5" s="116"/>
    </row>
    <row r="6" spans="1:6" ht="18" customHeight="1">
      <c r="A6" s="109" t="s">
        <v>27</v>
      </c>
      <c r="B6" s="110"/>
      <c r="C6" s="111">
        <f>'計画書（鑑）'!B12</f>
        <v>0</v>
      </c>
      <c r="D6" s="112"/>
      <c r="E6" s="112"/>
      <c r="F6" s="112"/>
    </row>
    <row r="7" spans="1:6" ht="18" customHeight="1">
      <c r="A7" s="109" t="s">
        <v>0</v>
      </c>
      <c r="B7" s="110"/>
      <c r="C7" s="111">
        <f>'計画書（鑑）'!B14</f>
        <v>0</v>
      </c>
      <c r="D7" s="112"/>
      <c r="E7" s="112"/>
      <c r="F7" s="112"/>
    </row>
    <row r="8" spans="1:6" ht="20.25" customHeight="1">
      <c r="A8" s="5" t="s">
        <v>41</v>
      </c>
      <c r="B8" s="6"/>
      <c r="C8" s="6"/>
      <c r="D8" s="6"/>
      <c r="E8" s="6"/>
      <c r="F8" s="6"/>
    </row>
    <row r="9" spans="1:6" ht="18" customHeight="1">
      <c r="A9" s="15"/>
      <c r="B9" s="121" t="s">
        <v>123</v>
      </c>
      <c r="C9" s="122"/>
      <c r="D9" s="122"/>
      <c r="E9" s="122"/>
      <c r="F9" s="123"/>
    </row>
    <row r="10" spans="1:6" ht="18" customHeight="1">
      <c r="A10" s="15"/>
      <c r="B10" s="81" t="s">
        <v>122</v>
      </c>
      <c r="C10" s="82"/>
      <c r="D10" s="82"/>
      <c r="E10" s="82"/>
      <c r="F10" s="82"/>
    </row>
    <row r="11" spans="1:6" ht="18" customHeight="1">
      <c r="A11" s="15"/>
      <c r="B11" s="86" t="s">
        <v>68</v>
      </c>
      <c r="C11" s="84"/>
      <c r="D11" s="84"/>
      <c r="E11" s="84"/>
      <c r="F11" s="85"/>
    </row>
    <row r="12" spans="1:6" ht="18" customHeight="1">
      <c r="A12" s="15"/>
      <c r="B12" s="83" t="s">
        <v>17</v>
      </c>
      <c r="C12" s="84"/>
      <c r="D12" s="84"/>
      <c r="E12" s="84"/>
      <c r="F12" s="85"/>
    </row>
    <row r="13" spans="1:6" ht="18" customHeight="1">
      <c r="A13" s="15"/>
      <c r="B13" s="83" t="s">
        <v>18</v>
      </c>
      <c r="C13" s="84"/>
      <c r="D13" s="84"/>
      <c r="E13" s="84"/>
      <c r="F13" s="85"/>
    </row>
    <row r="14" spans="1:6" ht="18" customHeight="1">
      <c r="A14" s="15"/>
      <c r="B14" s="83" t="s">
        <v>19</v>
      </c>
      <c r="C14" s="84"/>
      <c r="D14" s="84"/>
      <c r="E14" s="84"/>
      <c r="F14" s="85"/>
    </row>
    <row r="15" spans="1:6" ht="18" customHeight="1">
      <c r="A15" s="15"/>
      <c r="B15" s="83" t="s">
        <v>75</v>
      </c>
      <c r="C15" s="84"/>
      <c r="D15" s="84"/>
      <c r="E15" s="84"/>
      <c r="F15" s="85"/>
    </row>
    <row r="16" spans="1:6" ht="18" customHeight="1">
      <c r="A16" s="15"/>
      <c r="B16" s="125" t="s">
        <v>16</v>
      </c>
      <c r="C16" s="126"/>
      <c r="D16" s="126"/>
      <c r="E16" s="126"/>
      <c r="F16" s="116"/>
    </row>
    <row r="17" spans="1:6" ht="20.25" customHeight="1">
      <c r="A17" s="5" t="s">
        <v>42</v>
      </c>
      <c r="B17" s="6"/>
      <c r="C17" s="6"/>
      <c r="D17" s="6"/>
      <c r="E17" s="6"/>
      <c r="F17" s="6"/>
    </row>
    <row r="18" spans="1:6" ht="20.25" customHeight="1">
      <c r="A18" s="5" t="s">
        <v>52</v>
      </c>
      <c r="B18" s="6"/>
      <c r="C18" s="6"/>
      <c r="D18" s="6"/>
      <c r="E18" s="6"/>
      <c r="F18" s="6"/>
    </row>
    <row r="19" spans="1:6" ht="20.25" customHeight="1">
      <c r="A19" s="138" t="s">
        <v>51</v>
      </c>
      <c r="B19" s="139"/>
      <c r="C19" s="140"/>
      <c r="D19" s="141"/>
      <c r="E19" s="142"/>
      <c r="F19" s="143"/>
    </row>
    <row r="20" spans="1:6" ht="20.25" customHeight="1">
      <c r="A20" s="138" t="s">
        <v>53</v>
      </c>
      <c r="B20" s="139"/>
      <c r="C20" s="140"/>
      <c r="D20" s="144"/>
      <c r="E20" s="142"/>
      <c r="F20" s="143"/>
    </row>
    <row r="21" spans="1:6" ht="20.25" customHeight="1">
      <c r="A21" s="5" t="s">
        <v>54</v>
      </c>
      <c r="B21" s="6"/>
      <c r="C21" s="6"/>
      <c r="D21" s="6"/>
      <c r="E21" s="6"/>
      <c r="F21" s="6"/>
    </row>
    <row r="22" spans="1:6" ht="21.75" customHeight="1">
      <c r="A22" s="145" t="s">
        <v>57</v>
      </c>
      <c r="B22" s="145"/>
      <c r="C22" s="145"/>
      <c r="D22" s="145"/>
      <c r="E22" s="145"/>
      <c r="F22" s="145"/>
    </row>
    <row r="23" spans="1:6" ht="21.75" customHeight="1">
      <c r="A23" s="134" t="s">
        <v>56</v>
      </c>
      <c r="B23" s="134"/>
      <c r="C23" s="134"/>
      <c r="D23" s="137"/>
      <c r="E23" s="137"/>
      <c r="F23" s="137"/>
    </row>
    <row r="24" spans="1:6" ht="21.75" customHeight="1">
      <c r="A24" s="134" t="s">
        <v>55</v>
      </c>
      <c r="B24" s="134"/>
      <c r="C24" s="134"/>
      <c r="D24" s="137"/>
      <c r="E24" s="137"/>
      <c r="F24" s="137"/>
    </row>
    <row r="25" spans="1:6" ht="21.75" customHeight="1">
      <c r="A25" s="134" t="s">
        <v>62</v>
      </c>
      <c r="B25" s="134"/>
      <c r="C25" s="134"/>
      <c r="D25" s="147"/>
      <c r="E25" s="147"/>
      <c r="F25" s="147"/>
    </row>
    <row r="26" spans="1:6" ht="21.75" customHeight="1">
      <c r="A26" s="134" t="s">
        <v>60</v>
      </c>
      <c r="B26" s="134"/>
      <c r="C26" s="134"/>
      <c r="D26" s="148"/>
      <c r="E26" s="148"/>
      <c r="F26" s="148"/>
    </row>
    <row r="27" spans="1:6" ht="21.75" customHeight="1">
      <c r="A27" s="134" t="s">
        <v>61</v>
      </c>
      <c r="B27" s="134"/>
      <c r="C27" s="134"/>
      <c r="D27" s="148"/>
      <c r="E27" s="148"/>
      <c r="F27" s="148"/>
    </row>
    <row r="28" spans="1:6" ht="21.75" customHeight="1">
      <c r="A28" s="134" t="s">
        <v>63</v>
      </c>
      <c r="B28" s="134"/>
      <c r="C28" s="134"/>
      <c r="D28" s="149"/>
      <c r="E28" s="149"/>
      <c r="F28" s="149"/>
    </row>
    <row r="29" spans="1:6" ht="21.75" customHeight="1">
      <c r="A29" s="146" t="s">
        <v>93</v>
      </c>
      <c r="B29" s="146"/>
      <c r="C29" s="146"/>
      <c r="D29" s="146"/>
      <c r="E29" s="146"/>
      <c r="F29" s="146"/>
    </row>
    <row r="30" spans="1:6" ht="21.75" customHeight="1">
      <c r="A30" s="134" t="s">
        <v>58</v>
      </c>
      <c r="B30" s="134"/>
      <c r="C30" s="134"/>
      <c r="D30" s="137"/>
      <c r="E30" s="137"/>
      <c r="F30" s="137"/>
    </row>
    <row r="31" spans="1:6" ht="21.75" customHeight="1">
      <c r="A31" s="134" t="s">
        <v>59</v>
      </c>
      <c r="B31" s="134"/>
      <c r="C31" s="134"/>
      <c r="D31" s="137"/>
      <c r="E31" s="137"/>
      <c r="F31" s="137"/>
    </row>
    <row r="32" spans="1:6" ht="21.75" customHeight="1" thickBot="1">
      <c r="A32" s="135" t="s">
        <v>64</v>
      </c>
      <c r="B32" s="135"/>
      <c r="C32" s="135"/>
      <c r="D32" s="136"/>
      <c r="E32" s="136"/>
      <c r="F32" s="136"/>
    </row>
    <row r="33" spans="1:6" ht="27" customHeight="1" thickTop="1">
      <c r="A33" s="107" t="s">
        <v>22</v>
      </c>
      <c r="B33" s="108"/>
      <c r="C33" s="108"/>
      <c r="D33" s="108"/>
      <c r="E33" s="108"/>
      <c r="F33" s="10">
        <f>D28+D32</f>
        <v>0</v>
      </c>
    </row>
    <row r="34" spans="1:6" ht="20.25" customHeight="1">
      <c r="A34" s="5" t="s">
        <v>43</v>
      </c>
      <c r="B34" s="6"/>
      <c r="C34" s="6"/>
      <c r="D34" s="6"/>
      <c r="E34" s="6"/>
      <c r="F34" s="6"/>
    </row>
    <row r="35" spans="1:6" ht="23.25" customHeight="1">
      <c r="A35" s="115" t="s">
        <v>8</v>
      </c>
      <c r="B35" s="126"/>
      <c r="C35" s="76" t="s">
        <v>65</v>
      </c>
      <c r="D35" s="76"/>
      <c r="E35" s="76"/>
      <c r="F35" s="12">
        <v>1600000</v>
      </c>
    </row>
    <row r="36" spans="1:6" ht="23.25" customHeight="1">
      <c r="A36" s="115" t="s">
        <v>23</v>
      </c>
      <c r="B36" s="126"/>
      <c r="C36" s="76" t="s">
        <v>66</v>
      </c>
      <c r="D36" s="76"/>
      <c r="E36" s="76"/>
      <c r="F36" s="12">
        <f>MIN(F35,F33)</f>
        <v>0</v>
      </c>
    </row>
    <row r="37" spans="1:6" ht="23.25" customHeight="1">
      <c r="A37" s="115" t="s">
        <v>2</v>
      </c>
      <c r="B37" s="126"/>
      <c r="C37" s="76" t="s">
        <v>74</v>
      </c>
      <c r="D37" s="76"/>
      <c r="E37" s="76"/>
      <c r="F37" s="13">
        <v>0.5</v>
      </c>
    </row>
    <row r="38" spans="1:6" ht="30" customHeight="1">
      <c r="A38" s="130" t="s">
        <v>1</v>
      </c>
      <c r="B38" s="131"/>
      <c r="C38" s="87" t="s">
        <v>67</v>
      </c>
      <c r="D38" s="87"/>
      <c r="E38" s="87"/>
      <c r="F38" s="14">
        <f>ROUNDDOWN(MIN(F36*F37),-3)</f>
        <v>0</v>
      </c>
    </row>
  </sheetData>
  <sheetProtection password="C1D7" sheet="1" objects="1" scenarios="1"/>
  <mergeCells count="48">
    <mergeCell ref="A7:B7"/>
    <mergeCell ref="C7:F7"/>
    <mergeCell ref="A3:F3"/>
    <mergeCell ref="A5:B5"/>
    <mergeCell ref="E5:F5"/>
    <mergeCell ref="A6:B6"/>
    <mergeCell ref="C6:F6"/>
    <mergeCell ref="B15:F15"/>
    <mergeCell ref="B16:F16"/>
    <mergeCell ref="B9:F9"/>
    <mergeCell ref="B10:F10"/>
    <mergeCell ref="B11:F11"/>
    <mergeCell ref="B12:F12"/>
    <mergeCell ref="B13:F13"/>
    <mergeCell ref="B14:F14"/>
    <mergeCell ref="C37:E37"/>
    <mergeCell ref="A38:B38"/>
    <mergeCell ref="C38:E38"/>
    <mergeCell ref="A22:F22"/>
    <mergeCell ref="A29:F29"/>
    <mergeCell ref="C35:E35"/>
    <mergeCell ref="C36:E36"/>
    <mergeCell ref="A36:B36"/>
    <mergeCell ref="A37:B37"/>
    <mergeCell ref="A28:C28"/>
    <mergeCell ref="D25:F25"/>
    <mergeCell ref="D26:F26"/>
    <mergeCell ref="D27:F27"/>
    <mergeCell ref="D28:F28"/>
    <mergeCell ref="A25:C25"/>
    <mergeCell ref="A26:C26"/>
    <mergeCell ref="A19:C19"/>
    <mergeCell ref="A20:C20"/>
    <mergeCell ref="D19:F19"/>
    <mergeCell ref="D20:F20"/>
    <mergeCell ref="D24:F24"/>
    <mergeCell ref="D23:F23"/>
    <mergeCell ref="A23:C23"/>
    <mergeCell ref="A24:C24"/>
    <mergeCell ref="A27:C27"/>
    <mergeCell ref="A32:C32"/>
    <mergeCell ref="D32:F32"/>
    <mergeCell ref="A33:E33"/>
    <mergeCell ref="A35:B35"/>
    <mergeCell ref="A30:C30"/>
    <mergeCell ref="D30:F30"/>
    <mergeCell ref="A31:C31"/>
    <mergeCell ref="D31:F31"/>
  </mergeCells>
  <phoneticPr fontId="1"/>
  <dataValidations count="3">
    <dataValidation type="list" allowBlank="1" showInputMessage="1" showErrorMessage="1" sqref="A9:A16">
      <formula1>"✔"</formula1>
    </dataValidation>
    <dataValidation type="list" allowBlank="1" showInputMessage="1" showErrorMessage="1" sqref="D20">
      <formula1>"施設型給付,幼稚園型認定こども園,幼保連携型認定こども園"</formula1>
    </dataValidation>
    <dataValidation type="whole" allowBlank="1" showInputMessage="1" showErrorMessage="1" sqref="D28:F28 D32:F32">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3"/>
  <sheetViews>
    <sheetView view="pageBreakPreview" zoomScaleNormal="100" zoomScaleSheetLayoutView="100" workbookViewId="0">
      <selection activeCell="A9" sqref="A9"/>
    </sheetView>
  </sheetViews>
  <sheetFormatPr defaultRowHeight="13.5"/>
  <cols>
    <col min="1" max="1" width="5.25" style="2" customWidth="1"/>
    <col min="2" max="2" width="18.625" style="2" customWidth="1"/>
    <col min="3" max="3" width="20.625" style="2" customWidth="1"/>
    <col min="4" max="4" width="20.875" style="2" customWidth="1"/>
    <col min="5" max="5" width="29.5" style="2" customWidth="1"/>
    <col min="6" max="6" width="18.875" style="2" customWidth="1"/>
    <col min="7" max="16384" width="9" style="2"/>
  </cols>
  <sheetData>
    <row r="1" spans="1:6">
      <c r="A1" s="1" t="s">
        <v>24</v>
      </c>
      <c r="F1" s="3" t="s">
        <v>92</v>
      </c>
    </row>
    <row r="3" spans="1:6" ht="30.75" customHeight="1">
      <c r="A3" s="80" t="s">
        <v>108</v>
      </c>
      <c r="B3" s="80"/>
      <c r="C3" s="80"/>
      <c r="D3" s="80"/>
      <c r="E3" s="80"/>
      <c r="F3" s="80"/>
    </row>
    <row r="4" spans="1:6" ht="20.25" customHeight="1">
      <c r="A4" s="5" t="s">
        <v>40</v>
      </c>
      <c r="B4" s="6"/>
      <c r="C4" s="6"/>
      <c r="D4" s="6"/>
      <c r="E4" s="6"/>
      <c r="F4" s="6"/>
    </row>
    <row r="5" spans="1:6" ht="18" customHeight="1">
      <c r="A5" s="109" t="s">
        <v>13</v>
      </c>
      <c r="B5" s="110"/>
      <c r="C5" s="33">
        <f>'計画書（鑑）'!B11</f>
        <v>0</v>
      </c>
      <c r="D5" s="32" t="s">
        <v>14</v>
      </c>
      <c r="E5" s="115">
        <f>'計画書（鑑）'!D11</f>
        <v>0</v>
      </c>
      <c r="F5" s="116"/>
    </row>
    <row r="6" spans="1:6" ht="18" customHeight="1">
      <c r="A6" s="109" t="s">
        <v>27</v>
      </c>
      <c r="B6" s="110"/>
      <c r="C6" s="111">
        <f>'計画書（鑑）'!B12</f>
        <v>0</v>
      </c>
      <c r="D6" s="112"/>
      <c r="E6" s="112"/>
      <c r="F6" s="112"/>
    </row>
    <row r="7" spans="1:6" ht="18" customHeight="1">
      <c r="A7" s="109" t="s">
        <v>0</v>
      </c>
      <c r="B7" s="110"/>
      <c r="C7" s="111">
        <f>'計画書（鑑）'!B14</f>
        <v>0</v>
      </c>
      <c r="D7" s="112"/>
      <c r="E7" s="112"/>
      <c r="F7" s="112"/>
    </row>
    <row r="8" spans="1:6" ht="20.25" customHeight="1">
      <c r="A8" s="5" t="s">
        <v>41</v>
      </c>
      <c r="B8" s="6"/>
      <c r="C8" s="6"/>
      <c r="D8" s="6"/>
      <c r="E8" s="6"/>
      <c r="F8" s="6"/>
    </row>
    <row r="9" spans="1:6" ht="18" customHeight="1">
      <c r="A9" s="15"/>
      <c r="B9" s="121" t="s">
        <v>123</v>
      </c>
      <c r="C9" s="122"/>
      <c r="D9" s="122"/>
      <c r="E9" s="122"/>
      <c r="F9" s="123"/>
    </row>
    <row r="10" spans="1:6" ht="18" customHeight="1">
      <c r="A10" s="15"/>
      <c r="B10" s="81" t="s">
        <v>122</v>
      </c>
      <c r="C10" s="82"/>
      <c r="D10" s="82"/>
      <c r="E10" s="82"/>
      <c r="F10" s="82"/>
    </row>
    <row r="11" spans="1:6" ht="18" customHeight="1">
      <c r="A11" s="15"/>
      <c r="B11" s="83" t="s">
        <v>17</v>
      </c>
      <c r="C11" s="84"/>
      <c r="D11" s="84"/>
      <c r="E11" s="84"/>
      <c r="F11" s="85"/>
    </row>
    <row r="12" spans="1:6" ht="18" customHeight="1">
      <c r="A12" s="15"/>
      <c r="B12" s="83" t="s">
        <v>18</v>
      </c>
      <c r="C12" s="84"/>
      <c r="D12" s="84"/>
      <c r="E12" s="84"/>
      <c r="F12" s="85"/>
    </row>
    <row r="13" spans="1:6" ht="18" customHeight="1">
      <c r="A13" s="15"/>
      <c r="B13" s="83" t="s">
        <v>19</v>
      </c>
      <c r="C13" s="84"/>
      <c r="D13" s="84"/>
      <c r="E13" s="84"/>
      <c r="F13" s="85"/>
    </row>
    <row r="14" spans="1:6" ht="18" customHeight="1">
      <c r="A14" s="15"/>
      <c r="B14" s="83" t="s">
        <v>75</v>
      </c>
      <c r="C14" s="84"/>
      <c r="D14" s="84"/>
      <c r="E14" s="84"/>
      <c r="F14" s="85"/>
    </row>
    <row r="15" spans="1:6" ht="18" customHeight="1">
      <c r="A15" s="15"/>
      <c r="B15" s="125" t="s">
        <v>16</v>
      </c>
      <c r="C15" s="126"/>
      <c r="D15" s="126"/>
      <c r="E15" s="126"/>
      <c r="F15" s="116"/>
    </row>
    <row r="16" spans="1:6" ht="20.25" customHeight="1">
      <c r="A16" s="5" t="s">
        <v>125</v>
      </c>
      <c r="B16" s="6"/>
      <c r="C16" s="6"/>
      <c r="D16" s="6"/>
      <c r="E16" s="6"/>
      <c r="F16" s="6"/>
    </row>
    <row r="17" spans="1:6" ht="21.75" customHeight="1">
      <c r="A17" s="160" t="s">
        <v>57</v>
      </c>
      <c r="B17" s="161"/>
      <c r="C17" s="161"/>
      <c r="D17" s="161"/>
      <c r="E17" s="161"/>
      <c r="F17" s="162"/>
    </row>
    <row r="18" spans="1:6" ht="21.75" customHeight="1">
      <c r="A18" s="138" t="s">
        <v>56</v>
      </c>
      <c r="B18" s="139"/>
      <c r="C18" s="150"/>
      <c r="D18" s="151"/>
      <c r="E18" s="152"/>
      <c r="F18" s="153"/>
    </row>
    <row r="19" spans="1:6" ht="21.75" customHeight="1">
      <c r="A19" s="138" t="s">
        <v>126</v>
      </c>
      <c r="B19" s="139"/>
      <c r="C19" s="150"/>
      <c r="D19" s="163"/>
      <c r="E19" s="152"/>
      <c r="F19" s="153"/>
    </row>
    <row r="20" spans="1:6" ht="21.75" customHeight="1">
      <c r="A20" s="138" t="s">
        <v>62</v>
      </c>
      <c r="B20" s="139"/>
      <c r="C20" s="150"/>
      <c r="D20" s="170"/>
      <c r="E20" s="171"/>
      <c r="F20" s="172"/>
    </row>
    <row r="21" spans="1:6" ht="21.75" customHeight="1">
      <c r="A21" s="138" t="s">
        <v>60</v>
      </c>
      <c r="B21" s="139"/>
      <c r="C21" s="150"/>
      <c r="D21" s="173"/>
      <c r="E21" s="174"/>
      <c r="F21" s="175"/>
    </row>
    <row r="22" spans="1:6" ht="21.75" customHeight="1">
      <c r="A22" s="138" t="s">
        <v>61</v>
      </c>
      <c r="B22" s="139"/>
      <c r="C22" s="150"/>
      <c r="D22" s="173"/>
      <c r="E22" s="174"/>
      <c r="F22" s="175"/>
    </row>
    <row r="23" spans="1:6" ht="21.75" customHeight="1">
      <c r="A23" s="138" t="s">
        <v>63</v>
      </c>
      <c r="B23" s="139"/>
      <c r="C23" s="150"/>
      <c r="D23" s="164"/>
      <c r="E23" s="165"/>
      <c r="F23" s="166"/>
    </row>
    <row r="24" spans="1:6" ht="21.75" customHeight="1">
      <c r="A24" s="167" t="s">
        <v>93</v>
      </c>
      <c r="B24" s="168"/>
      <c r="C24" s="168"/>
      <c r="D24" s="168"/>
      <c r="E24" s="168"/>
      <c r="F24" s="169"/>
    </row>
    <row r="25" spans="1:6" ht="21.75" customHeight="1">
      <c r="A25" s="138" t="s">
        <v>58</v>
      </c>
      <c r="B25" s="139"/>
      <c r="C25" s="150"/>
      <c r="D25" s="151"/>
      <c r="E25" s="152"/>
      <c r="F25" s="153"/>
    </row>
    <row r="26" spans="1:6" ht="21.75" customHeight="1">
      <c r="A26" s="138" t="s">
        <v>59</v>
      </c>
      <c r="B26" s="139"/>
      <c r="C26" s="150"/>
      <c r="D26" s="151"/>
      <c r="E26" s="152"/>
      <c r="F26" s="153"/>
    </row>
    <row r="27" spans="1:6" ht="21.75" customHeight="1" thickBot="1">
      <c r="A27" s="154" t="s">
        <v>64</v>
      </c>
      <c r="B27" s="155"/>
      <c r="C27" s="156"/>
      <c r="D27" s="157"/>
      <c r="E27" s="158"/>
      <c r="F27" s="159"/>
    </row>
    <row r="28" spans="1:6" ht="27" customHeight="1" thickTop="1">
      <c r="A28" s="107" t="s">
        <v>22</v>
      </c>
      <c r="B28" s="108"/>
      <c r="C28" s="108"/>
      <c r="D28" s="108"/>
      <c r="E28" s="108"/>
      <c r="F28" s="10">
        <f>D23+D27</f>
        <v>0</v>
      </c>
    </row>
    <row r="29" spans="1:6" ht="20.25" customHeight="1">
      <c r="A29" s="5" t="s">
        <v>43</v>
      </c>
      <c r="B29" s="6"/>
      <c r="C29" s="6"/>
      <c r="D29" s="6"/>
      <c r="E29" s="6"/>
      <c r="F29" s="6"/>
    </row>
    <row r="30" spans="1:6" ht="23.25" customHeight="1">
      <c r="A30" s="115" t="s">
        <v>8</v>
      </c>
      <c r="B30" s="126"/>
      <c r="C30" s="76" t="s">
        <v>121</v>
      </c>
      <c r="D30" s="76"/>
      <c r="E30" s="76"/>
      <c r="F30" s="12">
        <v>225000</v>
      </c>
    </row>
    <row r="31" spans="1:6" ht="23.25" customHeight="1">
      <c r="A31" s="115" t="s">
        <v>23</v>
      </c>
      <c r="B31" s="126"/>
      <c r="C31" s="76" t="s">
        <v>66</v>
      </c>
      <c r="D31" s="76"/>
      <c r="E31" s="76"/>
      <c r="F31" s="12">
        <f>MIN(F30,F28)</f>
        <v>0</v>
      </c>
    </row>
    <row r="32" spans="1:6" ht="23.25" customHeight="1">
      <c r="A32" s="115" t="s">
        <v>2</v>
      </c>
      <c r="B32" s="126"/>
      <c r="C32" s="76" t="s">
        <v>74</v>
      </c>
      <c r="D32" s="76"/>
      <c r="E32" s="76"/>
      <c r="F32" s="13">
        <v>0.5</v>
      </c>
    </row>
    <row r="33" spans="1:6" ht="30" customHeight="1">
      <c r="A33" s="130" t="s">
        <v>1</v>
      </c>
      <c r="B33" s="131"/>
      <c r="C33" s="87" t="s">
        <v>67</v>
      </c>
      <c r="D33" s="87"/>
      <c r="E33" s="87"/>
      <c r="F33" s="14">
        <f>ROUNDDOWN(MIN(F31*F32),-3)</f>
        <v>0</v>
      </c>
    </row>
  </sheetData>
  <sheetProtection password="C1D7" sheet="1" objects="1" scenarios="1"/>
  <mergeCells count="43">
    <mergeCell ref="D25:F25"/>
    <mergeCell ref="D20:F20"/>
    <mergeCell ref="A21:C21"/>
    <mergeCell ref="D21:F21"/>
    <mergeCell ref="A22:C22"/>
    <mergeCell ref="D22:F22"/>
    <mergeCell ref="B13:F13"/>
    <mergeCell ref="A3:F3"/>
    <mergeCell ref="A5:B5"/>
    <mergeCell ref="E5:F5"/>
    <mergeCell ref="A6:B6"/>
    <mergeCell ref="C6:F6"/>
    <mergeCell ref="A7:B7"/>
    <mergeCell ref="C7:F7"/>
    <mergeCell ref="B9:F9"/>
    <mergeCell ref="B10:F10"/>
    <mergeCell ref="B11:F11"/>
    <mergeCell ref="B12:F12"/>
    <mergeCell ref="A33:B33"/>
    <mergeCell ref="C33:E33"/>
    <mergeCell ref="A28:E28"/>
    <mergeCell ref="A30:B30"/>
    <mergeCell ref="C30:E30"/>
    <mergeCell ref="A31:B31"/>
    <mergeCell ref="C31:E31"/>
    <mergeCell ref="A32:B32"/>
    <mergeCell ref="C32:E32"/>
    <mergeCell ref="A26:C26"/>
    <mergeCell ref="D26:F26"/>
    <mergeCell ref="A27:C27"/>
    <mergeCell ref="D27:F27"/>
    <mergeCell ref="B14:F14"/>
    <mergeCell ref="B15:F15"/>
    <mergeCell ref="A17:F17"/>
    <mergeCell ref="A18:C18"/>
    <mergeCell ref="D18:F18"/>
    <mergeCell ref="A19:C19"/>
    <mergeCell ref="D19:F19"/>
    <mergeCell ref="A23:C23"/>
    <mergeCell ref="D23:F23"/>
    <mergeCell ref="A24:F24"/>
    <mergeCell ref="A25:C25"/>
    <mergeCell ref="A20:C20"/>
  </mergeCells>
  <phoneticPr fontId="1"/>
  <dataValidations count="2">
    <dataValidation type="list" allowBlank="1" showInputMessage="1" showErrorMessage="1" sqref="A9:A15">
      <formula1>"✔"</formula1>
    </dataValidation>
    <dataValidation type="whole" allowBlank="1" showInputMessage="1" showErrorMessage="1" sqref="D23:F23 D27:F27">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36"/>
  <sheetViews>
    <sheetView view="pageBreakPreview" zoomScaleNormal="100" zoomScaleSheetLayoutView="100" workbookViewId="0">
      <selection activeCell="A9" sqref="A9"/>
    </sheetView>
  </sheetViews>
  <sheetFormatPr defaultRowHeight="13.5"/>
  <cols>
    <col min="1" max="1" width="5.25" style="2" customWidth="1"/>
    <col min="2" max="2" width="18.625" style="2" customWidth="1"/>
    <col min="3" max="3" width="20.625" style="2" customWidth="1"/>
    <col min="4" max="4" width="20.875" style="2" customWidth="1"/>
    <col min="5" max="5" width="29.5" style="2" customWidth="1"/>
    <col min="6" max="6" width="18.875" style="2" customWidth="1"/>
    <col min="7" max="16384" width="9" style="2"/>
  </cols>
  <sheetData>
    <row r="1" spans="1:6">
      <c r="A1" s="1" t="s">
        <v>24</v>
      </c>
      <c r="F1" s="3" t="s">
        <v>130</v>
      </c>
    </row>
    <row r="3" spans="1:6" ht="30.75" customHeight="1">
      <c r="A3" s="80" t="s">
        <v>69</v>
      </c>
      <c r="B3" s="80"/>
      <c r="C3" s="80"/>
      <c r="D3" s="80"/>
      <c r="E3" s="80"/>
      <c r="F3" s="80"/>
    </row>
    <row r="4" spans="1:6" ht="20.25" customHeight="1">
      <c r="A4" s="5" t="s">
        <v>40</v>
      </c>
      <c r="B4" s="6"/>
      <c r="C4" s="6"/>
      <c r="D4" s="6"/>
      <c r="E4" s="6"/>
      <c r="F4" s="6"/>
    </row>
    <row r="5" spans="1:6" ht="18" customHeight="1">
      <c r="A5" s="109" t="s">
        <v>13</v>
      </c>
      <c r="B5" s="110"/>
      <c r="C5" s="33">
        <f>'計画書（鑑）'!B11</f>
        <v>0</v>
      </c>
      <c r="D5" s="32" t="s">
        <v>14</v>
      </c>
      <c r="E5" s="115">
        <f>'計画書（鑑）'!D11</f>
        <v>0</v>
      </c>
      <c r="F5" s="116"/>
    </row>
    <row r="6" spans="1:6" ht="18" customHeight="1">
      <c r="A6" s="109" t="s">
        <v>27</v>
      </c>
      <c r="B6" s="110"/>
      <c r="C6" s="111">
        <f>'計画書（鑑）'!B12</f>
        <v>0</v>
      </c>
      <c r="D6" s="112"/>
      <c r="E6" s="112"/>
      <c r="F6" s="112"/>
    </row>
    <row r="7" spans="1:6" ht="18" customHeight="1">
      <c r="A7" s="109" t="s">
        <v>0</v>
      </c>
      <c r="B7" s="110"/>
      <c r="C7" s="111">
        <f>'計画書（鑑）'!B14</f>
        <v>0</v>
      </c>
      <c r="D7" s="112"/>
      <c r="E7" s="112"/>
      <c r="F7" s="112"/>
    </row>
    <row r="8" spans="1:6" ht="20.25" customHeight="1">
      <c r="A8" s="5" t="s">
        <v>41</v>
      </c>
      <c r="B8" s="6"/>
      <c r="C8" s="6"/>
      <c r="D8" s="6"/>
      <c r="E8" s="6"/>
      <c r="F8" s="6"/>
    </row>
    <row r="9" spans="1:6" ht="18" customHeight="1">
      <c r="A9" s="15"/>
      <c r="B9" s="121" t="s">
        <v>123</v>
      </c>
      <c r="C9" s="122"/>
      <c r="D9" s="122"/>
      <c r="E9" s="122"/>
      <c r="F9" s="123"/>
    </row>
    <row r="10" spans="1:6" ht="18" customHeight="1">
      <c r="A10" s="15"/>
      <c r="B10" s="83" t="s">
        <v>122</v>
      </c>
      <c r="C10" s="84"/>
      <c r="D10" s="84"/>
      <c r="E10" s="84"/>
      <c r="F10" s="85"/>
    </row>
    <row r="11" spans="1:6" ht="18" customHeight="1">
      <c r="A11" s="15"/>
      <c r="B11" s="83" t="s">
        <v>17</v>
      </c>
      <c r="C11" s="84"/>
      <c r="D11" s="84"/>
      <c r="E11" s="84"/>
      <c r="F11" s="85"/>
    </row>
    <row r="12" spans="1:6" ht="18" customHeight="1">
      <c r="A12" s="15"/>
      <c r="B12" s="83" t="s">
        <v>18</v>
      </c>
      <c r="C12" s="84"/>
      <c r="D12" s="84"/>
      <c r="E12" s="84"/>
      <c r="F12" s="85"/>
    </row>
    <row r="13" spans="1:6" ht="18" customHeight="1">
      <c r="A13" s="15"/>
      <c r="B13" s="83" t="s">
        <v>19</v>
      </c>
      <c r="C13" s="84"/>
      <c r="D13" s="84"/>
      <c r="E13" s="84"/>
      <c r="F13" s="85"/>
    </row>
    <row r="14" spans="1:6" ht="18" customHeight="1">
      <c r="A14" s="15"/>
      <c r="B14" s="121" t="s">
        <v>91</v>
      </c>
      <c r="C14" s="122"/>
      <c r="D14" s="122"/>
      <c r="E14" s="122"/>
      <c r="F14" s="123"/>
    </row>
    <row r="15" spans="1:6" ht="18" customHeight="1">
      <c r="A15" s="15"/>
      <c r="B15" s="83" t="s">
        <v>75</v>
      </c>
      <c r="C15" s="84"/>
      <c r="D15" s="84"/>
      <c r="E15" s="84"/>
      <c r="F15" s="85"/>
    </row>
    <row r="16" spans="1:6" ht="18" customHeight="1">
      <c r="A16" s="15"/>
      <c r="B16" s="83" t="s">
        <v>16</v>
      </c>
      <c r="C16" s="84"/>
      <c r="D16" s="84"/>
      <c r="E16" s="84"/>
      <c r="F16" s="85"/>
    </row>
    <row r="17" spans="1:7" ht="20.25" customHeight="1">
      <c r="A17" s="5" t="s">
        <v>42</v>
      </c>
      <c r="B17" s="6"/>
      <c r="C17" s="6"/>
      <c r="D17" s="6"/>
      <c r="E17" s="6"/>
      <c r="F17" s="6"/>
    </row>
    <row r="18" spans="1:7" ht="15.75" customHeight="1">
      <c r="A18" s="19" t="s">
        <v>21</v>
      </c>
      <c r="B18" s="117" t="s">
        <v>20</v>
      </c>
      <c r="C18" s="118"/>
      <c r="D18" s="119" t="s">
        <v>70</v>
      </c>
      <c r="E18" s="120"/>
      <c r="F18" s="21" t="s">
        <v>15</v>
      </c>
      <c r="G18" s="4"/>
    </row>
    <row r="19" spans="1:7" ht="51.75" customHeight="1">
      <c r="A19" s="19">
        <v>1</v>
      </c>
      <c r="B19" s="105"/>
      <c r="C19" s="114"/>
      <c r="D19" s="105"/>
      <c r="E19" s="114"/>
      <c r="F19" s="17"/>
      <c r="G19" s="4"/>
    </row>
    <row r="20" spans="1:7" ht="51.75" customHeight="1">
      <c r="A20" s="19">
        <v>2</v>
      </c>
      <c r="B20" s="105"/>
      <c r="C20" s="114"/>
      <c r="D20" s="105"/>
      <c r="E20" s="114"/>
      <c r="F20" s="17"/>
      <c r="G20" s="4"/>
    </row>
    <row r="21" spans="1:7" ht="51.75" customHeight="1">
      <c r="A21" s="19">
        <v>3</v>
      </c>
      <c r="B21" s="105"/>
      <c r="C21" s="114"/>
      <c r="D21" s="105"/>
      <c r="E21" s="114"/>
      <c r="F21" s="17"/>
      <c r="G21" s="4"/>
    </row>
    <row r="22" spans="1:7" ht="51.75" customHeight="1">
      <c r="A22" s="19">
        <v>4</v>
      </c>
      <c r="B22" s="176"/>
      <c r="C22" s="177"/>
      <c r="D22" s="176"/>
      <c r="E22" s="177"/>
      <c r="F22" s="17"/>
      <c r="G22" s="4"/>
    </row>
    <row r="23" spans="1:7" ht="51.75" customHeight="1">
      <c r="A23" s="19">
        <v>5</v>
      </c>
      <c r="B23" s="176"/>
      <c r="C23" s="177"/>
      <c r="D23" s="176"/>
      <c r="E23" s="177"/>
      <c r="F23" s="17"/>
      <c r="G23" s="4"/>
    </row>
    <row r="24" spans="1:7" ht="51.75" customHeight="1">
      <c r="A24" s="19">
        <v>6</v>
      </c>
      <c r="B24" s="176"/>
      <c r="C24" s="177"/>
      <c r="D24" s="176"/>
      <c r="E24" s="177"/>
      <c r="F24" s="17"/>
      <c r="G24" s="4"/>
    </row>
    <row r="25" spans="1:7" ht="51.75" customHeight="1">
      <c r="A25" s="19">
        <v>7</v>
      </c>
      <c r="B25" s="176"/>
      <c r="C25" s="177"/>
      <c r="D25" s="176"/>
      <c r="E25" s="177"/>
      <c r="F25" s="17"/>
      <c r="G25" s="4"/>
    </row>
    <row r="26" spans="1:7" ht="51.75" customHeight="1">
      <c r="A26" s="19">
        <v>8</v>
      </c>
      <c r="B26" s="176"/>
      <c r="C26" s="177"/>
      <c r="D26" s="176"/>
      <c r="E26" s="177"/>
      <c r="F26" s="17"/>
      <c r="G26" s="4"/>
    </row>
    <row r="27" spans="1:7" ht="51.75" customHeight="1">
      <c r="A27" s="19">
        <v>9</v>
      </c>
      <c r="B27" s="176"/>
      <c r="C27" s="177"/>
      <c r="D27" s="176"/>
      <c r="E27" s="177"/>
      <c r="F27" s="17"/>
      <c r="G27" s="4"/>
    </row>
    <row r="28" spans="1:7" ht="51.75" customHeight="1" thickBot="1">
      <c r="A28" s="22">
        <v>10</v>
      </c>
      <c r="B28" s="181"/>
      <c r="C28" s="182"/>
      <c r="D28" s="181"/>
      <c r="E28" s="182"/>
      <c r="F28" s="18"/>
      <c r="G28" s="4"/>
    </row>
    <row r="29" spans="1:7" ht="27" customHeight="1" thickTop="1">
      <c r="A29" s="107" t="s">
        <v>22</v>
      </c>
      <c r="B29" s="108"/>
      <c r="C29" s="108"/>
      <c r="D29" s="108"/>
      <c r="E29" s="108"/>
      <c r="F29" s="10">
        <f>SUM(F19:F28)</f>
        <v>0</v>
      </c>
    </row>
    <row r="30" spans="1:7" ht="20.25" customHeight="1">
      <c r="A30" s="5" t="s">
        <v>43</v>
      </c>
      <c r="B30" s="6"/>
      <c r="C30" s="6"/>
      <c r="D30" s="6"/>
      <c r="E30" s="6"/>
      <c r="F30" s="6"/>
    </row>
    <row r="31" spans="1:7" ht="26.25" customHeight="1">
      <c r="A31" s="46" t="s">
        <v>9</v>
      </c>
      <c r="B31" s="178" t="s">
        <v>134</v>
      </c>
      <c r="C31" s="179"/>
      <c r="D31" s="179"/>
      <c r="E31" s="180"/>
      <c r="F31" s="30">
        <v>0</v>
      </c>
    </row>
    <row r="32" spans="1:7" ht="23.25" customHeight="1">
      <c r="A32" s="46" t="s">
        <v>10</v>
      </c>
      <c r="B32" s="47" t="s">
        <v>8</v>
      </c>
      <c r="C32" s="76" t="s">
        <v>71</v>
      </c>
      <c r="D32" s="76"/>
      <c r="E32" s="77"/>
      <c r="F32" s="54">
        <v>1000000</v>
      </c>
    </row>
    <row r="33" spans="1:10" ht="23.25" customHeight="1">
      <c r="A33" s="46" t="s">
        <v>11</v>
      </c>
      <c r="B33" s="47" t="s">
        <v>119</v>
      </c>
      <c r="C33" s="202" t="s">
        <v>135</v>
      </c>
      <c r="D33" s="202"/>
      <c r="E33" s="203"/>
      <c r="F33" s="12">
        <f>F32-F31/3*4</f>
        <v>1000000</v>
      </c>
      <c r="J33" s="48"/>
    </row>
    <row r="34" spans="1:10" ht="23.25" customHeight="1">
      <c r="A34" s="46" t="s">
        <v>12</v>
      </c>
      <c r="B34" s="47" t="s">
        <v>23</v>
      </c>
      <c r="C34" s="76" t="s">
        <v>127</v>
      </c>
      <c r="D34" s="76"/>
      <c r="E34" s="77"/>
      <c r="F34" s="54">
        <f>MIN(F33,F29)</f>
        <v>0</v>
      </c>
    </row>
    <row r="35" spans="1:10" ht="23.25" customHeight="1">
      <c r="A35" s="46" t="s">
        <v>116</v>
      </c>
      <c r="B35" s="47" t="s">
        <v>2</v>
      </c>
      <c r="C35" s="76" t="s">
        <v>72</v>
      </c>
      <c r="D35" s="76"/>
      <c r="E35" s="77"/>
      <c r="F35" s="55">
        <v>0.75</v>
      </c>
    </row>
    <row r="36" spans="1:10" ht="30" customHeight="1">
      <c r="A36" s="78" t="s">
        <v>1</v>
      </c>
      <c r="B36" s="79"/>
      <c r="C36" s="87" t="s">
        <v>67</v>
      </c>
      <c r="D36" s="87"/>
      <c r="E36" s="88"/>
      <c r="F36" s="14">
        <f>ROUNDDOWN(MIN((F32-(ROUNDUP(F31/0.75,-3)))*F35,F34*F35),-3)</f>
        <v>0</v>
      </c>
    </row>
  </sheetData>
  <sheetProtection password="C1D7" sheet="1" objects="1" scenarios="1"/>
  <mergeCells count="45">
    <mergeCell ref="C33:E33"/>
    <mergeCell ref="A7:B7"/>
    <mergeCell ref="C7:F7"/>
    <mergeCell ref="A3:F3"/>
    <mergeCell ref="A5:B5"/>
    <mergeCell ref="E5:F5"/>
    <mergeCell ref="A6:B6"/>
    <mergeCell ref="C6:F6"/>
    <mergeCell ref="B23:C23"/>
    <mergeCell ref="D23:E23"/>
    <mergeCell ref="B15:F15"/>
    <mergeCell ref="B16:F16"/>
    <mergeCell ref="B9:F9"/>
    <mergeCell ref="B10:F10"/>
    <mergeCell ref="B11:F11"/>
    <mergeCell ref="B12:F12"/>
    <mergeCell ref="B13:F13"/>
    <mergeCell ref="B14:F14"/>
    <mergeCell ref="A36:B36"/>
    <mergeCell ref="C36:E36"/>
    <mergeCell ref="B18:C18"/>
    <mergeCell ref="D18:E18"/>
    <mergeCell ref="B19:C19"/>
    <mergeCell ref="D19:E19"/>
    <mergeCell ref="B20:C20"/>
    <mergeCell ref="D20:E20"/>
    <mergeCell ref="B21:C21"/>
    <mergeCell ref="D21:E21"/>
    <mergeCell ref="C32:E32"/>
    <mergeCell ref="C34:E34"/>
    <mergeCell ref="C35:E35"/>
    <mergeCell ref="A29:E29"/>
    <mergeCell ref="B22:C22"/>
    <mergeCell ref="D22:E22"/>
    <mergeCell ref="B24:C24"/>
    <mergeCell ref="D24:E24"/>
    <mergeCell ref="B25:C25"/>
    <mergeCell ref="D25:E25"/>
    <mergeCell ref="B26:C26"/>
    <mergeCell ref="D26:E26"/>
    <mergeCell ref="B31:E31"/>
    <mergeCell ref="B27:C27"/>
    <mergeCell ref="D27:E27"/>
    <mergeCell ref="B28:C28"/>
    <mergeCell ref="D28:E28"/>
  </mergeCells>
  <phoneticPr fontId="1"/>
  <conditionalFormatting sqref="F35">
    <cfRule type="expression" dxfId="1" priority="1">
      <formula>$F35="施設類型が未入力"</formula>
    </cfRule>
  </conditionalFormatting>
  <dataValidations count="2">
    <dataValidation type="list" allowBlank="1" showInputMessage="1" showErrorMessage="1" sqref="A9:A16">
      <formula1>"✔"</formula1>
    </dataValidation>
    <dataValidation type="whole" allowBlank="1" showInputMessage="1" showErrorMessage="1" sqref="F19:F28">
      <formula1>0</formula1>
      <formula2>9999999</formula2>
    </dataValidation>
  </dataValidations>
  <printOptions horizontalCentered="1"/>
  <pageMargins left="0.51181102362204722" right="0.51181102362204722" top="0.55118110236220474" bottom="0.55118110236220474" header="0.31496062992125984" footer="0.31496062992125984"/>
  <pageSetup paperSize="9" scale="74" orientation="portrait" r:id="rId1"/>
  <headerFooter>
    <oddFooter>&amp;A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76"/>
  <sheetViews>
    <sheetView view="pageBreakPreview" zoomScaleNormal="100" zoomScaleSheetLayoutView="100" workbookViewId="0">
      <selection activeCell="A9" sqref="A9"/>
    </sheetView>
  </sheetViews>
  <sheetFormatPr defaultRowHeight="13.5"/>
  <cols>
    <col min="1" max="1" width="5.25" style="2" customWidth="1"/>
    <col min="2" max="2" width="18.625" style="2" customWidth="1"/>
    <col min="3" max="3" width="20.625" style="2" customWidth="1"/>
    <col min="4" max="4" width="20.875" style="2" customWidth="1"/>
    <col min="5" max="5" width="29.5" style="2" customWidth="1"/>
    <col min="6" max="6" width="18.875" style="2" customWidth="1"/>
    <col min="7" max="7" width="9" style="4"/>
    <col min="8" max="16384" width="9" style="2"/>
  </cols>
  <sheetData>
    <row r="1" spans="1:7">
      <c r="A1" s="1" t="s">
        <v>24</v>
      </c>
      <c r="F1" s="3" t="s">
        <v>76</v>
      </c>
    </row>
    <row r="3" spans="1:7" ht="30.75" customHeight="1">
      <c r="A3" s="192" t="s">
        <v>77</v>
      </c>
      <c r="B3" s="80"/>
      <c r="C3" s="80"/>
      <c r="D3" s="80"/>
      <c r="E3" s="80"/>
      <c r="F3" s="80"/>
    </row>
    <row r="4" spans="1:7" ht="20.25" customHeight="1">
      <c r="A4" s="5" t="s">
        <v>40</v>
      </c>
      <c r="B4" s="6"/>
      <c r="C4" s="6"/>
      <c r="D4" s="6"/>
      <c r="E4" s="6"/>
      <c r="F4" s="6"/>
    </row>
    <row r="5" spans="1:7" ht="18" customHeight="1">
      <c r="A5" s="109" t="s">
        <v>13</v>
      </c>
      <c r="B5" s="110"/>
      <c r="C5" s="33">
        <f>'計画書（鑑）'!B11</f>
        <v>0</v>
      </c>
      <c r="D5" s="32" t="s">
        <v>14</v>
      </c>
      <c r="E5" s="115">
        <f>'計画書（鑑）'!D11</f>
        <v>0</v>
      </c>
      <c r="F5" s="116"/>
    </row>
    <row r="6" spans="1:7" ht="18" customHeight="1">
      <c r="A6" s="109" t="s">
        <v>27</v>
      </c>
      <c r="B6" s="110"/>
      <c r="C6" s="111">
        <f>'計画書（鑑）'!B12</f>
        <v>0</v>
      </c>
      <c r="D6" s="112"/>
      <c r="E6" s="112"/>
      <c r="F6" s="112"/>
    </row>
    <row r="7" spans="1:7" ht="18" customHeight="1">
      <c r="A7" s="109" t="s">
        <v>0</v>
      </c>
      <c r="B7" s="110"/>
      <c r="C7" s="111">
        <f>'計画書（鑑）'!B14</f>
        <v>0</v>
      </c>
      <c r="D7" s="112"/>
      <c r="E7" s="112"/>
      <c r="F7" s="112"/>
    </row>
    <row r="8" spans="1:7" ht="20.25" customHeight="1">
      <c r="A8" s="5" t="s">
        <v>41</v>
      </c>
      <c r="B8" s="6"/>
      <c r="C8" s="6"/>
      <c r="D8" s="6"/>
      <c r="E8" s="6"/>
      <c r="F8" s="6"/>
    </row>
    <row r="9" spans="1:7" ht="18" customHeight="1">
      <c r="A9" s="15"/>
      <c r="B9" s="89" t="s">
        <v>123</v>
      </c>
      <c r="C9" s="90"/>
      <c r="D9" s="90"/>
      <c r="E9" s="90"/>
      <c r="F9" s="91"/>
      <c r="G9" s="2"/>
    </row>
    <row r="10" spans="1:7" ht="18" customHeight="1">
      <c r="A10" s="15"/>
      <c r="B10" s="81" t="s">
        <v>124</v>
      </c>
      <c r="C10" s="82"/>
      <c r="D10" s="82"/>
      <c r="E10" s="82"/>
      <c r="F10" s="82"/>
    </row>
    <row r="11" spans="1:7" ht="18" customHeight="1">
      <c r="A11" s="15"/>
      <c r="B11" s="83" t="s">
        <v>17</v>
      </c>
      <c r="C11" s="84"/>
      <c r="D11" s="84"/>
      <c r="E11" s="84"/>
      <c r="F11" s="85"/>
    </row>
    <row r="12" spans="1:7" ht="18" customHeight="1">
      <c r="A12" s="15"/>
      <c r="B12" s="83" t="s">
        <v>18</v>
      </c>
      <c r="C12" s="84"/>
      <c r="D12" s="84"/>
      <c r="E12" s="84"/>
      <c r="F12" s="85"/>
    </row>
    <row r="13" spans="1:7" ht="18" customHeight="1">
      <c r="A13" s="15"/>
      <c r="B13" s="83" t="s">
        <v>19</v>
      </c>
      <c r="C13" s="84"/>
      <c r="D13" s="84"/>
      <c r="E13" s="84"/>
      <c r="F13" s="85"/>
    </row>
    <row r="14" spans="1:7" ht="18" customHeight="1">
      <c r="A14" s="15"/>
      <c r="B14" s="121" t="s">
        <v>91</v>
      </c>
      <c r="C14" s="122"/>
      <c r="D14" s="122"/>
      <c r="E14" s="122"/>
      <c r="F14" s="123"/>
    </row>
    <row r="15" spans="1:7" ht="18" customHeight="1">
      <c r="A15" s="15"/>
      <c r="B15" s="83" t="s">
        <v>75</v>
      </c>
      <c r="C15" s="84"/>
      <c r="D15" s="84"/>
      <c r="E15" s="84"/>
      <c r="F15" s="85"/>
    </row>
    <row r="16" spans="1:7" ht="18" customHeight="1">
      <c r="A16" s="15"/>
      <c r="B16" s="83" t="s">
        <v>16</v>
      </c>
      <c r="C16" s="84"/>
      <c r="D16" s="84"/>
      <c r="E16" s="84"/>
      <c r="F16" s="85"/>
    </row>
    <row r="17" spans="1:7" ht="20.25" customHeight="1">
      <c r="A17" s="5" t="s">
        <v>42</v>
      </c>
      <c r="B17" s="6"/>
      <c r="C17" s="6"/>
      <c r="D17" s="6"/>
      <c r="E17" s="6"/>
      <c r="F17" s="6"/>
    </row>
    <row r="18" spans="1:7" ht="20.25" customHeight="1">
      <c r="A18" s="5" t="s">
        <v>87</v>
      </c>
      <c r="B18" s="6"/>
      <c r="C18" s="6"/>
      <c r="D18" s="6"/>
      <c r="E18" s="6"/>
      <c r="F18" s="6"/>
    </row>
    <row r="19" spans="1:7" ht="20.25" customHeight="1">
      <c r="A19" s="189" t="s">
        <v>79</v>
      </c>
      <c r="B19" s="7" t="s">
        <v>78</v>
      </c>
      <c r="C19" s="183"/>
      <c r="D19" s="183"/>
      <c r="E19" s="183"/>
      <c r="F19" s="184"/>
    </row>
    <row r="20" spans="1:7" ht="20.25" customHeight="1">
      <c r="A20" s="190"/>
      <c r="B20" s="8" t="s">
        <v>80</v>
      </c>
      <c r="C20" s="185"/>
      <c r="D20" s="185"/>
      <c r="E20" s="185"/>
      <c r="F20" s="186"/>
    </row>
    <row r="21" spans="1:7" ht="20.25" customHeight="1">
      <c r="A21" s="190"/>
      <c r="B21" s="8" t="s">
        <v>81</v>
      </c>
      <c r="C21" s="185"/>
      <c r="D21" s="185"/>
      <c r="E21" s="185"/>
      <c r="F21" s="186"/>
      <c r="G21" s="4" t="str">
        <f>IF(AND(OR(E$5="私学助成",E$5="施設型給付"),C21="認定こども園における教育の質を向上させるために行う研修"),"対象外の研修です","")</f>
        <v/>
      </c>
    </row>
    <row r="22" spans="1:7" ht="20.25" customHeight="1">
      <c r="A22" s="190"/>
      <c r="B22" s="8" t="s">
        <v>82</v>
      </c>
      <c r="C22" s="185"/>
      <c r="D22" s="185"/>
      <c r="E22" s="185"/>
      <c r="F22" s="186"/>
    </row>
    <row r="23" spans="1:7" ht="20.25" customHeight="1">
      <c r="A23" s="191"/>
      <c r="B23" s="9" t="s">
        <v>86</v>
      </c>
      <c r="C23" s="187"/>
      <c r="D23" s="187"/>
      <c r="E23" s="187"/>
      <c r="F23" s="188"/>
    </row>
    <row r="24" spans="1:7" ht="20.25" customHeight="1">
      <c r="A24" s="189" t="s">
        <v>83</v>
      </c>
      <c r="B24" s="7" t="s">
        <v>78</v>
      </c>
      <c r="C24" s="183"/>
      <c r="D24" s="183"/>
      <c r="E24" s="183"/>
      <c r="F24" s="184"/>
    </row>
    <row r="25" spans="1:7" ht="20.25" customHeight="1">
      <c r="A25" s="190"/>
      <c r="B25" s="8" t="s">
        <v>80</v>
      </c>
      <c r="C25" s="185"/>
      <c r="D25" s="185"/>
      <c r="E25" s="185"/>
      <c r="F25" s="186"/>
    </row>
    <row r="26" spans="1:7" ht="20.25" customHeight="1">
      <c r="A26" s="190"/>
      <c r="B26" s="8" t="s">
        <v>81</v>
      </c>
      <c r="C26" s="185"/>
      <c r="D26" s="185"/>
      <c r="E26" s="185"/>
      <c r="F26" s="186"/>
      <c r="G26" s="4" t="str">
        <f>IF(AND(OR(E$5="私学助成",E$5="施設型給付"),C26="認定こども園における教育の質を向上させるために行う研修"),"対象外の研修です","")</f>
        <v/>
      </c>
    </row>
    <row r="27" spans="1:7" ht="20.25" customHeight="1">
      <c r="A27" s="190"/>
      <c r="B27" s="8" t="s">
        <v>82</v>
      </c>
      <c r="C27" s="185"/>
      <c r="D27" s="185"/>
      <c r="E27" s="185"/>
      <c r="F27" s="186"/>
    </row>
    <row r="28" spans="1:7" ht="20.25" customHeight="1">
      <c r="A28" s="191"/>
      <c r="B28" s="9" t="s">
        <v>86</v>
      </c>
      <c r="C28" s="187"/>
      <c r="D28" s="187"/>
      <c r="E28" s="187"/>
      <c r="F28" s="188"/>
    </row>
    <row r="29" spans="1:7" ht="20.25" customHeight="1">
      <c r="A29" s="189" t="s">
        <v>84</v>
      </c>
      <c r="B29" s="7" t="s">
        <v>78</v>
      </c>
      <c r="C29" s="183"/>
      <c r="D29" s="183"/>
      <c r="E29" s="183"/>
      <c r="F29" s="184"/>
    </row>
    <row r="30" spans="1:7" ht="20.25" customHeight="1">
      <c r="A30" s="190"/>
      <c r="B30" s="8" t="s">
        <v>80</v>
      </c>
      <c r="C30" s="185"/>
      <c r="D30" s="185"/>
      <c r="E30" s="185"/>
      <c r="F30" s="186"/>
    </row>
    <row r="31" spans="1:7" ht="20.25" customHeight="1">
      <c r="A31" s="190"/>
      <c r="B31" s="8" t="s">
        <v>81</v>
      </c>
      <c r="C31" s="185"/>
      <c r="D31" s="185"/>
      <c r="E31" s="185"/>
      <c r="F31" s="186"/>
      <c r="G31" s="4" t="str">
        <f>IF(AND(OR(E$5="私学助成",E$5="施設型給付"),C31="認定こども園における教育の質を向上させるために行う研修"),"対象外の研修です","")</f>
        <v/>
      </c>
    </row>
    <row r="32" spans="1:7" ht="20.25" customHeight="1">
      <c r="A32" s="190"/>
      <c r="B32" s="8" t="s">
        <v>82</v>
      </c>
      <c r="C32" s="185"/>
      <c r="D32" s="185"/>
      <c r="E32" s="185"/>
      <c r="F32" s="186"/>
    </row>
    <row r="33" spans="1:7" ht="20.25" customHeight="1">
      <c r="A33" s="191"/>
      <c r="B33" s="9" t="s">
        <v>86</v>
      </c>
      <c r="C33" s="187"/>
      <c r="D33" s="187"/>
      <c r="E33" s="187"/>
      <c r="F33" s="188"/>
    </row>
    <row r="34" spans="1:7" ht="20.25" customHeight="1">
      <c r="A34" s="189" t="s">
        <v>85</v>
      </c>
      <c r="B34" s="7" t="s">
        <v>78</v>
      </c>
      <c r="C34" s="183"/>
      <c r="D34" s="183"/>
      <c r="E34" s="183"/>
      <c r="F34" s="184"/>
    </row>
    <row r="35" spans="1:7" ht="20.25" customHeight="1">
      <c r="A35" s="190"/>
      <c r="B35" s="8" t="s">
        <v>80</v>
      </c>
      <c r="C35" s="185"/>
      <c r="D35" s="185"/>
      <c r="E35" s="185"/>
      <c r="F35" s="186"/>
    </row>
    <row r="36" spans="1:7" ht="20.25" customHeight="1">
      <c r="A36" s="190"/>
      <c r="B36" s="8" t="s">
        <v>81</v>
      </c>
      <c r="C36" s="185"/>
      <c r="D36" s="185"/>
      <c r="E36" s="185"/>
      <c r="F36" s="186"/>
      <c r="G36" s="4" t="str">
        <f>IF(AND(OR(E$5="私学助成",E$5="施設型給付"),C36="認定こども園における教育の質を向上させるために行う研修"),"対象外の研修です","")</f>
        <v/>
      </c>
    </row>
    <row r="37" spans="1:7" ht="20.25" customHeight="1">
      <c r="A37" s="190"/>
      <c r="B37" s="8" t="s">
        <v>82</v>
      </c>
      <c r="C37" s="185"/>
      <c r="D37" s="185"/>
      <c r="E37" s="185"/>
      <c r="F37" s="186"/>
    </row>
    <row r="38" spans="1:7" ht="20.25" customHeight="1">
      <c r="A38" s="191"/>
      <c r="B38" s="9" t="s">
        <v>86</v>
      </c>
      <c r="C38" s="187"/>
      <c r="D38" s="187"/>
      <c r="E38" s="187"/>
      <c r="F38" s="188"/>
    </row>
    <row r="39" spans="1:7" ht="20.25" hidden="1" customHeight="1">
      <c r="A39" s="189" t="s">
        <v>96</v>
      </c>
      <c r="B39" s="7" t="s">
        <v>78</v>
      </c>
      <c r="C39" s="193"/>
      <c r="D39" s="193"/>
      <c r="E39" s="193"/>
      <c r="F39" s="194"/>
    </row>
    <row r="40" spans="1:7" ht="20.25" hidden="1" customHeight="1">
      <c r="A40" s="190"/>
      <c r="B40" s="8" t="s">
        <v>80</v>
      </c>
      <c r="C40" s="195"/>
      <c r="D40" s="195"/>
      <c r="E40" s="195"/>
      <c r="F40" s="196"/>
    </row>
    <row r="41" spans="1:7" ht="20.25" hidden="1" customHeight="1">
      <c r="A41" s="190"/>
      <c r="B41" s="8" t="s">
        <v>81</v>
      </c>
      <c r="C41" s="195"/>
      <c r="D41" s="195"/>
      <c r="E41" s="195"/>
      <c r="F41" s="196"/>
      <c r="G41" s="4" t="str">
        <f>IF(AND(OR(E$5="私学助成",E$5="施設型給付"),C41="認定こども園における教育の質を向上させるために行う研修"),"対象外の研修です","")</f>
        <v/>
      </c>
    </row>
    <row r="42" spans="1:7" ht="20.25" hidden="1" customHeight="1">
      <c r="A42" s="190"/>
      <c r="B42" s="8" t="s">
        <v>82</v>
      </c>
      <c r="C42" s="195"/>
      <c r="D42" s="195"/>
      <c r="E42" s="195"/>
      <c r="F42" s="196"/>
    </row>
    <row r="43" spans="1:7" ht="20.25" hidden="1" customHeight="1">
      <c r="A43" s="191"/>
      <c r="B43" s="9" t="s">
        <v>86</v>
      </c>
      <c r="C43" s="197"/>
      <c r="D43" s="197"/>
      <c r="E43" s="197"/>
      <c r="F43" s="198"/>
    </row>
    <row r="44" spans="1:7" ht="20.25" hidden="1" customHeight="1">
      <c r="A44" s="189" t="s">
        <v>97</v>
      </c>
      <c r="B44" s="7" t="s">
        <v>78</v>
      </c>
      <c r="C44" s="193"/>
      <c r="D44" s="193"/>
      <c r="E44" s="193"/>
      <c r="F44" s="194"/>
    </row>
    <row r="45" spans="1:7" ht="20.25" hidden="1" customHeight="1">
      <c r="A45" s="190"/>
      <c r="B45" s="8" t="s">
        <v>80</v>
      </c>
      <c r="C45" s="195"/>
      <c r="D45" s="195"/>
      <c r="E45" s="195"/>
      <c r="F45" s="196"/>
    </row>
    <row r="46" spans="1:7" ht="20.25" hidden="1" customHeight="1">
      <c r="A46" s="190"/>
      <c r="B46" s="8" t="s">
        <v>81</v>
      </c>
      <c r="C46" s="195"/>
      <c r="D46" s="195"/>
      <c r="E46" s="195"/>
      <c r="F46" s="196"/>
      <c r="G46" s="4" t="str">
        <f>IF(AND(OR(E$5="私学助成",E$5="施設型給付"),C46="認定こども園における教育の質を向上させるために行う研修"),"対象外の研修です","")</f>
        <v/>
      </c>
    </row>
    <row r="47" spans="1:7" ht="20.25" hidden="1" customHeight="1">
      <c r="A47" s="190"/>
      <c r="B47" s="8" t="s">
        <v>82</v>
      </c>
      <c r="C47" s="195"/>
      <c r="D47" s="195"/>
      <c r="E47" s="195"/>
      <c r="F47" s="196"/>
    </row>
    <row r="48" spans="1:7" ht="20.25" hidden="1" customHeight="1">
      <c r="A48" s="191"/>
      <c r="B48" s="9" t="s">
        <v>86</v>
      </c>
      <c r="C48" s="197"/>
      <c r="D48" s="197"/>
      <c r="E48" s="197"/>
      <c r="F48" s="198"/>
    </row>
    <row r="49" spans="1:7" ht="20.25" hidden="1" customHeight="1">
      <c r="A49" s="189" t="s">
        <v>98</v>
      </c>
      <c r="B49" s="7" t="s">
        <v>78</v>
      </c>
      <c r="C49" s="193"/>
      <c r="D49" s="193"/>
      <c r="E49" s="193"/>
      <c r="F49" s="194"/>
    </row>
    <row r="50" spans="1:7" ht="20.25" hidden="1" customHeight="1">
      <c r="A50" s="190"/>
      <c r="B50" s="8" t="s">
        <v>80</v>
      </c>
      <c r="C50" s="195"/>
      <c r="D50" s="195"/>
      <c r="E50" s="195"/>
      <c r="F50" s="196"/>
    </row>
    <row r="51" spans="1:7" ht="20.25" hidden="1" customHeight="1">
      <c r="A51" s="190"/>
      <c r="B51" s="8" t="s">
        <v>81</v>
      </c>
      <c r="C51" s="195"/>
      <c r="D51" s="195"/>
      <c r="E51" s="195"/>
      <c r="F51" s="196"/>
      <c r="G51" s="4" t="str">
        <f>IF(AND(OR(E$5="私学助成",E$5="施設型給付"),C51="認定こども園における教育の質を向上させるために行う研修"),"対象外の研修です","")</f>
        <v/>
      </c>
    </row>
    <row r="52" spans="1:7" ht="20.25" hidden="1" customHeight="1">
      <c r="A52" s="190"/>
      <c r="B52" s="8" t="s">
        <v>82</v>
      </c>
      <c r="C52" s="195"/>
      <c r="D52" s="195"/>
      <c r="E52" s="195"/>
      <c r="F52" s="196"/>
    </row>
    <row r="53" spans="1:7" ht="20.25" hidden="1" customHeight="1">
      <c r="A53" s="191"/>
      <c r="B53" s="9" t="s">
        <v>86</v>
      </c>
      <c r="C53" s="197"/>
      <c r="D53" s="197"/>
      <c r="E53" s="197"/>
      <c r="F53" s="198"/>
    </row>
    <row r="54" spans="1:7" ht="20.25" hidden="1" customHeight="1">
      <c r="A54" s="189" t="s">
        <v>99</v>
      </c>
      <c r="B54" s="7" t="s">
        <v>78</v>
      </c>
      <c r="C54" s="193"/>
      <c r="D54" s="193"/>
      <c r="E54" s="193"/>
      <c r="F54" s="194"/>
    </row>
    <row r="55" spans="1:7" ht="20.25" hidden="1" customHeight="1">
      <c r="A55" s="190"/>
      <c r="B55" s="8" t="s">
        <v>80</v>
      </c>
      <c r="C55" s="195"/>
      <c r="D55" s="195"/>
      <c r="E55" s="195"/>
      <c r="F55" s="196"/>
    </row>
    <row r="56" spans="1:7" ht="20.25" hidden="1" customHeight="1">
      <c r="A56" s="190"/>
      <c r="B56" s="8" t="s">
        <v>81</v>
      </c>
      <c r="C56" s="195"/>
      <c r="D56" s="195"/>
      <c r="E56" s="195"/>
      <c r="F56" s="196"/>
      <c r="G56" s="4" t="str">
        <f>IF(AND(OR(E$5="私学助成",E$5="施設型給付"),C56="認定こども園における教育の質を向上させるために行う研修"),"対象外の研修です","")</f>
        <v/>
      </c>
    </row>
    <row r="57" spans="1:7" ht="20.25" hidden="1" customHeight="1">
      <c r="A57" s="190"/>
      <c r="B57" s="8" t="s">
        <v>82</v>
      </c>
      <c r="C57" s="195"/>
      <c r="D57" s="195"/>
      <c r="E57" s="195"/>
      <c r="F57" s="196"/>
    </row>
    <row r="58" spans="1:7" ht="20.25" hidden="1" customHeight="1">
      <c r="A58" s="191"/>
      <c r="B58" s="9" t="s">
        <v>86</v>
      </c>
      <c r="C58" s="197"/>
      <c r="D58" s="197"/>
      <c r="E58" s="197"/>
      <c r="F58" s="198"/>
    </row>
    <row r="59" spans="1:7" ht="20.25" hidden="1" customHeight="1">
      <c r="A59" s="189" t="s">
        <v>100</v>
      </c>
      <c r="B59" s="7" t="s">
        <v>78</v>
      </c>
      <c r="C59" s="193"/>
      <c r="D59" s="193"/>
      <c r="E59" s="193"/>
      <c r="F59" s="194"/>
    </row>
    <row r="60" spans="1:7" ht="20.25" hidden="1" customHeight="1">
      <c r="A60" s="190"/>
      <c r="B60" s="8" t="s">
        <v>80</v>
      </c>
      <c r="C60" s="195"/>
      <c r="D60" s="195"/>
      <c r="E60" s="195"/>
      <c r="F60" s="196"/>
    </row>
    <row r="61" spans="1:7" ht="20.25" hidden="1" customHeight="1">
      <c r="A61" s="190"/>
      <c r="B61" s="8" t="s">
        <v>81</v>
      </c>
      <c r="C61" s="195"/>
      <c r="D61" s="195"/>
      <c r="E61" s="195"/>
      <c r="F61" s="196"/>
      <c r="G61" s="4" t="str">
        <f>IF(AND(OR(E$5="私学助成",E$5="施設型給付"),C61="認定こども園における教育の質を向上させるために行う研修"),"対象外の研修です","")</f>
        <v/>
      </c>
    </row>
    <row r="62" spans="1:7" ht="20.25" hidden="1" customHeight="1">
      <c r="A62" s="190"/>
      <c r="B62" s="8" t="s">
        <v>82</v>
      </c>
      <c r="C62" s="195"/>
      <c r="D62" s="195"/>
      <c r="E62" s="195"/>
      <c r="F62" s="196"/>
    </row>
    <row r="63" spans="1:7" ht="20.25" hidden="1" customHeight="1">
      <c r="A63" s="191"/>
      <c r="B63" s="9" t="s">
        <v>86</v>
      </c>
      <c r="C63" s="197"/>
      <c r="D63" s="197"/>
      <c r="E63" s="197"/>
      <c r="F63" s="198"/>
    </row>
    <row r="64" spans="1:7" ht="20.25" hidden="1" customHeight="1">
      <c r="A64" s="189" t="s">
        <v>101</v>
      </c>
      <c r="B64" s="7" t="s">
        <v>78</v>
      </c>
      <c r="C64" s="193"/>
      <c r="D64" s="193"/>
      <c r="E64" s="193"/>
      <c r="F64" s="194"/>
    </row>
    <row r="65" spans="1:7" ht="20.25" hidden="1" customHeight="1">
      <c r="A65" s="190"/>
      <c r="B65" s="8" t="s">
        <v>80</v>
      </c>
      <c r="C65" s="195"/>
      <c r="D65" s="195"/>
      <c r="E65" s="195"/>
      <c r="F65" s="196"/>
    </row>
    <row r="66" spans="1:7" ht="20.25" hidden="1" customHeight="1">
      <c r="A66" s="190"/>
      <c r="B66" s="8" t="s">
        <v>81</v>
      </c>
      <c r="C66" s="199"/>
      <c r="D66" s="200"/>
      <c r="E66" s="200"/>
      <c r="F66" s="201"/>
      <c r="G66" s="4" t="str">
        <f>IF(AND(OR(E$5="私学助成",E$5="施設型給付"),C66="認定こども園における教育の質を向上させるために行う研修"),"対象外の研修です","")</f>
        <v/>
      </c>
    </row>
    <row r="67" spans="1:7" ht="20.25" hidden="1" customHeight="1">
      <c r="A67" s="190"/>
      <c r="B67" s="8" t="s">
        <v>82</v>
      </c>
      <c r="C67" s="195"/>
      <c r="D67" s="195"/>
      <c r="E67" s="195"/>
      <c r="F67" s="196"/>
    </row>
    <row r="68" spans="1:7" ht="20.25" hidden="1" customHeight="1">
      <c r="A68" s="191"/>
      <c r="B68" s="9" t="s">
        <v>86</v>
      </c>
      <c r="C68" s="197"/>
      <c r="D68" s="197"/>
      <c r="E68" s="197"/>
      <c r="F68" s="198"/>
    </row>
    <row r="69" spans="1:7" ht="27" customHeight="1">
      <c r="A69" s="107" t="s">
        <v>22</v>
      </c>
      <c r="B69" s="108"/>
      <c r="C69" s="108"/>
      <c r="D69" s="108"/>
      <c r="E69" s="108"/>
      <c r="F69" s="10">
        <f>C38+C33+C28+C23+C43+C48+C53+C58+C63+C68</f>
        <v>0</v>
      </c>
    </row>
    <row r="70" spans="1:7" ht="20.25" customHeight="1">
      <c r="A70" s="5" t="s">
        <v>88</v>
      </c>
      <c r="B70" s="6"/>
      <c r="C70" s="6"/>
      <c r="D70" s="6"/>
      <c r="E70" s="6"/>
      <c r="F70" s="6"/>
    </row>
    <row r="71" spans="1:7" ht="20.25" customHeight="1">
      <c r="A71" s="115" t="s">
        <v>89</v>
      </c>
      <c r="B71" s="126"/>
      <c r="C71" s="76" t="s">
        <v>90</v>
      </c>
      <c r="D71" s="76"/>
      <c r="E71" s="76"/>
      <c r="F71" s="16"/>
    </row>
    <row r="72" spans="1:7" ht="20.25" customHeight="1">
      <c r="A72" s="5" t="s">
        <v>43</v>
      </c>
      <c r="B72" s="11"/>
      <c r="C72" s="6"/>
      <c r="D72" s="6"/>
      <c r="E72" s="6"/>
      <c r="F72" s="6"/>
    </row>
    <row r="73" spans="1:7" ht="23.25" customHeight="1">
      <c r="A73" s="115" t="s">
        <v>8</v>
      </c>
      <c r="B73" s="126"/>
      <c r="C73" s="76" t="s">
        <v>94</v>
      </c>
      <c r="D73" s="76"/>
      <c r="E73" s="76"/>
      <c r="F73" s="12">
        <f>F71*6250</f>
        <v>0</v>
      </c>
    </row>
    <row r="74" spans="1:7" ht="23.25" customHeight="1">
      <c r="A74" s="115" t="s">
        <v>23</v>
      </c>
      <c r="B74" s="126"/>
      <c r="C74" s="76" t="s">
        <v>95</v>
      </c>
      <c r="D74" s="76"/>
      <c r="E74" s="76"/>
      <c r="F74" s="12">
        <f>MIN(F73,F69)</f>
        <v>0</v>
      </c>
    </row>
    <row r="75" spans="1:7" ht="23.25" customHeight="1">
      <c r="A75" s="115" t="s">
        <v>2</v>
      </c>
      <c r="B75" s="126"/>
      <c r="C75" s="76" t="s">
        <v>74</v>
      </c>
      <c r="D75" s="76"/>
      <c r="E75" s="76"/>
      <c r="F75" s="13">
        <v>0.5</v>
      </c>
    </row>
    <row r="76" spans="1:7" ht="30" customHeight="1">
      <c r="A76" s="130" t="s">
        <v>1</v>
      </c>
      <c r="B76" s="131"/>
      <c r="C76" s="87" t="s">
        <v>102</v>
      </c>
      <c r="D76" s="87"/>
      <c r="E76" s="87"/>
      <c r="F76" s="14">
        <f>ROUNDDOWN(MIN(F74*F75),-3)</f>
        <v>0</v>
      </c>
    </row>
  </sheetData>
  <sheetProtection password="C1D7" sheet="1" objects="1" scenarios="1"/>
  <mergeCells count="86">
    <mergeCell ref="A59:A63"/>
    <mergeCell ref="C59:F59"/>
    <mergeCell ref="C60:F60"/>
    <mergeCell ref="C61:F61"/>
    <mergeCell ref="C62:F62"/>
    <mergeCell ref="C63:F63"/>
    <mergeCell ref="A64:A68"/>
    <mergeCell ref="C64:F64"/>
    <mergeCell ref="C65:F65"/>
    <mergeCell ref="C66:F66"/>
    <mergeCell ref="C67:F67"/>
    <mergeCell ref="C68:F68"/>
    <mergeCell ref="A54:A58"/>
    <mergeCell ref="C54:F54"/>
    <mergeCell ref="C55:F55"/>
    <mergeCell ref="C56:F56"/>
    <mergeCell ref="C57:F57"/>
    <mergeCell ref="C58:F58"/>
    <mergeCell ref="A49:A53"/>
    <mergeCell ref="C49:F49"/>
    <mergeCell ref="C50:F50"/>
    <mergeCell ref="C51:F51"/>
    <mergeCell ref="C52:F52"/>
    <mergeCell ref="C53:F53"/>
    <mergeCell ref="A39:A43"/>
    <mergeCell ref="C39:F39"/>
    <mergeCell ref="C40:F40"/>
    <mergeCell ref="C41:F41"/>
    <mergeCell ref="C42:F42"/>
    <mergeCell ref="C43:F43"/>
    <mergeCell ref="A44:A48"/>
    <mergeCell ref="C44:F44"/>
    <mergeCell ref="C45:F45"/>
    <mergeCell ref="C46:F46"/>
    <mergeCell ref="C47:F47"/>
    <mergeCell ref="C48:F48"/>
    <mergeCell ref="A7:B7"/>
    <mergeCell ref="C7:F7"/>
    <mergeCell ref="A3:F3"/>
    <mergeCell ref="A5:B5"/>
    <mergeCell ref="E5:F5"/>
    <mergeCell ref="A6:B6"/>
    <mergeCell ref="C6:F6"/>
    <mergeCell ref="B15:F15"/>
    <mergeCell ref="B16:F16"/>
    <mergeCell ref="B9:F9"/>
    <mergeCell ref="B10:F10"/>
    <mergeCell ref="B11:F11"/>
    <mergeCell ref="B12:F12"/>
    <mergeCell ref="B13:F13"/>
    <mergeCell ref="B14:F14"/>
    <mergeCell ref="C32:F32"/>
    <mergeCell ref="C33:F33"/>
    <mergeCell ref="A34:A38"/>
    <mergeCell ref="C34:F34"/>
    <mergeCell ref="C35:F35"/>
    <mergeCell ref="C36:F36"/>
    <mergeCell ref="C37:F37"/>
    <mergeCell ref="C38:F38"/>
    <mergeCell ref="A19:A23"/>
    <mergeCell ref="A24:A28"/>
    <mergeCell ref="A69:E69"/>
    <mergeCell ref="A73:B73"/>
    <mergeCell ref="C73:E73"/>
    <mergeCell ref="A71:B71"/>
    <mergeCell ref="C71:E71"/>
    <mergeCell ref="C24:F24"/>
    <mergeCell ref="C25:F25"/>
    <mergeCell ref="C26:F26"/>
    <mergeCell ref="C27:F27"/>
    <mergeCell ref="C28:F28"/>
    <mergeCell ref="A29:A33"/>
    <mergeCell ref="C29:F29"/>
    <mergeCell ref="C30:F30"/>
    <mergeCell ref="C31:F31"/>
    <mergeCell ref="C19:F19"/>
    <mergeCell ref="C20:F20"/>
    <mergeCell ref="C21:F21"/>
    <mergeCell ref="C22:F22"/>
    <mergeCell ref="C23:F23"/>
    <mergeCell ref="A76:B76"/>
    <mergeCell ref="C76:E76"/>
    <mergeCell ref="A74:B74"/>
    <mergeCell ref="C74:E74"/>
    <mergeCell ref="A75:B75"/>
    <mergeCell ref="C75:E75"/>
  </mergeCells>
  <phoneticPr fontId="1"/>
  <conditionalFormatting sqref="F75">
    <cfRule type="expression" dxfId="0" priority="1">
      <formula>$F75="施設類型が未入力"</formula>
    </cfRule>
  </conditionalFormatting>
  <dataValidations count="4">
    <dataValidation type="list" allowBlank="1" showInputMessage="1" showErrorMessage="1" sqref="A9:A16">
      <formula1>"✔"</formula1>
    </dataValidation>
    <dataValidation type="list" allowBlank="1" showInputMessage="1" showErrorMessage="1" sqref="C21:F21 C31:F31 C26:F26 C36:F36 C41:F41 C56:F56 C46:F46 C51:F51 C61:F61 C66:F66">
      <formula1>"幼稚園・保育所の教職員の合同研修,幼稚園と保育所等の連携に係る研修,認定こども園における教育の質を向上させるために行う研修"</formula1>
    </dataValidation>
    <dataValidation type="whole" allowBlank="1" showInputMessage="1" showErrorMessage="1" sqref="C23:F23 C33:F33 C28:F28 C58:F58 C38:F38 C43:F43 C48:F48 C63:F63 C53:F53 C68:F68">
      <formula1>0</formula1>
      <formula2>99999999</formula2>
    </dataValidation>
    <dataValidation type="whole" allowBlank="1" showInputMessage="1" showErrorMessage="1" sqref="F71">
      <formula1>1</formula1>
      <formula2>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計画書（鑑）</vt:lpstr>
      <vt:lpstr>別紙１（コロナ）</vt:lpstr>
      <vt:lpstr>別紙２（遊具等）</vt:lpstr>
      <vt:lpstr>別紙３（移行のための準備支援）</vt:lpstr>
      <vt:lpstr>別紙４（園務の平準化支援）</vt:lpstr>
      <vt:lpstr>別紙５（ICT）</vt:lpstr>
      <vt:lpstr>別紙６（研修）</vt:lpstr>
      <vt:lpstr>'計画書（鑑）'!Print_Area</vt:lpstr>
      <vt:lpstr>'別紙１（コロナ）'!Print_Area</vt:lpstr>
      <vt:lpstr>'別紙２（遊具等）'!Print_Area</vt:lpstr>
      <vt:lpstr>'別紙３（移行のための準備支援）'!Print_Area</vt:lpstr>
      <vt:lpstr>'別紙４（園務の平準化支援）'!Print_Area</vt:lpstr>
      <vt:lpstr>'別紙５（ICT）'!Print_Area</vt:lpstr>
      <vt:lpstr>'別紙６（研修）'!Print_Area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2023-10-12T00:39:48Z</cp:lastPrinted>
  <dcterms:created xsi:type="dcterms:W3CDTF">2021-06-09T02:55:37Z</dcterms:created>
  <dcterms:modified xsi:type="dcterms:W3CDTF">2023-10-12T05:41:02Z</dcterms:modified>
</cp:coreProperties>
</file>