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10【園】事業計画\02 HP\"/>
    </mc:Choice>
  </mc:AlternateContent>
  <bookViews>
    <workbookView xWindow="0" yWindow="0" windowWidth="20490" windowHeight="7680" tabRatio="744"/>
  </bookViews>
  <sheets>
    <sheet name="計画書（鑑）" sheetId="15" r:id="rId1"/>
    <sheet name="別紙１（バス安全装置）" sheetId="16" r:id="rId2"/>
    <sheet name="別紙２（ICT）" sheetId="29" r:id="rId3"/>
    <sheet name="別紙３（登園管理システム）" sheetId="18" r:id="rId4"/>
  </sheets>
  <definedNames>
    <definedName name="_xlnm.Print_Area" localSheetId="0">'計画書（鑑）'!$A$1:$D$28</definedName>
    <definedName name="_xlnm.Print_Area" localSheetId="1">'別紙１（バス安全装置）'!$A$1:$G$32</definedName>
    <definedName name="_xlnm.Print_Area" localSheetId="2">'別紙２（ICT）'!$A$1:$F$34</definedName>
    <definedName name="_xlnm.Print_Area" localSheetId="3">'別紙３（登園管理システム）'!$A$1:$F$34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5" l="1"/>
  <c r="F34" i="18" l="1"/>
  <c r="F34" i="29"/>
  <c r="G32" i="16"/>
  <c r="F31" i="18" l="1"/>
  <c r="F31" i="29"/>
  <c r="E5" i="16" l="1"/>
  <c r="G20" i="18" l="1"/>
  <c r="G21" i="18"/>
  <c r="G22" i="18"/>
  <c r="G23" i="18"/>
  <c r="G24" i="18"/>
  <c r="G25" i="18"/>
  <c r="G26" i="18"/>
  <c r="G27" i="18"/>
  <c r="G28" i="18"/>
  <c r="G19" i="18"/>
  <c r="F29" i="29" l="1"/>
  <c r="G29" i="16"/>
  <c r="F32" i="29" l="1"/>
  <c r="C7" i="29"/>
  <c r="C6" i="29"/>
  <c r="E5" i="29"/>
  <c r="C5" i="29"/>
  <c r="D22" i="15" l="1"/>
  <c r="E5" i="18" l="1"/>
  <c r="F29" i="18"/>
  <c r="F32" i="18" s="1"/>
  <c r="C7" i="18"/>
  <c r="C6" i="18"/>
  <c r="C5" i="18"/>
  <c r="D23" i="15" l="1"/>
  <c r="C7" i="16"/>
  <c r="C6" i="16"/>
  <c r="C5" i="16"/>
  <c r="D24" i="15" l="1"/>
</calcChain>
</file>

<file path=xl/comments1.xml><?xml version="1.0" encoding="utf-8"?>
<comments xmlns="http://schemas.openxmlformats.org/spreadsheetml/2006/main">
  <authors>
    <author>大阪府</author>
  </authors>
  <commentList>
    <comment ref="D3" authorId="0" shapeId="0">
      <text>
        <r>
          <rPr>
            <sz val="9"/>
            <color indexed="81"/>
            <rFont val="MS P ゴシック"/>
            <family val="3"/>
            <charset val="128"/>
          </rPr>
          <t>日付を入力してください。</t>
        </r>
      </text>
    </comment>
    <comment ref="B11" authorId="0" shapeId="0">
      <text>
        <r>
          <rPr>
            <sz val="9"/>
            <color indexed="81"/>
            <rFont val="MS P ゴシック"/>
            <family val="3"/>
            <charset val="128"/>
          </rPr>
          <t>　6桁の幼稚園番号を正しく入力してください。
　番号がない場合は、0を入力してください。</t>
        </r>
      </text>
    </comment>
    <comment ref="D11" authorId="0" shapeId="0">
      <text>
        <r>
          <rPr>
            <sz val="9"/>
            <color indexed="81"/>
            <rFont val="MS P ゴシック"/>
            <family val="3"/>
            <charset val="128"/>
          </rPr>
          <t>プルダウンリストから選択してください。</t>
        </r>
      </text>
    </comment>
    <comment ref="B12" authorId="0" shapeId="0">
      <text>
        <r>
          <rPr>
            <sz val="9"/>
            <color indexed="81"/>
            <rFont val="MS P ゴシック"/>
            <family val="3"/>
            <charset val="128"/>
          </rPr>
          <t>幼稚園・認定こども園の名称を入力してください。（例：○○幼稚園）</t>
        </r>
      </text>
    </comment>
    <comment ref="B13" authorId="0" shapeId="0">
      <text>
        <r>
          <rPr>
            <sz val="9"/>
            <color indexed="81"/>
            <rFont val="MS P ゴシック"/>
            <family val="3"/>
            <charset val="128"/>
          </rPr>
          <t>法人所在地（個人立の場合は園所在地）を入力してください。</t>
        </r>
      </text>
    </comment>
    <comment ref="B14" authorId="0" shapeId="0">
      <text>
        <r>
          <rPr>
            <sz val="9"/>
            <color indexed="81"/>
            <rFont val="MS P ゴシック"/>
            <family val="3"/>
            <charset val="128"/>
          </rPr>
          <t>法人名（個人立の場合は設置者名）を入力してください。（例：学校法人○○学園）</t>
        </r>
      </text>
    </comment>
    <comment ref="B15" authorId="0" shapeId="0">
      <text>
        <r>
          <rPr>
            <sz val="9"/>
            <color indexed="81"/>
            <rFont val="MS P ゴシック"/>
            <family val="3"/>
            <charset val="128"/>
          </rPr>
          <t>（例：理事長　○○　○○）</t>
        </r>
      </text>
    </comment>
    <comment ref="B16" authorId="0" shapeId="0">
      <text>
        <r>
          <rPr>
            <sz val="9"/>
            <color indexed="81"/>
            <rFont val="MS P ゴシック"/>
            <family val="3"/>
            <charset val="128"/>
          </rPr>
          <t>　本件に関して、府からの問い合わせ等に対応いただける方について入力してください。
　（例：事務長　○○ ○○）</t>
        </r>
      </text>
    </comment>
    <comment ref="A21" authorId="0" shapeId="0">
      <text>
        <r>
          <rPr>
            <sz val="9"/>
            <color indexed="81"/>
            <rFont val="MS P ゴシック"/>
            <family val="3"/>
            <charset val="128"/>
          </rPr>
          <t>【該当の意向確認】
R5.2.6付け教私第2413-2号
R4「幼稚園への通知･照会」103番</t>
        </r>
      </text>
    </comment>
    <comment ref="A22" authorId="0" shapeId="0">
      <text>
        <r>
          <rPr>
            <sz val="9"/>
            <color indexed="81"/>
            <rFont val="MS P ゴシック"/>
            <family val="3"/>
            <charset val="128"/>
          </rPr>
          <t>【該当の意向確認】
R5.2.6付け教私第2413-2号
R4「幼稚園への通知･照会」103番</t>
        </r>
      </text>
    </comment>
    <comment ref="A23" authorId="0" shapeId="0">
      <text>
        <r>
          <rPr>
            <sz val="9"/>
            <color indexed="81"/>
            <rFont val="MS P ゴシック"/>
            <family val="3"/>
            <charset val="128"/>
          </rPr>
          <t>【該当の意向確認】
R5.2.6付け教私第2413-2号
R4「幼稚園への通知･照会」103番</t>
        </r>
      </text>
    </comment>
  </commentList>
</comments>
</file>

<file path=xl/comments2.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F18" authorId="0" shapeId="0">
      <text>
        <r>
          <rPr>
            <sz val="9"/>
            <color indexed="81"/>
            <rFont val="MS P ゴシック"/>
            <family val="3"/>
            <charset val="128"/>
          </rPr>
          <t>安全装置の導入方法について、購入又はリースのいずれかを選択してください。</t>
        </r>
      </text>
    </comment>
    <comment ref="G18" authorId="0" shapeId="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comments4.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sharedStrings.xml><?xml version="1.0" encoding="utf-8"?>
<sst xmlns="http://schemas.openxmlformats.org/spreadsheetml/2006/main" count="123" uniqueCount="70">
  <si>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</si>
  <si>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</si>
  <si>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</si>
  <si>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</si>
  <si>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交付基準額</t>
    <rPh sb="0" eb="2">
      <t>コウフ</t>
    </rPh>
    <rPh sb="2" eb="4">
      <t>キジュン</t>
    </rPh>
    <rPh sb="4" eb="5">
      <t>ガク</t>
    </rPh>
    <phoneticPr fontId="1"/>
  </si>
  <si>
    <t>①</t>
    <phoneticPr fontId="1"/>
  </si>
  <si>
    <t>②</t>
    <phoneticPr fontId="1"/>
  </si>
  <si>
    <t>③</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</si>
  <si>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</si>
  <si>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</si>
  <si>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</si>
  <si>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</si>
  <si>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</si>
  <si>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</si>
  <si>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</si>
  <si>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</si>
  <si>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</si>
  <si>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</si>
  <si>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</si>
  <si>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</si>
  <si>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</si>
  <si>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</si>
  <si>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</si>
  <si>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</si>
  <si>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</si>
  <si>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</si>
  <si>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</si>
  <si>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</si>
  <si>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</si>
  <si>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</si>
  <si>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</si>
  <si>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</si>
  <si>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</si>
  <si>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</si>
  <si>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</si>
  <si>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</si>
  <si>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施設名</t>
    <rPh sb="0" eb="2">
      <t>シセツ</t>
    </rPh>
    <rPh sb="2" eb="3">
      <t>メイ</t>
    </rPh>
    <phoneticPr fontId="1"/>
  </si>
  <si>
    <t>担当者電話番号</t>
    <rPh sb="0" eb="3">
      <t>タントウシャ</t>
    </rPh>
    <rPh sb="3" eb="7">
      <t>デンワバンゴウ</t>
    </rPh>
    <phoneticPr fontId="1"/>
  </si>
  <si>
    <t>用途等</t>
    <rPh sb="0" eb="2">
      <t>ヨウト</t>
    </rPh>
    <rPh sb="2" eb="3">
      <t>ナド</t>
    </rPh>
    <phoneticPr fontId="1"/>
  </si>
  <si>
    <t>事業計画内訳書（別紙１）</t>
    <rPh sb="0" eb="2">
      <t>ジギョウ</t>
    </rPh>
    <rPh sb="2" eb="4">
      <t>ケイカク</t>
    </rPh>
    <rPh sb="4" eb="7">
      <t>ウチワケショ</t>
    </rPh>
    <rPh sb="6" eb="7">
      <t>ショ</t>
    </rPh>
    <rPh sb="8" eb="10">
      <t>ベッシ</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</si>
  <si>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</si>
  <si>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事業計画内訳書（別紙２）</t>
    <rPh sb="0" eb="2">
      <t>ジギョウ</t>
    </rPh>
    <rPh sb="2" eb="4">
      <t>ケイカク</t>
    </rPh>
    <rPh sb="4" eb="7">
      <t>ウチワケショ</t>
    </rPh>
    <rPh sb="6" eb="7">
      <t>ショ</t>
    </rPh>
    <rPh sb="8" eb="10">
      <t>ベッシ</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</si>
  <si>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</si>
  <si>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事業計画内訳書（別紙３）</t>
    <rPh sb="0" eb="2">
      <t>ジギョウ</t>
    </rPh>
    <rPh sb="2" eb="4">
      <t>ケイカク</t>
    </rPh>
    <rPh sb="4" eb="6">
      <t>ウチワケ</t>
    </rPh>
    <rPh sb="8" eb="10">
      <t>ベッシ</t>
    </rPh>
    <phoneticPr fontId="1"/>
  </si>
  <si>
    <t>（大阪府私立学校安全特別対策事業費補助金）</t>
    <rPh sb="4" eb="20">
      <t>シリツガッコウアンゼントクベツタイサクジギョウヒホジョキン</t>
    </rPh>
    <phoneticPr fontId="2"/>
  </si>
  <si>
    <t>令和５年　月　日</t>
    <rPh sb="0" eb="2">
      <t>レイワ</t>
    </rPh>
    <rPh sb="3" eb="4">
      <t>ネン</t>
    </rPh>
    <rPh sb="5" eb="6">
      <t>ガツ</t>
    </rPh>
    <rPh sb="7" eb="8">
      <t>ニチ</t>
    </rPh>
    <phoneticPr fontId="1"/>
  </si>
  <si>
    <t>令和５年度大阪府私立学校安全特別対策事業費補助金　事業計画書</t>
    <rPh sb="3" eb="4">
      <t>ネン</t>
    </rPh>
    <rPh sb="8" eb="24">
      <t>シリツガッコウアンゼントクベツタイサクジギョウヒホジョキン</t>
    </rPh>
    <phoneticPr fontId="1"/>
  </si>
  <si>
    <t>　令和５年度 大阪府私立学校安全特別対策事業費補助金の事業計画について、関係書類を添えて次のとおり提出します。</t>
    <rPh sb="10" eb="23">
      <t>シリツガッコウアンゼントクベツタイサクジギョウヒ</t>
    </rPh>
    <rPh sb="44" eb="45">
      <t>ツギ</t>
    </rPh>
    <rPh sb="49" eb="51">
      <t>テイシュツ</t>
    </rPh>
    <phoneticPr fontId="1"/>
  </si>
  <si>
    <t>大阪府私立学校安全特別対策事業費補助金</t>
    <rPh sb="0" eb="3">
      <t>オオサカフ</t>
    </rPh>
    <rPh sb="3" eb="5">
      <t>シリツ</t>
    </rPh>
    <rPh sb="5" eb="7">
      <t>ガッコウ</t>
    </rPh>
    <rPh sb="7" eb="9">
      <t>アンゼン</t>
    </rPh>
    <rPh sb="9" eb="11">
      <t>トクベツ</t>
    </rPh>
    <rPh sb="11" eb="13">
      <t>タイサク</t>
    </rPh>
    <rPh sb="13" eb="15">
      <t>ジギョウ</t>
    </rPh>
    <rPh sb="15" eb="16">
      <t>ヒ</t>
    </rPh>
    <rPh sb="16" eb="19">
      <t>ホジョキン</t>
    </rPh>
    <phoneticPr fontId="1"/>
  </si>
  <si>
    <t>【 ICTを活用した子供の見守り支援事業 】</t>
    <rPh sb="6" eb="8">
      <t>カツヨウ</t>
    </rPh>
    <rPh sb="10" eb="12">
      <t>コドモ</t>
    </rPh>
    <rPh sb="13" eb="15">
      <t>ミマモ</t>
    </rPh>
    <rPh sb="16" eb="18">
      <t>シエン</t>
    </rPh>
    <rPh sb="18" eb="20">
      <t>ジギョウ</t>
    </rPh>
    <phoneticPr fontId="2"/>
  </si>
  <si>
    <t>【 送迎用バスの改修支援事業 】</t>
    <rPh sb="2" eb="5">
      <t>ソウゲイヨウ</t>
    </rPh>
    <rPh sb="8" eb="14">
      <t>カイシュウシエンジギョウ</t>
    </rPh>
    <phoneticPr fontId="2"/>
  </si>
  <si>
    <t>【 登降園（登下校）管理システム導入支援事業 】</t>
    <rPh sb="2" eb="4">
      <t>トウコウ</t>
    </rPh>
    <rPh sb="4" eb="5">
      <t>エン</t>
    </rPh>
    <rPh sb="6" eb="9">
      <t>トウゲコウ</t>
    </rPh>
    <rPh sb="10" eb="12">
      <t>カンリ</t>
    </rPh>
    <rPh sb="16" eb="22">
      <t>ドウニュウシエンジギョウ</t>
    </rPh>
    <phoneticPr fontId="2"/>
  </si>
  <si>
    <r>
      <t>補助事業活用計画（</t>
    </r>
    <r>
      <rPr>
        <b/>
        <sz val="11"/>
        <rFont val="ＭＳ Ｐゴシック"/>
        <family val="3"/>
        <charset val="128"/>
      </rPr>
      <t>令和５年２月６日付け教私第2413-2号</t>
    </r>
    <r>
      <rPr>
        <sz val="11"/>
        <rFont val="ＭＳ Ｐゴシック"/>
        <family val="3"/>
        <charset val="128"/>
      </rPr>
      <t>）にて、「購入済」または「購入予定」と回答いただいた事業が対象です。</t>
    </r>
    <rPh sb="0" eb="8">
      <t>ホジョジギョウカツヨウケイカク</t>
    </rPh>
    <rPh sb="9" eb="11">
      <t>レイワ</t>
    </rPh>
    <rPh sb="12" eb="13">
      <t>ネン</t>
    </rPh>
    <rPh sb="14" eb="15">
      <t>ガツ</t>
    </rPh>
    <rPh sb="16" eb="17">
      <t>ニチ</t>
    </rPh>
    <rPh sb="17" eb="18">
      <t>ヅ</t>
    </rPh>
    <rPh sb="19" eb="20">
      <t>キョウ</t>
    </rPh>
    <rPh sb="20" eb="21">
      <t>シ</t>
    </rPh>
    <rPh sb="21" eb="22">
      <t>ダイ</t>
    </rPh>
    <rPh sb="28" eb="29">
      <t>ゴウ</t>
    </rPh>
    <rPh sb="34" eb="37">
      <t>コウニュウズ</t>
    </rPh>
    <rPh sb="42" eb="46">
      <t>コウニュウヨテイ</t>
    </rPh>
    <rPh sb="48" eb="50">
      <t>カイトウ</t>
    </rPh>
    <rPh sb="55" eb="57">
      <t>ジギョウ</t>
    </rPh>
    <rPh sb="58" eb="60">
      <t>タイショウ</t>
    </rPh>
    <phoneticPr fontId="1"/>
  </si>
  <si>
    <t>【参考】 全園 定額</t>
    <rPh sb="1" eb="3">
      <t>サンコウ</t>
    </rPh>
    <rPh sb="5" eb="6">
      <t>ゼン</t>
    </rPh>
    <rPh sb="6" eb="7">
      <t>エン</t>
    </rPh>
    <rPh sb="8" eb="10">
      <t>テイガク</t>
    </rPh>
    <phoneticPr fontId="1"/>
  </si>
  <si>
    <t>【参考】　総事業費または①のいずれか低い額</t>
    <rPh sb="5" eb="6">
      <t>ソウ</t>
    </rPh>
    <rPh sb="6" eb="8">
      <t>ジギョウ</t>
    </rPh>
    <rPh sb="8" eb="9">
      <t>ヒ</t>
    </rPh>
    <rPh sb="18" eb="19">
      <t>ヒク</t>
    </rPh>
    <rPh sb="20" eb="21">
      <t>ガク</t>
    </rPh>
    <phoneticPr fontId="1"/>
  </si>
  <si>
    <t>送迎用バスの改修支援事業</t>
    <rPh sb="0" eb="2">
      <t>ソウゲイ</t>
    </rPh>
    <rPh sb="2" eb="3">
      <t>ヨウ</t>
    </rPh>
    <rPh sb="6" eb="8">
      <t>カイシュウ</t>
    </rPh>
    <rPh sb="8" eb="10">
      <t>シエン</t>
    </rPh>
    <rPh sb="10" eb="12">
      <t>ジギョウ</t>
    </rPh>
    <phoneticPr fontId="2"/>
  </si>
  <si>
    <t>ICTを活用した子供の見守り支援事業</t>
    <rPh sb="4" eb="6">
      <t>カツヨウ</t>
    </rPh>
    <rPh sb="8" eb="10">
      <t>コドモ</t>
    </rPh>
    <rPh sb="11" eb="13">
      <t>ミマモ</t>
    </rPh>
    <rPh sb="14" eb="16">
      <t>シエン</t>
    </rPh>
    <rPh sb="16" eb="18">
      <t>ジギョウ</t>
    </rPh>
    <phoneticPr fontId="2"/>
  </si>
  <si>
    <t>登降園（登下校）管理システム導入支援事業</t>
    <rPh sb="0" eb="2">
      <t>トウコウ</t>
    </rPh>
    <rPh sb="2" eb="3">
      <t>エン</t>
    </rPh>
    <rPh sb="4" eb="7">
      <t>トウゲコウ</t>
    </rPh>
    <rPh sb="8" eb="10">
      <t>カンリ</t>
    </rPh>
    <rPh sb="14" eb="16">
      <t>ドウニュウ</t>
    </rPh>
    <rPh sb="16" eb="18">
      <t>シエン</t>
    </rPh>
    <rPh sb="18" eb="20">
      <t>ジギョウ</t>
    </rPh>
    <phoneticPr fontId="2"/>
  </si>
  <si>
    <t>対象車両番号</t>
    <rPh sb="0" eb="2">
      <t>タイショウ</t>
    </rPh>
    <rPh sb="2" eb="6">
      <t>シャリョウバンゴウ</t>
    </rPh>
    <phoneticPr fontId="1"/>
  </si>
  <si>
    <t>安全装置の認定番号</t>
    <rPh sb="0" eb="4">
      <t>アンゼンソウチ</t>
    </rPh>
    <rPh sb="5" eb="9">
      <t>ニンテイバンゴウ</t>
    </rPh>
    <phoneticPr fontId="1"/>
  </si>
  <si>
    <t>設置年月日（予定日）</t>
    <rPh sb="0" eb="5">
      <t>セッチネンガッピ</t>
    </rPh>
    <rPh sb="6" eb="9">
      <t>ヨテイビ</t>
    </rPh>
    <phoneticPr fontId="1"/>
  </si>
  <si>
    <t>安全装置の購入またはリースの別</t>
    <rPh sb="0" eb="4">
      <t>アンゼンソウチ</t>
    </rPh>
    <rPh sb="5" eb="7">
      <t>コウニュウ</t>
    </rPh>
    <rPh sb="14" eb="15">
      <t>ベツ</t>
    </rPh>
    <phoneticPr fontId="1"/>
  </si>
  <si>
    <t>乗車定員</t>
    <rPh sb="0" eb="2">
      <t>ジョウシャ</t>
    </rPh>
    <rPh sb="2" eb="4">
      <t>テイイン</t>
    </rPh>
    <phoneticPr fontId="1"/>
  </si>
  <si>
    <t>目的・用途等</t>
    <rPh sb="0" eb="2">
      <t>モクテキ</t>
    </rPh>
    <rPh sb="3" eb="5">
      <t>ヨウト</t>
    </rPh>
    <rPh sb="5" eb="6">
      <t>ナド</t>
    </rPh>
    <phoneticPr fontId="1"/>
  </si>
  <si>
    <t>令和４年９月５日から令和６年３月31日の期間中に納品、支出が完了する経費が対象です。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4" eb="26">
      <t>ノウヒン</t>
    </rPh>
    <rPh sb="27" eb="29">
      <t>シシュツ</t>
    </rPh>
    <rPh sb="30" eb="32">
      <t>カンリョウ</t>
    </rPh>
    <rPh sb="34" eb="36">
      <t>ケイヒ</t>
    </rPh>
    <rPh sb="37" eb="39">
      <t>タイショウ</t>
    </rPh>
    <phoneticPr fontId="1"/>
  </si>
  <si>
    <t>【参考】　全園 200,000円</t>
    <rPh sb="5" eb="6">
      <t>ゼン</t>
    </rPh>
    <rPh sb="6" eb="7">
      <t>エン</t>
    </rPh>
    <rPh sb="15" eb="16">
      <t>エン</t>
    </rPh>
    <phoneticPr fontId="1"/>
  </si>
  <si>
    <t>【参考】　全園 700,000円</t>
    <rPh sb="5" eb="6">
      <t>ゼン</t>
    </rPh>
    <rPh sb="6" eb="7">
      <t>エン</t>
    </rPh>
    <rPh sb="15" eb="16">
      <t>エン</t>
    </rPh>
    <phoneticPr fontId="1"/>
  </si>
  <si>
    <t>【参考】 １台あたりの補助対象経費（175千円を超える場合は175千円、175千円以下の場合は事業費）の合計</t>
    <rPh sb="6" eb="7">
      <t>ダイ</t>
    </rPh>
    <rPh sb="11" eb="17">
      <t>ホジョタイショウケイヒ</t>
    </rPh>
    <rPh sb="21" eb="23">
      <t>センエン</t>
    </rPh>
    <rPh sb="24" eb="25">
      <t>コ</t>
    </rPh>
    <rPh sb="27" eb="29">
      <t>バアイ</t>
    </rPh>
    <rPh sb="33" eb="35">
      <t>センエン</t>
    </rPh>
    <rPh sb="39" eb="41">
      <t>センエン</t>
    </rPh>
    <rPh sb="41" eb="43">
      <t>イカ</t>
    </rPh>
    <rPh sb="44" eb="46">
      <t>バアイ</t>
    </rPh>
    <rPh sb="47" eb="49">
      <t>ジギョウ</t>
    </rPh>
    <rPh sb="49" eb="50">
      <t>ヒ</t>
    </rPh>
    <rPh sb="52" eb="54">
      <t>ゴウケイ</t>
    </rPh>
    <phoneticPr fontId="1"/>
  </si>
  <si>
    <t>【参考】  全園 4/5</t>
    <rPh sb="1" eb="3">
      <t>サンコウ</t>
    </rPh>
    <rPh sb="6" eb="7">
      <t>ゼン</t>
    </rPh>
    <rPh sb="7" eb="8">
      <t>エン</t>
    </rPh>
    <phoneticPr fontId="1"/>
  </si>
  <si>
    <t>【参考】  ②×③</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</si>
</sst>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quot;円&quot;"/>
    <numFmt numFmtId="177" formatCode="#,##0\ &quot;円&quot;"/>
  </numFmts>
  <fonts count="18">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11"/>
      <name val="ＭＳ Ｐゴシック"/>
      <family val="3"/>
      <charset val="128"/>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distributed" vertical="center" indent="1"/>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7" fillId="0" borderId="0" xfId="0" applyFont="1" applyFill="1" applyAlignment="1">
      <alignment vertical="center"/>
    </xf>
    <xf numFmtId="0" fontId="7" fillId="0" borderId="0" xfId="0" quotePrefix="1"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top" shrinkToFit="1"/>
    </xf>
    <xf numFmtId="0" fontId="7" fillId="0" borderId="0" xfId="0" applyFont="1" applyFill="1" applyAlignment="1">
      <alignment vertical="center" wrapText="1"/>
    </xf>
    <xf numFmtId="0" fontId="7" fillId="0" borderId="1" xfId="0" applyFont="1" applyFill="1" applyBorder="1" applyAlignment="1">
      <alignment horizontal="distributed" vertical="center" indent="1"/>
    </xf>
    <xf numFmtId="0" fontId="7" fillId="0" borderId="1" xfId="0" applyFont="1" applyFill="1" applyBorder="1" applyAlignment="1">
      <alignment horizontal="center" vertical="center"/>
    </xf>
    <xf numFmtId="20" fontId="7" fillId="0" borderId="0" xfId="0" applyNumberFormat="1" applyFont="1" applyFill="1" applyAlignment="1">
      <alignment horizontal="center" vertical="center"/>
    </xf>
    <xf numFmtId="0" fontId="5" fillId="0" borderId="12" xfId="0" applyFont="1" applyBorder="1" applyAlignment="1">
      <alignment horizontal="left" vertical="center" indent="1"/>
    </xf>
    <xf numFmtId="0" fontId="5" fillId="0" borderId="0" xfId="0" applyFont="1" applyAlignment="1">
      <alignment horizontal="left" vertical="center"/>
    </xf>
    <xf numFmtId="0" fontId="11" fillId="0" borderId="0" xfId="0" applyFont="1" applyAlignment="1">
      <alignment horizontal="left"/>
    </xf>
    <xf numFmtId="177" fontId="8" fillId="0" borderId="5"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177" fontId="5" fillId="0" borderId="13" xfId="0" applyNumberFormat="1" applyFont="1" applyBorder="1" applyAlignment="1">
      <alignment horizontal="right" vertical="center" indent="1"/>
    </xf>
    <xf numFmtId="177" fontId="6" fillId="0" borderId="12" xfId="0" applyNumberFormat="1" applyFont="1" applyBorder="1" applyAlignment="1">
      <alignment horizontal="right" vertical="center"/>
    </xf>
    <xf numFmtId="177" fontId="5" fillId="0" borderId="12" xfId="0" applyNumberFormat="1" applyFont="1" applyBorder="1" applyAlignment="1">
      <alignment horizontal="right" vertical="center" indent="1"/>
    </xf>
    <xf numFmtId="0" fontId="5" fillId="0" borderId="12" xfId="0" applyNumberFormat="1" applyFont="1" applyBorder="1" applyAlignment="1">
      <alignment horizontal="right" vertical="center" indent="1"/>
    </xf>
    <xf numFmtId="0" fontId="5" fillId="0" borderId="12" xfId="0" applyFont="1" applyBorder="1" applyAlignment="1">
      <alignment horizontal="left" vertical="center" indent="1"/>
    </xf>
    <xf numFmtId="0" fontId="5" fillId="0" borderId="1" xfId="0" applyFont="1" applyBorder="1" applyAlignment="1">
      <alignment horizontal="distributed" vertical="center" indent="1"/>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4"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distributed" vertical="center" indent="1"/>
    </xf>
    <xf numFmtId="177" fontId="5" fillId="0" borderId="13" xfId="0" applyNumberFormat="1" applyFont="1" applyBorder="1" applyAlignment="1" applyProtection="1">
      <alignment horizontal="right" vertical="center" indent="1"/>
    </xf>
    <xf numFmtId="0" fontId="5" fillId="2" borderId="2"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176" fontId="13" fillId="2" borderId="12" xfId="0" applyNumberFormat="1" applyFont="1" applyFill="1" applyBorder="1" applyAlignment="1" applyProtection="1">
      <alignment horizontal="right" vertical="center" shrinkToFit="1"/>
      <protection locked="0"/>
    </xf>
    <xf numFmtId="176" fontId="5" fillId="2" borderId="12"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wrapText="1"/>
    </xf>
    <xf numFmtId="0" fontId="10" fillId="2" borderId="14"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3"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3" xfId="0" applyFont="1" applyBorder="1" applyAlignment="1">
      <alignment vertical="center" shrinkToFit="1"/>
    </xf>
    <xf numFmtId="0" fontId="16" fillId="0" borderId="0" xfId="0" applyFont="1" applyBorder="1" applyAlignment="1">
      <alignment horizontal="center" vertical="center"/>
    </xf>
    <xf numFmtId="0" fontId="13" fillId="0" borderId="12" xfId="0" applyFont="1" applyBorder="1" applyAlignment="1">
      <alignment horizontal="left" vertical="center" indent="1"/>
    </xf>
    <xf numFmtId="0" fontId="13" fillId="0" borderId="1" xfId="0" applyFont="1" applyBorder="1" applyAlignment="1">
      <alignment horizontal="left" vertical="center" indent="1"/>
    </xf>
    <xf numFmtId="0" fontId="13" fillId="0" borderId="10"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indent="1"/>
    </xf>
    <xf numFmtId="0" fontId="13" fillId="0" borderId="3" xfId="0" applyFont="1" applyFill="1" applyBorder="1" applyAlignment="1">
      <alignment horizontal="left" vertical="center" indent="1"/>
    </xf>
    <xf numFmtId="0" fontId="13" fillId="0" borderId="4" xfId="0" applyFont="1" applyFill="1" applyBorder="1" applyAlignment="1">
      <alignment horizontal="left" vertical="center" indent="1"/>
    </xf>
    <xf numFmtId="0" fontId="5" fillId="0" borderId="4" xfId="0" applyFont="1" applyBorder="1" applyAlignment="1">
      <alignment horizontal="center" vertical="center"/>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10"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0" fillId="2" borderId="10"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2" fillId="0" borderId="3" xfId="0" applyFont="1" applyBorder="1" applyAlignment="1">
      <alignment vertical="center" wrapText="1"/>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3" fillId="0" borderId="10" xfId="0" applyFont="1" applyBorder="1" applyAlignment="1" applyProtection="1">
      <alignment horizontal="left" vertical="center" indent="1"/>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3" xfId="0" applyFont="1" applyBorder="1" applyAlignment="1" applyProtection="1">
      <alignment horizontal="center" vertical="center"/>
    </xf>
    <xf numFmtId="0" fontId="13" fillId="0" borderId="11" xfId="0" applyFont="1" applyBorder="1" applyAlignment="1">
      <alignment horizontal="center" vertical="center"/>
    </xf>
    <xf numFmtId="0" fontId="15" fillId="2" borderId="3"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left" vertical="center" indent="1"/>
    </xf>
    <xf numFmtId="0" fontId="13" fillId="0" borderId="3" xfId="0" applyFont="1" applyFill="1" applyBorder="1" applyAlignment="1" applyProtection="1">
      <alignment horizontal="left" vertical="center" indent="1"/>
    </xf>
    <xf numFmtId="0" fontId="13"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3" fillId="0" borderId="12" xfId="0" applyFont="1" applyBorder="1" applyAlignment="1" applyProtection="1">
      <alignment horizontal="left" vertical="center" indent="1"/>
    </xf>
    <xf numFmtId="0" fontId="13" fillId="0" borderId="1" xfId="0" applyFont="1" applyBorder="1" applyAlignment="1" applyProtection="1">
      <alignment horizontal="left" vertical="center" indent="1"/>
    </xf>
  </cellXfs>
  <cellStyles count="1">
    <cellStyle name="標準" xfId="0" builtinId="0"/>
  </cellStyles>
  <dxfs count="1">
    <dxf>
      <font>
        <color theme="0"/>
      </font>
      <fill>
        <patternFill>
          <bgColor theme="0" tint="-0.499984740745262"/>
        </patternFill>
      </fill>
    </dxf>
  </dxfs>
  <tableStyles count="0" defaultTableStyle="TableStyleMedium2" defaultPivotStyle="PivotStyleLight16"/>
  <colors>
    <mruColors>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57149</xdr:colOff>
      <xdr:row>18</xdr:row>
      <xdr:rowOff>133349</xdr:rowOff>
    </xdr:from>
    <xdr:to>
      <xdr:col>9</xdr:col>
      <xdr:colOff>333374</xdr:colOff>
      <xdr:row>23</xdr:row>
      <xdr:rowOff>0</xdr:rowOff>
    </xdr:to>
    <xdr:sp macro="" textlink="">
      <xdr:nvSpPr>
        <xdr:cNvPr id="3" name="角丸四角形吹き出し 2"/>
        <xdr:cNvSpPr/>
      </xdr:nvSpPr>
      <xdr:spPr>
        <a:xfrm>
          <a:off x="6524624" y="4981574"/>
          <a:ext cx="3019425" cy="2466976"/>
        </a:xfrm>
        <a:prstGeom prst="wedgeRoundRectCallout">
          <a:avLst>
            <a:gd name="adj1" fmla="val -63245"/>
            <a:gd name="adj2" fmla="val -369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　各交付希望額は入力しないでください。</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　別紙１～３を入力いただくと</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　自動で反映されます。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万が一正常に反映されない場合は、</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当課担当者までご連絡ください。</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意向確認において意向ありの旨を回答した</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事業に係る別紙１～３へ入力してください。　</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85725</xdr:colOff>
      <xdr:row>3</xdr:row>
      <xdr:rowOff>47624</xdr:rowOff>
    </xdr:from>
    <xdr:to>
      <xdr:col>11</xdr:col>
      <xdr:colOff>628650</xdr:colOff>
      <xdr:row>9</xdr:row>
      <xdr:rowOff>57149</xdr:rowOff>
    </xdr:to>
    <xdr:sp macro="" textlink="">
      <xdr:nvSpPr>
        <xdr:cNvPr id="4" name="角丸四角形 3"/>
        <xdr:cNvSpPr/>
      </xdr:nvSpPr>
      <xdr:spPr>
        <a:xfrm>
          <a:off x="6048375" y="676274"/>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シートの追加・削除等も不可。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171450</xdr:colOff>
      <xdr:row>0</xdr:row>
      <xdr:rowOff>104775</xdr:rowOff>
    </xdr:from>
    <xdr:to>
      <xdr:col>12</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123825</xdr:colOff>
      <xdr:row>3</xdr:row>
      <xdr:rowOff>76200</xdr:rowOff>
    </xdr:from>
    <xdr:to>
      <xdr:col>14</xdr:col>
      <xdr:colOff>485775</xdr:colOff>
      <xdr:row>9</xdr:row>
      <xdr:rowOff>123825</xdr:rowOff>
    </xdr:to>
    <xdr:sp macro="" textlink="">
      <xdr:nvSpPr>
        <xdr:cNvPr id="4" name="角丸四角形 3"/>
        <xdr:cNvSpPr/>
      </xdr:nvSpPr>
      <xdr:spPr>
        <a:xfrm>
          <a:off x="8791575" y="80962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0</xdr:colOff>
      <xdr:row>17</xdr:row>
      <xdr:rowOff>0</xdr:rowOff>
    </xdr:from>
    <xdr:to>
      <xdr:col>12</xdr:col>
      <xdr:colOff>647700</xdr:colOff>
      <xdr:row>18</xdr:row>
      <xdr:rowOff>209550</xdr:rowOff>
    </xdr:to>
    <xdr:sp macro="" textlink="">
      <xdr:nvSpPr>
        <xdr:cNvPr id="5" name="角丸四角形吹き出し 4"/>
        <xdr:cNvSpPr/>
      </xdr:nvSpPr>
      <xdr:spPr>
        <a:xfrm>
          <a:off x="8886825" y="4019550"/>
          <a:ext cx="3390900" cy="733425"/>
        </a:xfrm>
        <a:prstGeom prst="wedgeRoundRectCallout">
          <a:avLst>
            <a:gd name="adj1" fmla="val -63245"/>
            <a:gd name="adj2" fmla="val -3698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　送迎用バス１台ごとに記入してください。</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　記入がないバスについては対象とすることはできません。</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3</xdr:row>
      <xdr:rowOff>142875</xdr:rowOff>
    </xdr:from>
    <xdr:to>
      <xdr:col>13</xdr:col>
      <xdr:colOff>476250</xdr:colOff>
      <xdr:row>9</xdr:row>
      <xdr:rowOff>190500</xdr:rowOff>
    </xdr:to>
    <xdr:sp macro="" textlink="">
      <xdr:nvSpPr>
        <xdr:cNvPr id="4" name="角丸四角形 3"/>
        <xdr:cNvSpPr/>
      </xdr:nvSpPr>
      <xdr:spPr>
        <a:xfrm>
          <a:off x="8782050" y="876300"/>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104775</xdr:colOff>
      <xdr:row>3</xdr:row>
      <xdr:rowOff>133350</xdr:rowOff>
    </xdr:from>
    <xdr:to>
      <xdr:col>13</xdr:col>
      <xdr:colOff>466725</xdr:colOff>
      <xdr:row>9</xdr:row>
      <xdr:rowOff>180975</xdr:rowOff>
    </xdr:to>
    <xdr:sp macro="" textlink="">
      <xdr:nvSpPr>
        <xdr:cNvPr id="4" name="角丸四角形 3"/>
        <xdr:cNvSpPr/>
      </xdr:nvSpPr>
      <xdr:spPr>
        <a:xfrm>
          <a:off x="8772525" y="86677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8"/>
  <sheetViews>
    <sheetView tabSelected="1" view="pageBreakPreview" zoomScaleNormal="100" zoomScaleSheetLayoutView="100" workbookViewId="0"/>
  </sheetViews>
  <sheetFormatPr defaultRowHeight="16.5" customHeight="1"/>
  <cols>
    <col min="1" max="1" width="18.5" style="10" customWidth="1"/>
    <col min="2" max="2" width="20.625" style="10" customWidth="1"/>
    <col min="3" max="3" width="18.5" style="10" customWidth="1"/>
    <col min="4" max="4" width="20.625" style="10" customWidth="1"/>
    <col min="5" max="5" width="6.625" style="10" customWidth="1"/>
    <col min="6" max="16384" width="9" style="10"/>
  </cols>
  <sheetData>
    <row r="1" spans="1:6" ht="16.5" customHeight="1">
      <c r="A1" s="10" t="s">
        <v>44</v>
      </c>
    </row>
    <row r="3" spans="1:6" ht="16.5" customHeight="1">
      <c r="D3" s="43" t="s">
        <v>45</v>
      </c>
      <c r="E3" s="11"/>
    </row>
    <row r="4" spans="1:6" ht="16.5" customHeight="1">
      <c r="D4" s="12"/>
      <c r="E4" s="12"/>
      <c r="F4" s="12"/>
    </row>
    <row r="5" spans="1:6" ht="16.5" customHeight="1">
      <c r="A5" s="10" t="s">
        <v>3</v>
      </c>
    </row>
    <row r="7" spans="1:6" ht="16.5" customHeight="1">
      <c r="A7" s="61" t="s">
        <v>46</v>
      </c>
      <c r="B7" s="62"/>
      <c r="C7" s="62"/>
      <c r="D7" s="62"/>
    </row>
    <row r="8" spans="1:6" ht="16.5" customHeight="1">
      <c r="A8" s="12"/>
      <c r="B8" s="12"/>
      <c r="C8" s="12"/>
      <c r="D8" s="12"/>
      <c r="E8" s="12"/>
    </row>
    <row r="9" spans="1:6" ht="33" customHeight="1">
      <c r="A9" s="63" t="s">
        <v>47</v>
      </c>
      <c r="B9" s="63"/>
      <c r="C9" s="63"/>
      <c r="D9" s="63"/>
      <c r="E9" s="12"/>
    </row>
    <row r="10" spans="1:6" ht="16.5" customHeight="1">
      <c r="A10" s="17"/>
      <c r="B10" s="12"/>
      <c r="C10" s="12"/>
      <c r="D10" s="12"/>
      <c r="E10" s="12"/>
    </row>
    <row r="11" spans="1:6" ht="26.25" customHeight="1">
      <c r="A11" s="15" t="s">
        <v>19</v>
      </c>
      <c r="B11" s="44"/>
      <c r="C11" s="15" t="s">
        <v>20</v>
      </c>
      <c r="D11" s="45"/>
    </row>
    <row r="12" spans="1:6" ht="26.25" customHeight="1">
      <c r="A12" s="15" t="s">
        <v>21</v>
      </c>
      <c r="B12" s="55"/>
      <c r="C12" s="56"/>
      <c r="D12" s="57"/>
    </row>
    <row r="13" spans="1:6" ht="26.25" customHeight="1">
      <c r="A13" s="15" t="s">
        <v>22</v>
      </c>
      <c r="B13" s="55"/>
      <c r="C13" s="56"/>
      <c r="D13" s="57"/>
    </row>
    <row r="14" spans="1:6" ht="26.25" customHeight="1">
      <c r="A14" s="15" t="s">
        <v>23</v>
      </c>
      <c r="B14" s="55"/>
      <c r="C14" s="56"/>
      <c r="D14" s="57"/>
    </row>
    <row r="15" spans="1:6" ht="26.25" customHeight="1">
      <c r="A15" s="15" t="s">
        <v>24</v>
      </c>
      <c r="B15" s="55"/>
      <c r="C15" s="56"/>
      <c r="D15" s="57"/>
    </row>
    <row r="16" spans="1:6" ht="26.25" customHeight="1">
      <c r="A16" s="15" t="s">
        <v>25</v>
      </c>
      <c r="B16" s="55"/>
      <c r="C16" s="56"/>
      <c r="D16" s="57"/>
    </row>
    <row r="17" spans="1:6" ht="26.25" customHeight="1">
      <c r="A17" s="15" t="s">
        <v>37</v>
      </c>
      <c r="B17" s="55"/>
      <c r="C17" s="56"/>
      <c r="D17" s="57"/>
    </row>
    <row r="18" spans="1:6" ht="16.5" customHeight="1">
      <c r="A18" s="13"/>
    </row>
    <row r="19" spans="1:6" ht="16.5" customHeight="1">
      <c r="A19" s="10" t="s">
        <v>26</v>
      </c>
    </row>
    <row r="20" spans="1:6" ht="16.5" customHeight="1">
      <c r="A20" s="65" t="s">
        <v>29</v>
      </c>
      <c r="B20" s="66"/>
      <c r="C20" s="67"/>
      <c r="D20" s="16" t="s">
        <v>30</v>
      </c>
    </row>
    <row r="21" spans="1:6" ht="32.25" customHeight="1">
      <c r="A21" s="58" t="s">
        <v>55</v>
      </c>
      <c r="B21" s="59"/>
      <c r="C21" s="60"/>
      <c r="D21" s="22">
        <f>'別紙１（バス安全装置）'!G32</f>
        <v>0</v>
      </c>
    </row>
    <row r="22" spans="1:6" ht="32.25" customHeight="1">
      <c r="A22" s="58" t="s">
        <v>56</v>
      </c>
      <c r="B22" s="59"/>
      <c r="C22" s="60"/>
      <c r="D22" s="22">
        <f>'別紙２（ICT）'!F34</f>
        <v>0</v>
      </c>
    </row>
    <row r="23" spans="1:6" ht="32.25" customHeight="1">
      <c r="A23" s="58" t="s">
        <v>57</v>
      </c>
      <c r="B23" s="59"/>
      <c r="C23" s="60"/>
      <c r="D23" s="22">
        <f>'別紙３（登園管理システム）'!F34</f>
        <v>0</v>
      </c>
    </row>
    <row r="24" spans="1:6" ht="27" customHeight="1">
      <c r="A24" s="68" t="s">
        <v>28</v>
      </c>
      <c r="B24" s="69"/>
      <c r="C24" s="70"/>
      <c r="D24" s="21">
        <f>SUM(D21:D23)</f>
        <v>0</v>
      </c>
    </row>
    <row r="25" spans="1:6" ht="16.5" customHeight="1">
      <c r="A25" s="63"/>
      <c r="B25" s="63"/>
      <c r="C25" s="63"/>
      <c r="D25" s="63"/>
      <c r="E25" s="63"/>
      <c r="F25" s="14"/>
    </row>
    <row r="26" spans="1:6" ht="16.5" customHeight="1">
      <c r="A26" s="10" t="s">
        <v>27</v>
      </c>
    </row>
    <row r="27" spans="1:6" ht="26.25" customHeight="1">
      <c r="A27" s="64" t="s">
        <v>31</v>
      </c>
      <c r="B27" s="64"/>
      <c r="C27" s="64"/>
      <c r="D27" s="64"/>
    </row>
    <row r="28" spans="1:6" ht="7.5" customHeight="1"/>
  </sheetData>
  <sheetProtection algorithmName="SHA-512" hashValue="zZvTSQ0gIb4NMjNtNWlD/uovRhRwGhmtNDZ9IqYU/FIg1ZOsAUpmk2Fu3rgPSmEnrEmEqpfeGn9fhD3wI6/8Ew==" saltValue="8gzFREGADTZMBes94SfjsA==" spinCount="100000" sheet="1" objects="1" scenarios="1"/>
  <mergeCells count="15">
    <mergeCell ref="A27:D27"/>
    <mergeCell ref="A25:E25"/>
    <mergeCell ref="A20:C20"/>
    <mergeCell ref="A24:C24"/>
    <mergeCell ref="A22:C22"/>
    <mergeCell ref="B15:D15"/>
    <mergeCell ref="B16:D16"/>
    <mergeCell ref="A21:C21"/>
    <mergeCell ref="A23:C23"/>
    <mergeCell ref="A7:D7"/>
    <mergeCell ref="A9:D9"/>
    <mergeCell ref="B12:D12"/>
    <mergeCell ref="B13:D13"/>
    <mergeCell ref="B14:D14"/>
    <mergeCell ref="B17:D17"/>
  </mergeCells>
  <phoneticPr fontId="1"/>
  <dataValidations count="1">
    <dataValidation type="list" allowBlank="1" showInputMessage="1" showErrorMessage="1" sqref="D11">
      <formula1>"私学助成,施設型給付,幼稚園型認定こども園"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32"/>
  <sheetViews>
    <sheetView view="pageBreakPreview" zoomScaleNormal="100" zoomScaleSheetLayoutView="100" workbookViewId="0"/>
  </sheetViews>
  <sheetFormatPr defaultRowHeight="13.5"/>
  <cols>
    <col min="1" max="1" width="5.25" style="1" customWidth="1"/>
    <col min="2" max="2" width="19.125" style="1" customWidth="1"/>
    <col min="3" max="3" width="14.125" style="1" customWidth="1"/>
    <col min="4" max="4" width="20.875" style="1" customWidth="1"/>
    <col min="5" max="5" width="18.5" style="3" customWidth="1"/>
    <col min="6" max="6" width="15.75" style="1" customWidth="1"/>
    <col min="7" max="7" width="18.875" style="1" customWidth="1"/>
    <col min="8" max="16384" width="9" style="1"/>
  </cols>
  <sheetData>
    <row r="1" spans="1:7" s="3" customFormat="1">
      <c r="A1" s="9" t="s">
        <v>48</v>
      </c>
      <c r="G1" s="2" t="s">
        <v>39</v>
      </c>
    </row>
    <row r="3" spans="1:7" ht="30.75" customHeight="1">
      <c r="A3" s="81" t="s">
        <v>50</v>
      </c>
      <c r="B3" s="81"/>
      <c r="C3" s="81"/>
      <c r="D3" s="81"/>
      <c r="E3" s="81"/>
      <c r="F3" s="81"/>
      <c r="G3" s="81"/>
    </row>
    <row r="4" spans="1:7" ht="20.25" customHeight="1">
      <c r="A4" s="20" t="s">
        <v>32</v>
      </c>
      <c r="B4" s="19"/>
      <c r="C4" s="19"/>
      <c r="D4" s="19"/>
      <c r="E4" s="19"/>
      <c r="F4" s="19"/>
      <c r="G4" s="19"/>
    </row>
    <row r="5" spans="1:7" ht="18" customHeight="1">
      <c r="A5" s="71" t="s">
        <v>8</v>
      </c>
      <c r="B5" s="72"/>
      <c r="C5" s="18">
        <f>'計画書（鑑）'!B11</f>
        <v>0</v>
      </c>
      <c r="D5" s="4" t="s">
        <v>9</v>
      </c>
      <c r="E5" s="75">
        <f>'計画書（鑑）'!D11</f>
        <v>0</v>
      </c>
      <c r="F5" s="76"/>
      <c r="G5" s="91"/>
    </row>
    <row r="6" spans="1:7" ht="18" customHeight="1">
      <c r="A6" s="71" t="s">
        <v>36</v>
      </c>
      <c r="B6" s="72"/>
      <c r="C6" s="73">
        <f>'計画書（鑑）'!B12</f>
        <v>0</v>
      </c>
      <c r="D6" s="74"/>
      <c r="E6" s="74"/>
      <c r="F6" s="74"/>
      <c r="G6" s="74"/>
    </row>
    <row r="7" spans="1:7" ht="18" customHeight="1">
      <c r="A7" s="71" t="s">
        <v>0</v>
      </c>
      <c r="B7" s="72"/>
      <c r="C7" s="73">
        <f>'計画書（鑑）'!B14</f>
        <v>0</v>
      </c>
      <c r="D7" s="74"/>
      <c r="E7" s="74"/>
      <c r="F7" s="74"/>
      <c r="G7" s="74"/>
    </row>
    <row r="8" spans="1:7" s="3" customFormat="1" ht="20.25" customHeight="1">
      <c r="A8" s="20" t="s">
        <v>33</v>
      </c>
      <c r="B8" s="19"/>
      <c r="C8" s="19"/>
      <c r="D8" s="19"/>
      <c r="E8" s="19"/>
      <c r="F8" s="19"/>
      <c r="G8" s="19"/>
    </row>
    <row r="9" spans="1:7" s="3" customFormat="1" ht="18" customHeight="1">
      <c r="A9" s="38"/>
      <c r="B9" s="88" t="s">
        <v>52</v>
      </c>
      <c r="C9" s="89"/>
      <c r="D9" s="89"/>
      <c r="E9" s="89"/>
      <c r="F9" s="89"/>
      <c r="G9" s="90"/>
    </row>
    <row r="10" spans="1:7" ht="18" customHeight="1">
      <c r="A10" s="38"/>
      <c r="B10" s="82" t="s">
        <v>64</v>
      </c>
      <c r="C10" s="83"/>
      <c r="D10" s="83"/>
      <c r="E10" s="83"/>
      <c r="F10" s="83"/>
      <c r="G10" s="83"/>
    </row>
    <row r="11" spans="1:7" ht="18" customHeight="1">
      <c r="A11" s="38"/>
      <c r="B11" s="84" t="s">
        <v>12</v>
      </c>
      <c r="C11" s="85"/>
      <c r="D11" s="85"/>
      <c r="E11" s="85"/>
      <c r="F11" s="85"/>
      <c r="G11" s="86"/>
    </row>
    <row r="12" spans="1:7" ht="18" customHeight="1">
      <c r="A12" s="38"/>
      <c r="B12" s="84" t="s">
        <v>13</v>
      </c>
      <c r="C12" s="85"/>
      <c r="D12" s="85"/>
      <c r="E12" s="85"/>
      <c r="F12" s="85"/>
      <c r="G12" s="86"/>
    </row>
    <row r="13" spans="1:7" ht="18" customHeight="1">
      <c r="A13" s="38"/>
      <c r="B13" s="87" t="s">
        <v>14</v>
      </c>
      <c r="C13" s="85"/>
      <c r="D13" s="85"/>
      <c r="E13" s="85"/>
      <c r="F13" s="85"/>
      <c r="G13" s="86"/>
    </row>
    <row r="14" spans="1:7" ht="18" customHeight="1">
      <c r="A14" s="38"/>
      <c r="B14" s="88" t="s">
        <v>42</v>
      </c>
      <c r="C14" s="89"/>
      <c r="D14" s="89"/>
      <c r="E14" s="89"/>
      <c r="F14" s="89"/>
      <c r="G14" s="90"/>
    </row>
    <row r="15" spans="1:7" ht="18" customHeight="1">
      <c r="A15" s="38"/>
      <c r="B15" s="84" t="s">
        <v>40</v>
      </c>
      <c r="C15" s="85"/>
      <c r="D15" s="85"/>
      <c r="E15" s="85"/>
      <c r="F15" s="85"/>
      <c r="G15" s="86"/>
    </row>
    <row r="16" spans="1:7" ht="18" customHeight="1">
      <c r="A16" s="38"/>
      <c r="B16" s="84" t="s">
        <v>11</v>
      </c>
      <c r="C16" s="85"/>
      <c r="D16" s="85"/>
      <c r="E16" s="85"/>
      <c r="F16" s="85"/>
      <c r="G16" s="86"/>
    </row>
    <row r="17" spans="1:7" s="3" customFormat="1" ht="20.25" customHeight="1">
      <c r="A17" s="20" t="s">
        <v>34</v>
      </c>
      <c r="B17" s="19"/>
      <c r="C17" s="19"/>
      <c r="D17" s="19"/>
      <c r="E17" s="19"/>
      <c r="F17" s="19"/>
      <c r="G17" s="19"/>
    </row>
    <row r="18" spans="1:7" ht="41.25" customHeight="1">
      <c r="A18" s="7" t="s">
        <v>16</v>
      </c>
      <c r="B18" s="47" t="s">
        <v>58</v>
      </c>
      <c r="C18" s="46" t="s">
        <v>62</v>
      </c>
      <c r="D18" s="48" t="s">
        <v>59</v>
      </c>
      <c r="E18" s="49" t="s">
        <v>60</v>
      </c>
      <c r="F18" s="50" t="s">
        <v>61</v>
      </c>
      <c r="G18" s="8" t="s">
        <v>10</v>
      </c>
    </row>
    <row r="19" spans="1:7" ht="26.25" customHeight="1">
      <c r="A19" s="7">
        <v>1</v>
      </c>
      <c r="B19" s="51"/>
      <c r="C19" s="52"/>
      <c r="D19" s="51"/>
      <c r="E19" s="53"/>
      <c r="F19" s="52"/>
      <c r="G19" s="54"/>
    </row>
    <row r="20" spans="1:7" ht="26.25" customHeight="1">
      <c r="A20" s="7">
        <v>2</v>
      </c>
      <c r="B20" s="51"/>
      <c r="C20" s="52"/>
      <c r="D20" s="51"/>
      <c r="E20" s="53"/>
      <c r="F20" s="52"/>
      <c r="G20" s="54"/>
    </row>
    <row r="21" spans="1:7" ht="26.25" customHeight="1">
      <c r="A21" s="7">
        <v>3</v>
      </c>
      <c r="B21" s="51"/>
      <c r="C21" s="52"/>
      <c r="D21" s="51"/>
      <c r="E21" s="53"/>
      <c r="F21" s="52"/>
      <c r="G21" s="54"/>
    </row>
    <row r="22" spans="1:7" ht="26.25" customHeight="1">
      <c r="A22" s="7">
        <v>4</v>
      </c>
      <c r="B22" s="51"/>
      <c r="C22" s="52"/>
      <c r="D22" s="51"/>
      <c r="E22" s="53"/>
      <c r="F22" s="52"/>
      <c r="G22" s="54"/>
    </row>
    <row r="23" spans="1:7" ht="26.25" customHeight="1">
      <c r="A23" s="7">
        <v>5</v>
      </c>
      <c r="B23" s="51"/>
      <c r="C23" s="52"/>
      <c r="D23" s="51"/>
      <c r="E23" s="53"/>
      <c r="F23" s="52"/>
      <c r="G23" s="54"/>
    </row>
    <row r="24" spans="1:7" ht="26.25" customHeight="1">
      <c r="A24" s="7">
        <v>6</v>
      </c>
      <c r="B24" s="51"/>
      <c r="C24" s="52"/>
      <c r="D24" s="51"/>
      <c r="E24" s="53"/>
      <c r="F24" s="52"/>
      <c r="G24" s="54"/>
    </row>
    <row r="25" spans="1:7" ht="26.25" customHeight="1">
      <c r="A25" s="7">
        <v>7</v>
      </c>
      <c r="B25" s="51"/>
      <c r="C25" s="52"/>
      <c r="D25" s="51"/>
      <c r="E25" s="53"/>
      <c r="F25" s="52"/>
      <c r="G25" s="54"/>
    </row>
    <row r="26" spans="1:7" ht="26.25" customHeight="1">
      <c r="A26" s="7">
        <v>8</v>
      </c>
      <c r="B26" s="51"/>
      <c r="C26" s="52"/>
      <c r="D26" s="51"/>
      <c r="E26" s="53"/>
      <c r="F26" s="52"/>
      <c r="G26" s="54"/>
    </row>
    <row r="27" spans="1:7" ht="26.25" customHeight="1">
      <c r="A27" s="7">
        <v>9</v>
      </c>
      <c r="B27" s="51"/>
      <c r="C27" s="52"/>
      <c r="D27" s="51"/>
      <c r="E27" s="53"/>
      <c r="F27" s="52"/>
      <c r="G27" s="54"/>
    </row>
    <row r="28" spans="1:7" ht="26.25" customHeight="1">
      <c r="A28" s="7">
        <v>10</v>
      </c>
      <c r="B28" s="51"/>
      <c r="C28" s="52"/>
      <c r="D28" s="51"/>
      <c r="E28" s="53"/>
      <c r="F28" s="52"/>
      <c r="G28" s="54"/>
    </row>
    <row r="29" spans="1:7" ht="27" customHeight="1">
      <c r="A29" s="92" t="s">
        <v>17</v>
      </c>
      <c r="B29" s="93"/>
      <c r="C29" s="93"/>
      <c r="D29" s="93"/>
      <c r="E29" s="93"/>
      <c r="F29" s="93"/>
      <c r="G29" s="23">
        <f>SUM(G19:G28)</f>
        <v>0</v>
      </c>
    </row>
    <row r="30" spans="1:7" s="3" customFormat="1" ht="20.25" customHeight="1">
      <c r="A30" s="20" t="s">
        <v>35</v>
      </c>
      <c r="B30" s="19"/>
      <c r="C30" s="19"/>
      <c r="D30" s="19"/>
      <c r="E30" s="19"/>
      <c r="F30" s="19"/>
      <c r="G30" s="19"/>
    </row>
    <row r="31" spans="1:7" s="3" customFormat="1" ht="23.25" customHeight="1">
      <c r="A31" s="75" t="s">
        <v>2</v>
      </c>
      <c r="B31" s="76"/>
      <c r="C31" s="77" t="s">
        <v>53</v>
      </c>
      <c r="D31" s="77"/>
      <c r="E31" s="77"/>
      <c r="F31" s="77"/>
      <c r="G31" s="26">
        <v>1</v>
      </c>
    </row>
    <row r="32" spans="1:7" s="3" customFormat="1" ht="30" customHeight="1">
      <c r="A32" s="78" t="s">
        <v>1</v>
      </c>
      <c r="B32" s="79"/>
      <c r="C32" s="80" t="s">
        <v>67</v>
      </c>
      <c r="D32" s="80"/>
      <c r="E32" s="80"/>
      <c r="F32" s="80"/>
      <c r="G32" s="25">
        <f>IF(G19&gt;175000,175000,G19)+IF(G20&gt;175000,175000,G20)+IF(G21&gt;175000,175000,G21)+IF(G22&gt;175000,175000,G22)+IF(G23&gt;175000,175000,G23)+IF(G24&gt;175000,175000,G24)+IF(G25&gt;175000,175000,G25)+IF(G26&gt;175000,175000,G26)+IF(G27&gt;175000,175000,G27)+IF(G28&gt;175000,175000,G28)</f>
        <v>0</v>
      </c>
    </row>
  </sheetData>
  <sheetProtection algorithmName="SHA-512" hashValue="Ehy3yUV+9MUhiTSG11pBJI5xB6Lf+nzCFUIsmth2nFPfTJ8bgX9ElOKBqjP17WqSX+d6fuAphx1esDM0Kw9g4g==" saltValue="4Li37TIZb11foON6yIRU7A==" spinCount="100000" sheet="1" objects="1" scenarios="1"/>
  <mergeCells count="20">
    <mergeCell ref="A32:B32"/>
    <mergeCell ref="C32:F32"/>
    <mergeCell ref="A3:G3"/>
    <mergeCell ref="B10:G10"/>
    <mergeCell ref="B11:G11"/>
    <mergeCell ref="B12:G12"/>
    <mergeCell ref="B13:G13"/>
    <mergeCell ref="B9:G9"/>
    <mergeCell ref="B14:G14"/>
    <mergeCell ref="E5:G5"/>
    <mergeCell ref="B15:G15"/>
    <mergeCell ref="B16:G16"/>
    <mergeCell ref="A29:F29"/>
    <mergeCell ref="A5:B5"/>
    <mergeCell ref="A6:B6"/>
    <mergeCell ref="A7:B7"/>
    <mergeCell ref="C6:G6"/>
    <mergeCell ref="C7:G7"/>
    <mergeCell ref="A31:B31"/>
    <mergeCell ref="C31:F31"/>
  </mergeCells>
  <phoneticPr fontId="1"/>
  <dataValidations count="3">
    <dataValidation type="list" allowBlank="1" showInputMessage="1" showErrorMessage="1" sqref="A9:A16">
      <formula1>"✔"</formula1>
    </dataValidation>
    <dataValidation type="whole" allowBlank="1" showInputMessage="1" showErrorMessage="1" sqref="G19:G28">
      <formula1>0</formula1>
      <formula2>9999999</formula2>
    </dataValidation>
    <dataValidation type="list" allowBlank="1" showInputMessage="1" showErrorMessage="1" sqref="F19:F28">
      <formula1>"購入,リース"</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4"/>
  <sheetViews>
    <sheetView view="pageBreakPreview" zoomScaleNormal="100" zoomScaleSheetLayoutView="100" workbookViewId="0"/>
  </sheetViews>
  <sheetFormatPr defaultRowHeight="13.5"/>
  <cols>
    <col min="1" max="1" width="5.25" style="3" customWidth="1"/>
    <col min="2" max="2" width="18.625" style="3" customWidth="1"/>
    <col min="3" max="3" width="20.625" style="3" customWidth="1"/>
    <col min="4" max="4" width="20.875" style="3" customWidth="1"/>
    <col min="5" max="5" width="29.5" style="3" customWidth="1"/>
    <col min="6" max="6" width="18.875" style="3" customWidth="1"/>
    <col min="7" max="16384" width="9" style="3"/>
  </cols>
  <sheetData>
    <row r="1" spans="1:6">
      <c r="A1" s="9" t="s">
        <v>48</v>
      </c>
      <c r="F1" s="2" t="s">
        <v>41</v>
      </c>
    </row>
    <row r="3" spans="1:6" ht="30.75" customHeight="1">
      <c r="A3" s="81" t="s">
        <v>49</v>
      </c>
      <c r="B3" s="81"/>
      <c r="C3" s="81"/>
      <c r="D3" s="81"/>
      <c r="E3" s="81"/>
      <c r="F3" s="81"/>
    </row>
    <row r="4" spans="1:6" ht="20.25" customHeight="1">
      <c r="A4" s="20" t="s">
        <v>32</v>
      </c>
      <c r="B4" s="19"/>
      <c r="C4" s="19"/>
      <c r="D4" s="19"/>
      <c r="E4" s="19"/>
      <c r="F4" s="19"/>
    </row>
    <row r="5" spans="1:6" ht="18" customHeight="1">
      <c r="A5" s="71" t="s">
        <v>8</v>
      </c>
      <c r="B5" s="72"/>
      <c r="C5" s="27">
        <f>'計画書（鑑）'!B11</f>
        <v>0</v>
      </c>
      <c r="D5" s="28" t="s">
        <v>9</v>
      </c>
      <c r="E5" s="94">
        <f>'計画書（鑑）'!D11</f>
        <v>0</v>
      </c>
      <c r="F5" s="95"/>
    </row>
    <row r="6" spans="1:6" ht="18" customHeight="1">
      <c r="A6" s="71" t="s">
        <v>21</v>
      </c>
      <c r="B6" s="72"/>
      <c r="C6" s="73">
        <f>'計画書（鑑）'!B12</f>
        <v>0</v>
      </c>
      <c r="D6" s="74"/>
      <c r="E6" s="74"/>
      <c r="F6" s="74"/>
    </row>
    <row r="7" spans="1:6" ht="18" customHeight="1">
      <c r="A7" s="71" t="s">
        <v>0</v>
      </c>
      <c r="B7" s="72"/>
      <c r="C7" s="73">
        <f>'計画書（鑑）'!B14</f>
        <v>0</v>
      </c>
      <c r="D7" s="74"/>
      <c r="E7" s="74"/>
      <c r="F7" s="74"/>
    </row>
    <row r="8" spans="1:6" ht="20.25" customHeight="1">
      <c r="A8" s="20" t="s">
        <v>33</v>
      </c>
      <c r="B8" s="19"/>
      <c r="C8" s="19"/>
      <c r="D8" s="19"/>
      <c r="E8" s="19"/>
      <c r="F8" s="19"/>
    </row>
    <row r="9" spans="1:6" ht="18" customHeight="1">
      <c r="A9" s="38"/>
      <c r="B9" s="88" t="s">
        <v>52</v>
      </c>
      <c r="C9" s="89"/>
      <c r="D9" s="89"/>
      <c r="E9" s="89"/>
      <c r="F9" s="90"/>
    </row>
    <row r="10" spans="1:6" ht="18" customHeight="1">
      <c r="A10" s="38"/>
      <c r="B10" s="82" t="s">
        <v>64</v>
      </c>
      <c r="C10" s="83"/>
      <c r="D10" s="83"/>
      <c r="E10" s="83"/>
      <c r="F10" s="83"/>
    </row>
    <row r="11" spans="1:6" ht="18" customHeight="1">
      <c r="A11" s="38"/>
      <c r="B11" s="84" t="s">
        <v>12</v>
      </c>
      <c r="C11" s="85"/>
      <c r="D11" s="85"/>
      <c r="E11" s="85"/>
      <c r="F11" s="86"/>
    </row>
    <row r="12" spans="1:6" ht="18" customHeight="1">
      <c r="A12" s="38"/>
      <c r="B12" s="84" t="s">
        <v>13</v>
      </c>
      <c r="C12" s="85"/>
      <c r="D12" s="85"/>
      <c r="E12" s="85"/>
      <c r="F12" s="86"/>
    </row>
    <row r="13" spans="1:6" ht="18" customHeight="1">
      <c r="A13" s="38"/>
      <c r="B13" s="87" t="s">
        <v>14</v>
      </c>
      <c r="C13" s="85"/>
      <c r="D13" s="85"/>
      <c r="E13" s="85"/>
      <c r="F13" s="86"/>
    </row>
    <row r="14" spans="1:6" ht="18" customHeight="1">
      <c r="A14" s="38"/>
      <c r="B14" s="88" t="s">
        <v>42</v>
      </c>
      <c r="C14" s="89"/>
      <c r="D14" s="89"/>
      <c r="E14" s="89"/>
      <c r="F14" s="90"/>
    </row>
    <row r="15" spans="1:6" ht="18" customHeight="1">
      <c r="A15" s="38"/>
      <c r="B15" s="84" t="s">
        <v>40</v>
      </c>
      <c r="C15" s="85"/>
      <c r="D15" s="85"/>
      <c r="E15" s="85"/>
      <c r="F15" s="86"/>
    </row>
    <row r="16" spans="1:6" ht="18" customHeight="1">
      <c r="A16" s="38"/>
      <c r="B16" s="84" t="s">
        <v>11</v>
      </c>
      <c r="C16" s="85"/>
      <c r="D16" s="85"/>
      <c r="E16" s="85"/>
      <c r="F16" s="86"/>
    </row>
    <row r="17" spans="1:6" ht="20.25" customHeight="1">
      <c r="A17" s="20" t="s">
        <v>34</v>
      </c>
      <c r="B17" s="19"/>
      <c r="C17" s="19"/>
      <c r="D17" s="19"/>
      <c r="E17" s="19"/>
      <c r="F17" s="19"/>
    </row>
    <row r="18" spans="1:6" ht="15.75" customHeight="1">
      <c r="A18" s="7" t="s">
        <v>16</v>
      </c>
      <c r="B18" s="96" t="s">
        <v>15</v>
      </c>
      <c r="C18" s="76"/>
      <c r="D18" s="97" t="s">
        <v>38</v>
      </c>
      <c r="E18" s="98"/>
      <c r="F18" s="8" t="s">
        <v>10</v>
      </c>
    </row>
    <row r="19" spans="1:6" ht="26.25" customHeight="1">
      <c r="A19" s="7">
        <v>1</v>
      </c>
      <c r="B19" s="99"/>
      <c r="C19" s="100"/>
      <c r="D19" s="99"/>
      <c r="E19" s="100"/>
      <c r="F19" s="42"/>
    </row>
    <row r="20" spans="1:6" ht="26.25" customHeight="1">
      <c r="A20" s="7">
        <v>2</v>
      </c>
      <c r="B20" s="99"/>
      <c r="C20" s="100"/>
      <c r="D20" s="99"/>
      <c r="E20" s="100"/>
      <c r="F20" s="42"/>
    </row>
    <row r="21" spans="1:6" ht="26.25" customHeight="1">
      <c r="A21" s="7">
        <v>3</v>
      </c>
      <c r="B21" s="99"/>
      <c r="C21" s="100"/>
      <c r="D21" s="99"/>
      <c r="E21" s="100"/>
      <c r="F21" s="42"/>
    </row>
    <row r="22" spans="1:6" ht="26.25" customHeight="1">
      <c r="A22" s="7">
        <v>4</v>
      </c>
      <c r="B22" s="99"/>
      <c r="C22" s="100"/>
      <c r="D22" s="99"/>
      <c r="E22" s="100"/>
      <c r="F22" s="42"/>
    </row>
    <row r="23" spans="1:6" ht="26.25" customHeight="1">
      <c r="A23" s="7">
        <v>5</v>
      </c>
      <c r="B23" s="99"/>
      <c r="C23" s="100"/>
      <c r="D23" s="99"/>
      <c r="E23" s="100"/>
      <c r="F23" s="42"/>
    </row>
    <row r="24" spans="1:6" ht="26.25" customHeight="1">
      <c r="A24" s="7">
        <v>6</v>
      </c>
      <c r="B24" s="99"/>
      <c r="C24" s="100"/>
      <c r="D24" s="99"/>
      <c r="E24" s="100"/>
      <c r="F24" s="42"/>
    </row>
    <row r="25" spans="1:6" ht="26.25" customHeight="1">
      <c r="A25" s="7">
        <v>7</v>
      </c>
      <c r="B25" s="99"/>
      <c r="C25" s="100"/>
      <c r="D25" s="99"/>
      <c r="E25" s="100"/>
      <c r="F25" s="42"/>
    </row>
    <row r="26" spans="1:6" ht="26.25" customHeight="1">
      <c r="A26" s="7">
        <v>8</v>
      </c>
      <c r="B26" s="99"/>
      <c r="C26" s="100"/>
      <c r="D26" s="99"/>
      <c r="E26" s="100"/>
      <c r="F26" s="42"/>
    </row>
    <row r="27" spans="1:6" ht="26.25" customHeight="1">
      <c r="A27" s="7">
        <v>9</v>
      </c>
      <c r="B27" s="99"/>
      <c r="C27" s="100"/>
      <c r="D27" s="99"/>
      <c r="E27" s="100"/>
      <c r="F27" s="42"/>
    </row>
    <row r="28" spans="1:6" ht="26.25" customHeight="1">
      <c r="A28" s="7">
        <v>10</v>
      </c>
      <c r="B28" s="99"/>
      <c r="C28" s="100"/>
      <c r="D28" s="99"/>
      <c r="E28" s="100"/>
      <c r="F28" s="42"/>
    </row>
    <row r="29" spans="1:6" ht="27" customHeight="1">
      <c r="A29" s="92" t="s">
        <v>17</v>
      </c>
      <c r="B29" s="93"/>
      <c r="C29" s="93"/>
      <c r="D29" s="93"/>
      <c r="E29" s="93"/>
      <c r="F29" s="23">
        <f>SUM(F19:F28)</f>
        <v>0</v>
      </c>
    </row>
    <row r="30" spans="1:6" ht="20.25" customHeight="1">
      <c r="A30" s="20" t="s">
        <v>35</v>
      </c>
      <c r="B30" s="19"/>
      <c r="C30" s="19"/>
      <c r="D30" s="19"/>
      <c r="E30" s="19"/>
      <c r="F30" s="19"/>
    </row>
    <row r="31" spans="1:6" ht="23.25" customHeight="1">
      <c r="A31" s="5" t="s">
        <v>5</v>
      </c>
      <c r="B31" s="6" t="s">
        <v>4</v>
      </c>
      <c r="C31" s="77" t="s">
        <v>65</v>
      </c>
      <c r="D31" s="77"/>
      <c r="E31" s="77"/>
      <c r="F31" s="25">
        <f>200000</f>
        <v>200000</v>
      </c>
    </row>
    <row r="32" spans="1:6" ht="23.25" customHeight="1">
      <c r="A32" s="5" t="s">
        <v>6</v>
      </c>
      <c r="B32" s="6" t="s">
        <v>18</v>
      </c>
      <c r="C32" s="77" t="s">
        <v>54</v>
      </c>
      <c r="D32" s="77"/>
      <c r="E32" s="77"/>
      <c r="F32" s="25">
        <f>MIN(F31,F29)</f>
        <v>0</v>
      </c>
    </row>
    <row r="33" spans="1:6" ht="23.25" customHeight="1">
      <c r="A33" s="5" t="s">
        <v>7</v>
      </c>
      <c r="B33" s="6" t="s">
        <v>2</v>
      </c>
      <c r="C33" s="77" t="s">
        <v>68</v>
      </c>
      <c r="D33" s="77"/>
      <c r="E33" s="77"/>
      <c r="F33" s="26">
        <v>0.8</v>
      </c>
    </row>
    <row r="34" spans="1:6" ht="30" customHeight="1">
      <c r="A34" s="78" t="s">
        <v>1</v>
      </c>
      <c r="B34" s="79"/>
      <c r="C34" s="101" t="s">
        <v>69</v>
      </c>
      <c r="D34" s="101"/>
      <c r="E34" s="101"/>
      <c r="F34" s="24">
        <f>MIN(F31*F33,F32*F33)</f>
        <v>0</v>
      </c>
    </row>
  </sheetData>
  <sheetProtection algorithmName="SHA-512" hashValue="TdJpd6NhEMrki+hjG0I0LXUoiLvZHuS0I4cYP8DqtG0UVZTfzD0ezS3CfvGWeE8fS+SZCJbW/giD00T9gkMl3w==" saltValue="W7RuR+izQQDYIZywUFoyIw==" spinCount="100000" sheet="1" objects="1" scenarios="1"/>
  <mergeCells count="43">
    <mergeCell ref="C33:E33"/>
    <mergeCell ref="A34:B34"/>
    <mergeCell ref="C34:E34"/>
    <mergeCell ref="A29:E29"/>
    <mergeCell ref="C31:E31"/>
    <mergeCell ref="C32:E32"/>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5:F15"/>
    <mergeCell ref="B16:F16"/>
    <mergeCell ref="B18:C18"/>
    <mergeCell ref="D18:E18"/>
    <mergeCell ref="B19:C19"/>
    <mergeCell ref="D19:E19"/>
    <mergeCell ref="B14:F14"/>
    <mergeCell ref="A3:F3"/>
    <mergeCell ref="A5:B5"/>
    <mergeCell ref="E5:F5"/>
    <mergeCell ref="A6:B6"/>
    <mergeCell ref="C6:F6"/>
    <mergeCell ref="A7:B7"/>
    <mergeCell ref="C7:F7"/>
    <mergeCell ref="B9:F9"/>
    <mergeCell ref="B10:F10"/>
    <mergeCell ref="B11:F11"/>
    <mergeCell ref="B12:F12"/>
    <mergeCell ref="B13:F13"/>
  </mergeCells>
  <phoneticPr fontId="1"/>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34"/>
  <sheetViews>
    <sheetView view="pageBreakPreview" zoomScaleNormal="100" zoomScaleSheetLayoutView="100" workbookViewId="0"/>
  </sheetViews>
  <sheetFormatPr defaultRowHeight="13.5"/>
  <cols>
    <col min="1" max="1" width="5.25" style="30" customWidth="1"/>
    <col min="2" max="2" width="18.625" style="30" customWidth="1"/>
    <col min="3" max="3" width="20.625" style="30" customWidth="1"/>
    <col min="4" max="4" width="20.875" style="30" customWidth="1"/>
    <col min="5" max="5" width="29.5" style="30" customWidth="1"/>
    <col min="6" max="6" width="18.875" style="30" customWidth="1"/>
    <col min="7" max="16384" width="9" style="30"/>
  </cols>
  <sheetData>
    <row r="1" spans="1:6">
      <c r="A1" s="29" t="s">
        <v>48</v>
      </c>
      <c r="F1" s="31" t="s">
        <v>43</v>
      </c>
    </row>
    <row r="3" spans="1:6" ht="30.75" customHeight="1">
      <c r="A3" s="121" t="s">
        <v>51</v>
      </c>
      <c r="B3" s="121"/>
      <c r="C3" s="121"/>
      <c r="D3" s="121"/>
      <c r="E3" s="121"/>
      <c r="F3" s="121"/>
    </row>
    <row r="4" spans="1:6" ht="20.25" customHeight="1">
      <c r="A4" s="33" t="s">
        <v>32</v>
      </c>
      <c r="B4" s="34"/>
      <c r="C4" s="34"/>
      <c r="D4" s="34"/>
      <c r="E4" s="34"/>
      <c r="F4" s="34"/>
    </row>
    <row r="5" spans="1:6" ht="18" customHeight="1">
      <c r="A5" s="122" t="s">
        <v>8</v>
      </c>
      <c r="B5" s="123"/>
      <c r="C5" s="35">
        <f>'計画書（鑑）'!B11</f>
        <v>0</v>
      </c>
      <c r="D5" s="36" t="s">
        <v>9</v>
      </c>
      <c r="E5" s="124">
        <f>'計画書（鑑）'!D11</f>
        <v>0</v>
      </c>
      <c r="F5" s="112"/>
    </row>
    <row r="6" spans="1:6" ht="18" customHeight="1">
      <c r="A6" s="122" t="s">
        <v>21</v>
      </c>
      <c r="B6" s="123"/>
      <c r="C6" s="125">
        <f>'計画書（鑑）'!B12</f>
        <v>0</v>
      </c>
      <c r="D6" s="126"/>
      <c r="E6" s="126"/>
      <c r="F6" s="126"/>
    </row>
    <row r="7" spans="1:6" ht="18" customHeight="1">
      <c r="A7" s="122" t="s">
        <v>0</v>
      </c>
      <c r="B7" s="123"/>
      <c r="C7" s="125">
        <f>'計画書（鑑）'!B14</f>
        <v>0</v>
      </c>
      <c r="D7" s="126"/>
      <c r="E7" s="126"/>
      <c r="F7" s="126"/>
    </row>
    <row r="8" spans="1:6" ht="20.25" customHeight="1">
      <c r="A8" s="33" t="s">
        <v>33</v>
      </c>
      <c r="B8" s="34"/>
      <c r="C8" s="34"/>
      <c r="D8" s="34"/>
      <c r="E8" s="34"/>
      <c r="F8" s="34"/>
    </row>
    <row r="9" spans="1:6" ht="18" customHeight="1">
      <c r="A9" s="38"/>
      <c r="B9" s="118" t="s">
        <v>52</v>
      </c>
      <c r="C9" s="119"/>
      <c r="D9" s="119"/>
      <c r="E9" s="119"/>
      <c r="F9" s="120"/>
    </row>
    <row r="10" spans="1:6" ht="18" customHeight="1">
      <c r="A10" s="38"/>
      <c r="B10" s="127" t="s">
        <v>64</v>
      </c>
      <c r="C10" s="128"/>
      <c r="D10" s="128"/>
      <c r="E10" s="128"/>
      <c r="F10" s="128"/>
    </row>
    <row r="11" spans="1:6" ht="18" customHeight="1">
      <c r="A11" s="38"/>
      <c r="B11" s="107" t="s">
        <v>12</v>
      </c>
      <c r="C11" s="108"/>
      <c r="D11" s="108"/>
      <c r="E11" s="108"/>
      <c r="F11" s="109"/>
    </row>
    <row r="12" spans="1:6" ht="18" customHeight="1">
      <c r="A12" s="38"/>
      <c r="B12" s="107" t="s">
        <v>13</v>
      </c>
      <c r="C12" s="108"/>
      <c r="D12" s="108"/>
      <c r="E12" s="108"/>
      <c r="F12" s="109"/>
    </row>
    <row r="13" spans="1:6" ht="18" customHeight="1">
      <c r="A13" s="38"/>
      <c r="B13" s="107" t="s">
        <v>14</v>
      </c>
      <c r="C13" s="108"/>
      <c r="D13" s="108"/>
      <c r="E13" s="108"/>
      <c r="F13" s="109"/>
    </row>
    <row r="14" spans="1:6" ht="18" customHeight="1">
      <c r="A14" s="38"/>
      <c r="B14" s="118" t="s">
        <v>42</v>
      </c>
      <c r="C14" s="119"/>
      <c r="D14" s="119"/>
      <c r="E14" s="119"/>
      <c r="F14" s="120"/>
    </row>
    <row r="15" spans="1:6" ht="18" customHeight="1">
      <c r="A15" s="38"/>
      <c r="B15" s="107" t="s">
        <v>40</v>
      </c>
      <c r="C15" s="108"/>
      <c r="D15" s="108"/>
      <c r="E15" s="108"/>
      <c r="F15" s="109"/>
    </row>
    <row r="16" spans="1:6" ht="18" customHeight="1">
      <c r="A16" s="38"/>
      <c r="B16" s="110" t="s">
        <v>11</v>
      </c>
      <c r="C16" s="111"/>
      <c r="D16" s="111"/>
      <c r="E16" s="111"/>
      <c r="F16" s="112"/>
    </row>
    <row r="17" spans="1:7" ht="20.25" customHeight="1">
      <c r="A17" s="33" t="s">
        <v>34</v>
      </c>
      <c r="B17" s="34"/>
      <c r="C17" s="34"/>
      <c r="D17" s="34"/>
      <c r="E17" s="34"/>
      <c r="F17" s="34"/>
    </row>
    <row r="18" spans="1:7" ht="15.75" customHeight="1">
      <c r="A18" s="39" t="s">
        <v>16</v>
      </c>
      <c r="B18" s="113" t="s">
        <v>15</v>
      </c>
      <c r="C18" s="114"/>
      <c r="D18" s="97" t="s">
        <v>63</v>
      </c>
      <c r="E18" s="115"/>
      <c r="F18" s="40" t="s">
        <v>10</v>
      </c>
      <c r="G18" s="32"/>
    </row>
    <row r="19" spans="1:7" ht="26.25" customHeight="1">
      <c r="A19" s="39">
        <v>1</v>
      </c>
      <c r="B19" s="102"/>
      <c r="C19" s="103"/>
      <c r="D19" s="116"/>
      <c r="E19" s="117"/>
      <c r="F19" s="41"/>
      <c r="G19" s="32" t="str">
        <f>IF(B19="","",IF(AND(F19&gt;0,OR((AND(B19="遊具",F19&lt;500000)),(AND(B19&lt;&gt;"遊具",F19&lt;100000)))),"金額の要件を満たしません",""))</f>
        <v/>
      </c>
    </row>
    <row r="20" spans="1:7" ht="26.25" customHeight="1">
      <c r="A20" s="39">
        <v>2</v>
      </c>
      <c r="B20" s="102"/>
      <c r="C20" s="103"/>
      <c r="D20" s="116"/>
      <c r="E20" s="117"/>
      <c r="F20" s="41"/>
      <c r="G20" s="32" t="str">
        <f t="shared" ref="G20:G28" si="0">IF(B20="","",IF(AND(F20&gt;0,OR((AND(B20="遊具",F20&lt;500000)),(AND(B20&lt;&gt;"遊具",F20&lt;100000)))),"金額の要件を満たしません",""))</f>
        <v/>
      </c>
    </row>
    <row r="21" spans="1:7" ht="26.25" customHeight="1">
      <c r="A21" s="39">
        <v>3</v>
      </c>
      <c r="B21" s="102"/>
      <c r="C21" s="103"/>
      <c r="D21" s="116"/>
      <c r="E21" s="117"/>
      <c r="F21" s="41"/>
      <c r="G21" s="32" t="str">
        <f t="shared" si="0"/>
        <v/>
      </c>
    </row>
    <row r="22" spans="1:7" ht="26.25" customHeight="1">
      <c r="A22" s="39">
        <v>4</v>
      </c>
      <c r="B22" s="102"/>
      <c r="C22" s="103"/>
      <c r="D22" s="104"/>
      <c r="E22" s="103"/>
      <c r="F22" s="41"/>
      <c r="G22" s="32" t="str">
        <f t="shared" si="0"/>
        <v/>
      </c>
    </row>
    <row r="23" spans="1:7" ht="26.25" customHeight="1">
      <c r="A23" s="39">
        <v>5</v>
      </c>
      <c r="B23" s="102"/>
      <c r="C23" s="103"/>
      <c r="D23" s="104"/>
      <c r="E23" s="103"/>
      <c r="F23" s="41"/>
      <c r="G23" s="32" t="str">
        <f t="shared" si="0"/>
        <v/>
      </c>
    </row>
    <row r="24" spans="1:7" ht="26.25" customHeight="1">
      <c r="A24" s="39">
        <v>6</v>
      </c>
      <c r="B24" s="102"/>
      <c r="C24" s="103"/>
      <c r="D24" s="104"/>
      <c r="E24" s="103"/>
      <c r="F24" s="41"/>
      <c r="G24" s="32" t="str">
        <f t="shared" si="0"/>
        <v/>
      </c>
    </row>
    <row r="25" spans="1:7" ht="26.25" customHeight="1">
      <c r="A25" s="39">
        <v>7</v>
      </c>
      <c r="B25" s="102"/>
      <c r="C25" s="103"/>
      <c r="D25" s="104"/>
      <c r="E25" s="103"/>
      <c r="F25" s="41"/>
      <c r="G25" s="32" t="str">
        <f t="shared" si="0"/>
        <v/>
      </c>
    </row>
    <row r="26" spans="1:7" ht="26.25" customHeight="1">
      <c r="A26" s="39">
        <v>8</v>
      </c>
      <c r="B26" s="102"/>
      <c r="C26" s="103"/>
      <c r="D26" s="104"/>
      <c r="E26" s="103"/>
      <c r="F26" s="41"/>
      <c r="G26" s="32" t="str">
        <f t="shared" si="0"/>
        <v/>
      </c>
    </row>
    <row r="27" spans="1:7" ht="26.25" customHeight="1">
      <c r="A27" s="39">
        <v>9</v>
      </c>
      <c r="B27" s="102"/>
      <c r="C27" s="103"/>
      <c r="D27" s="104"/>
      <c r="E27" s="103"/>
      <c r="F27" s="41"/>
      <c r="G27" s="32" t="str">
        <f t="shared" si="0"/>
        <v/>
      </c>
    </row>
    <row r="28" spans="1:7" ht="26.25" customHeight="1">
      <c r="A28" s="39">
        <v>10</v>
      </c>
      <c r="B28" s="102"/>
      <c r="C28" s="103"/>
      <c r="D28" s="104"/>
      <c r="E28" s="103"/>
      <c r="F28" s="41"/>
      <c r="G28" s="32" t="str">
        <f t="shared" si="0"/>
        <v/>
      </c>
    </row>
    <row r="29" spans="1:7" ht="27" customHeight="1">
      <c r="A29" s="105" t="s">
        <v>17</v>
      </c>
      <c r="B29" s="106"/>
      <c r="C29" s="106"/>
      <c r="D29" s="106"/>
      <c r="E29" s="106"/>
      <c r="F29" s="37">
        <f>SUM(F19:F28)</f>
        <v>0</v>
      </c>
    </row>
    <row r="30" spans="1:7" ht="20.25" customHeight="1">
      <c r="A30" s="33" t="s">
        <v>35</v>
      </c>
      <c r="B30" s="34"/>
      <c r="C30" s="34"/>
      <c r="D30" s="34"/>
      <c r="E30" s="34"/>
      <c r="F30" s="34"/>
    </row>
    <row r="31" spans="1:7" ht="23.25" customHeight="1">
      <c r="A31" s="5" t="s">
        <v>5</v>
      </c>
      <c r="B31" s="6" t="s">
        <v>4</v>
      </c>
      <c r="C31" s="77" t="s">
        <v>66</v>
      </c>
      <c r="D31" s="77"/>
      <c r="E31" s="77"/>
      <c r="F31" s="25">
        <f>700000</f>
        <v>700000</v>
      </c>
    </row>
    <row r="32" spans="1:7" ht="23.25" customHeight="1">
      <c r="A32" s="5" t="s">
        <v>6</v>
      </c>
      <c r="B32" s="6" t="s">
        <v>18</v>
      </c>
      <c r="C32" s="77" t="s">
        <v>54</v>
      </c>
      <c r="D32" s="77"/>
      <c r="E32" s="77"/>
      <c r="F32" s="25">
        <f>MIN(F31,F29)</f>
        <v>0</v>
      </c>
    </row>
    <row r="33" spans="1:6" ht="23.25" customHeight="1">
      <c r="A33" s="5" t="s">
        <v>7</v>
      </c>
      <c r="B33" s="6" t="s">
        <v>2</v>
      </c>
      <c r="C33" s="77" t="s">
        <v>68</v>
      </c>
      <c r="D33" s="77"/>
      <c r="E33" s="77"/>
      <c r="F33" s="26">
        <v>0.8</v>
      </c>
    </row>
    <row r="34" spans="1:6" ht="30" customHeight="1">
      <c r="A34" s="78" t="s">
        <v>1</v>
      </c>
      <c r="B34" s="79"/>
      <c r="C34" s="101" t="s">
        <v>69</v>
      </c>
      <c r="D34" s="101"/>
      <c r="E34" s="101"/>
      <c r="F34" s="24">
        <f>MIN(F31*F33,F32*F33)</f>
        <v>0</v>
      </c>
    </row>
  </sheetData>
  <sheetProtection algorithmName="SHA-512" hashValue="bzcFzkWrSu28hf68lqJF3il5JEhPR1hIXvhIY2sPRyX5k8f1Tl59WLBZPd3wbPSVko39HYqoeJ9iU3QdlKRRdA==" saltValue="tzAK8zUf+rj6H+XW8mL3oA==" spinCount="100000" sheet="1" objects="1" scenarios="1"/>
  <mergeCells count="43">
    <mergeCell ref="B14:F14"/>
    <mergeCell ref="A3:F3"/>
    <mergeCell ref="A5:B5"/>
    <mergeCell ref="E5:F5"/>
    <mergeCell ref="A6:B6"/>
    <mergeCell ref="C6:F6"/>
    <mergeCell ref="A7:B7"/>
    <mergeCell ref="C7:F7"/>
    <mergeCell ref="B9:F9"/>
    <mergeCell ref="B10:F10"/>
    <mergeCell ref="B11:F11"/>
    <mergeCell ref="B12:F12"/>
    <mergeCell ref="B13:F13"/>
    <mergeCell ref="B20:C20"/>
    <mergeCell ref="D20:E20"/>
    <mergeCell ref="B21:C21"/>
    <mergeCell ref="D21:E21"/>
    <mergeCell ref="B22:C22"/>
    <mergeCell ref="D22:E22"/>
    <mergeCell ref="B15:F15"/>
    <mergeCell ref="B16:F16"/>
    <mergeCell ref="B18:C18"/>
    <mergeCell ref="D18:E18"/>
    <mergeCell ref="B19:C19"/>
    <mergeCell ref="D19:E19"/>
    <mergeCell ref="B23:C23"/>
    <mergeCell ref="D23:E23"/>
    <mergeCell ref="B26:C26"/>
    <mergeCell ref="D26:E26"/>
    <mergeCell ref="B27:C27"/>
    <mergeCell ref="D27:E27"/>
    <mergeCell ref="B24:C24"/>
    <mergeCell ref="D24:E24"/>
    <mergeCell ref="B25:C25"/>
    <mergeCell ref="D25:E25"/>
    <mergeCell ref="B28:C28"/>
    <mergeCell ref="D28:E28"/>
    <mergeCell ref="C33:E33"/>
    <mergeCell ref="A34:B34"/>
    <mergeCell ref="C34:E34"/>
    <mergeCell ref="A29:E29"/>
    <mergeCell ref="C31:E31"/>
    <mergeCell ref="C32:E32"/>
  </mergeCells>
  <phoneticPr fontId="1"/>
  <conditionalFormatting sqref="F33">
    <cfRule type="expression" dxfId="0" priority="1">
      <formula>$F33="施設類型が未入力"</formula>
    </cfRule>
  </conditionalFormatting>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計画書（鑑）</vt:lpstr>
      <vt:lpstr>別紙１（バス安全装置）</vt:lpstr>
      <vt:lpstr>別紙２（ICT）</vt:lpstr>
      <vt:lpstr>別紙３（登園管理システム）</vt:lpstr>
      <vt:lpstr>'計画書（鑑）'!Print_Area</vt:lpstr>
      <vt:lpstr>'別紙１（バス安全装置）'!Print_Area</vt:lpstr>
      <vt:lpstr>'別紙２（ICT）'!Print_Area</vt:lpstr>
      <vt:lpstr>'別紙３（登園管理システム）'!Print_Area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2022-08-31T10:02:07Z</cp:lastPrinted>
  <dcterms:created xsi:type="dcterms:W3CDTF">2021-06-09T02:55:37Z</dcterms:created>
  <dcterms:modified xsi:type="dcterms:W3CDTF">2023-06-29T10:55:31Z</dcterms:modified>
</cp:coreProperties>
</file>