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0000SV0NS101\D10140w$\作業用\03_人材育成課\03_委託訓練G\000_委託訓練G_HDD\12_【プロポーザル関係】☆委託訓練\R5年度プロポーザル\01_離職\08_ホームページ\"/>
    </mc:Choice>
  </mc:AlternateContent>
  <bookViews>
    <workbookView xWindow="-120" yWindow="-120" windowWidth="20730" windowHeight="11160" tabRatio="775" firstSheet="1" activeTab="2"/>
  </bookViews>
  <sheets>
    <sheet name="令和5年度開講予定科目一覧" sheetId="21" state="hidden" r:id="rId1"/>
    <sheet name="共通入力シート" sheetId="11" r:id="rId2"/>
    <sheet name="A-01" sheetId="1" r:id="rId3"/>
    <sheet name="A-02" sheetId="2" r:id="rId4"/>
    <sheet name="A-03" sheetId="3" r:id="rId5"/>
    <sheet name="A-04" sheetId="4" r:id="rId6"/>
    <sheet name="A-05" sheetId="10" r:id="rId7"/>
    <sheet name="A-06" sheetId="13" r:id="rId8"/>
    <sheet name="A-07" sheetId="5" r:id="rId9"/>
    <sheet name="A-08" sheetId="6" r:id="rId10"/>
    <sheet name="A-09" sheetId="7" r:id="rId11"/>
    <sheet name="A-10" sheetId="26" r:id="rId12"/>
    <sheet name="A-11" sheetId="27" r:id="rId13"/>
    <sheet name="A-12" sheetId="28" r:id="rId14"/>
    <sheet name="A-13" sheetId="22" r:id="rId15"/>
    <sheet name="A-14" sheetId="24" r:id="rId16"/>
    <sheet name="A-15" sheetId="23" r:id="rId17"/>
    <sheet name="A-16" sheetId="8" r:id="rId18"/>
    <sheet name="A-17" sheetId="19" r:id="rId19"/>
  </sheets>
  <definedNames>
    <definedName name="_xlnm.Print_Area" localSheetId="2">'A-01'!$A$1:$H$39</definedName>
    <definedName name="_xlnm.Print_Area" localSheetId="3">'A-02'!$A$1:$H$34</definedName>
    <definedName name="_xlnm.Print_Area" localSheetId="4">'A-03'!$A$1:$G$33</definedName>
    <definedName name="_xlnm.Print_Area" localSheetId="6">'A-05'!$A$1:$S$37</definedName>
    <definedName name="_xlnm.Print_Area" localSheetId="7">'A-06'!$A$1:$G$32</definedName>
    <definedName name="_xlnm.Print_Area" localSheetId="8">'A-07'!$A$1:$F$32</definedName>
    <definedName name="_xlnm.Print_Area" localSheetId="9">'A-08'!$A$1:$F$28</definedName>
    <definedName name="_xlnm.Print_Area" localSheetId="10">'A-09'!$A$1:$E$31</definedName>
    <definedName name="_xlnm.Print_Area" localSheetId="11">'A-10'!$A$1:$L$29</definedName>
    <definedName name="_xlnm.Print_Area" localSheetId="12">'A-11'!$A$1:$L$28</definedName>
    <definedName name="_xlnm.Print_Area" localSheetId="13">'A-12'!$A$1:$K$36</definedName>
    <definedName name="_xlnm.Print_Area" localSheetId="14">'A-13'!$A$1:$I$41</definedName>
    <definedName name="_xlnm.Print_Area" localSheetId="15">'A-14'!$A$1:$I$41</definedName>
    <definedName name="_xlnm.Print_Area" localSheetId="16">'A-15'!$A$1:$H$35</definedName>
    <definedName name="_xlnm.Print_Area" localSheetId="18">'A-17'!$A$1:$I$21</definedName>
    <definedName name="_xlnm.Print_Area" localSheetId="1">共通入力シート!$A$1:$B$9</definedName>
    <definedName name="_xlnm.Print_Area" localSheetId="0">令和5年度開講予定科目一覧!$A$1:$R$55</definedName>
    <definedName name="_xlnm.Print_Titles" localSheetId="0">令和5年度開講予定科目一覧!$1:$3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3" l="1"/>
  <c r="E7" i="24"/>
  <c r="E7" i="22"/>
  <c r="D7" i="7"/>
  <c r="F6" i="23"/>
  <c r="E6" i="24"/>
  <c r="E6" i="22"/>
  <c r="D6" i="7"/>
  <c r="B4" i="23" l="1"/>
  <c r="B4" i="24"/>
  <c r="D27" i="5" l="1"/>
  <c r="E19" i="5" l="1"/>
  <c r="D30" i="5" s="1"/>
  <c r="B4" i="11" l="1"/>
  <c r="B28" i="3" l="1"/>
  <c r="B29" i="3"/>
  <c r="I34" i="28" l="1"/>
  <c r="J26" i="27" l="1"/>
  <c r="D27" i="27"/>
  <c r="G27" i="27"/>
  <c r="J27" i="27"/>
  <c r="J27" i="26" l="1"/>
  <c r="D28" i="26"/>
  <c r="G28" i="26"/>
  <c r="J28" i="26"/>
  <c r="B4" i="22" l="1"/>
  <c r="D21" i="1" l="1"/>
  <c r="D20" i="3" l="1"/>
  <c r="E14" i="3"/>
  <c r="B8" i="22" l="1"/>
  <c r="B8" i="24"/>
  <c r="E25" i="6"/>
  <c r="B14" i="1"/>
  <c r="E4" i="24" l="1"/>
  <c r="B18" i="1"/>
  <c r="F4" i="23"/>
  <c r="D4" i="5"/>
  <c r="E4" i="22"/>
  <c r="O55" i="21"/>
  <c r="N55" i="21"/>
  <c r="M55" i="21"/>
  <c r="L55" i="21"/>
  <c r="K55" i="21"/>
  <c r="J55" i="21"/>
  <c r="I55" i="21"/>
  <c r="H55" i="21"/>
  <c r="G55" i="21"/>
  <c r="F55" i="21"/>
  <c r="E55" i="21"/>
  <c r="P54" i="21"/>
  <c r="R54" i="21" s="1"/>
  <c r="P53" i="21"/>
  <c r="R53" i="21" s="1"/>
  <c r="P52" i="21"/>
  <c r="R52" i="21" s="1"/>
  <c r="P51" i="21"/>
  <c r="R51" i="21" s="1"/>
  <c r="P50" i="21"/>
  <c r="P49" i="21"/>
  <c r="R49" i="21" s="1"/>
  <c r="P48" i="21"/>
  <c r="R48" i="21" s="1"/>
  <c r="P47" i="21"/>
  <c r="R47" i="21" s="1"/>
  <c r="P46" i="21"/>
  <c r="R46" i="21" s="1"/>
  <c r="P45" i="21"/>
  <c r="R45" i="21" s="1"/>
  <c r="P44" i="21"/>
  <c r="R44" i="21" s="1"/>
  <c r="P43" i="21"/>
  <c r="R43" i="21" s="1"/>
  <c r="P42" i="21"/>
  <c r="R42" i="21" s="1"/>
  <c r="P41" i="21"/>
  <c r="R40" i="21"/>
  <c r="R39" i="21"/>
  <c r="R38" i="21"/>
  <c r="R37" i="21"/>
  <c r="P36" i="21"/>
  <c r="R36" i="21" s="1"/>
  <c r="P35" i="21"/>
  <c r="R35" i="21" s="1"/>
  <c r="P34" i="21"/>
  <c r="R34" i="21" s="1"/>
  <c r="P33" i="21"/>
  <c r="R33" i="21" s="1"/>
  <c r="P32" i="21"/>
  <c r="R32" i="21" s="1"/>
  <c r="P31" i="21"/>
  <c r="R31" i="21" s="1"/>
  <c r="P30" i="21"/>
  <c r="P29" i="21"/>
  <c r="R29" i="21" s="1"/>
  <c r="P28" i="21"/>
  <c r="R28" i="21" s="1"/>
  <c r="P27" i="21"/>
  <c r="R27" i="21" s="1"/>
  <c r="P26" i="21"/>
  <c r="R26" i="21" s="1"/>
  <c r="P25" i="21"/>
  <c r="R25" i="21" s="1"/>
  <c r="P24" i="21"/>
  <c r="R24" i="21" s="1"/>
  <c r="P23" i="21"/>
  <c r="R23" i="21" s="1"/>
  <c r="P22" i="21"/>
  <c r="R22" i="21" s="1"/>
  <c r="P21" i="21"/>
  <c r="R21" i="21" s="1"/>
  <c r="P20" i="21"/>
  <c r="P19" i="21"/>
  <c r="R19" i="21" s="1"/>
  <c r="P18" i="21"/>
  <c r="R18" i="21" s="1"/>
  <c r="P14" i="21"/>
  <c r="R14" i="21" s="1"/>
  <c r="P13" i="21"/>
  <c r="R13" i="21" s="1"/>
  <c r="R12" i="21"/>
  <c r="R11" i="21"/>
  <c r="R10" i="21"/>
  <c r="P9" i="21"/>
  <c r="R9" i="21" s="1"/>
  <c r="P8" i="21"/>
  <c r="P7" i="21"/>
  <c r="R7" i="21" s="1"/>
  <c r="P6" i="21"/>
  <c r="R6" i="21" s="1"/>
  <c r="P5" i="21"/>
  <c r="R5" i="21" s="1"/>
  <c r="P4" i="21"/>
  <c r="R4" i="21" s="1"/>
  <c r="R30" i="21" l="1"/>
  <c r="R8" i="21"/>
  <c r="R20" i="21"/>
  <c r="R41" i="21"/>
  <c r="P55" i="21"/>
  <c r="R55" i="21" l="1"/>
  <c r="B5" i="3" l="1"/>
  <c r="D6" i="6"/>
  <c r="D7" i="4"/>
  <c r="E5" i="3" l="1"/>
  <c r="E19" i="3" l="1"/>
  <c r="E18" i="3"/>
  <c r="E17" i="3"/>
  <c r="E16" i="3"/>
  <c r="E15" i="3"/>
  <c r="E20" i="3" l="1"/>
  <c r="K25" i="10"/>
  <c r="P25" i="10" s="1"/>
  <c r="K24" i="10"/>
  <c r="P24" i="10" s="1"/>
  <c r="K23" i="10"/>
  <c r="P23" i="10" s="1"/>
  <c r="K15" i="10"/>
  <c r="P15" i="10" s="1"/>
  <c r="K14" i="10"/>
  <c r="P14" i="10" s="1"/>
  <c r="K13" i="10"/>
  <c r="M13" i="10" s="1"/>
  <c r="M14" i="10" l="1"/>
  <c r="P13" i="10"/>
  <c r="M24" i="10"/>
  <c r="M23" i="10"/>
  <c r="M15" i="10"/>
  <c r="M25" i="10"/>
  <c r="C15" i="8"/>
  <c r="C16" i="8" s="1"/>
  <c r="E27" i="3" l="1"/>
  <c r="B23" i="2"/>
  <c r="F7" i="19" l="1"/>
  <c r="F6" i="19"/>
  <c r="F4" i="19"/>
  <c r="C4" i="19"/>
  <c r="B30" i="3" l="1"/>
  <c r="B31" i="3"/>
  <c r="B32" i="3"/>
  <c r="B33" i="3"/>
  <c r="E28" i="3"/>
  <c r="E29" i="3"/>
  <c r="E30" i="3"/>
  <c r="E31" i="3"/>
  <c r="E32" i="3"/>
  <c r="D28" i="8" l="1"/>
  <c r="D26" i="8"/>
  <c r="D24" i="8"/>
  <c r="A22" i="8"/>
  <c r="D7" i="8"/>
  <c r="D6" i="8"/>
  <c r="D4" i="8"/>
  <c r="B4" i="8"/>
  <c r="C17" i="8" l="1"/>
  <c r="C18" i="8" s="1"/>
  <c r="B25" i="1" s="1"/>
  <c r="E7" i="13"/>
  <c r="E6" i="13"/>
  <c r="E4" i="13"/>
  <c r="B4" i="13"/>
  <c r="E8" i="13"/>
  <c r="D23" i="7" l="1"/>
  <c r="D25" i="7" s="1"/>
  <c r="D4" i="7"/>
  <c r="B4" i="7"/>
  <c r="D7" i="6"/>
  <c r="D4" i="6"/>
  <c r="B4" i="6"/>
  <c r="D7" i="5"/>
  <c r="D6" i="5"/>
  <c r="B4" i="5"/>
  <c r="I26" i="10" l="1"/>
  <c r="I16" i="10"/>
  <c r="N26" i="10"/>
  <c r="N16" i="10"/>
  <c r="O26" i="10" l="1"/>
  <c r="O16" i="10"/>
  <c r="L16" i="10"/>
  <c r="C6" i="10"/>
  <c r="C5" i="10"/>
  <c r="C3" i="10"/>
  <c r="B5" i="4"/>
  <c r="D8" i="4"/>
  <c r="D5" i="4"/>
  <c r="E8" i="3"/>
  <c r="E7" i="3"/>
  <c r="C31" i="2"/>
  <c r="D9" i="2"/>
  <c r="D10" i="2"/>
  <c r="D8" i="2"/>
  <c r="D8" i="1" l="1"/>
  <c r="D9" i="1"/>
  <c r="F4" i="2"/>
  <c r="F4" i="1"/>
  <c r="D7" i="1"/>
  <c r="L26" i="10" l="1"/>
  <c r="J26" i="10"/>
  <c r="H26" i="10"/>
  <c r="G26" i="10"/>
  <c r="K26" i="10" s="1"/>
  <c r="J16" i="10"/>
  <c r="H16" i="10"/>
  <c r="G16" i="10"/>
  <c r="K16" i="10" l="1"/>
  <c r="P26" i="10"/>
  <c r="M26" i="10"/>
  <c r="P16" i="10"/>
  <c r="M16" i="10"/>
</calcChain>
</file>

<file path=xl/comments1.xml><?xml version="1.0" encoding="utf-8"?>
<comments xmlns="http://schemas.openxmlformats.org/spreadsheetml/2006/main">
  <authors>
    <author>大阪府</author>
  </authors>
  <commentList>
    <comment ref="B24" authorId="0" shapeId="0">
      <text>
        <r>
          <rPr>
            <b/>
            <sz val="9"/>
            <color indexed="81"/>
            <rFont val="MS P ゴシック"/>
            <family val="3"/>
            <charset val="128"/>
          </rPr>
          <t>長期高度人材育成コースは受託上限枝番数は「１」で固定なので変更不可</t>
        </r>
      </text>
    </comment>
  </commentList>
</comments>
</file>

<file path=xl/sharedStrings.xml><?xml version="1.0" encoding="utf-8"?>
<sst xmlns="http://schemas.openxmlformats.org/spreadsheetml/2006/main" count="967" uniqueCount="557">
  <si>
    <t>様式第Ａ－１号</t>
  </si>
  <si>
    <t>大阪府委託訓練事業（知識等習得・企業実習付コース）企画提案書</t>
  </si>
  <si>
    <t>大　阪　府　知　事　様</t>
  </si>
  <si>
    <t xml:space="preserve">  大阪府が実施する次の委託訓練を受託したく企画提案書を提出します。</t>
  </si>
  <si>
    <t>１　訓練の種別</t>
  </si>
  <si>
    <t>２　科目番号</t>
  </si>
  <si>
    <t>３　枝番</t>
  </si>
  <si>
    <t>枝　　番</t>
  </si>
  <si>
    <t>Ａ</t>
  </si>
  <si>
    <t>Ｂ</t>
  </si>
  <si>
    <t>Ｃ</t>
  </si>
  <si>
    <t>Ｄ</t>
  </si>
  <si>
    <t>受託希望</t>
  </si>
  <si>
    <t>４　科目名</t>
  </si>
  <si>
    <t>５　訓練実施施設名</t>
  </si>
  <si>
    <t>７　受託上限枝番数</t>
  </si>
  <si>
    <t>８　１コース1人１月当たりの</t>
  </si>
  <si>
    <t>９　企画提案書添付書類</t>
  </si>
  <si>
    <t>団体名・企業名</t>
  </si>
  <si>
    <t>所在市町村名</t>
  </si>
  <si>
    <t>様式第Ａ－２号</t>
  </si>
  <si>
    <t>大阪府委託訓練事業（長期高度人材育成コース）企画提案書</t>
  </si>
  <si>
    <t>長期高度人材育成コース</t>
  </si>
  <si>
    <t>２　科目番号、科目名</t>
  </si>
  <si>
    <t>（　）</t>
  </si>
  <si>
    <t>【　】</t>
  </si>
  <si>
    <t>３　提案する科目番号の枝番号</t>
  </si>
  <si>
    <t>Ｅ</t>
  </si>
  <si>
    <t>Ｆ</t>
  </si>
  <si>
    <t>４　訓練実施施設名</t>
  </si>
  <si>
    <t>５　受託上限枝番数</t>
  </si>
  <si>
    <t>７　訓練科目の実施形態</t>
  </si>
  <si>
    <t>様式第Ａ－３号</t>
  </si>
  <si>
    <t>訓練実施施設の教室面積と開講時間</t>
  </si>
  <si>
    <t>訓練実施施設の教室面積</t>
  </si>
  <si>
    <t>区　　　分</t>
  </si>
  <si>
    <t>内　　　　　容</t>
  </si>
  <si>
    <t>教室面積等</t>
  </si>
  <si>
    <t>教室名</t>
  </si>
  <si>
    <t>休講曜日及び訓練科目（コース）の開講時間</t>
  </si>
  <si>
    <t>②　訓練科目（コース）の開講時間</t>
  </si>
  <si>
    <t>区分</t>
  </si>
  <si>
    <t>開講時間</t>
  </si>
  <si>
    <t>休憩時間</t>
  </si>
  <si>
    <t>１限目</t>
  </si>
  <si>
    <t>２限目</t>
  </si>
  <si>
    <t>３限目</t>
  </si>
  <si>
    <t>４限目</t>
  </si>
  <si>
    <t>５限目</t>
  </si>
  <si>
    <t>６限目</t>
  </si>
  <si>
    <t>７限目</t>
  </si>
  <si>
    <t>パソコン設置状況とソフトウエア</t>
  </si>
  <si>
    <t>講師のパソコン画面の確認方法</t>
  </si>
  <si>
    <r>
      <t>・教室に配置されているプリンターの台数　</t>
    </r>
    <r>
      <rPr>
        <u/>
        <sz val="10"/>
        <color rgb="FF000000"/>
        <rFont val="ＭＳ ゴシック"/>
        <family val="3"/>
        <charset val="128"/>
      </rPr>
      <t>　　　　台</t>
    </r>
  </si>
  <si>
    <t>ソフトウェア（パソコンを必要とする科目のみ記入してください）</t>
  </si>
  <si>
    <t>ソフトの名称</t>
  </si>
  <si>
    <t>バージョン</t>
  </si>
  <si>
    <t>使用許諾</t>
  </si>
  <si>
    <t>契約</t>
  </si>
  <si>
    <t>□有</t>
  </si>
  <si>
    <t>□無</t>
  </si>
  <si>
    <t>□不要</t>
  </si>
  <si>
    <t>（１）テキスト・参考書等</t>
  </si>
  <si>
    <t>価格(税込)</t>
  </si>
  <si>
    <t>使用科目（分野）</t>
  </si>
  <si>
    <t>備考</t>
  </si>
  <si>
    <t>合計金額（税込額）</t>
  </si>
  <si>
    <t>総　合　計</t>
  </si>
  <si>
    <r>
      <t>総　合　計</t>
    </r>
    <r>
      <rPr>
        <sz val="12"/>
        <color rgb="FF000000"/>
        <rFont val="ＭＳ ゴシック"/>
        <family val="3"/>
        <charset val="128"/>
      </rPr>
      <t>（１）＋（２）</t>
    </r>
  </si>
  <si>
    <t>注２）養成課程を修了するために必須の実習等で使用する消耗品費、材料費等の費用は個人負担とせず、原則として受託金額に含めること。ただし、本科生の個人負担としている場合は、別途、大阪府と協議すること。</t>
  </si>
  <si>
    <t>注３）個人負担となるものであっても、養成課程を修了するための必須要件とならない行事等（学園祭、卒業旅行等）に係る費用は含めないこと。</t>
  </si>
  <si>
    <t>大阪府委託訓練実施経費見積書</t>
  </si>
  <si>
    <t>金　　　額（円）</t>
  </si>
  <si>
    <t>積算内訳</t>
  </si>
  <si>
    <t>指導員経費</t>
  </si>
  <si>
    <t>実習費</t>
  </si>
  <si>
    <t>施設設備利用料</t>
  </si>
  <si>
    <t>その他</t>
  </si>
  <si>
    <t>１人１月当たり経費（Ａ）</t>
  </si>
  <si>
    <t>消　費　税１０％（Ｂ）</t>
  </si>
  <si>
    <t>（Ａ）×１０／１００</t>
  </si>
  <si>
    <t>訓練実施に要する経費として、上記のとおり見積ります。</t>
  </si>
  <si>
    <t>注)「1人１月当たり経費（A）」、「消費税１０％（B）」欄については端数が生じた場合、小数点以下を切り捨てること。</t>
  </si>
  <si>
    <t>【訓練期間が１年間の課程】</t>
    <rPh sb="1" eb="3">
      <t>クンレン</t>
    </rPh>
    <rPh sb="3" eb="5">
      <t>キカン</t>
    </rPh>
    <rPh sb="7" eb="8">
      <t>ネン</t>
    </rPh>
    <rPh sb="8" eb="9">
      <t>カン</t>
    </rPh>
    <rPh sb="10" eb="12">
      <t>カテイ</t>
    </rPh>
    <phoneticPr fontId="38"/>
  </si>
  <si>
    <t>入学年度</t>
    <rPh sb="0" eb="2">
      <t>ニュウガク</t>
    </rPh>
    <rPh sb="2" eb="4">
      <t>ネンド</t>
    </rPh>
    <phoneticPr fontId="38"/>
  </si>
  <si>
    <t>在学期間</t>
    <rPh sb="0" eb="2">
      <t>ザイガク</t>
    </rPh>
    <rPh sb="2" eb="4">
      <t>キカン</t>
    </rPh>
    <phoneticPr fontId="38"/>
  </si>
  <si>
    <t>①</t>
    <phoneticPr fontId="38"/>
  </si>
  <si>
    <t>②</t>
    <phoneticPr fontId="38"/>
  </si>
  <si>
    <t>就職率</t>
    <rPh sb="0" eb="2">
      <t>シュウショク</t>
    </rPh>
    <rPh sb="2" eb="3">
      <t>リツ</t>
    </rPh>
    <phoneticPr fontId="38"/>
  </si>
  <si>
    <t>国家資格合格率</t>
    <rPh sb="0" eb="2">
      <t>コッカ</t>
    </rPh>
    <rPh sb="2" eb="4">
      <t>シカク</t>
    </rPh>
    <rPh sb="4" eb="6">
      <t>ゴウカク</t>
    </rPh>
    <rPh sb="6" eb="7">
      <t>リツ</t>
    </rPh>
    <phoneticPr fontId="38"/>
  </si>
  <si>
    <t>入学者数</t>
    <rPh sb="0" eb="2">
      <t>ニュウガク</t>
    </rPh>
    <rPh sb="2" eb="3">
      <t>シャ</t>
    </rPh>
    <rPh sb="3" eb="4">
      <t>スウ</t>
    </rPh>
    <phoneticPr fontId="38"/>
  </si>
  <si>
    <t>中退・</t>
    <rPh sb="0" eb="2">
      <t>チュウタイ</t>
    </rPh>
    <phoneticPr fontId="38"/>
  </si>
  <si>
    <t>卒業者数</t>
    <rPh sb="0" eb="3">
      <t>ソツギョウシャ</t>
    </rPh>
    <rPh sb="3" eb="4">
      <t>スウ</t>
    </rPh>
    <phoneticPr fontId="38"/>
  </si>
  <si>
    <t>正社員</t>
    <rPh sb="0" eb="3">
      <t>セイシャイン</t>
    </rPh>
    <phoneticPr fontId="38"/>
  </si>
  <si>
    <t>留年者数</t>
    <rPh sb="0" eb="2">
      <t>リュウネン</t>
    </rPh>
    <rPh sb="2" eb="3">
      <t>シャ</t>
    </rPh>
    <rPh sb="3" eb="4">
      <t>スウ</t>
    </rPh>
    <phoneticPr fontId="38"/>
  </si>
  <si>
    <t>就職者数</t>
    <rPh sb="0" eb="2">
      <t>シュウショク</t>
    </rPh>
    <rPh sb="2" eb="3">
      <t>シャ</t>
    </rPh>
    <rPh sb="3" eb="4">
      <t>スウ</t>
    </rPh>
    <phoneticPr fontId="38"/>
  </si>
  <si>
    <t>就職率</t>
    <rPh sb="0" eb="2">
      <t>シュウショク</t>
    </rPh>
    <rPh sb="2" eb="3">
      <t>リツ</t>
    </rPh>
    <phoneticPr fontId="38"/>
  </si>
  <si>
    <t>資格名</t>
    <rPh sb="0" eb="2">
      <t>シカク</t>
    </rPh>
    <rPh sb="2" eb="3">
      <t>メイ</t>
    </rPh>
    <phoneticPr fontId="38"/>
  </si>
  <si>
    <t>全国平均</t>
    <rPh sb="0" eb="2">
      <t>ゼンコク</t>
    </rPh>
    <rPh sb="2" eb="4">
      <t>ヘイキン</t>
    </rPh>
    <phoneticPr fontId="38"/>
  </si>
  <si>
    <t>実績</t>
    <rPh sb="0" eb="2">
      <t>ジッセキ</t>
    </rPh>
    <phoneticPr fontId="38"/>
  </si>
  <si>
    <t>（％）</t>
    <phoneticPr fontId="38"/>
  </si>
  <si>
    <t>(例)</t>
    <phoneticPr fontId="38"/>
  </si>
  <si>
    <t>調理師養成学科（全日制）</t>
    <rPh sb="0" eb="3">
      <t>チョウリシ</t>
    </rPh>
    <rPh sb="3" eb="5">
      <t>ヨウセイ</t>
    </rPh>
    <rPh sb="5" eb="7">
      <t>ガッカ</t>
    </rPh>
    <rPh sb="8" eb="9">
      <t>ゼン</t>
    </rPh>
    <rPh sb="9" eb="10">
      <t>ヒ</t>
    </rPh>
    <rPh sb="10" eb="11">
      <t>セイ</t>
    </rPh>
    <phoneticPr fontId="38"/>
  </si>
  <si>
    <t>～</t>
  </si>
  <si>
    <t>調理師</t>
    <rPh sb="0" eb="3">
      <t>チョウリシ</t>
    </rPh>
    <phoneticPr fontId="38"/>
  </si>
  <si>
    <t>計</t>
    <rPh sb="0" eb="1">
      <t>ケイ</t>
    </rPh>
    <phoneticPr fontId="38"/>
  </si>
  <si>
    <t>－</t>
    <phoneticPr fontId="38"/>
  </si>
  <si>
    <t>【訓練期間が２年間の課程】</t>
    <rPh sb="1" eb="3">
      <t>クンレン</t>
    </rPh>
    <rPh sb="3" eb="5">
      <t>キカン</t>
    </rPh>
    <rPh sb="7" eb="8">
      <t>ネン</t>
    </rPh>
    <rPh sb="8" eb="9">
      <t>カン</t>
    </rPh>
    <rPh sb="10" eb="12">
      <t>カテイ</t>
    </rPh>
    <phoneticPr fontId="38"/>
  </si>
  <si>
    <t>「本科の課程名」、「在学期間」には、提案する科目と同じ科目の本科の課程名、在学期間を記載すること。また、夜間・土日のみの学科は記載しないこと。</t>
    <rPh sb="1" eb="3">
      <t>ホンカ</t>
    </rPh>
    <rPh sb="10" eb="12">
      <t>ザイガク</t>
    </rPh>
    <rPh sb="12" eb="14">
      <t>キカン</t>
    </rPh>
    <rPh sb="18" eb="20">
      <t>テイアン</t>
    </rPh>
    <rPh sb="22" eb="24">
      <t>カモク</t>
    </rPh>
    <rPh sb="25" eb="26">
      <t>オナ</t>
    </rPh>
    <rPh sb="27" eb="29">
      <t>カモク</t>
    </rPh>
    <rPh sb="30" eb="32">
      <t>ホンカ</t>
    </rPh>
    <rPh sb="33" eb="35">
      <t>カテイ</t>
    </rPh>
    <rPh sb="35" eb="36">
      <t>メイ</t>
    </rPh>
    <rPh sb="37" eb="39">
      <t>ザイガク</t>
    </rPh>
    <rPh sb="39" eb="41">
      <t>キカン</t>
    </rPh>
    <rPh sb="42" eb="44">
      <t>キサイ</t>
    </rPh>
    <rPh sb="52" eb="54">
      <t>ヤカン</t>
    </rPh>
    <rPh sb="55" eb="57">
      <t>ドニチ</t>
    </rPh>
    <rPh sb="60" eb="62">
      <t>ガッカ</t>
    </rPh>
    <rPh sb="63" eb="65">
      <t>キサイ</t>
    </rPh>
    <phoneticPr fontId="38"/>
  </si>
  <si>
    <t>国家資格合格率は、全国平均の合格率と事業者の合格実績を記載すること。（介護福祉士及び保育士を除く、その他の養成コースのみ記載）</t>
    <rPh sb="0" eb="2">
      <t>コッカ</t>
    </rPh>
    <rPh sb="2" eb="4">
      <t>シカク</t>
    </rPh>
    <rPh sb="4" eb="6">
      <t>ゴウカク</t>
    </rPh>
    <rPh sb="6" eb="7">
      <t>リツ</t>
    </rPh>
    <rPh sb="9" eb="11">
      <t>ゼンコク</t>
    </rPh>
    <rPh sb="11" eb="13">
      <t>ヘイキン</t>
    </rPh>
    <rPh sb="14" eb="16">
      <t>ゴウカク</t>
    </rPh>
    <rPh sb="16" eb="17">
      <t>リツ</t>
    </rPh>
    <rPh sb="18" eb="21">
      <t>ジギョウシャ</t>
    </rPh>
    <rPh sb="22" eb="24">
      <t>ゴウカク</t>
    </rPh>
    <rPh sb="24" eb="26">
      <t>ジッセキ</t>
    </rPh>
    <rPh sb="27" eb="29">
      <t>キサイ</t>
    </rPh>
    <rPh sb="51" eb="52">
      <t>タ</t>
    </rPh>
    <rPh sb="53" eb="55">
      <t>ヨウセイ</t>
    </rPh>
    <rPh sb="60" eb="62">
      <t>キサイ</t>
    </rPh>
    <phoneticPr fontId="38"/>
  </si>
  <si>
    <t>機関(法人)名</t>
  </si>
  <si>
    <t>様式Ａ　共通項目入力シート</t>
    <rPh sb="0" eb="2">
      <t>ヨウシキ</t>
    </rPh>
    <rPh sb="4" eb="6">
      <t>キョウツウ</t>
    </rPh>
    <rPh sb="6" eb="8">
      <t>コウモク</t>
    </rPh>
    <rPh sb="8" eb="10">
      <t>ニュウリョク</t>
    </rPh>
    <phoneticPr fontId="29"/>
  </si>
  <si>
    <t>住所</t>
    <rPh sb="0" eb="2">
      <t>ジュウショ</t>
    </rPh>
    <phoneticPr fontId="29"/>
  </si>
  <si>
    <t>提出日</t>
    <rPh sb="0" eb="2">
      <t>テイシュツ</t>
    </rPh>
    <rPh sb="2" eb="3">
      <t>ビ</t>
    </rPh>
    <phoneticPr fontId="29"/>
  </si>
  <si>
    <t>代表者職・氏名</t>
    <phoneticPr fontId="21"/>
  </si>
  <si>
    <t>知識等習得コース</t>
    <phoneticPr fontId="21"/>
  </si>
  <si>
    <t>企業実習付コース</t>
    <phoneticPr fontId="21"/>
  </si>
  <si>
    <t>※（　）内は、１コース当たりの申込者数が定員の５割以下で開講可能な人数を記入すること。</t>
    <phoneticPr fontId="21"/>
  </si>
  <si>
    <t>住　　　　　所</t>
    <rPh sb="0" eb="1">
      <t>ジュウ</t>
    </rPh>
    <rPh sb="6" eb="7">
      <t>ショ</t>
    </rPh>
    <phoneticPr fontId="21"/>
  </si>
  <si>
    <t>機関（法人）名</t>
    <phoneticPr fontId="21"/>
  </si>
  <si>
    <t>※受託可能な上限の枝番数を記入すること。（枝番内の開講月（コース）は全て受託すること。）</t>
    <phoneticPr fontId="21"/>
  </si>
  <si>
    <t>円</t>
    <rPh sb="0" eb="1">
      <t>エン</t>
    </rPh>
    <phoneticPr fontId="21"/>
  </si>
  <si>
    <t>Ｌ01　介護福祉士養成コース</t>
    <phoneticPr fontId="29"/>
  </si>
  <si>
    <t>Ｌ02　保育士養成コース</t>
    <phoneticPr fontId="29"/>
  </si>
  <si>
    <t>Ａ</t>
    <phoneticPr fontId="29"/>
  </si>
  <si>
    <t>Ｂ</t>
    <phoneticPr fontId="29"/>
  </si>
  <si>
    <t>(　)</t>
    <phoneticPr fontId="29"/>
  </si>
  <si>
    <t>定　員</t>
    <rPh sb="0" eb="1">
      <t>サダム</t>
    </rPh>
    <rPh sb="2" eb="3">
      <t>イン</t>
    </rPh>
    <phoneticPr fontId="29"/>
  </si>
  <si>
    <t>枝　番</t>
    <phoneticPr fontId="29"/>
  </si>
  <si>
    <t>　</t>
    <phoneticPr fontId="29"/>
  </si>
  <si>
    <t>□</t>
  </si>
  <si>
    <t>本科生と同じクラスに編入して実施する</t>
  </si>
  <si>
    <t>独立したクラスとして実施する</t>
  </si>
  <si>
    <t>訓練実施施設名</t>
    <rPh sb="0" eb="2">
      <t>クンレン</t>
    </rPh>
    <rPh sb="2" eb="4">
      <t>ジッシ</t>
    </rPh>
    <rPh sb="4" eb="6">
      <t>シセツ</t>
    </rPh>
    <rPh sb="6" eb="7">
      <t>メイ</t>
    </rPh>
    <phoneticPr fontId="29"/>
  </si>
  <si>
    <t>～</t>
    <phoneticPr fontId="29"/>
  </si>
  <si>
    <t>科目番号：</t>
    <phoneticPr fontId="29"/>
  </si>
  <si>
    <t>機関(法人)名：</t>
    <phoneticPr fontId="29"/>
  </si>
  <si>
    <t>訓練実施施設名：</t>
    <phoneticPr fontId="29"/>
  </si>
  <si>
    <t>科目名：</t>
    <phoneticPr fontId="29"/>
  </si>
  <si>
    <t>科目名</t>
    <rPh sb="0" eb="3">
      <t>カモクメイ</t>
    </rPh>
    <phoneticPr fontId="29"/>
  </si>
  <si>
    <t>科目番号</t>
    <rPh sb="0" eb="2">
      <t>カモク</t>
    </rPh>
    <rPh sb="2" eb="4">
      <t>バンゴウ</t>
    </rPh>
    <phoneticPr fontId="29"/>
  </si>
  <si>
    <t xml:space="preserve"> 面積合計/教室数</t>
    <rPh sb="1" eb="3">
      <t>メンセキ</t>
    </rPh>
    <rPh sb="3" eb="5">
      <t>ゴウケイ</t>
    </rPh>
    <rPh sb="6" eb="8">
      <t>キョウシツ</t>
    </rPh>
    <rPh sb="8" eb="9">
      <t>スウ</t>
    </rPh>
    <phoneticPr fontId="29"/>
  </si>
  <si>
    <t>その他訓練に必要な設備</t>
    <rPh sb="6" eb="8">
      <t>ヒツヨウ</t>
    </rPh>
    <rPh sb="9" eb="11">
      <t>セツビ</t>
    </rPh>
    <phoneticPr fontId="29"/>
  </si>
  <si>
    <t>使用するＯＳの名称及びバージョン</t>
    <phoneticPr fontId="29"/>
  </si>
  <si>
    <t>使用ソフトの名称（バージョン）</t>
    <phoneticPr fontId="29"/>
  </si>
  <si>
    <t>□その他（　　　　　　　　　　　　　　　　　）</t>
    <phoneticPr fontId="29"/>
  </si>
  <si>
    <t>令和元</t>
    <rPh sb="0" eb="2">
      <t>レイワ</t>
    </rPh>
    <rPh sb="2" eb="3">
      <t>モト</t>
    </rPh>
    <phoneticPr fontId="29"/>
  </si>
  <si>
    <t>科目名：</t>
    <rPh sb="0" eb="3">
      <t>カモクメイ</t>
    </rPh>
    <phoneticPr fontId="29"/>
  </si>
  <si>
    <t>※１　</t>
    <phoneticPr fontId="38"/>
  </si>
  <si>
    <t>※２　</t>
  </si>
  <si>
    <t>※３　</t>
  </si>
  <si>
    <t>※４　</t>
  </si>
  <si>
    <t>※５　</t>
  </si>
  <si>
    <t>※６　</t>
  </si>
  <si>
    <t>正社員</t>
    <rPh sb="0" eb="3">
      <t>セイシャイン</t>
    </rPh>
    <phoneticPr fontId="29"/>
  </si>
  <si>
    <t>就職者数</t>
    <rPh sb="0" eb="2">
      <t>シュウショク</t>
    </rPh>
    <rPh sb="2" eb="3">
      <t>シャ</t>
    </rPh>
    <rPh sb="3" eb="4">
      <t>スウ</t>
    </rPh>
    <phoneticPr fontId="29"/>
  </si>
  <si>
    <t>本科の課程名
又は
委託訓練の科目名</t>
    <rPh sb="0" eb="2">
      <t>ホンカ</t>
    </rPh>
    <rPh sb="3" eb="5">
      <t>カテイ</t>
    </rPh>
    <rPh sb="5" eb="6">
      <t>メイ</t>
    </rPh>
    <rPh sb="7" eb="8">
      <t>マタ</t>
    </rPh>
    <rPh sb="10" eb="14">
      <t>イタククンレン</t>
    </rPh>
    <rPh sb="15" eb="18">
      <t>カモクメイ</t>
    </rPh>
    <phoneticPr fontId="38"/>
  </si>
  <si>
    <t>提案する科目と同じ訓練期間の直近２か年の実績を記載すること。</t>
    <rPh sb="0" eb="2">
      <t>テイアン</t>
    </rPh>
    <rPh sb="4" eb="6">
      <t>カモク</t>
    </rPh>
    <rPh sb="7" eb="8">
      <t>オナ</t>
    </rPh>
    <rPh sb="9" eb="11">
      <t>クンレン</t>
    </rPh>
    <rPh sb="11" eb="13">
      <t>キカン</t>
    </rPh>
    <rPh sb="14" eb="16">
      <t>チョッキン</t>
    </rPh>
    <rPh sb="18" eb="19">
      <t>ネン</t>
    </rPh>
    <rPh sb="20" eb="22">
      <t>ジッセキ</t>
    </rPh>
    <rPh sb="23" eb="25">
      <t>キサイ</t>
    </rPh>
    <phoneticPr fontId="38"/>
  </si>
  <si>
    <t>委託訓練
の受託</t>
    <rPh sb="0" eb="2">
      <t>イタク</t>
    </rPh>
    <rPh sb="2" eb="4">
      <t>クンレン</t>
    </rPh>
    <rPh sb="6" eb="8">
      <t>ジュタク</t>
    </rPh>
    <phoneticPr fontId="29"/>
  </si>
  <si>
    <t>なし</t>
    <phoneticPr fontId="29"/>
  </si>
  <si>
    <t>あり</t>
    <phoneticPr fontId="29"/>
  </si>
  <si>
    <t>情報セキュリティ管理者資格コース</t>
    <rPh sb="0" eb="2">
      <t>ジョウホウ</t>
    </rPh>
    <rPh sb="8" eb="13">
      <t>カンリシャシカク</t>
    </rPh>
    <phoneticPr fontId="38"/>
  </si>
  <si>
    <t>応用情報技術者試験</t>
    <rPh sb="0" eb="2">
      <t>オウヨウ</t>
    </rPh>
    <rPh sb="2" eb="4">
      <t>ジョウホウ</t>
    </rPh>
    <rPh sb="4" eb="7">
      <t>ギジュツシャ</t>
    </rPh>
    <rPh sb="7" eb="9">
      <t>シケン</t>
    </rPh>
    <phoneticPr fontId="38"/>
  </si>
  <si>
    <t>③うち</t>
    <phoneticPr fontId="29"/>
  </si>
  <si>
    <t>④</t>
    <phoneticPr fontId="38"/>
  </si>
  <si>
    <t>就職者数</t>
    <rPh sb="0" eb="3">
      <t>シュウショクシャ</t>
    </rPh>
    <rPh sb="3" eb="4">
      <t>スウ</t>
    </rPh>
    <phoneticPr fontId="29"/>
  </si>
  <si>
    <t>中退者</t>
    <rPh sb="0" eb="3">
      <t>チュウタイシャ</t>
    </rPh>
    <phoneticPr fontId="29"/>
  </si>
  <si>
    <t>卒業者</t>
    <rPh sb="0" eb="3">
      <t>ソツギョウシャ</t>
    </rPh>
    <phoneticPr fontId="29"/>
  </si>
  <si>
    <t>⑦</t>
    <phoneticPr fontId="29"/>
  </si>
  <si>
    <t>⑤</t>
    <phoneticPr fontId="29"/>
  </si>
  <si>
    <t>⑧</t>
    <phoneticPr fontId="29"/>
  </si>
  <si>
    <t>⑥うち</t>
    <phoneticPr fontId="38"/>
  </si>
  <si>
    <t>※７　</t>
  </si>
  <si>
    <t>※８　</t>
  </si>
  <si>
    <t>※９　</t>
  </si>
  <si>
    <t>⑦中退者正社員就職者数及び⑧卒業者正社員就職者数は、介護福祉士及び保育士を除く、その他の養成コースのみ記載すること。</t>
    <rPh sb="1" eb="4">
      <t>チュウタイシャ</t>
    </rPh>
    <rPh sb="4" eb="11">
      <t>セイシャインシュウショクシャスウ</t>
    </rPh>
    <rPh sb="11" eb="12">
      <t>オヨ</t>
    </rPh>
    <rPh sb="14" eb="17">
      <t>ソツギョウシャ</t>
    </rPh>
    <rPh sb="17" eb="24">
      <t>セイシャインシュウショクシャスウ</t>
    </rPh>
    <phoneticPr fontId="29"/>
  </si>
  <si>
    <t>円</t>
    <rPh sb="0" eb="1">
      <t>エン</t>
    </rPh>
    <phoneticPr fontId="29"/>
  </si>
  <si>
    <t>（１）テキスト・参考書等</t>
    <phoneticPr fontId="29"/>
  </si>
  <si>
    <t>講師名簿</t>
  </si>
  <si>
    <t>講師の氏名</t>
  </si>
  <si>
    <t>担当予定科目</t>
  </si>
  <si>
    <t>現在</t>
    <rPh sb="0" eb="2">
      <t>ゲンザイ</t>
    </rPh>
    <phoneticPr fontId="29"/>
  </si>
  <si>
    <t>常勤･非常勤の別
注１）</t>
    <phoneticPr fontId="29"/>
  </si>
  <si>
    <t>担当科目経験年数</t>
    <phoneticPr fontId="29"/>
  </si>
  <si>
    <t>資格･免許等
注２）</t>
    <phoneticPr fontId="29"/>
  </si>
  <si>
    <t>備考
注３）</t>
    <phoneticPr fontId="29"/>
  </si>
  <si>
    <t>委託訓練カリキュラム</t>
  </si>
  <si>
    <t>訓練科名</t>
  </si>
  <si>
    <t>訓練受講生の条件</t>
  </si>
  <si>
    <t>訓練目標</t>
  </si>
  <si>
    <t>仕上がり像</t>
  </si>
  <si>
    <t>訓練概要</t>
  </si>
  <si>
    <t>科　　　　目</t>
  </si>
  <si>
    <t>科　目　の　内　容</t>
  </si>
  <si>
    <t>時　間</t>
  </si>
  <si>
    <t>就職支援</t>
  </si>
  <si>
    <t>就職先の
職務・仕事</t>
    <phoneticPr fontId="29"/>
  </si>
  <si>
    <t>時間</t>
    <rPh sb="0" eb="2">
      <t>ジカン</t>
    </rPh>
    <phoneticPr fontId="29"/>
  </si>
  <si>
    <t>訓練時間総合計</t>
  </si>
  <si>
    <t>学科</t>
    <phoneticPr fontId="29"/>
  </si>
  <si>
    <t>実技</t>
    <phoneticPr fontId="29"/>
  </si>
  <si>
    <t>就職支援</t>
    <rPh sb="2" eb="4">
      <t>シエン</t>
    </rPh>
    <phoneticPr fontId="29"/>
  </si>
  <si>
    <t>訓練科名</t>
    <phoneticPr fontId="29"/>
  </si>
  <si>
    <t>訓練導入講習</t>
    <rPh sb="0" eb="2">
      <t>クンレン</t>
    </rPh>
    <rPh sb="2" eb="4">
      <t>ドウニュウ</t>
    </rPh>
    <rPh sb="4" eb="6">
      <t>コウシュウ</t>
    </rPh>
    <phoneticPr fontId="29"/>
  </si>
  <si>
    <t>施設内訓練</t>
    <rPh sb="0" eb="2">
      <t>シセツ</t>
    </rPh>
    <rPh sb="2" eb="3">
      <t>ナイ</t>
    </rPh>
    <rPh sb="3" eb="5">
      <t>クンレン</t>
    </rPh>
    <phoneticPr fontId="29"/>
  </si>
  <si>
    <t>企業実習</t>
    <rPh sb="0" eb="2">
      <t>キギョウ</t>
    </rPh>
    <rPh sb="2" eb="4">
      <t>ジッシュウ</t>
    </rPh>
    <phoneticPr fontId="29"/>
  </si>
  <si>
    <t>安全衛生</t>
    <rPh sb="0" eb="4">
      <t>アンゼンエイセイ</t>
    </rPh>
    <phoneticPr fontId="29"/>
  </si>
  <si>
    <t>就職支援</t>
    <rPh sb="0" eb="2">
      <t>シュウショク</t>
    </rPh>
    <rPh sb="2" eb="4">
      <t>シエン</t>
    </rPh>
    <phoneticPr fontId="29"/>
  </si>
  <si>
    <t>（企業実習付コース）</t>
    <rPh sb="1" eb="5">
      <t>キギョウジッシュウ</t>
    </rPh>
    <rPh sb="5" eb="6">
      <t>ツキ</t>
    </rPh>
    <phoneticPr fontId="29"/>
  </si>
  <si>
    <t xml:space="preserve"> 委託訓練カリキュラム</t>
  </si>
  <si>
    <t>訓練期間</t>
  </si>
  <si>
    <t>領域</t>
  </si>
  <si>
    <t>形態</t>
  </si>
  <si>
    <t>訓練時間総合計</t>
    <phoneticPr fontId="29"/>
  </si>
  <si>
    <t>時間</t>
    <phoneticPr fontId="29"/>
  </si>
  <si>
    <t>就職支援</t>
    <phoneticPr fontId="29"/>
  </si>
  <si>
    <t xml:space="preserve">（長期高度人材育成コース）                                           </t>
    <phoneticPr fontId="29"/>
  </si>
  <si>
    <t>委託訓練カリキュラムの作成に関する調書</t>
  </si>
  <si>
    <t>訓練科目名</t>
  </si>
  <si>
    <t>科目番号：</t>
  </si>
  <si>
    <t>経　費</t>
    <rPh sb="0" eb="1">
      <t>ヘ</t>
    </rPh>
    <rPh sb="2" eb="3">
      <t>ヒ</t>
    </rPh>
    <phoneticPr fontId="29"/>
  </si>
  <si>
    <t>１人１月当たり
訓練実施経費（Ａ＋Ｂ）</t>
    <rPh sb="1" eb="2">
      <t>ニン</t>
    </rPh>
    <rPh sb="3" eb="4">
      <t>ツキ</t>
    </rPh>
    <rPh sb="4" eb="5">
      <t>ア</t>
    </rPh>
    <rPh sb="8" eb="10">
      <t>クンレン</t>
    </rPh>
    <rPh sb="10" eb="12">
      <t>ジッシ</t>
    </rPh>
    <rPh sb="12" eb="14">
      <t>ケイヒ</t>
    </rPh>
    <phoneticPr fontId="29"/>
  </si>
  <si>
    <t>項　　　　目</t>
    <phoneticPr fontId="29"/>
  </si>
  <si>
    <r>
      <rPr>
        <sz val="10"/>
        <color rgb="FF000000"/>
        <rFont val="ＭＳ ゴシック"/>
        <family val="3"/>
        <charset val="128"/>
      </rPr>
      <t>※使用許諾契約の必要のない</t>
    </r>
    <r>
      <rPr>
        <sz val="10.5"/>
        <color rgb="FF000000"/>
        <rFont val="ＭＳ ゴシック"/>
        <family val="3"/>
        <charset val="128"/>
      </rPr>
      <t>フリーソフトの場合は「</t>
    </r>
    <r>
      <rPr>
        <sz val="10"/>
        <color rgb="FF000000"/>
        <rFont val="ＭＳ ゴシック"/>
        <family val="3"/>
        <charset val="128"/>
      </rPr>
      <t>不要」にチェックすること。</t>
    </r>
    <phoneticPr fontId="29"/>
  </si>
  <si>
    <t>注１）常勤・非常勤の別を記入すること。</t>
    <phoneticPr fontId="29"/>
  </si>
  <si>
    <t>注２）担当予定科目に関係する国家資格、公的資格等及び教諭免許（職業訓練指導員免許を含む。）について記入すること。</t>
    <phoneticPr fontId="29"/>
  </si>
  <si>
    <t>注３）講師について特記事項がある場合は備考欄に記入すること。</t>
    <phoneticPr fontId="29"/>
  </si>
  <si>
    <t>注４）講師の人数に応じて行を追加してもよい。また、Ａ４用紙２枚以上となってもよい。</t>
    <rPh sb="3" eb="5">
      <t>コウシ</t>
    </rPh>
    <rPh sb="6" eb="8">
      <t>ニンズウ</t>
    </rPh>
    <rPh sb="9" eb="10">
      <t>オウ</t>
    </rPh>
    <phoneticPr fontId="29"/>
  </si>
  <si>
    <t>様式第Ａ－６号</t>
    <phoneticPr fontId="29"/>
  </si>
  <si>
    <t>様式第Ａ－７号</t>
    <phoneticPr fontId="29"/>
  </si>
  <si>
    <t>様式第Ａ－８号</t>
    <phoneticPr fontId="29"/>
  </si>
  <si>
    <t>様式第Ａ－９号</t>
    <phoneticPr fontId="29"/>
  </si>
  <si>
    <t>就職支援体制に関する調書</t>
    <rPh sb="7" eb="8">
      <t>カン</t>
    </rPh>
    <rPh sb="10" eb="12">
      <t>チョウショ</t>
    </rPh>
    <phoneticPr fontId="29"/>
  </si>
  <si>
    <t>※科目番号の枝番は複数提案可能のため、受託を希望する枝番には全て〇をつけること。</t>
    <phoneticPr fontId="29"/>
  </si>
  <si>
    <t>学科</t>
  </si>
  <si>
    <t>Ｅ</t>
    <phoneticPr fontId="21"/>
  </si>
  <si>
    <t>Ｆ</t>
    <phoneticPr fontId="21"/>
  </si>
  <si>
    <t>枝番数：</t>
    <rPh sb="0" eb="2">
      <t>エダバン</t>
    </rPh>
    <rPh sb="2" eb="3">
      <t>スウ</t>
    </rPh>
    <phoneticPr fontId="21"/>
  </si>
  <si>
    <t>職場見学等実施計画書</t>
    <rPh sb="0" eb="2">
      <t>ショクバ</t>
    </rPh>
    <rPh sb="2" eb="4">
      <t>ケンガク</t>
    </rPh>
    <rPh sb="4" eb="5">
      <t>トウ</t>
    </rPh>
    <rPh sb="5" eb="7">
      <t>ジッシ</t>
    </rPh>
    <rPh sb="7" eb="10">
      <t>ケイカクショ</t>
    </rPh>
    <phoneticPr fontId="38"/>
  </si>
  <si>
    <t>No</t>
    <phoneticPr fontId="38"/>
  </si>
  <si>
    <t>事業所名</t>
    <rPh sb="0" eb="3">
      <t>ジギョウショ</t>
    </rPh>
    <rPh sb="3" eb="4">
      <t>メイ</t>
    </rPh>
    <phoneticPr fontId="38"/>
  </si>
  <si>
    <t>所在地</t>
    <rPh sb="0" eb="3">
      <t>ショザイチ</t>
    </rPh>
    <phoneticPr fontId="38"/>
  </si>
  <si>
    <t>連絡先</t>
    <rPh sb="0" eb="3">
      <t>レンラクサキ</t>
    </rPh>
    <phoneticPr fontId="38"/>
  </si>
  <si>
    <t>実施予定日(時間)</t>
    <rPh sb="0" eb="2">
      <t>ジッシ</t>
    </rPh>
    <rPh sb="2" eb="4">
      <t>ヨテイ</t>
    </rPh>
    <rPh sb="4" eb="5">
      <t>ビ</t>
    </rPh>
    <rPh sb="6" eb="8">
      <t>ジカン</t>
    </rPh>
    <phoneticPr fontId="38"/>
  </si>
  <si>
    <t>受入予定人数</t>
    <rPh sb="0" eb="2">
      <t>ウケイレ</t>
    </rPh>
    <rPh sb="2" eb="4">
      <t>ヨテイ</t>
    </rPh>
    <rPh sb="4" eb="6">
      <t>ニンズウ</t>
    </rPh>
    <phoneticPr fontId="38"/>
  </si>
  <si>
    <t>例</t>
    <rPh sb="0" eb="1">
      <t>レイ</t>
    </rPh>
    <phoneticPr fontId="38"/>
  </si>
  <si>
    <t>社会福祉法人●●
●●の郷</t>
    <rPh sb="0" eb="2">
      <t>シャカイ</t>
    </rPh>
    <rPh sb="2" eb="4">
      <t>フクシ</t>
    </rPh>
    <rPh sb="4" eb="6">
      <t>ホウジン</t>
    </rPh>
    <rPh sb="12" eb="13">
      <t>サト</t>
    </rPh>
    <phoneticPr fontId="38"/>
  </si>
  <si>
    <t>000-000-0000</t>
    <phoneticPr fontId="38"/>
  </si>
  <si>
    <t>職場体験</t>
  </si>
  <si>
    <t>５人</t>
    <rPh sb="1" eb="2">
      <t>ニン</t>
    </rPh>
    <phoneticPr fontId="38"/>
  </si>
  <si>
    <t>実施予定日、受入人数については調整中。</t>
    <rPh sb="0" eb="2">
      <t>ジッシ</t>
    </rPh>
    <rPh sb="2" eb="5">
      <t>ヨテイビ</t>
    </rPh>
    <rPh sb="6" eb="8">
      <t>ウケイレ</t>
    </rPh>
    <rPh sb="8" eb="10">
      <t>ニンズウ</t>
    </rPh>
    <rPh sb="15" eb="17">
      <t>チョウセイ</t>
    </rPh>
    <rPh sb="17" eb="18">
      <t>チュウ</t>
    </rPh>
    <phoneticPr fontId="38"/>
  </si>
  <si>
    <t>●月●日（●h)
●月×日（●h)</t>
    <rPh sb="1" eb="2">
      <t>ガツ</t>
    </rPh>
    <rPh sb="3" eb="4">
      <t>ニチ</t>
    </rPh>
    <rPh sb="10" eb="11">
      <t>ガツ</t>
    </rPh>
    <rPh sb="12" eb="13">
      <t>ニチ</t>
    </rPh>
    <phoneticPr fontId="38"/>
  </si>
  <si>
    <t>サービス種類
（注１）</t>
    <rPh sb="4" eb="6">
      <t>シュルイ</t>
    </rPh>
    <rPh sb="8" eb="9">
      <t>チュウ</t>
    </rPh>
    <phoneticPr fontId="38"/>
  </si>
  <si>
    <t>備考
（注３）</t>
    <rPh sb="0" eb="2">
      <t>ビコウ</t>
    </rPh>
    <rPh sb="4" eb="5">
      <t>チュウ</t>
    </rPh>
    <phoneticPr fontId="38"/>
  </si>
  <si>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8"/>
  </si>
  <si>
    <t>介護老人福祉施設</t>
    <rPh sb="0" eb="8">
      <t>カイゴロウジンフクシシセツ</t>
    </rPh>
    <phoneticPr fontId="38"/>
  </si>
  <si>
    <t>大阪府△△市●●１－１</t>
    <rPh sb="0" eb="3">
      <t>オオサカフ</t>
    </rPh>
    <rPh sb="5" eb="6">
      <t>シ</t>
    </rPh>
    <phoneticPr fontId="38"/>
  </si>
  <si>
    <t>職場見学：介護（障害）福祉サービス利用者（以下「利用者」という。）のいる時間帯に福祉施設等を訪問し、施設職員の説明を受けながら福祉サービス提供の実態を見学すること。</t>
  </si>
  <si>
    <t>（注２）以下を参考に選択すること。</t>
    <rPh sb="1" eb="2">
      <t>チュウ</t>
    </rPh>
    <rPh sb="4" eb="6">
      <t>イカ</t>
    </rPh>
    <rPh sb="7" eb="9">
      <t>サンコウ</t>
    </rPh>
    <rPh sb="10" eb="12">
      <t>センタク</t>
    </rPh>
    <phoneticPr fontId="38"/>
  </si>
  <si>
    <t>（注１）介護保険法又は障害者の日常生活及び社会生活を総合的に支援するための法律の規定に基づくサービスの種類を記載すること。</t>
    <rPh sb="1" eb="2">
      <t>チュウ</t>
    </rPh>
    <phoneticPr fontId="38"/>
  </si>
  <si>
    <t>職場体験：一つの福祉施設等において、当該施設職員の指導を受けながら、施設職員が利用者に提供するサービスの補助等を行うこと。</t>
    <phoneticPr fontId="38"/>
  </si>
  <si>
    <t>職場実習：一つの福祉施設等において、当該施設職員の指導を受けながら、利用者に提供するサービスについて法令の範囲内で行うこと。</t>
    <phoneticPr fontId="38"/>
  </si>
  <si>
    <t>Ｌ03　言語聴覚士養成コース</t>
    <phoneticPr fontId="29"/>
  </si>
  <si>
    <t>Ⅾ</t>
  </si>
  <si>
    <t>Ⅾ</t>
    <phoneticPr fontId="29"/>
  </si>
  <si>
    <t>Ｅ</t>
    <phoneticPr fontId="29"/>
  </si>
  <si>
    <t>Ｆ</t>
    <phoneticPr fontId="29"/>
  </si>
  <si>
    <t>備考</t>
    <rPh sb="0" eb="2">
      <t>ビコウ</t>
    </rPh>
    <phoneticPr fontId="29"/>
  </si>
  <si>
    <t>　　（開講可能最少人数）</t>
    <phoneticPr fontId="21"/>
  </si>
  <si>
    <t>６　１コース当たりの定員</t>
    <phoneticPr fontId="21"/>
  </si>
  <si>
    <t>10　託児可能人数</t>
    <phoneticPr fontId="21"/>
  </si>
  <si>
    <t>11　託児実施施設名</t>
    <phoneticPr fontId="21"/>
  </si>
  <si>
    <t>進学者数</t>
    <rPh sb="0" eb="3">
      <t>シンガクシャ</t>
    </rPh>
    <rPh sb="3" eb="4">
      <t>スウ</t>
    </rPh>
    <phoneticPr fontId="29"/>
  </si>
  <si>
    <t>=①-②</t>
    <phoneticPr fontId="38"/>
  </si>
  <si>
    <t>機関(法人)　名</t>
    <phoneticPr fontId="29"/>
  </si>
  <si>
    <t>代表者職・氏名</t>
    <phoneticPr fontId="29"/>
  </si>
  <si>
    <t>※使用する教室の平面図を添付してください。</t>
    <phoneticPr fontId="29"/>
  </si>
  <si>
    <t>⑤卒業者数は、①入学した者のうち、②中退・留年者を除いた者</t>
    <rPh sb="1" eb="2">
      <t>ソツ</t>
    </rPh>
    <rPh sb="2" eb="5">
      <t>ギョウシャスウ</t>
    </rPh>
    <rPh sb="4" eb="5">
      <t>スウ</t>
    </rPh>
    <rPh sb="8" eb="10">
      <t>ニュウガク</t>
    </rPh>
    <rPh sb="12" eb="13">
      <t>モノ</t>
    </rPh>
    <rPh sb="18" eb="20">
      <t>チュウタイ</t>
    </rPh>
    <rPh sb="21" eb="23">
      <t>リュウネン</t>
    </rPh>
    <rPh sb="23" eb="24">
      <t>シャ</t>
    </rPh>
    <rPh sb="25" eb="26">
      <t>ノゾ</t>
    </rPh>
    <rPh sb="28" eb="29">
      <t>モノ</t>
    </rPh>
    <phoneticPr fontId="38"/>
  </si>
  <si>
    <t>（経費）／（定員×訓練月数）</t>
    <rPh sb="1" eb="3">
      <t>ケイヒ</t>
    </rPh>
    <rPh sb="11" eb="13">
      <t>ツキスウ</t>
    </rPh>
    <phoneticPr fontId="29"/>
  </si>
  <si>
    <t>住　　　　　所</t>
    <rPh sb="0" eb="1">
      <t>ジュウ</t>
    </rPh>
    <rPh sb="6" eb="7">
      <t>ショ</t>
    </rPh>
    <phoneticPr fontId="29"/>
  </si>
  <si>
    <t>職場見学、職場体験、職場実習の別
（注２）</t>
    <rPh sb="0" eb="2">
      <t>ショクバ</t>
    </rPh>
    <rPh sb="2" eb="4">
      <t>ケンガク</t>
    </rPh>
    <rPh sb="5" eb="7">
      <t>ショクバ</t>
    </rPh>
    <rPh sb="7" eb="9">
      <t>タイケン</t>
    </rPh>
    <rPh sb="10" eb="12">
      <t>ショクバ</t>
    </rPh>
    <rPh sb="12" eb="14">
      <t>ジッシュウ</t>
    </rPh>
    <rPh sb="15" eb="16">
      <t>ベツ</t>
    </rPh>
    <rPh sb="18" eb="19">
      <t>チュウ</t>
    </rPh>
    <phoneticPr fontId="38"/>
  </si>
  <si>
    <t>直近２か年の入学年度における就職状況（令和４年３月卒業まで）</t>
    <rPh sb="0" eb="2">
      <t>チョッキン</t>
    </rPh>
    <rPh sb="6" eb="8">
      <t>ニュウガク</t>
    </rPh>
    <rPh sb="8" eb="10">
      <t>ネンド</t>
    </rPh>
    <rPh sb="14" eb="16">
      <t>シュウショク</t>
    </rPh>
    <rPh sb="16" eb="18">
      <t>ジョウキョウ</t>
    </rPh>
    <rPh sb="19" eb="21">
      <t>レイワ</t>
    </rPh>
    <rPh sb="22" eb="23">
      <t>ネン</t>
    </rPh>
    <rPh sb="24" eb="25">
      <t>ガツ</t>
    </rPh>
    <rPh sb="25" eb="27">
      <t>ソツギョウ</t>
    </rPh>
    <phoneticPr fontId="38"/>
  </si>
  <si>
    <t>直近２か年の実績とは、1年間の課程は令和２年度及び令和３年度の入学生、2年間の課程は令和元年(平成31年）度及び令和２年度の入学生の実績をいう。</t>
    <rPh sb="54" eb="55">
      <t>オヨ</t>
    </rPh>
    <phoneticPr fontId="29"/>
  </si>
  <si>
    <t>定員
(人)</t>
    <rPh sb="0" eb="2">
      <t>テイイン</t>
    </rPh>
    <rPh sb="4" eb="5">
      <t>ヒト</t>
    </rPh>
    <phoneticPr fontId="29"/>
  </si>
  <si>
    <r>
      <t xml:space="preserve">教室面積
(㎡)
</t>
    </r>
    <r>
      <rPr>
        <sz val="8"/>
        <color rgb="FF000000"/>
        <rFont val="ＭＳ ゴシック"/>
        <family val="3"/>
        <charset val="128"/>
      </rPr>
      <t>※事務所・休憩エリアは含まない</t>
    </r>
    <phoneticPr fontId="29"/>
  </si>
  <si>
    <t>％</t>
    <phoneticPr fontId="29"/>
  </si>
  <si>
    <t>目標とする就職率を記入してください。</t>
  </si>
  <si>
    <t>□</t>
    <phoneticPr fontId="29"/>
  </si>
  <si>
    <t>１　実施を予定している就職支援項目にチェックしてください。（複数選択可）</t>
  </si>
  <si>
    <t>就職支援計画</t>
  </si>
  <si>
    <t>訓練生１人
当たりの面積
(㎡)</t>
    <rPh sb="0" eb="2">
      <t>クンレン</t>
    </rPh>
    <phoneticPr fontId="29"/>
  </si>
  <si>
    <t>訓練生の自己負担となるものの一覧表（長期高度人材育成コース）</t>
  </si>
  <si>
    <t>訓練生負担額</t>
  </si>
  <si>
    <t>令和５年度開講予定科目一覧</t>
    <rPh sb="0" eb="2">
      <t>レイワ</t>
    </rPh>
    <rPh sb="3" eb="4">
      <t>ネン</t>
    </rPh>
    <rPh sb="4" eb="5">
      <t>ド</t>
    </rPh>
    <rPh sb="5" eb="7">
      <t>カイコウ</t>
    </rPh>
    <rPh sb="7" eb="9">
      <t>ヨテイ</t>
    </rPh>
    <rPh sb="9" eb="11">
      <t>カモク</t>
    </rPh>
    <rPh sb="11" eb="13">
      <t>イチラン</t>
    </rPh>
    <phoneticPr fontId="54"/>
  </si>
  <si>
    <t>訓練科目番号</t>
    <rPh sb="0" eb="2">
      <t>クンレン</t>
    </rPh>
    <rPh sb="2" eb="4">
      <t>カモク</t>
    </rPh>
    <rPh sb="4" eb="6">
      <t>バンゴウ</t>
    </rPh>
    <phoneticPr fontId="54"/>
  </si>
  <si>
    <t>科目名</t>
    <rPh sb="0" eb="3">
      <t>カモクメイ</t>
    </rPh>
    <phoneticPr fontId="54"/>
  </si>
  <si>
    <t>訓練期間
(月数）</t>
    <rPh sb="0" eb="2">
      <t>クンレン</t>
    </rPh>
    <rPh sb="2" eb="4">
      <t>キカン</t>
    </rPh>
    <rPh sb="6" eb="7">
      <t>ツキ</t>
    </rPh>
    <rPh sb="7" eb="8">
      <t>スウ</t>
    </rPh>
    <phoneticPr fontId="54"/>
  </si>
  <si>
    <t>コース数</t>
    <rPh sb="3" eb="4">
      <t>スウ</t>
    </rPh>
    <phoneticPr fontId="54"/>
  </si>
  <si>
    <t>定員
（各・人）</t>
    <rPh sb="0" eb="2">
      <t>テイイン</t>
    </rPh>
    <rPh sb="4" eb="5">
      <t>カク</t>
    </rPh>
    <rPh sb="6" eb="7">
      <t>ヒト</t>
    </rPh>
    <phoneticPr fontId="54"/>
  </si>
  <si>
    <t>年間予定
総定員
（各・人）</t>
    <rPh sb="0" eb="2">
      <t>ネンカン</t>
    </rPh>
    <rPh sb="2" eb="4">
      <t>ヨテイ</t>
    </rPh>
    <rPh sb="5" eb="6">
      <t>ソウ</t>
    </rPh>
    <rPh sb="6" eb="8">
      <t>テイイン</t>
    </rPh>
    <rPh sb="10" eb="11">
      <t>カク</t>
    </rPh>
    <rPh sb="12" eb="13">
      <t>ヒト</t>
    </rPh>
    <phoneticPr fontId="54"/>
  </si>
  <si>
    <t>科目番号</t>
    <rPh sb="0" eb="2">
      <t>カモク</t>
    </rPh>
    <rPh sb="2" eb="4">
      <t>バンゴウ</t>
    </rPh>
    <phoneticPr fontId="54"/>
  </si>
  <si>
    <t>枝番</t>
    <rPh sb="0" eb="2">
      <t>エダバン</t>
    </rPh>
    <phoneticPr fontId="54"/>
  </si>
  <si>
    <t>R01</t>
    <phoneticPr fontId="54"/>
  </si>
  <si>
    <t>A</t>
    <phoneticPr fontId="54"/>
  </si>
  <si>
    <t>R02</t>
    <phoneticPr fontId="54"/>
  </si>
  <si>
    <t>Ｗｅｂデザイン制作科（３か月）</t>
    <rPh sb="7" eb="9">
      <t>セイサク</t>
    </rPh>
    <phoneticPr fontId="80"/>
  </si>
  <si>
    <t>R03</t>
    <phoneticPr fontId="54"/>
  </si>
  <si>
    <t>A</t>
  </si>
  <si>
    <t>Ｗｅｂデザイン制作科（３か月）【20人定員】</t>
    <rPh sb="7" eb="9">
      <t>セイサク</t>
    </rPh>
    <rPh sb="18" eb="19">
      <t>ニン</t>
    </rPh>
    <rPh sb="19" eb="21">
      <t>テイイン</t>
    </rPh>
    <phoneticPr fontId="80"/>
  </si>
  <si>
    <t>R04</t>
    <phoneticPr fontId="54"/>
  </si>
  <si>
    <t>Ｊａｖａプログラマー養成科（４か月）</t>
  </si>
  <si>
    <t>R05</t>
    <phoneticPr fontId="54"/>
  </si>
  <si>
    <t>介護職員初任者養成研修科（２か月）</t>
    <rPh sb="0" eb="2">
      <t>カイゴ</t>
    </rPh>
    <rPh sb="2" eb="4">
      <t>ショクイン</t>
    </rPh>
    <rPh sb="4" eb="7">
      <t>ショニンシャ</t>
    </rPh>
    <rPh sb="7" eb="9">
      <t>ヨウセイ</t>
    </rPh>
    <rPh sb="9" eb="11">
      <t>ケンシュウ</t>
    </rPh>
    <rPh sb="11" eb="12">
      <t>カ</t>
    </rPh>
    <rPh sb="15" eb="16">
      <t>ゲツ</t>
    </rPh>
    <phoneticPr fontId="54"/>
  </si>
  <si>
    <t>R06</t>
    <phoneticPr fontId="54"/>
  </si>
  <si>
    <t>R08</t>
    <phoneticPr fontId="54"/>
  </si>
  <si>
    <t>介護職員初任者養成研修科（２か月）【15人定員】</t>
    <rPh sb="0" eb="2">
      <t>カイゴ</t>
    </rPh>
    <rPh sb="2" eb="4">
      <t>ショクイン</t>
    </rPh>
    <rPh sb="4" eb="7">
      <t>ショニンシャ</t>
    </rPh>
    <rPh sb="7" eb="9">
      <t>ヨウセイ</t>
    </rPh>
    <rPh sb="9" eb="11">
      <t>ケンシュウ</t>
    </rPh>
    <rPh sb="11" eb="12">
      <t>カ</t>
    </rPh>
    <rPh sb="15" eb="16">
      <t>ゲツ</t>
    </rPh>
    <rPh sb="20" eb="21">
      <t>ヒト</t>
    </rPh>
    <rPh sb="21" eb="23">
      <t>テイイン</t>
    </rPh>
    <phoneticPr fontId="54"/>
  </si>
  <si>
    <t>R09</t>
    <phoneticPr fontId="54"/>
  </si>
  <si>
    <t>介護福祉士実務者研修科（６か月）</t>
    <rPh sb="0" eb="2">
      <t>カイゴ</t>
    </rPh>
    <rPh sb="2" eb="5">
      <t>フクシシ</t>
    </rPh>
    <rPh sb="5" eb="8">
      <t>ジツムシャ</t>
    </rPh>
    <rPh sb="8" eb="10">
      <t>ケンシュウ</t>
    </rPh>
    <rPh sb="10" eb="11">
      <t>カ</t>
    </rPh>
    <rPh sb="14" eb="15">
      <t>ゲツ</t>
    </rPh>
    <phoneticPr fontId="54"/>
  </si>
  <si>
    <t>R11</t>
    <phoneticPr fontId="54"/>
  </si>
  <si>
    <t>介護福祉士実務者研修科（６か月）【20人定員】</t>
    <rPh sb="0" eb="2">
      <t>カイゴ</t>
    </rPh>
    <rPh sb="2" eb="11">
      <t>フクシシジツムシャケンシュウカ</t>
    </rPh>
    <rPh sb="14" eb="15">
      <t>ゲツ</t>
    </rPh>
    <rPh sb="19" eb="20">
      <t>ヒト</t>
    </rPh>
    <rPh sb="20" eb="22">
      <t>テイイン</t>
    </rPh>
    <phoneticPr fontId="54"/>
  </si>
  <si>
    <t>R12</t>
    <phoneticPr fontId="54"/>
  </si>
  <si>
    <t>R13</t>
    <phoneticPr fontId="54"/>
  </si>
  <si>
    <t>医療事務＋ＯＡ基礎科（３か月）</t>
    <rPh sb="0" eb="2">
      <t>イリョウ</t>
    </rPh>
    <rPh sb="2" eb="4">
      <t>ジム</t>
    </rPh>
    <rPh sb="7" eb="9">
      <t>キソ</t>
    </rPh>
    <rPh sb="9" eb="10">
      <t>カ</t>
    </rPh>
    <rPh sb="13" eb="14">
      <t>ゲツ</t>
    </rPh>
    <phoneticPr fontId="54"/>
  </si>
  <si>
    <t>R14</t>
    <phoneticPr fontId="54"/>
  </si>
  <si>
    <t>医療事務＋ＯＡ基礎科（３か月）【地域枠】</t>
    <rPh sb="0" eb="2">
      <t>イリョウ</t>
    </rPh>
    <rPh sb="2" eb="4">
      <t>ジム</t>
    </rPh>
    <rPh sb="7" eb="9">
      <t>キソ</t>
    </rPh>
    <rPh sb="9" eb="10">
      <t>カ</t>
    </rPh>
    <rPh sb="13" eb="14">
      <t>ゲツ</t>
    </rPh>
    <rPh sb="16" eb="18">
      <t>チイキ</t>
    </rPh>
    <rPh sb="18" eb="19">
      <t>ワク</t>
    </rPh>
    <phoneticPr fontId="54"/>
  </si>
  <si>
    <t>R15</t>
    <phoneticPr fontId="54"/>
  </si>
  <si>
    <t>医師事務作業補助者（ドクターズ医療クラーク）養成科（４か月）</t>
    <rPh sb="0" eb="2">
      <t>イシ</t>
    </rPh>
    <rPh sb="2" eb="4">
      <t>ジム</t>
    </rPh>
    <rPh sb="4" eb="6">
      <t>サギョウ</t>
    </rPh>
    <rPh sb="6" eb="9">
      <t>ホジョシャ</t>
    </rPh>
    <rPh sb="15" eb="17">
      <t>イリョウ</t>
    </rPh>
    <rPh sb="22" eb="24">
      <t>ヨウセイ</t>
    </rPh>
    <rPh sb="24" eb="25">
      <t>カ</t>
    </rPh>
    <rPh sb="28" eb="29">
      <t>ゲツ</t>
    </rPh>
    <phoneticPr fontId="54"/>
  </si>
  <si>
    <t>R16</t>
    <phoneticPr fontId="54"/>
  </si>
  <si>
    <t>医療総合・調剤事務科（４か月）</t>
    <rPh sb="0" eb="2">
      <t>イリョウ</t>
    </rPh>
    <rPh sb="2" eb="4">
      <t>ソウゴウ</t>
    </rPh>
    <rPh sb="5" eb="7">
      <t>チョウザイ</t>
    </rPh>
    <rPh sb="7" eb="9">
      <t>ジム</t>
    </rPh>
    <rPh sb="9" eb="10">
      <t>カ</t>
    </rPh>
    <rPh sb="13" eb="14">
      <t>ゲツ</t>
    </rPh>
    <phoneticPr fontId="54"/>
  </si>
  <si>
    <t>R17</t>
    <phoneticPr fontId="54"/>
  </si>
  <si>
    <t>総務・経理事務科（３か月）</t>
    <rPh sb="0" eb="2">
      <t>ソウム</t>
    </rPh>
    <rPh sb="3" eb="5">
      <t>ケイリ</t>
    </rPh>
    <rPh sb="5" eb="7">
      <t>ジム</t>
    </rPh>
    <rPh sb="7" eb="8">
      <t>カ</t>
    </rPh>
    <rPh sb="11" eb="12">
      <t>ゲツ</t>
    </rPh>
    <phoneticPr fontId="54"/>
  </si>
  <si>
    <t>R18</t>
    <phoneticPr fontId="54"/>
  </si>
  <si>
    <t>総務・経理事務科（３か月）【地域枠】</t>
    <rPh sb="0" eb="2">
      <t>ソウム</t>
    </rPh>
    <rPh sb="3" eb="5">
      <t>ケイリ</t>
    </rPh>
    <rPh sb="5" eb="7">
      <t>ジム</t>
    </rPh>
    <rPh sb="7" eb="8">
      <t>カ</t>
    </rPh>
    <rPh sb="11" eb="12">
      <t>ゲツ</t>
    </rPh>
    <rPh sb="14" eb="16">
      <t>チイキ</t>
    </rPh>
    <rPh sb="16" eb="17">
      <t>ワク</t>
    </rPh>
    <phoneticPr fontId="54"/>
  </si>
  <si>
    <t>R19</t>
    <phoneticPr fontId="54"/>
  </si>
  <si>
    <t>経理事務実践科（４か月）</t>
    <rPh sb="0" eb="2">
      <t>ケイリ</t>
    </rPh>
    <rPh sb="2" eb="4">
      <t>ジム</t>
    </rPh>
    <rPh sb="4" eb="6">
      <t>ジッセン</t>
    </rPh>
    <rPh sb="6" eb="7">
      <t>カ</t>
    </rPh>
    <rPh sb="10" eb="11">
      <t>ゲツ</t>
    </rPh>
    <phoneticPr fontId="54"/>
  </si>
  <si>
    <t>R20</t>
    <phoneticPr fontId="54"/>
  </si>
  <si>
    <t>人事・労務管理事務科（４か月）</t>
    <phoneticPr fontId="54"/>
  </si>
  <si>
    <t>R21</t>
    <phoneticPr fontId="54"/>
  </si>
  <si>
    <t>オフィスソフト＋Ｗｅｂ科（３か月）</t>
    <rPh sb="11" eb="12">
      <t>カ</t>
    </rPh>
    <rPh sb="15" eb="16">
      <t>ゲツ</t>
    </rPh>
    <phoneticPr fontId="54"/>
  </si>
  <si>
    <t>R22</t>
    <phoneticPr fontId="54"/>
  </si>
  <si>
    <t>オフィスソフト＋Ｗｅｂ科（３か月）【地域枠】</t>
    <phoneticPr fontId="54"/>
  </si>
  <si>
    <t>R23</t>
    <phoneticPr fontId="54"/>
  </si>
  <si>
    <t>パソコンスキル習得科（３か月）【40歳以上の方対象】</t>
    <phoneticPr fontId="54"/>
  </si>
  <si>
    <t>R24</t>
    <phoneticPr fontId="54"/>
  </si>
  <si>
    <t>ECサイト運営科（４か月）</t>
    <phoneticPr fontId="54"/>
  </si>
  <si>
    <t>R25</t>
    <phoneticPr fontId="54"/>
  </si>
  <si>
    <t>貿易実務科（３か月）</t>
    <phoneticPr fontId="54"/>
  </si>
  <si>
    <t>R26</t>
    <phoneticPr fontId="54"/>
  </si>
  <si>
    <t>R27</t>
    <phoneticPr fontId="54"/>
  </si>
  <si>
    <t>建築ＣＡＤオペレーター科（３か月）</t>
    <rPh sb="0" eb="2">
      <t>ケンチク</t>
    </rPh>
    <rPh sb="11" eb="12">
      <t>カ</t>
    </rPh>
    <rPh sb="15" eb="16">
      <t>ゲツ</t>
    </rPh>
    <phoneticPr fontId="54"/>
  </si>
  <si>
    <t>R28</t>
    <phoneticPr fontId="54"/>
  </si>
  <si>
    <t>日本語教師養成科（５か月）</t>
    <phoneticPr fontId="54"/>
  </si>
  <si>
    <t>R29</t>
    <phoneticPr fontId="54"/>
  </si>
  <si>
    <t>福祉住環境+福祉用具科（３か月）</t>
    <phoneticPr fontId="54"/>
  </si>
  <si>
    <t>R30</t>
    <phoneticPr fontId="54"/>
  </si>
  <si>
    <t>中高年ビジネススキルアップ科（自由提案）【40歳以上の方対象】【20人定員】</t>
  </si>
  <si>
    <t>R31</t>
    <phoneticPr fontId="54"/>
  </si>
  <si>
    <t>子育て中の方向けスキルアップ応援科（自由提案）【短時間訓練】【20人定員】</t>
  </si>
  <si>
    <t>R32</t>
    <phoneticPr fontId="54"/>
  </si>
  <si>
    <t>若年者向けビジネススキルアップ科（自由提案）【39歳以下の方対象】【20人定員】</t>
  </si>
  <si>
    <t>R33</t>
    <phoneticPr fontId="54"/>
  </si>
  <si>
    <t>デジタル人材育成科（自由提案）【20人定員】</t>
  </si>
  <si>
    <t>D01</t>
    <phoneticPr fontId="54"/>
  </si>
  <si>
    <t>Ｗｅｂデザイナー実践科（４か月）【49歳以下の方対象】</t>
    <rPh sb="8" eb="10">
      <t>ジッセン</t>
    </rPh>
    <rPh sb="10" eb="11">
      <t>カ</t>
    </rPh>
    <rPh sb="14" eb="15">
      <t>ゲツ</t>
    </rPh>
    <phoneticPr fontId="54"/>
  </si>
  <si>
    <t>D02</t>
    <phoneticPr fontId="54"/>
  </si>
  <si>
    <t>グラフィックデザイン実践科（４か月）【49歳以下の方対象】</t>
    <rPh sb="10" eb="12">
      <t>ジッセン</t>
    </rPh>
    <rPh sb="12" eb="13">
      <t>カ</t>
    </rPh>
    <rPh sb="16" eb="17">
      <t>ゲツ</t>
    </rPh>
    <phoneticPr fontId="54"/>
  </si>
  <si>
    <t>D03</t>
    <phoneticPr fontId="54"/>
  </si>
  <si>
    <t>Ｊａｖａプログラマー実践科（５か月）【49歳以下の方対象】</t>
    <rPh sb="10" eb="12">
      <t>ジッセン</t>
    </rPh>
    <rPh sb="12" eb="13">
      <t>カ</t>
    </rPh>
    <rPh sb="16" eb="17">
      <t>ゲツ</t>
    </rPh>
    <phoneticPr fontId="54"/>
  </si>
  <si>
    <t>D04</t>
    <phoneticPr fontId="54"/>
  </si>
  <si>
    <t>ＡＩプログラマー基礎実践科（５か月）【49歳以下の方対象】</t>
    <rPh sb="8" eb="10">
      <t>キソ</t>
    </rPh>
    <rPh sb="10" eb="12">
      <t>ジッセン</t>
    </rPh>
    <rPh sb="12" eb="13">
      <t>カ</t>
    </rPh>
    <rPh sb="16" eb="17">
      <t>ゲツ</t>
    </rPh>
    <phoneticPr fontId="54"/>
  </si>
  <si>
    <t>D05</t>
    <phoneticPr fontId="54"/>
  </si>
  <si>
    <t>データサイエンス基礎実践科（５か月）【49歳以下の方対象】</t>
    <rPh sb="8" eb="10">
      <t>キソ</t>
    </rPh>
    <rPh sb="10" eb="12">
      <t>ジッセン</t>
    </rPh>
    <rPh sb="12" eb="13">
      <t>カ</t>
    </rPh>
    <rPh sb="16" eb="17">
      <t>ゲツ</t>
    </rPh>
    <phoneticPr fontId="54"/>
  </si>
  <si>
    <t>D06</t>
    <phoneticPr fontId="54"/>
  </si>
  <si>
    <t>クラウドエンジニア基礎実践科（４か月）【49歳以下の方対象】</t>
    <rPh sb="9" eb="11">
      <t>キソ</t>
    </rPh>
    <rPh sb="11" eb="13">
      <t>ジッセン</t>
    </rPh>
    <rPh sb="13" eb="14">
      <t>カ</t>
    </rPh>
    <rPh sb="17" eb="18">
      <t>ゲツ</t>
    </rPh>
    <phoneticPr fontId="54"/>
  </si>
  <si>
    <t>D07</t>
    <phoneticPr fontId="54"/>
  </si>
  <si>
    <t>総務・経理事務実践科（４か月）【49歳以下の方対象】</t>
    <rPh sb="0" eb="2">
      <t>ソウム</t>
    </rPh>
    <rPh sb="3" eb="5">
      <t>ケイリ</t>
    </rPh>
    <rPh sb="5" eb="7">
      <t>ジム</t>
    </rPh>
    <rPh sb="7" eb="9">
      <t>ジッセン</t>
    </rPh>
    <rPh sb="9" eb="10">
      <t>カ</t>
    </rPh>
    <rPh sb="13" eb="14">
      <t>ゲツ</t>
    </rPh>
    <phoneticPr fontId="54"/>
  </si>
  <si>
    <t>D08</t>
    <phoneticPr fontId="54"/>
  </si>
  <si>
    <t>経理事務エキスパート実践科（５か月）【49歳以下の方対象】</t>
    <rPh sb="0" eb="2">
      <t>ケイリ</t>
    </rPh>
    <rPh sb="2" eb="4">
      <t>ジム</t>
    </rPh>
    <rPh sb="10" eb="12">
      <t>ジッセン</t>
    </rPh>
    <rPh sb="12" eb="13">
      <t>カ</t>
    </rPh>
    <rPh sb="16" eb="17">
      <t>ゲツ</t>
    </rPh>
    <phoneticPr fontId="54"/>
  </si>
  <si>
    <t>D09</t>
    <phoneticPr fontId="54"/>
  </si>
  <si>
    <t>パソコン＋経理事務実践科（４か月）【49歳以下の方対象】</t>
    <rPh sb="5" eb="7">
      <t>ケイリ</t>
    </rPh>
    <rPh sb="7" eb="9">
      <t>ジム</t>
    </rPh>
    <rPh sb="9" eb="11">
      <t>ジッセン</t>
    </rPh>
    <rPh sb="11" eb="12">
      <t>カ</t>
    </rPh>
    <rPh sb="15" eb="16">
      <t>ゲツ</t>
    </rPh>
    <phoneticPr fontId="54"/>
  </si>
  <si>
    <t>L01</t>
    <phoneticPr fontId="54"/>
  </si>
  <si>
    <t>L02</t>
    <phoneticPr fontId="54"/>
  </si>
  <si>
    <t>L03</t>
    <phoneticPr fontId="54"/>
  </si>
  <si>
    <t>L04</t>
    <phoneticPr fontId="54"/>
  </si>
  <si>
    <t>L05</t>
    <phoneticPr fontId="54"/>
  </si>
  <si>
    <t>様式第Ａ－14号</t>
    <phoneticPr fontId="29"/>
  </si>
  <si>
    <t>様式第Ａ－13号</t>
    <phoneticPr fontId="29"/>
  </si>
  <si>
    <t>様式第Ａ－12号</t>
    <phoneticPr fontId="29"/>
  </si>
  <si>
    <t>様式第Ａ－11号</t>
    <phoneticPr fontId="29"/>
  </si>
  <si>
    <t>様式第Ａ－10号</t>
    <phoneticPr fontId="29"/>
  </si>
  <si>
    <t>様式第Ａ－15号</t>
    <phoneticPr fontId="29"/>
  </si>
  <si>
    <t>様式第Ａ－16号</t>
    <phoneticPr fontId="29"/>
  </si>
  <si>
    <t>訓練導入
講習</t>
    <rPh sb="0" eb="2">
      <t>クンレン</t>
    </rPh>
    <rPh sb="2" eb="4">
      <t>ドウニュウ</t>
    </rPh>
    <rPh sb="5" eb="7">
      <t>コウシュウ</t>
    </rPh>
    <phoneticPr fontId="29"/>
  </si>
  <si>
    <t>提案カリキュラムの時間配分</t>
  </si>
  <si>
    <t>３　本科目で主な訓練対象者として想定する者を明示するとともに、対象者として想定した理由及びその者が就職できない要因について具体的に記載してください。　※複数の対象者を想定する場合は、それぞれについて記載してください。</t>
    <rPh sb="2" eb="5">
      <t>ホンカモク</t>
    </rPh>
    <rPh sb="6" eb="7">
      <t>オモ</t>
    </rPh>
    <rPh sb="8" eb="10">
      <t>クンレン</t>
    </rPh>
    <rPh sb="10" eb="13">
      <t>タイショウシャ</t>
    </rPh>
    <rPh sb="16" eb="18">
      <t>ソウテイ</t>
    </rPh>
    <rPh sb="20" eb="21">
      <t>シャ</t>
    </rPh>
    <rPh sb="22" eb="24">
      <t>メイジ</t>
    </rPh>
    <rPh sb="31" eb="34">
      <t>タイショウシャ</t>
    </rPh>
    <rPh sb="37" eb="39">
      <t>ソウテイ</t>
    </rPh>
    <rPh sb="41" eb="43">
      <t>リユウ</t>
    </rPh>
    <rPh sb="43" eb="44">
      <t>オヨ</t>
    </rPh>
    <rPh sb="47" eb="48">
      <t>シャ</t>
    </rPh>
    <rPh sb="76" eb="78">
      <t>フクスウ</t>
    </rPh>
    <rPh sb="79" eb="82">
      <t>タイショウシャ</t>
    </rPh>
    <rPh sb="83" eb="85">
      <t>ソウテイ</t>
    </rPh>
    <rPh sb="87" eb="89">
      <t>バアイ</t>
    </rPh>
    <rPh sb="99" eb="101">
      <t>キサイ</t>
    </rPh>
    <phoneticPr fontId="29"/>
  </si>
  <si>
    <t>【訓練対象者】</t>
    <phoneticPr fontId="29"/>
  </si>
  <si>
    <t xml:space="preserve">【対象者として想定した理由】
</t>
    <phoneticPr fontId="29"/>
  </si>
  <si>
    <t>【就職できない要因】</t>
    <phoneticPr fontId="29"/>
  </si>
  <si>
    <t>４　上記３で想定した訓練対象者が就職できない要因を踏まえ、就職に結びつけるために工夫した点について具体的に記載してください。</t>
    <rPh sb="2" eb="4">
      <t>ジョウキ</t>
    </rPh>
    <rPh sb="6" eb="8">
      <t>ソウテイ</t>
    </rPh>
    <rPh sb="10" eb="12">
      <t>クンレン</t>
    </rPh>
    <rPh sb="12" eb="15">
      <t>タイショウシャ</t>
    </rPh>
    <rPh sb="29" eb="31">
      <t>シュウショク</t>
    </rPh>
    <rPh sb="32" eb="33">
      <t>ムス</t>
    </rPh>
    <phoneticPr fontId="29"/>
  </si>
  <si>
    <t>必要に応じて、行を追加してください（A4 2枚を制限とする）。</t>
    <rPh sb="22" eb="23">
      <t>マイ</t>
    </rPh>
    <rPh sb="24" eb="26">
      <t>セイゲン</t>
    </rPh>
    <phoneticPr fontId="29"/>
  </si>
  <si>
    <t>文字サイズ10.5ポイント以上で記入してください。</t>
    <phoneticPr fontId="29"/>
  </si>
  <si>
    <t>①キャリア・コンサルティングの実施</t>
    <phoneticPr fontId="29"/>
  </si>
  <si>
    <t>②職務経歴書・履歴書等の作成指導</t>
    <phoneticPr fontId="29"/>
  </si>
  <si>
    <t>③面接指導</t>
    <phoneticPr fontId="29"/>
  </si>
  <si>
    <t>④職業相談　　</t>
    <phoneticPr fontId="29"/>
  </si>
  <si>
    <t>⑤求人情報の提供</t>
    <phoneticPr fontId="29"/>
  </si>
  <si>
    <t>⑥求人企業の開拓</t>
    <phoneticPr fontId="29"/>
  </si>
  <si>
    <t>⑦自ら収集した求人情報の提供</t>
    <phoneticPr fontId="29"/>
  </si>
  <si>
    <t>⑧開拓求人企業による企業説明会の実施　</t>
    <phoneticPr fontId="29"/>
  </si>
  <si>
    <t>⑨企業の人事担当者等による就職講話・懇談会の実施</t>
    <phoneticPr fontId="29"/>
  </si>
  <si>
    <t>⑩その他 （　）内に記載すること（項目：　　　　　　　　　　　　　　　　　 ）</t>
    <phoneticPr fontId="29"/>
  </si>
  <si>
    <t>具体的内容</t>
    <rPh sb="0" eb="3">
      <t>グタイテキ</t>
    </rPh>
    <rPh sb="3" eb="5">
      <t>ナイヨウ</t>
    </rPh>
    <phoneticPr fontId="29"/>
  </si>
  <si>
    <t>得られる効果</t>
    <rPh sb="0" eb="1">
      <t>エ</t>
    </rPh>
    <rPh sb="4" eb="6">
      <t>コウカ</t>
    </rPh>
    <phoneticPr fontId="29"/>
  </si>
  <si>
    <t>①</t>
    <phoneticPr fontId="29"/>
  </si>
  <si>
    <t>②</t>
    <phoneticPr fontId="29"/>
  </si>
  <si>
    <t>③</t>
    <phoneticPr fontId="29"/>
  </si>
  <si>
    <t>④</t>
    <phoneticPr fontId="29"/>
  </si>
  <si>
    <t>⑥</t>
    <phoneticPr fontId="29"/>
  </si>
  <si>
    <t>⑨</t>
    <phoneticPr fontId="29"/>
  </si>
  <si>
    <t>⑩</t>
    <phoneticPr fontId="29"/>
  </si>
  <si>
    <t>３　上記２に記載したほか、充実した就職支援を行うために工夫する点があれば、具体的に記載してください。</t>
    <rPh sb="6" eb="8">
      <t>キサイ</t>
    </rPh>
    <rPh sb="17" eb="21">
      <t>シュウショクシエン</t>
    </rPh>
    <phoneticPr fontId="29"/>
  </si>
  <si>
    <t>B</t>
  </si>
  <si>
    <t>C</t>
  </si>
  <si>
    <t>介護職員初任者養成研修科+コミュニケーションスキル習得科（３か月）【20人定員】</t>
    <rPh sb="0" eb="2">
      <t>カイゴ</t>
    </rPh>
    <rPh sb="2" eb="4">
      <t>ショクイン</t>
    </rPh>
    <rPh sb="4" eb="7">
      <t>ショニンシャ</t>
    </rPh>
    <rPh sb="7" eb="9">
      <t>ヨウセイ</t>
    </rPh>
    <rPh sb="9" eb="11">
      <t>ケンシュウ</t>
    </rPh>
    <rPh sb="11" eb="12">
      <t>カ</t>
    </rPh>
    <rPh sb="25" eb="27">
      <t>シュウトク</t>
    </rPh>
    <rPh sb="27" eb="28">
      <t>カ</t>
    </rPh>
    <rPh sb="31" eb="32">
      <t>ゲツ</t>
    </rPh>
    <phoneticPr fontId="54"/>
  </si>
  <si>
    <t>介護福祉士実務者研修科（６か月）【20人定員】【地域枠】(北部枠)</t>
    <rPh sb="0" eb="2">
      <t>カイゴ</t>
    </rPh>
    <rPh sb="2" eb="5">
      <t>フクシシ</t>
    </rPh>
    <rPh sb="5" eb="8">
      <t>ジツムシャ</t>
    </rPh>
    <rPh sb="8" eb="10">
      <t>ケンシュウ</t>
    </rPh>
    <rPh sb="10" eb="11">
      <t>カ</t>
    </rPh>
    <rPh sb="14" eb="15">
      <t>ゲツ</t>
    </rPh>
    <rPh sb="24" eb="26">
      <t>チイキ</t>
    </rPh>
    <rPh sb="26" eb="27">
      <t>ワク</t>
    </rPh>
    <rPh sb="29" eb="31">
      <t>ホクブ</t>
    </rPh>
    <rPh sb="31" eb="32">
      <t>ワク</t>
    </rPh>
    <phoneticPr fontId="54"/>
  </si>
  <si>
    <r>
      <t>６月から３月のいずれか</t>
    </r>
    <r>
      <rPr>
        <u/>
        <sz val="14"/>
        <rFont val="ＭＳ ゴシック"/>
        <family val="3"/>
        <charset val="128"/>
      </rPr>
      <t>１開講月</t>
    </r>
    <r>
      <rPr>
        <sz val="14"/>
        <rFont val="ＭＳ ゴシック"/>
        <family val="3"/>
        <charset val="128"/>
      </rPr>
      <t>を選択</t>
    </r>
    <rPh sb="1" eb="2">
      <t>ガツ</t>
    </rPh>
    <rPh sb="5" eb="6">
      <t>ガツ</t>
    </rPh>
    <rPh sb="12" eb="14">
      <t>カイコウ</t>
    </rPh>
    <rPh sb="14" eb="15">
      <t>ツキ</t>
    </rPh>
    <rPh sb="16" eb="18">
      <t>センタク</t>
    </rPh>
    <phoneticPr fontId="54"/>
  </si>
  <si>
    <t>保育人材養成科（３か月）【20人定員】</t>
    <rPh sb="0" eb="4">
      <t>ホイクジンザイ</t>
    </rPh>
    <rPh sb="4" eb="7">
      <t>ヨウセイカ</t>
    </rPh>
    <rPh sb="10" eb="11">
      <t>ゲツ</t>
    </rPh>
    <phoneticPr fontId="54"/>
  </si>
  <si>
    <t>３か月から６か月のいずれかで選択</t>
    <rPh sb="2" eb="3">
      <t>ゲツ</t>
    </rPh>
    <rPh sb="7" eb="8">
      <t>ゲツ</t>
    </rPh>
    <rPh sb="14" eb="16">
      <t>センタク</t>
    </rPh>
    <phoneticPr fontId="54"/>
  </si>
  <si>
    <t>５か月又は６か月のいずれかで選択</t>
    <rPh sb="2" eb="3">
      <t>ゲツ</t>
    </rPh>
    <rPh sb="3" eb="4">
      <t>マタ</t>
    </rPh>
    <rPh sb="7" eb="8">
      <t>ゲツ</t>
    </rPh>
    <rPh sb="14" eb="16">
      <t>センタク</t>
    </rPh>
    <phoneticPr fontId="54"/>
  </si>
  <si>
    <r>
      <t>６月から３月のいずれか</t>
    </r>
    <r>
      <rPr>
        <u/>
        <sz val="14"/>
        <rFont val="ＭＳ ゴシック"/>
        <family val="3"/>
        <charset val="128"/>
      </rPr>
      <t>２開講</t>
    </r>
    <r>
      <rPr>
        <sz val="14"/>
        <rFont val="ＭＳ ゴシック"/>
        <family val="3"/>
        <charset val="128"/>
      </rPr>
      <t>月を選択</t>
    </r>
    <rPh sb="1" eb="2">
      <t>ガツ</t>
    </rPh>
    <rPh sb="5" eb="6">
      <t>ガツ</t>
    </rPh>
    <rPh sb="12" eb="14">
      <t>カイコウ</t>
    </rPh>
    <rPh sb="14" eb="15">
      <t>ツキ</t>
    </rPh>
    <rPh sb="16" eb="18">
      <t>センタク</t>
    </rPh>
    <phoneticPr fontId="54"/>
  </si>
  <si>
    <r>
      <t>６月から３月のいずれか</t>
    </r>
    <r>
      <rPr>
        <u/>
        <sz val="14"/>
        <rFont val="ＭＳ ゴシック"/>
        <family val="3"/>
        <charset val="128"/>
      </rPr>
      <t>２開講月</t>
    </r>
    <r>
      <rPr>
        <sz val="14"/>
        <rFont val="ＭＳ ゴシック"/>
        <family val="3"/>
        <charset val="128"/>
      </rPr>
      <t>を選択</t>
    </r>
    <rPh sb="1" eb="2">
      <t>ガツ</t>
    </rPh>
    <rPh sb="5" eb="6">
      <t>ガツ</t>
    </rPh>
    <rPh sb="12" eb="14">
      <t>カイコウ</t>
    </rPh>
    <rPh sb="14" eb="15">
      <t>ツキ</t>
    </rPh>
    <rPh sb="16" eb="18">
      <t>センタク</t>
    </rPh>
    <phoneticPr fontId="54"/>
  </si>
  <si>
    <r>
      <rPr>
        <sz val="12"/>
        <rFont val="ＭＳ ゴシック"/>
        <family val="3"/>
        <charset val="128"/>
      </rPr>
      <t>開講月</t>
    </r>
    <r>
      <rPr>
        <sz val="10"/>
        <rFont val="ＭＳ ゴシック"/>
        <family val="3"/>
        <charset val="128"/>
      </rPr>
      <t xml:space="preserve">
（●は開講月を表し、1開講月あたり１コースを開講）</t>
    </r>
    <rPh sb="0" eb="2">
      <t>カイコウ</t>
    </rPh>
    <rPh sb="2" eb="3">
      <t>ツキ</t>
    </rPh>
    <rPh sb="7" eb="9">
      <t>カイコウ</t>
    </rPh>
    <rPh sb="9" eb="10">
      <t>ツキ</t>
    </rPh>
    <rPh sb="11" eb="12">
      <t>アラワ</t>
    </rPh>
    <rPh sb="15" eb="17">
      <t>カイコウ</t>
    </rPh>
    <rPh sb="17" eb="18">
      <t>ツキ</t>
    </rPh>
    <rPh sb="26" eb="28">
      <t>カイコウ</t>
    </rPh>
    <phoneticPr fontId="54"/>
  </si>
  <si>
    <t>Ｗｅｂデザイン＋プログラミング基礎科（４か月）</t>
  </si>
  <si>
    <t>●</t>
    <phoneticPr fontId="54"/>
  </si>
  <si>
    <t>B</t>
    <phoneticPr fontId="54"/>
  </si>
  <si>
    <t>C</t>
    <phoneticPr fontId="54"/>
  </si>
  <si>
    <t xml:space="preserve">介護職員初任者養成研修科（２か月）【20人定員】【地域枠】（北部枠）
</t>
    <rPh sb="0" eb="2">
      <t>カイゴ</t>
    </rPh>
    <rPh sb="2" eb="4">
      <t>ショクイン</t>
    </rPh>
    <rPh sb="4" eb="7">
      <t>ショニンシャ</t>
    </rPh>
    <rPh sb="7" eb="9">
      <t>ヨウセイ</t>
    </rPh>
    <rPh sb="9" eb="11">
      <t>ケンシュウ</t>
    </rPh>
    <rPh sb="11" eb="12">
      <t>カ</t>
    </rPh>
    <rPh sb="15" eb="16">
      <t>ゲツ</t>
    </rPh>
    <rPh sb="25" eb="27">
      <t>チイキ</t>
    </rPh>
    <rPh sb="27" eb="28">
      <t>ワク</t>
    </rPh>
    <rPh sb="30" eb="32">
      <t>ホクブ</t>
    </rPh>
    <rPh sb="32" eb="33">
      <t>ワク</t>
    </rPh>
    <phoneticPr fontId="54"/>
  </si>
  <si>
    <r>
      <t>６月から３月のいずれか</t>
    </r>
    <r>
      <rPr>
        <u/>
        <sz val="14"/>
        <rFont val="ＭＳ ゴシック"/>
        <family val="3"/>
        <charset val="128"/>
      </rPr>
      <t>３開講</t>
    </r>
    <r>
      <rPr>
        <sz val="14"/>
        <rFont val="ＭＳ ゴシック"/>
        <family val="3"/>
        <charset val="128"/>
      </rPr>
      <t>月を選択</t>
    </r>
    <rPh sb="1" eb="2">
      <t>ガツ</t>
    </rPh>
    <rPh sb="5" eb="6">
      <t>ガツ</t>
    </rPh>
    <rPh sb="12" eb="14">
      <t>カイコウ</t>
    </rPh>
    <rPh sb="14" eb="15">
      <t>ツキ</t>
    </rPh>
    <rPh sb="16" eb="18">
      <t>センタク</t>
    </rPh>
    <phoneticPr fontId="54"/>
  </si>
  <si>
    <t>12か月又は24か月のいずれかを選択</t>
    <rPh sb="3" eb="4">
      <t>ゲツ</t>
    </rPh>
    <rPh sb="4" eb="5">
      <t>マタ</t>
    </rPh>
    <rPh sb="9" eb="10">
      <t>ゲツ</t>
    </rPh>
    <rPh sb="16" eb="18">
      <t>センタク</t>
    </rPh>
    <phoneticPr fontId="54"/>
  </si>
  <si>
    <t>計</t>
    <rPh sb="0" eb="1">
      <t>ケイ</t>
    </rPh>
    <phoneticPr fontId="54"/>
  </si>
  <si>
    <t xml:space="preserve">介護職員初任者養成研修科（２か月）【20人定員】【地域枠】（中部枠）
</t>
    <rPh sb="30" eb="32">
      <t>チュウブ</t>
    </rPh>
    <rPh sb="32" eb="33">
      <t>ワク</t>
    </rPh>
    <phoneticPr fontId="54"/>
  </si>
  <si>
    <t xml:space="preserve">介護職員初任者養成研修科（２か月）【20人定員】【地域枠】（南部枠）
</t>
    <rPh sb="30" eb="32">
      <t>ナンブ</t>
    </rPh>
    <rPh sb="32" eb="33">
      <t>ワク</t>
    </rPh>
    <phoneticPr fontId="54"/>
  </si>
  <si>
    <t>介護福祉士実務者研修科（６か月）【20人定員】【地域枠】（中部枠）</t>
    <rPh sb="29" eb="31">
      <t>チュウブ</t>
    </rPh>
    <rPh sb="31" eb="32">
      <t>ワク</t>
    </rPh>
    <phoneticPr fontId="54"/>
  </si>
  <si>
    <t>介護福祉士実務者研修科（６か月）【20人定員】【地域枠】（南部枠）</t>
    <rPh sb="29" eb="31">
      <t>ナンブ</t>
    </rPh>
    <rPh sb="31" eb="32">
      <t>ワク</t>
    </rPh>
    <phoneticPr fontId="54"/>
  </si>
  <si>
    <t>R07（北部枠）</t>
    <phoneticPr fontId="54"/>
  </si>
  <si>
    <t>R07（中部枠）</t>
    <rPh sb="4" eb="5">
      <t>ナカ</t>
    </rPh>
    <phoneticPr fontId="54"/>
  </si>
  <si>
    <t>R07（南部枠）</t>
    <rPh sb="4" eb="5">
      <t>ミナミ</t>
    </rPh>
    <phoneticPr fontId="54"/>
  </si>
  <si>
    <t>R10（北部枠）</t>
    <phoneticPr fontId="54"/>
  </si>
  <si>
    <t>R10（中部枠）</t>
    <rPh sb="4" eb="5">
      <t>ナカ</t>
    </rPh>
    <phoneticPr fontId="54"/>
  </si>
  <si>
    <t>R10（南部枠）</t>
    <rPh sb="4" eb="5">
      <t>ミナミ</t>
    </rPh>
    <phoneticPr fontId="54"/>
  </si>
  <si>
    <r>
      <t>　（副題）</t>
    </r>
    <r>
      <rPr>
        <sz val="10"/>
        <color rgb="FF000000"/>
        <rFont val="ＭＳ ゴシック"/>
        <family val="3"/>
        <charset val="128"/>
      </rPr>
      <t>※40字以内</t>
    </r>
    <rPh sb="2" eb="4">
      <t>フクダイ</t>
    </rPh>
    <rPh sb="8" eb="9">
      <t>ジ</t>
    </rPh>
    <rPh sb="9" eb="11">
      <t>イナイ</t>
    </rPh>
    <phoneticPr fontId="21"/>
  </si>
  <si>
    <t>　</t>
  </si>
  <si>
    <t>別紙様式第Ａ－３号から第Ｃ－11号まで及び任意様式のとおり</t>
    <phoneticPr fontId="29"/>
  </si>
  <si>
    <t>※（　）内は、訓練申込者数が定員の５割以下で開講可能な人数を選択すること。</t>
    <rPh sb="7" eb="9">
      <t>クンレン</t>
    </rPh>
    <rPh sb="30" eb="32">
      <t>センタク</t>
    </rPh>
    <phoneticPr fontId="29"/>
  </si>
  <si>
    <t>就職率＝(⑥＋③)÷(⑤－④＋③)×100</t>
    <rPh sb="0" eb="2">
      <t>シュウショク</t>
    </rPh>
    <rPh sb="2" eb="3">
      <t>リツ</t>
    </rPh>
    <phoneticPr fontId="38"/>
  </si>
  <si>
    <t>正社員就職率＝(⑧＋⑦)÷(⑤－④＋⑦)×100</t>
    <rPh sb="0" eb="3">
      <t>セイシャイン</t>
    </rPh>
    <rPh sb="3" eb="5">
      <t>シュウショク</t>
    </rPh>
    <rPh sb="5" eb="6">
      <t>リツ</t>
    </rPh>
    <phoneticPr fontId="38"/>
  </si>
  <si>
    <t>（企業実習付コース）</t>
    <rPh sb="1" eb="3">
      <t>キギョウ</t>
    </rPh>
    <rPh sb="3" eb="5">
      <t>ジッシュウ</t>
    </rPh>
    <rPh sb="5" eb="6">
      <t>ツ</t>
    </rPh>
    <phoneticPr fontId="29"/>
  </si>
  <si>
    <t>（知識等習得コース・長期高度人材育成コース）</t>
    <rPh sb="1" eb="4">
      <t>チシキトウ</t>
    </rPh>
    <rPh sb="4" eb="6">
      <t>シュウトク</t>
    </rPh>
    <rPh sb="10" eb="12">
      <t>チョウキ</t>
    </rPh>
    <rPh sb="12" eb="14">
      <t>コウド</t>
    </rPh>
    <rPh sb="14" eb="16">
      <t>ジンザイ</t>
    </rPh>
    <rPh sb="16" eb="18">
      <t>イクセイ</t>
    </rPh>
    <phoneticPr fontId="29"/>
  </si>
  <si>
    <t>訓練導入講習</t>
    <rPh sb="2" eb="4">
      <t>ドウニュウ</t>
    </rPh>
    <rPh sb="4" eb="6">
      <t>コウシュウ</t>
    </rPh>
    <phoneticPr fontId="29"/>
  </si>
  <si>
    <t>人</t>
    <rPh sb="0" eb="1">
      <t>ニン</t>
    </rPh>
    <phoneticPr fontId="21"/>
  </si>
  <si>
    <t>【企業実習付訓練 企業実習受入先及び所在市町村名】</t>
    <phoneticPr fontId="21"/>
  </si>
  <si>
    <t>※託児サービス提供機関が複数となり、枠内に書ききれない場合は別紙（任意様式）に記入し添付すること。</t>
    <rPh sb="1" eb="3">
      <t>タクジ</t>
    </rPh>
    <rPh sb="7" eb="11">
      <t>テイキョウキカン</t>
    </rPh>
    <rPh sb="12" eb="14">
      <t>フクスウ</t>
    </rPh>
    <phoneticPr fontId="21"/>
  </si>
  <si>
    <t>別紙様式第Ａ－３号から第Ｃ－11号まで及び任意様式のとおり</t>
    <phoneticPr fontId="21"/>
  </si>
  <si>
    <t>◆本様式は、提案する科目番号ごとに１枚作成すること。</t>
    <phoneticPr fontId="21"/>
  </si>
  <si>
    <t>Ｌ04　自由提案科目（工業分野、医療分野）</t>
    <rPh sb="4" eb="8">
      <t>ジユウテイアン</t>
    </rPh>
    <rPh sb="8" eb="10">
      <t>カモク</t>
    </rPh>
    <rPh sb="11" eb="13">
      <t>コウギョウ</t>
    </rPh>
    <rPh sb="13" eb="15">
      <t>ブンヤ</t>
    </rPh>
    <rPh sb="16" eb="18">
      <t>イリョウ</t>
    </rPh>
    <rPh sb="18" eb="20">
      <t>ブンヤ</t>
    </rPh>
    <phoneticPr fontId="29"/>
  </si>
  <si>
    <t>Ｌ05　自由提案科目（衛生分野・文化・教養分野）</t>
    <rPh sb="11" eb="13">
      <t>エイセイ</t>
    </rPh>
    <rPh sb="13" eb="15">
      <t>ブンヤ</t>
    </rPh>
    <rPh sb="16" eb="18">
      <t>ブンカ</t>
    </rPh>
    <rPh sb="19" eb="21">
      <t>キョウヨウ</t>
    </rPh>
    <rPh sb="21" eb="23">
      <t>ブンヤ</t>
    </rPh>
    <phoneticPr fontId="29"/>
  </si>
  <si>
    <t>（※様式第Ａ－16号の１人１月当たり訓練実施経費（Ａ＋Ｂ）を記入すること）</t>
    <phoneticPr fontId="29"/>
  </si>
  <si>
    <t>◆本様式は、提案する科目番号ごとに１枚作成すること。</t>
    <phoneticPr fontId="29"/>
  </si>
  <si>
    <t>円</t>
    <rPh sb="0" eb="1">
      <t>エン</t>
    </rPh>
    <phoneticPr fontId="29"/>
  </si>
  <si>
    <r>
      <t>①　休講曜日：原則として　</t>
    </r>
    <r>
      <rPr>
        <u/>
        <sz val="10.5"/>
        <color rgb="FF000000"/>
        <rFont val="ＭＳ ゴシック"/>
        <family val="3"/>
        <charset val="128"/>
      </rPr>
      <t>土・日・祝日　</t>
    </r>
    <phoneticPr fontId="29"/>
  </si>
  <si>
    <t>人</t>
    <rPh sb="0" eb="1">
      <t>ニン</t>
    </rPh>
    <phoneticPr fontId="21"/>
  </si>
  <si>
    <r>
      <t>枝番数：</t>
    </r>
    <r>
      <rPr>
        <b/>
        <u/>
        <sz val="10.5"/>
        <color rgb="FF000000"/>
        <rFont val="ＭＳ ゴシック"/>
        <family val="3"/>
        <charset val="128"/>
      </rPr>
      <t>１</t>
    </r>
    <rPh sb="0" eb="2">
      <t>エダバン</t>
    </rPh>
    <rPh sb="2" eb="3">
      <t>スウ</t>
    </rPh>
    <phoneticPr fontId="29"/>
  </si>
  <si>
    <t>６　１コース当たりの定員
　　（開講可能最少人数）</t>
    <phoneticPr fontId="29"/>
  </si>
  <si>
    <t>自由提案科目（工業分野、医療分野）</t>
    <rPh sb="0" eb="2">
      <t>ジユウ</t>
    </rPh>
    <rPh sb="2" eb="4">
      <t>テイアン</t>
    </rPh>
    <rPh sb="4" eb="6">
      <t>カモク</t>
    </rPh>
    <phoneticPr fontId="54"/>
  </si>
  <si>
    <r>
      <t>・訓練生用のパソコン台数　</t>
    </r>
    <r>
      <rPr>
        <u/>
        <sz val="10"/>
        <color rgb="FF000000"/>
        <rFont val="ＭＳ ゴシック"/>
        <family val="3"/>
        <charset val="128"/>
      </rPr>
      <t>　　　　台（予備も含む）</t>
    </r>
    <rPh sb="1" eb="3">
      <t>クンレン</t>
    </rPh>
    <phoneticPr fontId="29"/>
  </si>
  <si>
    <t>様式第Ａ－４号</t>
    <phoneticPr fontId="29"/>
  </si>
  <si>
    <t>②</t>
  </si>
  <si>
    <t>国家資格合格率は、訓練内容の該当する番号(仕様書L-11の８訓練内容（１））が１又は２である場合に記載すること。（介護福祉士及び保育士を除く、その他の養成コースのみ記載）</t>
    <rPh sb="0" eb="2">
      <t>コッカ</t>
    </rPh>
    <rPh sb="2" eb="4">
      <t>シカク</t>
    </rPh>
    <rPh sb="4" eb="6">
      <t>ゴウカク</t>
    </rPh>
    <rPh sb="6" eb="7">
      <t>リツ</t>
    </rPh>
    <rPh sb="40" eb="41">
      <t>マタ</t>
    </rPh>
    <rPh sb="46" eb="48">
      <t>バアイ</t>
    </rPh>
    <rPh sb="49" eb="51">
      <t>キサイ</t>
    </rPh>
    <rPh sb="73" eb="74">
      <t>タ</t>
    </rPh>
    <rPh sb="75" eb="77">
      <t>ヨウセイ</t>
    </rPh>
    <rPh sb="82" eb="84">
      <t>キサイ</t>
    </rPh>
    <phoneticPr fontId="38"/>
  </si>
  <si>
    <r>
      <t xml:space="preserve">訓練内容の該当する番号
</t>
    </r>
    <r>
      <rPr>
        <sz val="8"/>
        <rFont val="ＭＳ Ｐゴシック"/>
        <family val="3"/>
        <charset val="128"/>
      </rPr>
      <t>(仕様書L-11の８訓練内容（１））</t>
    </r>
    <r>
      <rPr>
        <sz val="10"/>
        <rFont val="ＭＳ Ｐゴシック"/>
        <family val="3"/>
        <charset val="128"/>
      </rPr>
      <t>：
※L03からL05の科目のみ選択</t>
    </r>
    <rPh sb="42" eb="44">
      <t>カモク</t>
    </rPh>
    <rPh sb="46" eb="48">
      <t>センタク</t>
    </rPh>
    <phoneticPr fontId="29"/>
  </si>
  <si>
    <t>様式第Ａ－５号　</t>
    <phoneticPr fontId="29"/>
  </si>
  <si>
    <t>うち訓練生負担額</t>
    <rPh sb="2" eb="5">
      <t>クンレンセイ</t>
    </rPh>
    <phoneticPr fontId="29"/>
  </si>
  <si>
    <t>訓練生負担額</t>
    <rPh sb="0" eb="2">
      <t>クンレン</t>
    </rPh>
    <phoneticPr fontId="29"/>
  </si>
  <si>
    <t>訓練生の自己負担となるものの一覧表（長期高度人材育成コース）</t>
    <rPh sb="0" eb="2">
      <t>クンレン</t>
    </rPh>
    <phoneticPr fontId="29"/>
  </si>
  <si>
    <t>２　様式第Ａ－13（Ａ－14号）３で本科目の主な訓練対象者と想定した者に対して実施する、上記１の就職支援項目について、チェックした項目の具体的取組内容と得られる効果を記載してください。　
※①～⑩は上記１に対応した番号</t>
    <rPh sb="18" eb="19">
      <t>ホン</t>
    </rPh>
    <rPh sb="19" eb="21">
      <t>カモク</t>
    </rPh>
    <rPh sb="22" eb="23">
      <t>オモ</t>
    </rPh>
    <rPh sb="24" eb="26">
      <t>クンレン</t>
    </rPh>
    <rPh sb="26" eb="29">
      <t>タイショウシャ</t>
    </rPh>
    <rPh sb="30" eb="32">
      <t>ソウテイ</t>
    </rPh>
    <rPh sb="34" eb="35">
      <t>シャ</t>
    </rPh>
    <rPh sb="36" eb="37">
      <t>タイ</t>
    </rPh>
    <rPh sb="39" eb="41">
      <t>ジッシ</t>
    </rPh>
    <rPh sb="44" eb="46">
      <t>ジョウキ</t>
    </rPh>
    <rPh sb="65" eb="67">
      <t>コウモク</t>
    </rPh>
    <rPh sb="68" eb="71">
      <t>グタイテキ</t>
    </rPh>
    <rPh sb="71" eb="73">
      <t>トリク</t>
    </rPh>
    <rPh sb="73" eb="75">
      <t>ナイヨウ</t>
    </rPh>
    <rPh sb="76" eb="77">
      <t>エ</t>
    </rPh>
    <rPh sb="80" eb="82">
      <t>コウカ</t>
    </rPh>
    <rPh sb="99" eb="101">
      <t>ジョウキ</t>
    </rPh>
    <rPh sb="103" eb="105">
      <t>タイオウ</t>
    </rPh>
    <rPh sb="107" eb="109">
      <t>バンゴウ</t>
    </rPh>
    <phoneticPr fontId="29"/>
  </si>
  <si>
    <t>自由提案科目（衛生分野、文化・教養分野）</t>
    <rPh sb="0" eb="2">
      <t>ジユウ</t>
    </rPh>
    <rPh sb="2" eb="4">
      <t>テイアン</t>
    </rPh>
    <rPh sb="4" eb="6">
      <t>カモク</t>
    </rPh>
    <phoneticPr fontId="54"/>
  </si>
  <si>
    <t>施設警備員養成科（３か月）</t>
    <rPh sb="2" eb="5">
      <t>ケイビイン</t>
    </rPh>
    <rPh sb="5" eb="7">
      <t>ヨウセイ</t>
    </rPh>
    <phoneticPr fontId="54"/>
  </si>
  <si>
    <t>実技</t>
    <rPh sb="0" eb="2">
      <t>ジツギ</t>
    </rPh>
    <phoneticPr fontId="29"/>
  </si>
  <si>
    <t>働くことの基本ルール</t>
    <rPh sb="0" eb="1">
      <t>ハタラ</t>
    </rPh>
    <rPh sb="5" eb="7">
      <t>キホン</t>
    </rPh>
    <phoneticPr fontId="29"/>
  </si>
  <si>
    <t>学科</t>
    <rPh sb="0" eb="2">
      <t>ガッカ</t>
    </rPh>
    <phoneticPr fontId="29"/>
  </si>
  <si>
    <t>訓　　　　練　　　　内　　　容</t>
    <phoneticPr fontId="54"/>
  </si>
  <si>
    <t>名称（　　　　　　　　　　　　　　　　　　　　　　　　　　　　　　）認定機関（　　　　　　　　　　　　　　）
名称（　　　　　　　　　　　　　　　　　　　　　　　　　　　　　　）認定機関（　　　　　　　　　　　　　　）
名称（　　　　　　　　　　　　　　　　　　　　　　　　　　　　　　）認定機関（　　　　　　　　　　　　　　）
名称（　　　　　　　　　　　　　　　　　　　　　　　　　　　　　　）認定機関（　　　　　　　　　　　　　　）
名称（　　　　　　　　　　　　　　　　　　　　　　　　　　　　　　）認定機関（　　　　　　　　　　　　　　）</t>
    <rPh sb="0" eb="2">
      <t>メイショウ</t>
    </rPh>
    <rPh sb="34" eb="36">
      <t>ニンテイ</t>
    </rPh>
    <rPh sb="36" eb="38">
      <t>キカン</t>
    </rPh>
    <phoneticPr fontId="54"/>
  </si>
  <si>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54"/>
  </si>
  <si>
    <t>訓練概要</t>
    <rPh sb="0" eb="2">
      <t>クンレン</t>
    </rPh>
    <rPh sb="2" eb="4">
      <t>ガイヨウ</t>
    </rPh>
    <phoneticPr fontId="54"/>
  </si>
  <si>
    <t>訓練目標
（仕上がり像）</t>
    <rPh sb="6" eb="8">
      <t>シア</t>
    </rPh>
    <rPh sb="10" eb="11">
      <t>ゾウ</t>
    </rPh>
    <phoneticPr fontId="54"/>
  </si>
  <si>
    <t>訓練期間　(定員)</t>
    <phoneticPr fontId="54"/>
  </si>
  <si>
    <t>（知識等習得コース）</t>
    <rPh sb="1" eb="3">
      <t>チシキ</t>
    </rPh>
    <rPh sb="3" eb="4">
      <t>トウ</t>
    </rPh>
    <rPh sb="4" eb="6">
      <t>シュウトク</t>
    </rPh>
    <phoneticPr fontId="29"/>
  </si>
  <si>
    <t xml:space="preserve"> か月</t>
    <phoneticPr fontId="29"/>
  </si>
  <si>
    <t>　人</t>
    <rPh sb="1" eb="2">
      <t>ニン</t>
    </rPh>
    <phoneticPr fontId="54"/>
  </si>
  <si>
    <r>
      <t xml:space="preserve">訓練終了後に
受験できる関連資格
</t>
    </r>
    <r>
      <rPr>
        <sz val="9"/>
        <color rgb="FF000000"/>
        <rFont val="ＭＳ Ｐゴシック"/>
        <family val="3"/>
        <charset val="128"/>
      </rPr>
      <t>※受験料別途自己負担</t>
    </r>
    <rPh sb="0" eb="2">
      <t>クンレン</t>
    </rPh>
    <rPh sb="2" eb="5">
      <t>シュウリョウゴ</t>
    </rPh>
    <rPh sb="7" eb="9">
      <t>ジュケン</t>
    </rPh>
    <rPh sb="12" eb="14">
      <t>カンレン</t>
    </rPh>
    <rPh sb="14" eb="16">
      <t>シカク</t>
    </rPh>
    <rPh sb="18" eb="20">
      <t>ジュケン</t>
    </rPh>
    <rPh sb="20" eb="21">
      <t>リョウ</t>
    </rPh>
    <rPh sb="21" eb="23">
      <t>ベット</t>
    </rPh>
    <rPh sb="23" eb="25">
      <t>ジコ</t>
    </rPh>
    <rPh sb="25" eb="27">
      <t>フタン</t>
    </rPh>
    <phoneticPr fontId="54"/>
  </si>
  <si>
    <t>言語聴覚士養成コース（２年）</t>
    <rPh sb="0" eb="2">
      <t>ゲンゴ</t>
    </rPh>
    <rPh sb="2" eb="4">
      <t>チョウカク</t>
    </rPh>
    <rPh sb="4" eb="5">
      <t>シ</t>
    </rPh>
    <rPh sb="5" eb="7">
      <t>ヨウセイ</t>
    </rPh>
    <phoneticPr fontId="54"/>
  </si>
  <si>
    <t>保育士養成コース（２年）</t>
    <rPh sb="0" eb="3">
      <t>ホイクシ</t>
    </rPh>
    <rPh sb="3" eb="5">
      <t>ヨウセイ</t>
    </rPh>
    <phoneticPr fontId="54"/>
  </si>
  <si>
    <t>介護福祉士養成コース（２年）</t>
    <rPh sb="0" eb="2">
      <t>カイゴ</t>
    </rPh>
    <rPh sb="2" eb="4">
      <t>フクシ</t>
    </rPh>
    <rPh sb="4" eb="5">
      <t>シ</t>
    </rPh>
    <rPh sb="5" eb="7">
      <t>ヨウセイ</t>
    </rPh>
    <phoneticPr fontId="54"/>
  </si>
  <si>
    <t>働くことの基本ルール（必須）</t>
    <phoneticPr fontId="54"/>
  </si>
  <si>
    <t>講義</t>
    <rPh sb="0" eb="2">
      <t>コウギ</t>
    </rPh>
    <phoneticPr fontId="54"/>
  </si>
  <si>
    <t>安全衛生（必須）</t>
    <phoneticPr fontId="54"/>
  </si>
  <si>
    <t>その他の
講座</t>
    <phoneticPr fontId="54"/>
  </si>
  <si>
    <t>科目の内容</t>
    <phoneticPr fontId="54"/>
  </si>
  <si>
    <t>科　　　　目</t>
    <phoneticPr fontId="54"/>
  </si>
  <si>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rPh sb="79" eb="81">
      <t>シュッテン</t>
    </rPh>
    <rPh sb="81" eb="82">
      <t>モト</t>
    </rPh>
    <rPh sb="82" eb="83">
      <t>トウ</t>
    </rPh>
    <rPh sb="84" eb="86">
      <t>キサイ</t>
    </rPh>
    <phoneticPr fontId="53"/>
  </si>
  <si>
    <r>
      <t>１　本科目に関連する業種・業態に応じて把握・分析した求人ニーズ・求職ニーズについて、その裏付けとなる根拠データ等を示しながら、具体的内容を記載してください。</t>
    </r>
    <r>
      <rPr>
        <sz val="10"/>
        <color rgb="FF000000"/>
        <rFont val="ＭＳ ゴシック"/>
        <family val="3"/>
        <charset val="128"/>
      </rPr>
      <t>※出典元等も記載してください。</t>
    </r>
    <rPh sb="2" eb="5">
      <t>ホンカモク</t>
    </rPh>
    <rPh sb="6" eb="8">
      <t>カンレン</t>
    </rPh>
    <rPh sb="10" eb="12">
      <t>ギョウシュ</t>
    </rPh>
    <rPh sb="13" eb="15">
      <t>ギョウタイ</t>
    </rPh>
    <rPh sb="16" eb="17">
      <t>オウ</t>
    </rPh>
    <rPh sb="44" eb="46">
      <t>ウラヅ</t>
    </rPh>
    <rPh sb="50" eb="52">
      <t>コンキョ</t>
    </rPh>
    <rPh sb="55" eb="56">
      <t>トウ</t>
    </rPh>
    <rPh sb="57" eb="58">
      <t>シメ</t>
    </rPh>
    <rPh sb="63" eb="66">
      <t>グタイテキ</t>
    </rPh>
    <rPh sb="66" eb="68">
      <t>ナイヨウ</t>
    </rPh>
    <phoneticPr fontId="53"/>
  </si>
  <si>
    <t>※提案する科目の該当欄（　）に○印を記入すること。
※L03からL05の科目を提案する場合は、科目の該当欄【　】に長期仕様書
L-11「８訓練内容(1)」の該当する番号を記入すること。
※L04及びL05の科目を提案する場合は、科目名を併せて記入すること。</t>
    <rPh sb="57" eb="59">
      <t>チョウキ</t>
    </rPh>
    <rPh sb="97" eb="98">
      <t>オヨ</t>
    </rPh>
    <rPh sb="103" eb="105">
      <t>カモク</t>
    </rPh>
    <rPh sb="106" eb="108">
      <t>テイアン</t>
    </rPh>
    <rPh sb="110" eb="112">
      <t>バアイ</t>
    </rPh>
    <rPh sb="114" eb="117">
      <t>カモクメイ</t>
    </rPh>
    <rPh sb="118" eb="119">
      <t>アワ</t>
    </rPh>
    <rPh sb="121" eb="123">
      <t>キニュウ</t>
    </rPh>
    <phoneticPr fontId="29"/>
  </si>
  <si>
    <t>□ビデオプロジェクター</t>
    <phoneticPr fontId="29"/>
  </si>
  <si>
    <t>パソコン設置状況　</t>
    <phoneticPr fontId="29"/>
  </si>
  <si>
    <t>※パソコンを使用した訓練の予定が無い場合であっても、使用しない旨を記載し、ご提出下さい。</t>
    <phoneticPr fontId="29"/>
  </si>
  <si>
    <t>□無</t>
    <phoneticPr fontId="29"/>
  </si>
  <si>
    <t>□不要</t>
    <phoneticPr fontId="29"/>
  </si>
  <si>
    <t>（いずれかに○を選択すること）</t>
    <rPh sb="8" eb="10">
      <t>センタク</t>
    </rPh>
    <phoneticPr fontId="21"/>
  </si>
  <si>
    <t>科目番号の枝番は複数提案可能のため、受託を希望する枝番には全て〇を選択すること。</t>
    <rPh sb="33" eb="35">
      <t>センタク</t>
    </rPh>
    <phoneticPr fontId="21"/>
  </si>
  <si>
    <r>
      <t>　　</t>
    </r>
    <r>
      <rPr>
        <u/>
        <sz val="10.5"/>
        <color rgb="FF000000"/>
        <rFont val="ＭＳ ゴシック"/>
        <family val="3"/>
        <charset val="128"/>
      </rPr>
      <t>訓練実施経費</t>
    </r>
    <phoneticPr fontId="21"/>
  </si>
  <si>
    <t>８　１コース１人当たりの</t>
    <rPh sb="7" eb="8">
      <t>ニン</t>
    </rPh>
    <phoneticPr fontId="21"/>
  </si>
  <si>
    <t>（　人）</t>
    <phoneticPr fontId="21"/>
  </si>
  <si>
    <t>（※様式第Ａ－16号の１人１月当たり訓練実施経費（Ａ＋Ｂ）を記入すること。）</t>
    <rPh sb="18" eb="20">
      <t>クンレン</t>
    </rPh>
    <rPh sb="20" eb="22">
      <t>ジッシ</t>
    </rPh>
    <rPh sb="22" eb="24">
      <t>ケイヒ</t>
    </rPh>
    <phoneticPr fontId="21"/>
  </si>
  <si>
    <t>※訓練導入講習は原則委託先機関において実施とするが、再委託する場合は、訪問先企業を記入すること。</t>
    <rPh sb="8" eb="10">
      <t>ゲンソク</t>
    </rPh>
    <rPh sb="10" eb="13">
      <t>イタクサキ</t>
    </rPh>
    <rPh sb="13" eb="15">
      <t>キカン</t>
    </rPh>
    <rPh sb="19" eb="21">
      <t>ジッシ</t>
    </rPh>
    <rPh sb="26" eb="27">
      <t>サイ</t>
    </rPh>
    <rPh sb="27" eb="29">
      <t>イタク</t>
    </rPh>
    <rPh sb="31" eb="33">
      <t>バアイ</t>
    </rPh>
    <phoneticPr fontId="21"/>
  </si>
  <si>
    <t>※枠内に書ききれない場合は別紙（任意様式）に記入し添付すること。</t>
    <phoneticPr fontId="21"/>
  </si>
  <si>
    <r>
      <t>　　</t>
    </r>
    <r>
      <rPr>
        <u/>
        <sz val="10.5"/>
        <color rgb="FF000000"/>
        <rFont val="ＭＳ ゴシック"/>
        <family val="3"/>
        <charset val="128"/>
      </rPr>
      <t>訓練実施経費</t>
    </r>
    <phoneticPr fontId="29"/>
  </si>
  <si>
    <t>訓練に必要なパソコン及びプリンターの設置状況</t>
    <rPh sb="10" eb="11">
      <t>オヨ</t>
    </rPh>
    <rPh sb="18" eb="20">
      <t>セッチ</t>
    </rPh>
    <rPh sb="20" eb="22">
      <t>ジョウキョウ</t>
    </rPh>
    <phoneticPr fontId="29"/>
  </si>
  <si>
    <t>大阪府の委託訓練を受託していた入学年度は、委託訓練の受講者のみの実績で①から⑧を記載すること。(この場合、④は０名とすること。)</t>
    <rPh sb="0" eb="3">
      <t>オオサカフ</t>
    </rPh>
    <rPh sb="4" eb="6">
      <t>イタク</t>
    </rPh>
    <rPh sb="6" eb="8">
      <t>クンレン</t>
    </rPh>
    <rPh sb="9" eb="11">
      <t>ジュタク</t>
    </rPh>
    <rPh sb="15" eb="17">
      <t>ニュウガク</t>
    </rPh>
    <rPh sb="17" eb="19">
      <t>ネンド</t>
    </rPh>
    <rPh sb="21" eb="23">
      <t>イタク</t>
    </rPh>
    <rPh sb="23" eb="25">
      <t>クンレン</t>
    </rPh>
    <rPh sb="26" eb="29">
      <t>ジュコウシャ</t>
    </rPh>
    <rPh sb="32" eb="34">
      <t>ジッセキ</t>
    </rPh>
    <rPh sb="40" eb="42">
      <t>キサイ</t>
    </rPh>
    <phoneticPr fontId="29"/>
  </si>
  <si>
    <t>教材番号</t>
  </si>
  <si>
    <t>教材番号</t>
    <rPh sb="0" eb="2">
      <t>キョウザイ</t>
    </rPh>
    <rPh sb="2" eb="4">
      <t>バンゴウ</t>
    </rPh>
    <phoneticPr fontId="29"/>
  </si>
  <si>
    <t>使用教材等一覧表</t>
    <rPh sb="4" eb="5">
      <t>トウ</t>
    </rPh>
    <phoneticPr fontId="29"/>
  </si>
  <si>
    <t>（２）訓練生が負担するその他費用</t>
    <rPh sb="3" eb="6">
      <t>クンレンセイ</t>
    </rPh>
    <rPh sb="7" eb="9">
      <t>フタン</t>
    </rPh>
    <rPh sb="13" eb="14">
      <t>タ</t>
    </rPh>
    <rPh sb="14" eb="16">
      <t>ヒヨウ</t>
    </rPh>
    <phoneticPr fontId="29"/>
  </si>
  <si>
    <t>うえ、表紙の教材名をコピーし「価格表示なし」と記載し、写しを添付してください。</t>
    <rPh sb="27" eb="28">
      <t>ウツ</t>
    </rPh>
    <rPh sb="30" eb="32">
      <t>テンプ</t>
    </rPh>
    <phoneticPr fontId="29"/>
  </si>
  <si>
    <r>
      <rPr>
        <b/>
        <u/>
        <sz val="11"/>
        <color rgb="FF000000"/>
        <rFont val="ＭＳ ゴシック"/>
        <family val="3"/>
        <charset val="128"/>
      </rPr>
      <t xml:space="preserve">教材番号
</t>
    </r>
    <r>
      <rPr>
        <sz val="11"/>
        <color rgb="FF000000"/>
        <rFont val="ＭＳ ゴシック"/>
        <family val="3"/>
        <charset val="128"/>
      </rPr>
      <t>（テキスト名・出版社名及び価格が確認できる表紙、裏表紙等写しを添付し教材毎に①から番号を振ること）</t>
    </r>
    <rPh sb="0" eb="2">
      <t>キョウザイ</t>
    </rPh>
    <rPh sb="2" eb="4">
      <t>バンゴウ</t>
    </rPh>
    <rPh sb="10" eb="11">
      <t>メイ</t>
    </rPh>
    <rPh sb="12" eb="16">
      <t>シュッパンシャメイ</t>
    </rPh>
    <rPh sb="33" eb="34">
      <t>ウツ</t>
    </rPh>
    <rPh sb="36" eb="38">
      <t>テンプ</t>
    </rPh>
    <rPh sb="39" eb="41">
      <t>キョウザイ</t>
    </rPh>
    <rPh sb="41" eb="42">
      <t>ゴト</t>
    </rPh>
    <rPh sb="46" eb="48">
      <t>バンゴウ</t>
    </rPh>
    <rPh sb="49" eb="50">
      <t>フ</t>
    </rPh>
    <phoneticPr fontId="29"/>
  </si>
  <si>
    <t>　オリジナル教材等に係る印刷費用等を訓練生負担とする場合は、価格欄に記載してください。</t>
    <rPh sb="6" eb="8">
      <t>キョウザイ</t>
    </rPh>
    <rPh sb="8" eb="9">
      <t>トウ</t>
    </rPh>
    <rPh sb="10" eb="11">
      <t>カカ</t>
    </rPh>
    <rPh sb="12" eb="16">
      <t>インサツヒヨウ</t>
    </rPh>
    <rPh sb="16" eb="17">
      <t>トウ</t>
    </rPh>
    <rPh sb="18" eb="21">
      <t>クンレンセイ</t>
    </rPh>
    <rPh sb="21" eb="23">
      <t>フタン</t>
    </rPh>
    <rPh sb="26" eb="28">
      <t>バアイ</t>
    </rPh>
    <rPh sb="30" eb="32">
      <t>カカク</t>
    </rPh>
    <rPh sb="32" eb="33">
      <t>ラン</t>
    </rPh>
    <rPh sb="34" eb="36">
      <t>キサイ</t>
    </rPh>
    <phoneticPr fontId="29"/>
  </si>
  <si>
    <t>（２）その他（テキスト、参考書等以外で訓練生個人負担となるもの）</t>
    <rPh sb="19" eb="22">
      <t>クンレンセイ</t>
    </rPh>
    <rPh sb="22" eb="24">
      <t>コジン</t>
    </rPh>
    <phoneticPr fontId="29"/>
  </si>
  <si>
    <t>名称</t>
    <rPh sb="0" eb="2">
      <t>メイショウ</t>
    </rPh>
    <phoneticPr fontId="29"/>
  </si>
  <si>
    <t>注１）実習着、ジャージ、帽子、靴、傷害保険料、生協会費・自治会費等、通常、訓練生の所有物になる物や個人負担としているものについて、すべて記入すること。</t>
    <phoneticPr fontId="29"/>
  </si>
  <si>
    <t>※実習着、ジャージ、帽子、靴、傷害保険料、受験料等、自己の所有に帰属するもの以外は受託者負担</t>
    <rPh sb="24" eb="25">
      <t>ナド</t>
    </rPh>
    <rPh sb="38" eb="40">
      <t>イガイ</t>
    </rPh>
    <rPh sb="41" eb="44">
      <t>ジュタクシャ</t>
    </rPh>
    <rPh sb="44" eb="46">
      <t>フタン</t>
    </rPh>
    <phoneticPr fontId="29"/>
  </si>
  <si>
    <t>　　としてください。</t>
    <phoneticPr fontId="29"/>
  </si>
  <si>
    <t>様式第Ａ－17号</t>
    <rPh sb="0" eb="2">
      <t>ヨウシキ</t>
    </rPh>
    <rPh sb="2" eb="3">
      <t>ダイ</t>
    </rPh>
    <rPh sb="7" eb="8">
      <t>ゴウ</t>
    </rPh>
    <phoneticPr fontId="38"/>
  </si>
  <si>
    <t>有</t>
    <rPh sb="0" eb="1">
      <t>ア</t>
    </rPh>
    <phoneticPr fontId="21"/>
  </si>
  <si>
    <t>無</t>
    <rPh sb="0" eb="1">
      <t>ナ</t>
    </rPh>
    <phoneticPr fontId="21"/>
  </si>
  <si>
    <t>代表者職・氏名　</t>
    <phoneticPr fontId="29"/>
  </si>
  <si>
    <t>（所在地：　　　　　　                        　　）</t>
    <phoneticPr fontId="21"/>
  </si>
  <si>
    <r>
      <t>【託児サービスの提案】
いずれかにチェックし、</t>
    </r>
    <r>
      <rPr>
        <sz val="11"/>
        <color rgb="FF000000"/>
        <rFont val="ＭＳ ゴシック"/>
        <family val="3"/>
        <charset val="128"/>
      </rPr>
      <t>有の場合下記も記入すること。</t>
    </r>
    <rPh sb="1" eb="3">
      <t>タクジ</t>
    </rPh>
    <rPh sb="8" eb="10">
      <t>テイアン</t>
    </rPh>
    <rPh sb="23" eb="24">
      <t>アリ</t>
    </rPh>
    <rPh sb="25" eb="27">
      <t>バアイ</t>
    </rPh>
    <rPh sb="27" eb="29">
      <t>カキ</t>
    </rPh>
    <rPh sb="30" eb="32">
      <t>キニュウ</t>
    </rPh>
    <phoneticPr fontId="21"/>
  </si>
  <si>
    <t>※オリジナル教材（レジュメ）等価格の明らかでないものに関してはページ数を備考欄に記載の</t>
    <phoneticPr fontId="29"/>
  </si>
  <si>
    <t>※訓練生負担額の上限は、２、３か月訓練は１万円、４、５、６か月訓練は２万円とし、
　上限額を超える場合は、受託者が負担するものとする。</t>
    <rPh sb="1" eb="4">
      <t>クンレンセイ</t>
    </rPh>
    <phoneticPr fontId="29"/>
  </si>
  <si>
    <t>※教材の写し（名称、出版社名及び価格が確認できる表紙、裏表紙等）を添付してください。</t>
    <phoneticPr fontId="29"/>
  </si>
  <si>
    <t>※オリジナル教材（レジュメ）等価格の明らかでないものに関してはページ数を備考欄に記載のうえ、表紙の教材名をコピーし「価格表示なし」と記載して添付してください。オリジナル教材等に係る印刷費用等を訓練生負担とする場合は、価格欄に記載してください。</t>
    <phoneticPr fontId="29"/>
  </si>
  <si>
    <t>令和２</t>
    <rPh sb="0" eb="2">
      <t>レイワ</t>
    </rPh>
    <phoneticPr fontId="29"/>
  </si>
  <si>
    <t>令和３</t>
    <rPh sb="0" eb="2">
      <t>レイワ</t>
    </rPh>
    <phoneticPr fontId="38"/>
  </si>
  <si>
    <t>※開講月及び訓練期間を選択できる科目については、開講月及び訓練期間を選択すること</t>
    <rPh sb="1" eb="3">
      <t>カイコウ</t>
    </rPh>
    <rPh sb="3" eb="4">
      <t>ヅキ</t>
    </rPh>
    <rPh sb="4" eb="5">
      <t>オヨ</t>
    </rPh>
    <rPh sb="6" eb="8">
      <t>クンレン</t>
    </rPh>
    <rPh sb="8" eb="10">
      <t>キカン</t>
    </rPh>
    <rPh sb="11" eb="13">
      <t>センタク</t>
    </rPh>
    <rPh sb="16" eb="18">
      <t>カモク</t>
    </rPh>
    <rPh sb="24" eb="26">
      <t>カイコウ</t>
    </rPh>
    <rPh sb="26" eb="27">
      <t>ツキ</t>
    </rPh>
    <rPh sb="27" eb="28">
      <t>オヨ</t>
    </rPh>
    <rPh sb="29" eb="33">
      <t>クンレンキカン</t>
    </rPh>
    <rPh sb="34" eb="36">
      <t>センタク</t>
    </rPh>
    <phoneticPr fontId="21"/>
  </si>
  <si>
    <t>訓練期間</t>
    <rPh sb="0" eb="4">
      <t>クンレンキカン</t>
    </rPh>
    <phoneticPr fontId="21"/>
  </si>
  <si>
    <t>※訓練期間を選択できる科目については、訓練期間を選択すること</t>
    <phoneticPr fontId="29"/>
  </si>
  <si>
    <t>開講月</t>
    <rPh sb="0" eb="2">
      <t>カイコウ</t>
    </rPh>
    <rPh sb="2" eb="3">
      <t>ヅキ</t>
    </rPh>
    <phoneticPr fontId="21"/>
  </si>
  <si>
    <t>２　把握・分析した求人ニーズ・求職ニーズを踏まえ、訓練目標（仕上がり像）に対応した人材とするために、カリキュラムの設定や時間配分等をどのように工夫したのかを具体的に記載してください。</t>
    <rPh sb="34" eb="35">
      <t>ゾウ</t>
    </rPh>
    <rPh sb="37" eb="39">
      <t>タイオウ</t>
    </rPh>
    <rPh sb="41" eb="43">
      <t>ジンザイ</t>
    </rPh>
    <phoneticPr fontId="53"/>
  </si>
  <si>
    <t>R07（北部枠）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</si>
</sst>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411]ggge&quot;年&quot;m&quot;月&quot;d&quot;日&quot;;@"/>
    <numFmt numFmtId="177" formatCode="0.0_ "/>
    <numFmt numFmtId="178" formatCode="0_);[Red]\(0\)"/>
    <numFmt numFmtId="179" formatCode="[DBNum3]ggge&quot;年&quot;m&quot;月&quot;d&quot;日&quot;"/>
    <numFmt numFmtId="180" formatCode="[DBNum3]#,##0"/>
    <numFmt numFmtId="181" formatCode="@&quot;名&quot;"/>
    <numFmt numFmtId="182" formatCode="&quot;(&quot;@&quot;)&quot;"/>
    <numFmt numFmtId="183" formatCode="h:mm;@"/>
    <numFmt numFmtId="184" formatCode="&quot;【定員&quot;@&quot;人】&quot;"/>
    <numFmt numFmtId="185" formatCode="&quot;【訓練&quot;@&quot;か月】&quot;"/>
    <numFmt numFmtId="186" formatCode="0.00_ "/>
    <numFmt numFmtId="187" formatCode="#,###&quot;円&quot;"/>
  </numFmts>
  <fonts count="116">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u/>
      <sz val="10.5"/>
      <color rgb="FF000000"/>
      <name val="ＭＳ ゴシック"/>
      <family val="3"/>
      <charset val="128"/>
    </font>
    <font>
      <u/>
      <sz val="10"/>
      <color rgb="FF000000"/>
      <name val="ＭＳ ゴシック"/>
      <family val="3"/>
      <charset val="128"/>
    </font>
    <font>
      <sz val="6"/>
      <name val="游ゴシック"/>
      <family val="3"/>
      <charset val="128"/>
      <scheme val="minor"/>
    </font>
    <font>
      <sz val="12"/>
      <color rgb="FF000000"/>
      <name val="ＭＳ ゴシック"/>
      <family val="3"/>
      <charset val="128"/>
    </font>
    <font>
      <sz val="11"/>
      <color rgb="FF000000"/>
      <name val="ＭＳ ゴシック"/>
      <family val="3"/>
      <charset val="128"/>
    </font>
    <font>
      <sz val="11"/>
      <color rgb="FF000000"/>
      <name val="游ゴシック"/>
      <family val="3"/>
      <charset val="128"/>
    </font>
    <font>
      <sz val="11"/>
      <color rgb="FF000000"/>
      <name val="游ゴシック"/>
      <family val="2"/>
      <charset val="128"/>
    </font>
    <font>
      <sz val="6"/>
      <color rgb="FF000000"/>
      <name val="ＭＳ ゴシック"/>
      <family val="3"/>
      <charset val="128"/>
    </font>
    <font>
      <sz val="10.5"/>
      <color rgb="FFFFFFFF"/>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sz val="11"/>
      <color theme="1"/>
      <name val="ＭＳ ゴシック"/>
      <family val="3"/>
      <charset val="128"/>
    </font>
    <font>
      <sz val="10.5"/>
      <color theme="1"/>
      <name val="ＭＳ ゴシック"/>
      <family val="3"/>
      <charset val="128"/>
    </font>
    <font>
      <sz val="24"/>
      <color rgb="FF000000"/>
      <name val="ＭＳ ゴシック"/>
      <family val="3"/>
      <charset val="128"/>
    </font>
    <font>
      <sz val="11"/>
      <color theme="1"/>
      <name val="ＭＳ Ｐゴシック"/>
      <family val="3"/>
      <charset val="128"/>
    </font>
    <font>
      <sz val="11"/>
      <color rgb="FF000000"/>
      <name val="游ゴシック"/>
      <family val="3"/>
      <charset val="128"/>
      <scheme val="minor"/>
    </font>
    <font>
      <b/>
      <sz val="11"/>
      <color rgb="FF000000"/>
      <name val="ＭＳ ゴシック"/>
      <family val="3"/>
      <charset val="128"/>
    </font>
    <font>
      <sz val="10"/>
      <color theme="1"/>
      <name val="ＭＳ ゴシック"/>
      <family val="3"/>
      <charset val="128"/>
    </font>
    <font>
      <u/>
      <sz val="11"/>
      <color rgb="FF000000"/>
      <name val="ＭＳ ゴシック"/>
      <family val="3"/>
      <charset val="128"/>
    </font>
    <font>
      <b/>
      <sz val="9"/>
      <color indexed="81"/>
      <name val="MS P ゴシック"/>
      <family val="3"/>
      <charset val="128"/>
    </font>
    <font>
      <sz val="6"/>
      <name val="游ゴシック"/>
      <family val="2"/>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color theme="1"/>
      <name val="游ゴシック"/>
      <family val="3"/>
      <charset val="128"/>
      <scheme val="minor"/>
    </font>
    <font>
      <sz val="11"/>
      <name val="ＭＳ ゴシック"/>
      <family val="3"/>
      <charset val="128"/>
    </font>
    <font>
      <sz val="16"/>
      <color rgb="FF000000"/>
      <name val="ＭＳ ゴシック"/>
      <family val="3"/>
      <charset val="128"/>
    </font>
    <font>
      <sz val="11"/>
      <color rgb="FF0D0D0D"/>
      <name val="ＭＳ ゴシック"/>
      <family val="3"/>
      <charset val="128"/>
    </font>
    <font>
      <i/>
      <sz val="12"/>
      <name val="ＭＳ Ｐゴシック"/>
      <family val="3"/>
      <charset val="128"/>
    </font>
    <font>
      <i/>
      <sz val="12"/>
      <color theme="1"/>
      <name val="ＭＳ Ｐゴシック"/>
      <family val="3"/>
      <charset val="128"/>
    </font>
    <font>
      <sz val="12"/>
      <color theme="1"/>
      <name val="ＭＳ Ｐゴシック"/>
      <family val="3"/>
      <charset val="128"/>
    </font>
    <font>
      <sz val="10"/>
      <color rgb="FF0D0D0D"/>
      <name val="ＭＳ ゴシック"/>
      <family val="3"/>
      <charset val="128"/>
    </font>
    <font>
      <sz val="9"/>
      <color rgb="FF0D0D0D"/>
      <name val="ＭＳ ゴシック"/>
      <family val="3"/>
      <charset val="128"/>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name val="ＭＳ Ｐ明朝"/>
      <family val="1"/>
      <charset val="128"/>
    </font>
    <font>
      <sz val="11"/>
      <color theme="1"/>
      <name val="游ゴシック"/>
      <family val="2"/>
      <scheme val="minor"/>
    </font>
    <font>
      <sz val="20"/>
      <name val="ＭＳ ゴシック"/>
      <family val="3"/>
      <charset val="128"/>
    </font>
    <font>
      <sz val="12"/>
      <color theme="1"/>
      <name val="ＭＳ ゴシック"/>
      <family val="3"/>
      <charset val="128"/>
    </font>
    <font>
      <sz val="12"/>
      <name val="ＭＳ ゴシック"/>
      <family val="3"/>
      <charset val="128"/>
    </font>
    <font>
      <sz val="13"/>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sz val="9"/>
      <color rgb="FF000000"/>
      <name val="ＭＳ Ｐゴシック"/>
      <family val="3"/>
      <charset val="128"/>
    </font>
    <font>
      <u/>
      <sz val="14"/>
      <name val="ＭＳ ゴシック"/>
      <family val="3"/>
      <charset val="128"/>
    </font>
    <font>
      <u/>
      <sz val="13"/>
      <name val="ＭＳ ゴシック"/>
      <family val="3"/>
      <charset val="128"/>
    </font>
    <font>
      <b/>
      <u/>
      <sz val="13"/>
      <name val="ＭＳ ゴシック"/>
      <family val="3"/>
      <charset val="128"/>
    </font>
    <font>
      <b/>
      <u/>
      <sz val="14"/>
      <name val="ＭＳ ゴシック"/>
      <family val="3"/>
      <charset val="128"/>
    </font>
    <font>
      <sz val="13"/>
      <color theme="1"/>
      <name val="ＭＳ ゴシック"/>
      <family val="3"/>
      <charset val="128"/>
    </font>
    <font>
      <u/>
      <sz val="13"/>
      <color theme="1"/>
      <name val="ＭＳ ゴシック"/>
      <family val="3"/>
      <charset val="128"/>
    </font>
    <font>
      <b/>
      <u/>
      <sz val="13"/>
      <color theme="1"/>
      <name val="ＭＳ ゴシック"/>
      <family val="3"/>
      <charset val="128"/>
    </font>
    <font>
      <b/>
      <u/>
      <sz val="14"/>
      <color theme="1"/>
      <name val="ＭＳ ゴシック"/>
      <family val="3"/>
      <charset val="128"/>
    </font>
    <font>
      <b/>
      <sz val="12"/>
      <color theme="1"/>
      <name val="ＭＳ ゴシック"/>
      <family val="3"/>
      <charset val="128"/>
    </font>
    <font>
      <b/>
      <sz val="12"/>
      <name val="ＭＳ ゴシック"/>
      <family val="3"/>
      <charset val="128"/>
    </font>
    <font>
      <b/>
      <sz val="11"/>
      <color theme="1"/>
      <name val="ＭＳ ゴシック"/>
      <family val="3"/>
      <charset val="128"/>
    </font>
    <font>
      <sz val="16"/>
      <color theme="1"/>
      <name val="ＭＳ ゴシック"/>
      <family val="3"/>
      <charset val="128"/>
    </font>
    <font>
      <sz val="14"/>
      <color theme="1"/>
      <name val="ＭＳ ゴシック"/>
      <family val="3"/>
      <charset val="128"/>
    </font>
    <font>
      <b/>
      <sz val="14"/>
      <color theme="1"/>
      <name val="ＭＳ ゴシック"/>
      <family val="3"/>
      <charset val="128"/>
    </font>
    <font>
      <b/>
      <u/>
      <sz val="12"/>
      <color rgb="FF000000"/>
      <name val="ＭＳ ゴシック"/>
      <family val="3"/>
      <charset val="128"/>
    </font>
    <font>
      <b/>
      <u/>
      <sz val="11"/>
      <color rgb="FF000000"/>
      <name val="ＭＳ ゴシック"/>
      <family val="3"/>
      <charset val="128"/>
    </font>
    <font>
      <b/>
      <u/>
      <sz val="10.5"/>
      <color rgb="FF000000"/>
      <name val="ＭＳ ゴシック"/>
      <family val="3"/>
      <charset val="128"/>
    </font>
    <font>
      <sz val="14"/>
      <color rgb="FF000000"/>
      <name val="游ゴシック"/>
      <family val="3"/>
      <charset val="128"/>
      <scheme val="minor"/>
    </font>
    <font>
      <sz val="14"/>
      <name val="ＭＳ Ｐゴシック"/>
      <family val="3"/>
      <charset val="128"/>
    </font>
    <font>
      <sz val="8"/>
      <name val="ＭＳ Ｐゴシック"/>
      <family val="3"/>
      <charset val="128"/>
    </font>
    <font>
      <u/>
      <sz val="12"/>
      <color rgb="FF000000"/>
      <name val="ＭＳ ゴシック"/>
      <family val="3"/>
      <charset val="128"/>
    </font>
    <font>
      <b/>
      <u/>
      <sz val="14"/>
      <color rgb="FF000000"/>
      <name val="ＭＳ ゴシック"/>
      <family val="3"/>
      <charset val="128"/>
    </font>
    <font>
      <b/>
      <sz val="10.5"/>
      <color rgb="FF000000"/>
      <name val="ＭＳ ゴシック"/>
      <family val="3"/>
      <charset val="128"/>
    </font>
    <font>
      <u/>
      <sz val="14"/>
      <color rgb="FF000000"/>
      <name val="ＭＳ ゴシック"/>
      <family val="3"/>
      <charset val="128"/>
    </font>
    <font>
      <u/>
      <sz val="10.5"/>
      <color theme="1"/>
      <name val="ＭＳ ゴシック"/>
      <family val="3"/>
      <charset val="128"/>
    </font>
    <font>
      <u/>
      <sz val="11"/>
      <color rgb="FF000000"/>
      <name val="游ゴシック"/>
      <family val="3"/>
      <charset val="128"/>
      <scheme val="minor"/>
    </font>
    <font>
      <u/>
      <sz val="11"/>
      <color rgb="FF000000"/>
      <name val="ＭＳ Ｐゴシック"/>
      <family val="3"/>
      <charset val="128"/>
    </font>
    <font>
      <u/>
      <sz val="10"/>
      <color rgb="FF000000"/>
      <name val="ＭＳ Ｐゴシック"/>
      <family val="3"/>
      <charset val="128"/>
    </font>
    <font>
      <u/>
      <sz val="10"/>
      <name val="ＭＳ Ｐゴシック"/>
      <family val="3"/>
      <charset val="128"/>
    </font>
    <font>
      <u/>
      <sz val="8"/>
      <color rgb="FF000000"/>
      <name val="ＭＳ ゴシック"/>
      <family val="3"/>
      <charset val="128"/>
    </font>
    <font>
      <u/>
      <sz val="11"/>
      <color rgb="FF000000"/>
      <name val="游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FFFF00"/>
        <bgColor rgb="FF000000"/>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FFFF00"/>
        <bgColor indexed="64"/>
      </patternFill>
    </fill>
    <fill>
      <patternFill patternType="solid">
        <fgColor theme="0" tint="-0.34998626667073579"/>
        <bgColor indexed="64"/>
      </patternFill>
    </fill>
  </fills>
  <borders count="1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style="thin">
        <color indexed="64"/>
      </left>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medium">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thin">
        <color indexed="64"/>
      </right>
      <top style="medium">
        <color indexed="64"/>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style="medium">
        <color auto="1"/>
      </top>
      <bottom style="medium">
        <color auto="1"/>
      </bottom>
      <diagonal/>
    </border>
    <border>
      <left style="thin">
        <color indexed="64"/>
      </left>
      <right style="medium">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auto="1"/>
      </bottom>
      <diagonal/>
    </border>
    <border>
      <left style="thin">
        <color indexed="64"/>
      </left>
      <right/>
      <top style="dotted">
        <color indexed="64"/>
      </top>
      <bottom style="thin">
        <color auto="1"/>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auto="1"/>
      </bottom>
      <diagonal/>
    </border>
    <border>
      <left style="double">
        <color indexed="64"/>
      </left>
      <right/>
      <top style="thin">
        <color auto="1"/>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s>
  <cellStyleXfs count="87">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37" fillId="0" borderId="0"/>
    <xf numFmtId="0" fontId="37" fillId="0" borderId="0"/>
    <xf numFmtId="0" fontId="41" fillId="0" borderId="0">
      <alignment vertical="center"/>
    </xf>
    <xf numFmtId="38" fontId="48" fillId="0" borderId="0" applyFont="0" applyFill="0" applyBorder="0" applyAlignment="0" applyProtection="0">
      <alignment vertical="center"/>
    </xf>
    <xf numFmtId="0" fontId="61" fillId="0" borderId="0">
      <alignment vertical="center"/>
    </xf>
    <xf numFmtId="0" fontId="61" fillId="0" borderId="0">
      <alignment vertical="center"/>
    </xf>
    <xf numFmtId="0" fontId="70" fillId="0" borderId="0"/>
    <xf numFmtId="9" fontId="37" fillId="0" borderId="0" applyFont="0" applyFill="0" applyBorder="0" applyAlignment="0" applyProtection="0"/>
    <xf numFmtId="9" fontId="72" fillId="0" borderId="0" applyFont="0" applyFill="0" applyBorder="0" applyAlignment="0" applyProtection="0">
      <alignment vertical="center"/>
    </xf>
    <xf numFmtId="0" fontId="73" fillId="0" borderId="0" applyNumberFormat="0" applyFill="0" applyBorder="0" applyAlignment="0" applyProtection="0">
      <alignment vertical="top"/>
      <protection locked="0"/>
    </xf>
    <xf numFmtId="38" fontId="71" fillId="0" borderId="0" applyFont="0" applyFill="0" applyBorder="0" applyAlignment="0" applyProtection="0">
      <alignment vertical="center"/>
    </xf>
    <xf numFmtId="38" fontId="72" fillId="0" borderId="0" applyFont="0" applyFill="0" applyBorder="0" applyAlignment="0" applyProtection="0">
      <alignment vertical="center"/>
    </xf>
    <xf numFmtId="38" fontId="37" fillId="0" borderId="0" applyFont="0" applyFill="0" applyBorder="0" applyAlignment="0" applyProtection="0"/>
    <xf numFmtId="38" fontId="72" fillId="0" borderId="0" applyFont="0" applyFill="0" applyBorder="0" applyAlignment="0" applyProtection="0">
      <alignment vertical="center"/>
    </xf>
    <xf numFmtId="6" fontId="37" fillId="0" borderId="0" applyFont="0" applyFill="0" applyBorder="0" applyAlignment="0" applyProtection="0"/>
    <xf numFmtId="0" fontId="71" fillId="0" borderId="0">
      <alignment vertical="center"/>
    </xf>
    <xf numFmtId="0" fontId="70" fillId="0" borderId="0"/>
    <xf numFmtId="0" fontId="71" fillId="0" borderId="0">
      <alignment vertical="center"/>
    </xf>
    <xf numFmtId="0" fontId="37" fillId="0" borderId="0">
      <alignment vertical="center"/>
    </xf>
    <xf numFmtId="0" fontId="72" fillId="0" borderId="0">
      <alignment vertical="center"/>
    </xf>
    <xf numFmtId="0" fontId="71" fillId="0" borderId="0">
      <alignment vertical="center"/>
    </xf>
    <xf numFmtId="0" fontId="74" fillId="0" borderId="0"/>
    <xf numFmtId="0" fontId="61" fillId="0" borderId="0">
      <alignment vertical="center"/>
    </xf>
    <xf numFmtId="0" fontId="37" fillId="0" borderId="0">
      <alignment vertical="center"/>
    </xf>
    <xf numFmtId="0" fontId="61" fillId="0" borderId="0">
      <alignment vertical="center"/>
    </xf>
    <xf numFmtId="0" fontId="61" fillId="0" borderId="0">
      <alignment vertical="center"/>
    </xf>
    <xf numFmtId="0" fontId="61" fillId="0" borderId="0">
      <alignment vertical="center"/>
    </xf>
    <xf numFmtId="0" fontId="72" fillId="0" borderId="0">
      <alignment vertical="center"/>
    </xf>
    <xf numFmtId="0" fontId="37" fillId="0" borderId="0"/>
    <xf numFmtId="38" fontId="70" fillId="0" borderId="0" applyFont="0" applyFill="0" applyBorder="0" applyAlignment="0" applyProtection="0">
      <alignment vertical="center"/>
    </xf>
    <xf numFmtId="38" fontId="37"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70" fillId="0" borderId="0" applyFont="0" applyFill="0" applyBorder="0" applyAlignment="0" applyProtection="0">
      <alignment vertical="center"/>
    </xf>
    <xf numFmtId="0" fontId="37" fillId="0" borderId="0"/>
    <xf numFmtId="0" fontId="76" fillId="0" borderId="0"/>
    <xf numFmtId="0" fontId="3" fillId="0" borderId="0">
      <alignment vertical="center"/>
    </xf>
    <xf numFmtId="0" fontId="3" fillId="0" borderId="0">
      <alignment vertical="center"/>
    </xf>
    <xf numFmtId="0" fontId="61" fillId="0" borderId="0">
      <alignment vertical="center"/>
    </xf>
    <xf numFmtId="0" fontId="61" fillId="0" borderId="0">
      <alignment vertical="center"/>
    </xf>
    <xf numFmtId="9" fontId="37" fillId="0" borderId="0" applyFont="0" applyFill="0" applyBorder="0" applyAlignment="0" applyProtection="0">
      <alignment vertical="center"/>
    </xf>
    <xf numFmtId="0" fontId="3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11">
    <xf numFmtId="0" fontId="0" fillId="0" borderId="0" xfId="0" applyFont="1">
      <alignment vertical="center"/>
    </xf>
    <xf numFmtId="0" fontId="22" fillId="0" borderId="0" xfId="0" applyFont="1" applyAlignment="1">
      <alignment horizontal="justify" vertical="center"/>
    </xf>
    <xf numFmtId="0" fontId="24" fillId="0" borderId="0" xfId="0" applyFont="1" applyAlignment="1">
      <alignment horizontal="justify" vertical="center"/>
    </xf>
    <xf numFmtId="0" fontId="26"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alignment horizontal="left" vertical="center"/>
    </xf>
    <xf numFmtId="0" fontId="23" fillId="0" borderId="0" xfId="0" applyFont="1" applyAlignment="1">
      <alignment horizontal="center" vertical="center" wrapText="1"/>
    </xf>
    <xf numFmtId="0" fontId="22" fillId="0" borderId="0" xfId="0" applyFont="1" applyAlignment="1">
      <alignment horizontal="right" vertical="center"/>
    </xf>
    <xf numFmtId="0" fontId="28" fillId="0" borderId="0" xfId="0" applyFont="1" applyAlignment="1">
      <alignment horizontal="left" vertical="center" indent="1"/>
    </xf>
    <xf numFmtId="0" fontId="32" fillId="0" borderId="0" xfId="0" applyFont="1">
      <alignment vertical="center"/>
    </xf>
    <xf numFmtId="0" fontId="33" fillId="0" borderId="0" xfId="0" applyFont="1">
      <alignment vertical="center"/>
    </xf>
    <xf numFmtId="0" fontId="25" fillId="0" borderId="0" xfId="0" applyFont="1" applyAlignment="1">
      <alignment horizontal="justify" vertical="center"/>
    </xf>
    <xf numFmtId="0" fontId="34" fillId="0" borderId="0" xfId="0" applyFont="1" applyAlignment="1">
      <alignment horizontal="left" vertical="center"/>
    </xf>
    <xf numFmtId="0" fontId="22" fillId="0" borderId="0" xfId="0" applyFont="1" applyAlignment="1">
      <alignment horizontal="left" vertical="center" indent="2"/>
    </xf>
    <xf numFmtId="0" fontId="22" fillId="0" borderId="0" xfId="0" applyFont="1" applyAlignment="1">
      <alignment horizontal="left" vertical="center" indent="1"/>
    </xf>
    <xf numFmtId="0" fontId="22" fillId="0" borderId="0" xfId="0" applyFont="1" applyAlignment="1">
      <alignment horizontal="left" vertical="center" indent="3"/>
    </xf>
    <xf numFmtId="0" fontId="25" fillId="0" borderId="0" xfId="0" applyFont="1" applyAlignment="1">
      <alignment horizontal="left" vertical="center"/>
    </xf>
    <xf numFmtId="0" fontId="37" fillId="0" borderId="0" xfId="42" applyAlignment="1">
      <alignment vertical="center"/>
    </xf>
    <xf numFmtId="0" fontId="37" fillId="0" borderId="0" xfId="0" applyFont="1">
      <alignment vertical="center"/>
    </xf>
    <xf numFmtId="0" fontId="37" fillId="0" borderId="0" xfId="44" applyFont="1" applyAlignment="1">
      <alignment horizontal="center" vertical="center" shrinkToFit="1"/>
    </xf>
    <xf numFmtId="0" fontId="37" fillId="0" borderId="0" xfId="44" applyFont="1" applyAlignment="1">
      <alignment horizontal="right" vertical="center"/>
    </xf>
    <xf numFmtId="0" fontId="37" fillId="0" borderId="0" xfId="43" applyAlignment="1">
      <alignment vertical="center"/>
    </xf>
    <xf numFmtId="0" fontId="37" fillId="0" borderId="15" xfId="43" applyBorder="1" applyAlignment="1">
      <alignment vertical="center" shrinkToFit="1"/>
    </xf>
    <xf numFmtId="0" fontId="37" fillId="0" borderId="15" xfId="43" applyBorder="1" applyAlignment="1">
      <alignment horizontal="left" vertical="center" shrinkToFit="1"/>
    </xf>
    <xf numFmtId="0" fontId="37" fillId="0" borderId="18" xfId="43" applyBorder="1" applyAlignment="1">
      <alignment horizontal="left" vertical="center" shrinkToFit="1"/>
    </xf>
    <xf numFmtId="0" fontId="37" fillId="0" borderId="14" xfId="0" applyFont="1" applyBorder="1" applyAlignment="1">
      <alignment horizontal="center" vertical="center"/>
    </xf>
    <xf numFmtId="0" fontId="37" fillId="0" borderId="21" xfId="43" applyBorder="1" applyAlignment="1">
      <alignment horizontal="center" vertical="center" shrinkToFit="1"/>
    </xf>
    <xf numFmtId="0" fontId="42" fillId="0" borderId="24" xfId="43" applyFont="1" applyBorder="1" applyAlignment="1">
      <alignment horizontal="center" vertical="center" shrinkToFit="1"/>
    </xf>
    <xf numFmtId="0" fontId="37" fillId="0" borderId="24" xfId="0" applyFont="1" applyBorder="1" applyAlignment="1">
      <alignment horizontal="center" vertical="center"/>
    </xf>
    <xf numFmtId="0" fontId="43" fillId="0" borderId="14" xfId="43" applyFont="1" applyBorder="1" applyAlignment="1">
      <alignment vertical="center"/>
    </xf>
    <xf numFmtId="177" fontId="37" fillId="33" borderId="0" xfId="43" applyNumberFormat="1" applyFill="1" applyAlignment="1">
      <alignment horizontal="center" vertical="center"/>
    </xf>
    <xf numFmtId="0" fontId="42" fillId="0" borderId="0" xfId="43" applyFont="1" applyAlignment="1">
      <alignment vertical="center"/>
    </xf>
    <xf numFmtId="0" fontId="42" fillId="0" borderId="0" xfId="43" applyFont="1" applyAlignment="1">
      <alignment vertical="center" shrinkToFit="1"/>
    </xf>
    <xf numFmtId="0" fontId="42" fillId="0" borderId="0" xfId="43" applyFont="1" applyAlignment="1">
      <alignment horizontal="center" vertical="center"/>
    </xf>
    <xf numFmtId="0" fontId="37" fillId="0" borderId="0" xfId="43" applyAlignment="1">
      <alignment horizontal="center" vertical="center" shrinkToFit="1"/>
    </xf>
    <xf numFmtId="0" fontId="37" fillId="0" borderId="0" xfId="43" applyAlignment="1">
      <alignment horizontal="center" vertical="center"/>
    </xf>
    <xf numFmtId="176" fontId="37" fillId="33" borderId="0" xfId="43" applyNumberFormat="1" applyFill="1" applyAlignment="1">
      <alignment horizontal="center" vertical="center"/>
    </xf>
    <xf numFmtId="178" fontId="37" fillId="0" borderId="0" xfId="43" applyNumberFormat="1" applyAlignment="1">
      <alignment vertical="center"/>
    </xf>
    <xf numFmtId="178" fontId="37" fillId="33" borderId="0" xfId="43" applyNumberFormat="1" applyFill="1" applyAlignment="1">
      <alignment vertical="center"/>
    </xf>
    <xf numFmtId="0" fontId="22" fillId="0" borderId="0" xfId="0" applyFont="1" applyAlignment="1">
      <alignment vertical="center" wrapText="1"/>
    </xf>
    <xf numFmtId="0" fontId="44" fillId="0" borderId="0" xfId="0" applyFont="1">
      <alignment vertical="center"/>
    </xf>
    <xf numFmtId="0" fontId="45" fillId="0" borderId="0" xfId="0" applyFont="1">
      <alignment vertical="center"/>
    </xf>
    <xf numFmtId="0" fontId="45" fillId="0" borderId="0" xfId="0" applyFont="1" applyAlignment="1">
      <alignment horizontal="left" vertical="center"/>
    </xf>
    <xf numFmtId="0" fontId="22" fillId="0" borderId="0" xfId="0" applyFont="1" applyAlignment="1">
      <alignment horizontal="right" vertical="center" indent="2"/>
    </xf>
    <xf numFmtId="0" fontId="31" fillId="0" borderId="0" xfId="0" applyFont="1">
      <alignment vertical="center"/>
    </xf>
    <xf numFmtId="181" fontId="44" fillId="0" borderId="0" xfId="0" applyNumberFormat="1" applyFont="1">
      <alignment vertical="center"/>
    </xf>
    <xf numFmtId="0" fontId="22" fillId="0" borderId="0" xfId="0" applyFont="1" applyAlignment="1">
      <alignment vertical="center" wrapText="1"/>
    </xf>
    <xf numFmtId="0" fontId="33" fillId="0" borderId="0" xfId="0" applyFont="1">
      <alignment vertical="center"/>
    </xf>
    <xf numFmtId="0" fontId="40" fillId="0" borderId="0" xfId="0" applyFont="1" applyAlignment="1">
      <alignment horizontal="center" vertical="center"/>
    </xf>
    <xf numFmtId="0" fontId="37" fillId="0" borderId="15" xfId="42" applyBorder="1" applyAlignment="1">
      <alignment horizontal="center" vertical="center"/>
    </xf>
    <xf numFmtId="0" fontId="37" fillId="0" borderId="21" xfId="43" applyBorder="1" applyAlignment="1">
      <alignment horizontal="center" vertical="center"/>
    </xf>
    <xf numFmtId="0" fontId="22" fillId="0" borderId="0" xfId="0" applyFont="1" applyAlignment="1">
      <alignment vertical="center"/>
    </xf>
    <xf numFmtId="0" fontId="24" fillId="0" borderId="0" xfId="0" applyFont="1" applyBorder="1" applyAlignment="1">
      <alignment horizontal="justify" vertical="center" wrapText="1"/>
    </xf>
    <xf numFmtId="0" fontId="44" fillId="0" borderId="0" xfId="0" applyFont="1" applyBorder="1">
      <alignment vertical="center"/>
    </xf>
    <xf numFmtId="0" fontId="31" fillId="0" borderId="0" xfId="0" applyFont="1" applyAlignment="1">
      <alignment vertical="center"/>
    </xf>
    <xf numFmtId="0" fontId="25" fillId="0" borderId="0" xfId="0" applyFont="1" applyAlignment="1">
      <alignment horizontal="right" vertical="center"/>
    </xf>
    <xf numFmtId="0" fontId="31" fillId="0" borderId="0" xfId="0" applyFont="1" applyAlignment="1">
      <alignment horizontal="right" vertical="center"/>
    </xf>
    <xf numFmtId="0" fontId="31" fillId="0" borderId="0" xfId="0" applyFont="1" applyAlignment="1">
      <alignment horizontal="right" vertical="center" shrinkToFit="1"/>
    </xf>
    <xf numFmtId="0" fontId="31" fillId="0" borderId="0" xfId="0" applyFont="1" applyFill="1" applyAlignment="1">
      <alignment horizontal="left" vertical="center"/>
    </xf>
    <xf numFmtId="0" fontId="31" fillId="0" borderId="0" xfId="0" applyFont="1" applyFill="1" applyAlignment="1">
      <alignment vertical="center" shrinkToFit="1"/>
    </xf>
    <xf numFmtId="183" fontId="22" fillId="0" borderId="48" xfId="0" applyNumberFormat="1" applyFont="1" applyBorder="1" applyAlignment="1">
      <alignment horizontal="center" vertical="center" wrapText="1"/>
    </xf>
    <xf numFmtId="0" fontId="37" fillId="0" borderId="0" xfId="42" applyAlignment="1">
      <alignment horizontal="left" vertical="center"/>
    </xf>
    <xf numFmtId="0" fontId="40" fillId="0" borderId="0" xfId="0" applyFont="1" applyAlignment="1">
      <alignment horizontal="center" vertical="center"/>
    </xf>
    <xf numFmtId="0" fontId="37" fillId="0" borderId="19" xfId="42" applyBorder="1" applyAlignment="1">
      <alignment horizontal="center" vertical="center"/>
    </xf>
    <xf numFmtId="0" fontId="43" fillId="0" borderId="27" xfId="43" applyFont="1" applyBorder="1" applyAlignment="1">
      <alignment vertical="center" shrinkToFit="1"/>
    </xf>
    <xf numFmtId="0" fontId="37" fillId="0" borderId="51" xfId="43" applyBorder="1" applyAlignment="1">
      <alignment vertical="center" shrinkToFit="1"/>
    </xf>
    <xf numFmtId="0" fontId="37" fillId="0" borderId="14" xfId="43" applyBorder="1" applyAlignment="1">
      <alignment horizontal="left" vertical="center" wrapText="1" shrinkToFit="1"/>
    </xf>
    <xf numFmtId="0" fontId="37" fillId="0" borderId="18" xfId="43" applyBorder="1" applyAlignment="1">
      <alignment horizontal="center" vertical="center" shrinkToFit="1"/>
    </xf>
    <xf numFmtId="0" fontId="37" fillId="0" borderId="17" xfId="0" applyFont="1" applyBorder="1" applyAlignment="1">
      <alignment horizontal="center" vertical="center" shrinkToFit="1"/>
    </xf>
    <xf numFmtId="0" fontId="37" fillId="0" borderId="24" xfId="43" applyBorder="1" applyAlignment="1">
      <alignment horizontal="center" vertical="center"/>
    </xf>
    <xf numFmtId="0" fontId="37" fillId="0" borderId="14" xfId="43" applyFill="1" applyBorder="1" applyAlignment="1">
      <alignment horizontal="left" wrapText="1" shrinkToFit="1"/>
    </xf>
    <xf numFmtId="0" fontId="37" fillId="0" borderId="18" xfId="43" applyFill="1" applyBorder="1" applyAlignment="1">
      <alignment horizontal="center" wrapText="1" shrinkToFit="1"/>
    </xf>
    <xf numFmtId="0" fontId="37" fillId="0" borderId="18" xfId="43" applyFill="1" applyBorder="1" applyAlignment="1">
      <alignment horizontal="center" vertical="top" wrapText="1" shrinkToFit="1"/>
    </xf>
    <xf numFmtId="0" fontId="37" fillId="0" borderId="24" xfId="43" applyFill="1" applyBorder="1" applyAlignment="1">
      <alignment horizontal="center" vertical="top" shrinkToFit="1"/>
    </xf>
    <xf numFmtId="0" fontId="37" fillId="0" borderId="14" xfId="44" applyFont="1" applyBorder="1" applyAlignment="1">
      <alignment horizontal="left" vertical="center"/>
    </xf>
    <xf numFmtId="0" fontId="37" fillId="0" borderId="14" xfId="43" applyBorder="1" applyAlignment="1">
      <alignment vertical="center" shrinkToFit="1"/>
    </xf>
    <xf numFmtId="0" fontId="37" fillId="0" borderId="18" xfId="44" applyFont="1" applyBorder="1" applyAlignment="1">
      <alignment horizontal="center" vertical="center"/>
    </xf>
    <xf numFmtId="0" fontId="42" fillId="0" borderId="18" xfId="43" applyFont="1" applyBorder="1" applyAlignment="1">
      <alignment horizontal="center" vertical="center" shrinkToFit="1"/>
    </xf>
    <xf numFmtId="0" fontId="37" fillId="0" borderId="18" xfId="43" applyBorder="1" applyAlignment="1">
      <alignment horizontal="center" vertical="top" wrapText="1" shrinkToFit="1"/>
    </xf>
    <xf numFmtId="0" fontId="37" fillId="0" borderId="18" xfId="0" applyFont="1" applyBorder="1" applyAlignment="1">
      <alignment horizontal="center" vertical="center"/>
    </xf>
    <xf numFmtId="0" fontId="37" fillId="0" borderId="24" xfId="44" applyFont="1" applyBorder="1" applyAlignment="1">
      <alignment horizontal="center" vertical="center"/>
    </xf>
    <xf numFmtId="0" fontId="37" fillId="0" borderId="24" xfId="43" applyBorder="1" applyAlignment="1">
      <alignment horizontal="center" vertical="center" shrinkToFit="1"/>
    </xf>
    <xf numFmtId="0" fontId="37" fillId="0" borderId="24" xfId="43" applyBorder="1" applyAlignment="1">
      <alignment horizontal="center" vertical="top" shrinkToFit="1"/>
    </xf>
    <xf numFmtId="0" fontId="47" fillId="0" borderId="18" xfId="43" applyFont="1" applyFill="1" applyBorder="1" applyAlignment="1">
      <alignment horizontal="center" wrapText="1" shrinkToFit="1"/>
    </xf>
    <xf numFmtId="0" fontId="47" fillId="0" borderId="18" xfId="43" applyFont="1" applyFill="1" applyBorder="1" applyAlignment="1">
      <alignment horizontal="center" vertical="top" wrapText="1" shrinkToFit="1"/>
    </xf>
    <xf numFmtId="0" fontId="47" fillId="0" borderId="24" xfId="43" applyFont="1" applyFill="1" applyBorder="1" applyAlignment="1">
      <alignment horizontal="center" vertical="top" shrinkToFit="1"/>
    </xf>
    <xf numFmtId="0" fontId="47" fillId="0" borderId="14" xfId="43" applyFont="1" applyFill="1" applyBorder="1" applyAlignment="1">
      <alignment horizontal="left" wrapText="1" shrinkToFit="1"/>
    </xf>
    <xf numFmtId="0" fontId="37" fillId="0" borderId="14" xfId="42" applyBorder="1" applyAlignment="1">
      <alignment horizontal="center" vertical="center"/>
    </xf>
    <xf numFmtId="0" fontId="37" fillId="0" borderId="62" xfId="43" applyBorder="1" applyAlignment="1">
      <alignment horizontal="center" vertical="center" shrinkToFit="1"/>
    </xf>
    <xf numFmtId="0" fontId="37" fillId="0" borderId="38" xfId="43" applyBorder="1" applyAlignment="1">
      <alignment horizontal="center" vertical="center" shrinkToFit="1"/>
    </xf>
    <xf numFmtId="176" fontId="43" fillId="0" borderId="15" xfId="43" applyNumberFormat="1" applyFont="1" applyBorder="1" applyAlignment="1">
      <alignment horizontal="center" vertical="center"/>
    </xf>
    <xf numFmtId="0" fontId="43" fillId="0" borderId="16" xfId="43" applyFont="1" applyBorder="1" applyAlignment="1">
      <alignment horizontal="center" vertical="center"/>
    </xf>
    <xf numFmtId="176" fontId="43" fillId="0" borderId="17" xfId="43" applyNumberFormat="1" applyFont="1" applyBorder="1" applyAlignment="1">
      <alignment horizontal="center" vertical="center" shrinkToFit="1"/>
    </xf>
    <xf numFmtId="0" fontId="23" fillId="0" borderId="0" xfId="0" applyFont="1" applyAlignment="1">
      <alignment horizontal="center" vertical="center" wrapText="1"/>
    </xf>
    <xf numFmtId="0" fontId="31" fillId="0" borderId="0" xfId="0" applyFont="1" applyAlignment="1">
      <alignment vertical="center"/>
    </xf>
    <xf numFmtId="0" fontId="37" fillId="0" borderId="51" xfId="43" applyBorder="1" applyAlignment="1">
      <alignment horizontal="left" vertical="center" shrinkToFit="1"/>
    </xf>
    <xf numFmtId="0" fontId="37" fillId="0" borderId="33" xfId="43" applyFill="1" applyBorder="1" applyAlignment="1">
      <alignment horizontal="center" vertical="center" shrinkToFit="1"/>
    </xf>
    <xf numFmtId="0" fontId="37" fillId="0" borderId="36" xfId="43" applyFill="1" applyBorder="1" applyAlignment="1">
      <alignment horizontal="center" vertical="center" shrinkToFit="1"/>
    </xf>
    <xf numFmtId="0" fontId="25"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xf>
    <xf numFmtId="0" fontId="37" fillId="36" borderId="31" xfId="43" applyFill="1" applyBorder="1" applyAlignment="1">
      <alignment horizontal="center" vertical="center" shrinkToFit="1"/>
    </xf>
    <xf numFmtId="0" fontId="37" fillId="36" borderId="31" xfId="43" applyFill="1" applyBorder="1" applyAlignment="1">
      <alignment vertical="center"/>
    </xf>
    <xf numFmtId="176" fontId="37" fillId="36" borderId="32" xfId="43" applyNumberFormat="1" applyFill="1" applyBorder="1" applyAlignment="1">
      <alignment horizontal="center" vertical="center" shrinkToFit="1"/>
    </xf>
    <xf numFmtId="0" fontId="37" fillId="36" borderId="28" xfId="43" applyFill="1" applyBorder="1" applyAlignment="1">
      <alignment horizontal="center" vertical="center" shrinkToFit="1"/>
    </xf>
    <xf numFmtId="0" fontId="37" fillId="36" borderId="28" xfId="43" applyFill="1" applyBorder="1" applyAlignment="1">
      <alignment vertical="center"/>
    </xf>
    <xf numFmtId="176" fontId="37" fillId="36" borderId="25" xfId="43" applyNumberFormat="1" applyFill="1" applyBorder="1" applyAlignment="1">
      <alignment horizontal="center" vertical="center" shrinkToFit="1"/>
    </xf>
    <xf numFmtId="176" fontId="37" fillId="36" borderId="30" xfId="43" applyNumberFormat="1" applyFill="1" applyBorder="1" applyAlignment="1">
      <alignment horizontal="center" vertical="center" shrinkToFit="1"/>
    </xf>
    <xf numFmtId="176" fontId="37" fillId="36" borderId="26" xfId="43" applyNumberFormat="1" applyFill="1" applyBorder="1" applyAlignment="1">
      <alignment horizontal="center" vertical="center" shrinkToFit="1"/>
    </xf>
    <xf numFmtId="0" fontId="37" fillId="36" borderId="31" xfId="0" applyFont="1" applyFill="1" applyBorder="1">
      <alignment vertical="center"/>
    </xf>
    <xf numFmtId="0" fontId="37" fillId="36" borderId="28" xfId="0" applyFont="1" applyFill="1" applyBorder="1">
      <alignment vertical="center"/>
    </xf>
    <xf numFmtId="176" fontId="37" fillId="37" borderId="30" xfId="43" applyNumberFormat="1" applyFill="1" applyBorder="1" applyAlignment="1">
      <alignment horizontal="center" vertical="center" shrinkToFit="1"/>
    </xf>
    <xf numFmtId="176" fontId="37" fillId="37" borderId="26" xfId="43" applyNumberFormat="1" applyFill="1" applyBorder="1" applyAlignment="1">
      <alignment horizontal="center" vertical="center" shrinkToFit="1"/>
    </xf>
    <xf numFmtId="176" fontId="37" fillId="37" borderId="32" xfId="43" applyNumberFormat="1" applyFill="1" applyBorder="1" applyAlignment="1">
      <alignment horizontal="center" vertical="center" shrinkToFit="1"/>
    </xf>
    <xf numFmtId="0" fontId="22" fillId="0" borderId="0" xfId="0" applyFont="1" applyFill="1" applyBorder="1" applyAlignment="1">
      <alignment horizontal="justify" vertical="center"/>
    </xf>
    <xf numFmtId="0" fontId="25" fillId="0" borderId="0" xfId="0" applyFont="1" applyFill="1" applyBorder="1" applyAlignment="1">
      <alignment horizontal="right" vertical="center" wrapText="1"/>
    </xf>
    <xf numFmtId="0" fontId="25" fillId="0" borderId="0" xfId="0" applyFont="1" applyFill="1" applyBorder="1" applyAlignment="1">
      <alignment vertical="center" wrapText="1"/>
    </xf>
    <xf numFmtId="0" fontId="22" fillId="0" borderId="11" xfId="0" applyFont="1" applyFill="1" applyBorder="1" applyAlignment="1">
      <alignment vertical="center"/>
    </xf>
    <xf numFmtId="0" fontId="22" fillId="0" borderId="0" xfId="0" applyFont="1" applyFill="1" applyBorder="1" applyAlignment="1">
      <alignment horizontal="right" vertical="center"/>
    </xf>
    <xf numFmtId="0" fontId="22" fillId="0" borderId="11" xfId="0" applyFont="1" applyFill="1" applyBorder="1" applyAlignment="1">
      <alignment horizontal="right" vertical="center"/>
    </xf>
    <xf numFmtId="0" fontId="31" fillId="0" borderId="0" xfId="0" applyFont="1" applyFill="1" applyBorder="1" applyAlignment="1">
      <alignment vertical="center"/>
    </xf>
    <xf numFmtId="0" fontId="31" fillId="0" borderId="0" xfId="0" applyFont="1" applyFill="1" applyBorder="1" applyAlignment="1">
      <alignment horizontal="right" vertical="center"/>
    </xf>
    <xf numFmtId="176" fontId="37" fillId="37" borderId="25" xfId="43" applyNumberFormat="1" applyFill="1" applyBorder="1" applyAlignment="1">
      <alignment horizontal="center" vertical="center" shrinkToFit="1"/>
    </xf>
    <xf numFmtId="0" fontId="25" fillId="0" borderId="0" xfId="0" applyFont="1" applyFill="1" applyBorder="1" applyAlignment="1">
      <alignment horizontal="left" vertical="center" indent="1"/>
    </xf>
    <xf numFmtId="0" fontId="22" fillId="0" borderId="0" xfId="0" applyFont="1" applyFill="1" applyBorder="1" applyAlignment="1">
      <alignment vertical="center" wrapText="1"/>
    </xf>
    <xf numFmtId="0" fontId="31" fillId="0" borderId="0" xfId="0" applyFont="1" applyFill="1" applyBorder="1">
      <alignment vertical="center"/>
    </xf>
    <xf numFmtId="0" fontId="31" fillId="0" borderId="0" xfId="0" applyFont="1" applyFill="1" applyBorder="1" applyAlignment="1">
      <alignment horizontal="left" vertical="center" indent="1"/>
    </xf>
    <xf numFmtId="0" fontId="31" fillId="0" borderId="0" xfId="0" applyFont="1" applyFill="1" applyBorder="1" applyAlignment="1">
      <alignment vertical="center" wrapText="1"/>
    </xf>
    <xf numFmtId="0" fontId="22" fillId="0" borderId="0" xfId="0" applyFont="1" applyAlignment="1">
      <alignment vertical="center"/>
    </xf>
    <xf numFmtId="0" fontId="31" fillId="0" borderId="0" xfId="0" applyFont="1" applyAlignment="1">
      <alignment vertical="center"/>
    </xf>
    <xf numFmtId="0" fontId="31" fillId="0" borderId="0" xfId="0" applyFont="1">
      <alignment vertical="center"/>
    </xf>
    <xf numFmtId="0" fontId="33" fillId="0" borderId="0" xfId="0" applyFont="1" applyFill="1" applyBorder="1" applyAlignment="1">
      <alignment vertical="center"/>
    </xf>
    <xf numFmtId="0" fontId="31" fillId="0" borderId="0" xfId="0" applyFont="1" applyFill="1" applyBorder="1" applyAlignment="1">
      <alignment horizontal="right" vertical="center" wrapText="1"/>
    </xf>
    <xf numFmtId="0" fontId="31" fillId="0" borderId="0" xfId="0" applyFont="1" applyAlignment="1">
      <alignment vertical="center" shrinkToFit="1"/>
    </xf>
    <xf numFmtId="179" fontId="22" fillId="0" borderId="0" xfId="0" applyNumberFormat="1" applyFont="1" applyAlignment="1">
      <alignment horizontal="left" vertical="center"/>
    </xf>
    <xf numFmtId="0" fontId="22" fillId="0" borderId="0" xfId="0" applyFont="1" applyAlignment="1">
      <alignment vertical="center"/>
    </xf>
    <xf numFmtId="0" fontId="50" fillId="0" borderId="0" xfId="0" applyFont="1" applyAlignment="1">
      <alignment horizontal="left" vertical="center"/>
    </xf>
    <xf numFmtId="0" fontId="22" fillId="0" borderId="0" xfId="0" applyFont="1" applyBorder="1" applyAlignment="1">
      <alignment horizontal="justify" vertical="center" wrapText="1"/>
    </xf>
    <xf numFmtId="0" fontId="26" fillId="0" borderId="0" xfId="0" applyFont="1" applyBorder="1" applyAlignment="1">
      <alignment vertical="center" wrapText="1"/>
    </xf>
    <xf numFmtId="185" fontId="31" fillId="36" borderId="0" xfId="0" applyNumberFormat="1" applyFont="1" applyFill="1">
      <alignment vertical="center"/>
    </xf>
    <xf numFmtId="0" fontId="45" fillId="0" borderId="13" xfId="0" applyFont="1" applyBorder="1">
      <alignment vertical="center"/>
    </xf>
    <xf numFmtId="0" fontId="45" fillId="36" borderId="13" xfId="0" applyFont="1" applyFill="1" applyBorder="1" applyAlignment="1">
      <alignment horizontal="left" vertical="center"/>
    </xf>
    <xf numFmtId="179" fontId="45" fillId="36" borderId="13" xfId="0" applyNumberFormat="1" applyFont="1" applyFill="1" applyBorder="1" applyAlignment="1">
      <alignment horizontal="left" vertical="center"/>
    </xf>
    <xf numFmtId="0" fontId="23" fillId="0" borderId="0" xfId="0" applyFont="1" applyAlignment="1">
      <alignment horizontal="center" vertical="center" wrapText="1"/>
    </xf>
    <xf numFmtId="0" fontId="31" fillId="0" borderId="0" xfId="0" applyFont="1">
      <alignment vertical="center"/>
    </xf>
    <xf numFmtId="0" fontId="22" fillId="0" borderId="0" xfId="0" applyFont="1" applyAlignment="1">
      <alignment vertical="center"/>
    </xf>
    <xf numFmtId="0" fontId="55" fillId="0" borderId="0" xfId="0" applyFont="1" applyFill="1" applyBorder="1" applyAlignment="1">
      <alignment vertical="center"/>
    </xf>
    <xf numFmtId="183" fontId="30" fillId="36" borderId="50" xfId="0" applyNumberFormat="1" applyFont="1" applyFill="1" applyBorder="1" applyAlignment="1">
      <alignment horizontal="center" vertical="center" wrapText="1"/>
    </xf>
    <xf numFmtId="183" fontId="30" fillId="36" borderId="51" xfId="0" applyNumberFormat="1" applyFont="1" applyFill="1" applyBorder="1" applyAlignment="1">
      <alignment horizontal="center" vertical="center" wrapText="1"/>
    </xf>
    <xf numFmtId="0" fontId="30" fillId="36" borderId="43" xfId="0" applyFont="1" applyFill="1" applyBorder="1" applyAlignment="1">
      <alignment horizontal="justify" vertical="center" wrapText="1"/>
    </xf>
    <xf numFmtId="0" fontId="30" fillId="36" borderId="44" xfId="0" applyFont="1" applyFill="1" applyBorder="1" applyAlignment="1">
      <alignment horizontal="justify" vertical="center" wrapText="1"/>
    </xf>
    <xf numFmtId="0" fontId="30" fillId="36" borderId="45" xfId="0" applyFont="1" applyFill="1" applyBorder="1" applyAlignment="1">
      <alignment horizontal="justify" vertical="center" wrapText="1"/>
    </xf>
    <xf numFmtId="0" fontId="31" fillId="0" borderId="0" xfId="0" applyFont="1" applyAlignment="1">
      <alignment vertical="center"/>
    </xf>
    <xf numFmtId="0" fontId="62" fillId="0" borderId="0" xfId="0" applyFont="1" applyAlignment="1"/>
    <xf numFmtId="0" fontId="31" fillId="0" borderId="0" xfId="46" applyFont="1">
      <alignment vertical="center"/>
    </xf>
    <xf numFmtId="0" fontId="31" fillId="0" borderId="0" xfId="46" applyFont="1" applyAlignment="1">
      <alignment horizontal="right" vertical="center"/>
    </xf>
    <xf numFmtId="0" fontId="31" fillId="0" borderId="0" xfId="47" applyFont="1" applyAlignment="1">
      <alignment horizontal="center" vertical="center"/>
    </xf>
    <xf numFmtId="0" fontId="31" fillId="0" borderId="0" xfId="46" applyFont="1" applyAlignment="1">
      <alignment horizontal="center" vertical="center"/>
    </xf>
    <xf numFmtId="0" fontId="64" fillId="0" borderId="13" xfId="46" applyFont="1" applyBorder="1" applyAlignment="1">
      <alignment horizontal="center" vertical="center" wrapText="1"/>
    </xf>
    <xf numFmtId="0" fontId="64" fillId="0" borderId="13" xfId="46" applyFont="1" applyBorder="1" applyAlignment="1">
      <alignment horizontal="center" vertical="center"/>
    </xf>
    <xf numFmtId="0" fontId="64" fillId="0" borderId="13" xfId="46" applyFont="1" applyBorder="1" applyAlignment="1">
      <alignment vertical="center" wrapText="1"/>
    </xf>
    <xf numFmtId="0" fontId="31" fillId="0" borderId="13" xfId="46" applyFont="1" applyBorder="1" applyAlignment="1">
      <alignment horizontal="center" vertical="center"/>
    </xf>
    <xf numFmtId="0" fontId="31" fillId="0" borderId="13" xfId="46" applyFont="1" applyBorder="1" applyAlignment="1">
      <alignment horizontal="center" vertical="center" wrapText="1"/>
    </xf>
    <xf numFmtId="0" fontId="31" fillId="0" borderId="0" xfId="47" applyFont="1" applyBorder="1" applyAlignment="1">
      <alignment vertical="center"/>
    </xf>
    <xf numFmtId="0" fontId="31" fillId="0" borderId="0" xfId="47" applyFont="1" applyBorder="1" applyAlignment="1">
      <alignment vertical="center" shrinkToFit="1"/>
    </xf>
    <xf numFmtId="0" fontId="31" fillId="0" borderId="0" xfId="46" applyFont="1" applyAlignment="1">
      <alignment vertical="center"/>
    </xf>
    <xf numFmtId="0" fontId="31" fillId="0" borderId="0" xfId="0" applyFont="1" applyAlignment="1">
      <alignment horizontal="left" vertical="center" wrapText="1"/>
    </xf>
    <xf numFmtId="0" fontId="31" fillId="0" borderId="0" xfId="0" applyFont="1" applyAlignment="1">
      <alignment horizontal="right" vertical="center"/>
    </xf>
    <xf numFmtId="0" fontId="31" fillId="0" borderId="0" xfId="0" applyFont="1" applyAlignment="1">
      <alignment vertical="top" wrapText="1"/>
    </xf>
    <xf numFmtId="184" fontId="22" fillId="36" borderId="0" xfId="0" applyNumberFormat="1" applyFont="1" applyFill="1" applyAlignment="1">
      <alignment horizontal="right" vertical="center"/>
    </xf>
    <xf numFmtId="0" fontId="22" fillId="36" borderId="72" xfId="0" applyFont="1" applyFill="1" applyBorder="1" applyAlignment="1">
      <alignment horizontal="justify" vertical="center" wrapText="1"/>
    </xf>
    <xf numFmtId="0" fontId="22" fillId="36" borderId="24" xfId="0" applyFont="1" applyFill="1" applyBorder="1" applyAlignment="1">
      <alignment horizontal="justify" vertical="center" wrapText="1"/>
    </xf>
    <xf numFmtId="0" fontId="22" fillId="36" borderId="69" xfId="0" applyFont="1" applyFill="1" applyBorder="1" applyAlignment="1">
      <alignment horizontal="justify" vertical="center" wrapText="1"/>
    </xf>
    <xf numFmtId="0" fontId="24" fillId="0" borderId="34" xfId="0" applyFont="1" applyFill="1" applyBorder="1" applyAlignment="1">
      <alignment horizontal="center" vertical="center" wrapText="1"/>
    </xf>
    <xf numFmtId="0" fontId="31" fillId="36" borderId="74" xfId="0" applyFont="1" applyFill="1" applyBorder="1" applyAlignment="1">
      <alignment horizontal="justify" vertical="center" wrapText="1"/>
    </xf>
    <xf numFmtId="0" fontId="22"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31" fillId="36" borderId="79" xfId="0" applyFont="1" applyFill="1" applyBorder="1" applyAlignment="1">
      <alignment horizontal="justify" vertical="center" wrapText="1"/>
    </xf>
    <xf numFmtId="0" fontId="22" fillId="0" borderId="83" xfId="0" applyFont="1" applyBorder="1" applyAlignment="1">
      <alignment vertical="center" wrapText="1"/>
    </xf>
    <xf numFmtId="0" fontId="36" fillId="0" borderId="30" xfId="0" applyFont="1" applyBorder="1" applyAlignment="1">
      <alignment vertical="center"/>
    </xf>
    <xf numFmtId="0" fontId="36" fillId="0" borderId="33" xfId="0" applyFont="1" applyBorder="1" applyAlignment="1">
      <alignment horizontal="justify" vertical="center"/>
    </xf>
    <xf numFmtId="38" fontId="36" fillId="0" borderId="33" xfId="45" applyFont="1" applyBorder="1" applyAlignment="1">
      <alignment vertical="center"/>
    </xf>
    <xf numFmtId="0" fontId="49" fillId="0" borderId="47" xfId="0" applyFont="1" applyBorder="1" applyAlignment="1">
      <alignment vertical="center"/>
    </xf>
    <xf numFmtId="0" fontId="22" fillId="36" borderId="74" xfId="0" applyFont="1" applyFill="1" applyBorder="1" applyAlignment="1">
      <alignment horizontal="justify" vertical="center" wrapText="1"/>
    </xf>
    <xf numFmtId="0" fontId="22" fillId="36" borderId="79" xfId="0" applyFont="1" applyFill="1" applyBorder="1" applyAlignment="1">
      <alignment horizontal="justify" vertical="center" wrapText="1"/>
    </xf>
    <xf numFmtId="180" fontId="22" fillId="36" borderId="74" xfId="0" applyNumberFormat="1" applyFont="1" applyFill="1" applyBorder="1" applyAlignment="1">
      <alignment horizontal="center" vertical="center" wrapText="1"/>
    </xf>
    <xf numFmtId="180" fontId="22" fillId="0" borderId="74" xfId="0" applyNumberFormat="1" applyFont="1" applyBorder="1" applyAlignment="1">
      <alignment horizontal="center" vertical="center" wrapText="1"/>
    </xf>
    <xf numFmtId="180" fontId="22" fillId="0" borderId="89" xfId="0" applyNumberFormat="1" applyFont="1" applyBorder="1" applyAlignment="1">
      <alignment horizontal="center" vertical="center" wrapText="1"/>
    </xf>
    <xf numFmtId="180" fontId="22" fillId="36" borderId="81" xfId="0" applyNumberFormat="1" applyFont="1" applyFill="1" applyBorder="1" applyAlignment="1">
      <alignment horizontal="center" vertical="center" wrapText="1"/>
    </xf>
    <xf numFmtId="180" fontId="22" fillId="36" borderId="89" xfId="0" applyNumberFormat="1" applyFont="1" applyFill="1" applyBorder="1" applyAlignment="1">
      <alignment horizontal="center" vertical="center" wrapText="1"/>
    </xf>
    <xf numFmtId="180" fontId="22" fillId="36" borderId="90" xfId="0" applyNumberFormat="1" applyFont="1" applyFill="1" applyBorder="1" applyAlignment="1">
      <alignment horizontal="center" vertical="center" wrapText="1"/>
    </xf>
    <xf numFmtId="0" fontId="31" fillId="0" borderId="0" xfId="0" applyFont="1">
      <alignment vertical="center"/>
    </xf>
    <xf numFmtId="0" fontId="37" fillId="0" borderId="24" xfId="43" quotePrefix="1" applyBorder="1" applyAlignment="1">
      <alignment horizontal="center" vertical="center" shrinkToFit="1"/>
    </xf>
    <xf numFmtId="0" fontId="22" fillId="0" borderId="92" xfId="0" applyFont="1" applyBorder="1" applyAlignment="1">
      <alignment horizontal="center" vertical="center" wrapText="1"/>
    </xf>
    <xf numFmtId="0" fontId="22" fillId="0" borderId="93" xfId="0" applyFont="1" applyBorder="1" applyAlignment="1">
      <alignment horizontal="center" vertical="center" wrapText="1"/>
    </xf>
    <xf numFmtId="0" fontId="22" fillId="36" borderId="95" xfId="0" applyFont="1" applyFill="1" applyBorder="1" applyAlignment="1">
      <alignment horizontal="center" vertical="center" wrapText="1"/>
    </xf>
    <xf numFmtId="0" fontId="22" fillId="36" borderId="97" xfId="0" applyFont="1" applyFill="1" applyBorder="1" applyAlignment="1">
      <alignment horizontal="center" vertical="center" wrapText="1"/>
    </xf>
    <xf numFmtId="0" fontId="22" fillId="36" borderId="99" xfId="0" applyFont="1" applyFill="1" applyBorder="1" applyAlignment="1">
      <alignment horizontal="center" vertical="center" wrapText="1"/>
    </xf>
    <xf numFmtId="0" fontId="22" fillId="36" borderId="101" xfId="0" applyFont="1" applyFill="1" applyBorder="1" applyAlignment="1">
      <alignment horizontal="center" vertical="center" wrapText="1"/>
    </xf>
    <xf numFmtId="0" fontId="24" fillId="0" borderId="95" xfId="0" applyFont="1" applyBorder="1" applyAlignment="1">
      <alignment horizontal="center" vertical="center" wrapText="1"/>
    </xf>
    <xf numFmtId="0" fontId="22" fillId="0" borderId="97" xfId="0" applyFont="1" applyBorder="1" applyAlignment="1">
      <alignment horizontal="center" vertical="center" wrapText="1"/>
    </xf>
    <xf numFmtId="180" fontId="22" fillId="0" borderId="103" xfId="0" applyNumberFormat="1" applyFont="1" applyBorder="1" applyAlignment="1">
      <alignment horizontal="center" vertical="center" wrapText="1"/>
    </xf>
    <xf numFmtId="0" fontId="24" fillId="0" borderId="104" xfId="0" applyFont="1" applyBorder="1" applyAlignment="1">
      <alignment horizontal="center" vertical="center" wrapText="1"/>
    </xf>
    <xf numFmtId="0" fontId="31" fillId="0" borderId="0" xfId="0" applyFont="1" applyAlignment="1">
      <alignment horizontal="right" vertical="top" indent="1"/>
    </xf>
    <xf numFmtId="0" fontId="31" fillId="0" borderId="0" xfId="0" applyFont="1" applyAlignment="1">
      <alignment horizontal="right" vertical="center" indent="1"/>
    </xf>
    <xf numFmtId="0" fontId="36" fillId="0" borderId="29" xfId="0" applyFont="1" applyBorder="1" applyAlignment="1">
      <alignment horizontal="left" vertical="center" indent="1"/>
    </xf>
    <xf numFmtId="38" fontId="22" fillId="36" borderId="74" xfId="45" applyFont="1" applyFill="1" applyBorder="1" applyAlignment="1">
      <alignment horizontal="justify" vertical="center" wrapText="1"/>
    </xf>
    <xf numFmtId="38" fontId="31" fillId="0" borderId="0" xfId="45" applyFont="1">
      <alignment vertical="center"/>
    </xf>
    <xf numFmtId="38" fontId="23" fillId="0" borderId="0" xfId="45" applyFont="1" applyAlignment="1">
      <alignment horizontal="center" vertical="center" wrapText="1"/>
    </xf>
    <xf numFmtId="38" fontId="31" fillId="0" borderId="0" xfId="45" applyFont="1" applyAlignment="1">
      <alignment horizontal="right" vertical="center" shrinkToFit="1"/>
    </xf>
    <xf numFmtId="38" fontId="25" fillId="0" borderId="0" xfId="45" applyFont="1" applyAlignment="1">
      <alignment vertical="center" wrapText="1"/>
    </xf>
    <xf numFmtId="38" fontId="31" fillId="0" borderId="0" xfId="45" applyFont="1" applyAlignment="1">
      <alignment vertical="center"/>
    </xf>
    <xf numFmtId="38" fontId="25" fillId="0" borderId="0" xfId="45" applyFont="1" applyAlignment="1">
      <alignment horizontal="right" vertical="center"/>
    </xf>
    <xf numFmtId="38" fontId="22" fillId="0" borderId="0" xfId="45" applyFont="1" applyAlignment="1">
      <alignment horizontal="left" vertical="center"/>
    </xf>
    <xf numFmtId="38" fontId="22" fillId="0" borderId="76" xfId="45" applyFont="1" applyBorder="1" applyAlignment="1">
      <alignment horizontal="center" vertical="center" wrapText="1"/>
    </xf>
    <xf numFmtId="38" fontId="22" fillId="0" borderId="77" xfId="45" applyFont="1" applyBorder="1" applyAlignment="1">
      <alignment horizontal="center" vertical="center" wrapText="1"/>
    </xf>
    <xf numFmtId="38" fontId="22" fillId="36" borderId="79" xfId="45" applyFont="1" applyFill="1" applyBorder="1" applyAlignment="1">
      <alignment horizontal="justify" vertical="center" wrapText="1"/>
    </xf>
    <xf numFmtId="38" fontId="22" fillId="0" borderId="83" xfId="45" applyFont="1" applyBorder="1" applyAlignment="1">
      <alignment vertical="center" wrapText="1"/>
    </xf>
    <xf numFmtId="38" fontId="36" fillId="0" borderId="85" xfId="45" applyFont="1" applyBorder="1" applyAlignment="1">
      <alignment horizontal="justify" vertical="center" wrapText="1"/>
    </xf>
    <xf numFmtId="38" fontId="31" fillId="0" borderId="42" xfId="45" applyFont="1" applyBorder="1">
      <alignment vertical="center"/>
    </xf>
    <xf numFmtId="38" fontId="25" fillId="0" borderId="0" xfId="45" applyFont="1" applyAlignment="1">
      <alignment horizontal="left" vertical="center"/>
    </xf>
    <xf numFmtId="38" fontId="30" fillId="36" borderId="74" xfId="45" applyFont="1" applyFill="1" applyBorder="1" applyAlignment="1">
      <alignment horizontal="right" vertical="center" wrapText="1"/>
    </xf>
    <xf numFmtId="38" fontId="30" fillId="0" borderId="0" xfId="45" applyFont="1" applyAlignment="1">
      <alignment horizontal="right" vertical="center"/>
    </xf>
    <xf numFmtId="0" fontId="22" fillId="0" borderId="29" xfId="0" applyFont="1" applyBorder="1" applyAlignment="1">
      <alignment horizontal="center" vertical="center" wrapText="1"/>
    </xf>
    <xf numFmtId="0" fontId="30" fillId="0" borderId="12" xfId="0" applyFont="1" applyFill="1" applyBorder="1" applyAlignment="1">
      <alignment vertical="center"/>
    </xf>
    <xf numFmtId="0" fontId="24" fillId="0" borderId="12" xfId="0" applyFont="1" applyFill="1" applyBorder="1" applyAlignment="1">
      <alignment vertical="center" wrapText="1"/>
    </xf>
    <xf numFmtId="0" fontId="24" fillId="0" borderId="64" xfId="0" applyFont="1" applyFill="1" applyBorder="1" applyAlignment="1">
      <alignment vertical="center" wrapText="1"/>
    </xf>
    <xf numFmtId="0" fontId="30" fillId="0" borderId="22" xfId="0" applyFont="1" applyFill="1" applyBorder="1" applyAlignment="1">
      <alignment vertical="center"/>
    </xf>
    <xf numFmtId="0" fontId="24" fillId="0" borderId="22" xfId="0" applyFont="1" applyFill="1" applyBorder="1" applyAlignment="1">
      <alignment vertical="center" wrapText="1"/>
    </xf>
    <xf numFmtId="0" fontId="22" fillId="0" borderId="65" xfId="0" applyFont="1" applyBorder="1" applyAlignment="1">
      <alignment horizontal="justify" vertical="center" wrapText="1"/>
    </xf>
    <xf numFmtId="0" fontId="22" fillId="0" borderId="65" xfId="0" applyFont="1" applyBorder="1" applyAlignment="1">
      <alignment horizontal="left" vertical="center" shrinkToFit="1"/>
    </xf>
    <xf numFmtId="0" fontId="22" fillId="0" borderId="0" xfId="0" applyFont="1" applyBorder="1" applyAlignment="1">
      <alignment horizontal="right" vertical="center" wrapText="1"/>
    </xf>
    <xf numFmtId="180" fontId="51" fillId="0" borderId="0" xfId="0" applyNumberFormat="1" applyFont="1" applyFill="1" applyBorder="1" applyAlignment="1">
      <alignment horizontal="right" vertical="center" wrapText="1"/>
    </xf>
    <xf numFmtId="0" fontId="22" fillId="0" borderId="0" xfId="0" applyFont="1" applyBorder="1" applyAlignment="1">
      <alignment vertical="center" wrapText="1"/>
    </xf>
    <xf numFmtId="0" fontId="22" fillId="0" borderId="66" xfId="0" applyFont="1" applyBorder="1" applyAlignment="1">
      <alignment vertical="center" wrapText="1"/>
    </xf>
    <xf numFmtId="0" fontId="25" fillId="0" borderId="65" xfId="0" applyFont="1" applyBorder="1" applyAlignment="1">
      <alignment horizontal="justify" vertical="center" wrapText="1"/>
    </xf>
    <xf numFmtId="0" fontId="22" fillId="0" borderId="16" xfId="0" applyFont="1" applyBorder="1" applyAlignment="1">
      <alignment vertical="center" wrapText="1"/>
    </xf>
    <xf numFmtId="0" fontId="22" fillId="0" borderId="105" xfId="0" applyFont="1" applyBorder="1" applyAlignment="1">
      <alignment horizontal="justify" vertical="center" wrapText="1"/>
    </xf>
    <xf numFmtId="0" fontId="24" fillId="0" borderId="107" xfId="0" applyFont="1" applyFill="1" applyBorder="1" applyAlignment="1">
      <alignment vertical="center" wrapText="1"/>
    </xf>
    <xf numFmtId="0" fontId="22" fillId="0" borderId="50" xfId="0" applyFont="1" applyBorder="1" applyAlignment="1">
      <alignment horizontal="center" vertical="center" wrapText="1"/>
    </xf>
    <xf numFmtId="0" fontId="26" fillId="0" borderId="73" xfId="0" applyFont="1" applyBorder="1" applyAlignment="1">
      <alignment horizontal="justify" vertical="center" wrapText="1"/>
    </xf>
    <xf numFmtId="0" fontId="46" fillId="36" borderId="107" xfId="0" applyFont="1" applyFill="1" applyBorder="1" applyAlignment="1">
      <alignment horizontal="center" vertical="center" wrapText="1"/>
    </xf>
    <xf numFmtId="0" fontId="22" fillId="0" borderId="71" xfId="0" applyFont="1" applyBorder="1" applyAlignment="1">
      <alignment horizontal="justify" vertical="center" wrapText="1"/>
    </xf>
    <xf numFmtId="0" fontId="22" fillId="0" borderId="109" xfId="0" applyFont="1" applyBorder="1" applyAlignment="1">
      <alignment vertical="center" wrapText="1"/>
    </xf>
    <xf numFmtId="0" fontId="22" fillId="0" borderId="38" xfId="0" applyFont="1" applyBorder="1" applyAlignment="1">
      <alignment horizontal="justify" vertical="center" wrapText="1"/>
    </xf>
    <xf numFmtId="0" fontId="31" fillId="0" borderId="12" xfId="0" applyFont="1" applyBorder="1">
      <alignment vertical="center"/>
    </xf>
    <xf numFmtId="0" fontId="31" fillId="0" borderId="0" xfId="0" applyFont="1" applyBorder="1">
      <alignment vertical="center"/>
    </xf>
    <xf numFmtId="0" fontId="31" fillId="0" borderId="66" xfId="0" applyFont="1" applyBorder="1">
      <alignment vertical="center"/>
    </xf>
    <xf numFmtId="0" fontId="22" fillId="0" borderId="65" xfId="0" applyFont="1" applyBorder="1" applyAlignment="1">
      <alignment horizontal="left" vertical="center" wrapText="1"/>
    </xf>
    <xf numFmtId="0" fontId="22" fillId="0" borderId="62" xfId="0" applyFont="1" applyBorder="1" applyAlignment="1">
      <alignment horizontal="center" vertical="top" wrapText="1"/>
    </xf>
    <xf numFmtId="0" fontId="22" fillId="36" borderId="38" xfId="0" applyFont="1" applyFill="1" applyBorder="1" applyAlignment="1">
      <alignment horizontal="left" vertical="top" wrapText="1"/>
    </xf>
    <xf numFmtId="0" fontId="30" fillId="0" borderId="111" xfId="0" applyFont="1" applyFill="1" applyBorder="1" applyAlignment="1">
      <alignment vertical="center"/>
    </xf>
    <xf numFmtId="0" fontId="22" fillId="0" borderId="48" xfId="0" applyFont="1" applyBorder="1" applyAlignment="1">
      <alignment horizontal="center" vertical="center" wrapText="1"/>
    </xf>
    <xf numFmtId="0" fontId="46" fillId="36" borderId="22" xfId="0" applyFont="1" applyFill="1" applyBorder="1" applyAlignment="1">
      <alignment horizontal="center" vertical="center" wrapText="1"/>
    </xf>
    <xf numFmtId="0" fontId="31" fillId="0" borderId="21" xfId="0" applyFont="1" applyBorder="1" applyAlignment="1">
      <alignment horizontal="right" vertical="center" shrinkToFit="1"/>
    </xf>
    <xf numFmtId="0" fontId="30" fillId="36" borderId="14" xfId="0" applyFont="1" applyFill="1" applyBorder="1" applyAlignment="1">
      <alignment horizontal="center" vertical="center" wrapText="1"/>
    </xf>
    <xf numFmtId="0" fontId="30" fillId="36" borderId="18"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46" fillId="36" borderId="18" xfId="0" applyFont="1" applyFill="1" applyBorder="1" applyAlignment="1">
      <alignment horizontal="center" vertical="center" wrapText="1"/>
    </xf>
    <xf numFmtId="0" fontId="46" fillId="36" borderId="0" xfId="0" applyFont="1" applyFill="1" applyBorder="1" applyAlignment="1">
      <alignment horizontal="center" vertical="center" wrapText="1"/>
    </xf>
    <xf numFmtId="0" fontId="32" fillId="0" borderId="48" xfId="0" applyFont="1" applyBorder="1">
      <alignment vertical="center"/>
    </xf>
    <xf numFmtId="0" fontId="22" fillId="0" borderId="48" xfId="0" applyNumberFormat="1" applyFont="1" applyFill="1" applyBorder="1" applyAlignment="1">
      <alignment horizontal="center" vertical="center" wrapText="1"/>
    </xf>
    <xf numFmtId="0" fontId="22" fillId="0" borderId="14" xfId="0" applyFont="1" applyBorder="1" applyAlignment="1">
      <alignment horizontal="center" vertical="center" wrapText="1"/>
    </xf>
    <xf numFmtId="0" fontId="22" fillId="0" borderId="18" xfId="0" applyFont="1" applyBorder="1" applyAlignment="1">
      <alignment horizontal="center" vertical="center" shrinkToFit="1"/>
    </xf>
    <xf numFmtId="0" fontId="22" fillId="0" borderId="0" xfId="0" applyFont="1" applyBorder="1" applyAlignment="1">
      <alignment vertical="center"/>
    </xf>
    <xf numFmtId="0" fontId="22" fillId="36" borderId="0" xfId="0" applyFont="1" applyFill="1" applyBorder="1" applyAlignment="1">
      <alignment horizontal="right" vertical="center"/>
    </xf>
    <xf numFmtId="0" fontId="31" fillId="0" borderId="88" xfId="0" applyFont="1" applyBorder="1" applyAlignment="1">
      <alignment horizontal="justify" vertical="center" wrapText="1"/>
    </xf>
    <xf numFmtId="0" fontId="31" fillId="0" borderId="112" xfId="0" applyFont="1" applyBorder="1" applyAlignment="1">
      <alignment horizontal="justify" vertical="center" wrapText="1"/>
    </xf>
    <xf numFmtId="0" fontId="31" fillId="36" borderId="112" xfId="0" applyFont="1" applyFill="1" applyBorder="1" applyAlignment="1">
      <alignment horizontal="center" vertical="center" wrapText="1"/>
    </xf>
    <xf numFmtId="0" fontId="31" fillId="0" borderId="69" xfId="0" applyFont="1" applyFill="1" applyBorder="1" applyAlignment="1">
      <alignment horizontal="center" vertical="center" wrapText="1"/>
    </xf>
    <xf numFmtId="0" fontId="46" fillId="36" borderId="66" xfId="0" applyFont="1" applyFill="1" applyBorder="1" applyAlignment="1">
      <alignment horizontal="center" vertical="center" wrapText="1"/>
    </xf>
    <xf numFmtId="0" fontId="32" fillId="0" borderId="50" xfId="0" applyFont="1" applyBorder="1">
      <alignment vertical="center"/>
    </xf>
    <xf numFmtId="0" fontId="65" fillId="0" borderId="14" xfId="43" applyFont="1" applyBorder="1" applyAlignment="1">
      <alignment vertical="center"/>
    </xf>
    <xf numFmtId="177" fontId="65" fillId="0" borderId="14" xfId="43" applyNumberFormat="1" applyFont="1" applyBorder="1" applyAlignment="1">
      <alignment horizontal="center" vertical="center"/>
    </xf>
    <xf numFmtId="0" fontId="66" fillId="0" borderId="14" xfId="43" applyNumberFormat="1" applyFont="1" applyFill="1" applyBorder="1" applyAlignment="1">
      <alignment vertical="center"/>
    </xf>
    <xf numFmtId="0" fontId="65" fillId="0" borderId="14" xfId="43" applyNumberFormat="1" applyFont="1" applyFill="1" applyBorder="1" applyAlignment="1">
      <alignment vertical="center"/>
    </xf>
    <xf numFmtId="177" fontId="65" fillId="0" borderId="14" xfId="43" applyNumberFormat="1" applyFont="1" applyFill="1" applyBorder="1" applyAlignment="1">
      <alignment horizontal="center" vertical="center"/>
    </xf>
    <xf numFmtId="178" fontId="41" fillId="36" borderId="31" xfId="43" applyNumberFormat="1" applyFont="1" applyFill="1" applyBorder="1" applyAlignment="1">
      <alignment vertical="center"/>
    </xf>
    <xf numFmtId="178" fontId="41" fillId="34" borderId="31" xfId="43" applyNumberFormat="1" applyFont="1" applyFill="1" applyBorder="1" applyAlignment="1">
      <alignment vertical="center"/>
    </xf>
    <xf numFmtId="177" fontId="41" fillId="34" borderId="31" xfId="43" applyNumberFormat="1" applyFont="1" applyFill="1" applyBorder="1" applyAlignment="1">
      <alignment horizontal="center" vertical="center"/>
    </xf>
    <xf numFmtId="0" fontId="67" fillId="36" borderId="31" xfId="43" applyNumberFormat="1" applyFont="1" applyFill="1" applyBorder="1" applyAlignment="1">
      <alignment vertical="center"/>
    </xf>
    <xf numFmtId="0" fontId="41" fillId="36" borderId="31" xfId="43" applyNumberFormat="1" applyFont="1" applyFill="1" applyBorder="1" applyAlignment="1">
      <alignment vertical="center"/>
    </xf>
    <xf numFmtId="178" fontId="41" fillId="36" borderId="28" xfId="43" applyNumberFormat="1" applyFont="1" applyFill="1" applyBorder="1" applyAlignment="1">
      <alignment vertical="center"/>
    </xf>
    <xf numFmtId="178" fontId="41" fillId="34" borderId="28" xfId="43" applyNumberFormat="1" applyFont="1" applyFill="1" applyBorder="1" applyAlignment="1">
      <alignment vertical="center"/>
    </xf>
    <xf numFmtId="177" fontId="41" fillId="34" borderId="28" xfId="43" applyNumberFormat="1" applyFont="1" applyFill="1" applyBorder="1" applyAlignment="1">
      <alignment horizontal="center" vertical="center"/>
    </xf>
    <xf numFmtId="0" fontId="67" fillId="36" borderId="28" xfId="43" applyNumberFormat="1" applyFont="1" applyFill="1" applyBorder="1" applyAlignment="1">
      <alignment vertical="center"/>
    </xf>
    <xf numFmtId="0" fontId="41" fillId="36" borderId="28" xfId="43" applyNumberFormat="1" applyFont="1" applyFill="1" applyBorder="1" applyAlignment="1">
      <alignment vertical="center"/>
    </xf>
    <xf numFmtId="178" fontId="41" fillId="0" borderId="24" xfId="43" applyNumberFormat="1" applyFont="1" applyBorder="1" applyAlignment="1">
      <alignment vertical="center"/>
    </xf>
    <xf numFmtId="178" fontId="41" fillId="34" borderId="24" xfId="43" applyNumberFormat="1" applyFont="1" applyFill="1" applyBorder="1" applyAlignment="1">
      <alignment vertical="center"/>
    </xf>
    <xf numFmtId="177" fontId="41" fillId="34" borderId="21" xfId="43" applyNumberFormat="1" applyFont="1" applyFill="1" applyBorder="1" applyAlignment="1">
      <alignment horizontal="center" vertical="center"/>
    </xf>
    <xf numFmtId="0" fontId="41" fillId="0" borderId="24" xfId="43" applyNumberFormat="1" applyFont="1" applyFill="1" applyBorder="1" applyAlignment="1">
      <alignment vertical="center"/>
    </xf>
    <xf numFmtId="0" fontId="41" fillId="0" borderId="23" xfId="43" applyNumberFormat="1" applyFont="1" applyFill="1" applyBorder="1" applyAlignment="1">
      <alignment vertical="center"/>
    </xf>
    <xf numFmtId="177" fontId="41" fillId="34" borderId="24" xfId="43" applyNumberFormat="1" applyFont="1" applyFill="1" applyBorder="1" applyAlignment="1">
      <alignment horizontal="center" vertical="center"/>
    </xf>
    <xf numFmtId="0" fontId="41" fillId="36" borderId="31" xfId="0" applyFont="1" applyFill="1" applyBorder="1">
      <alignment vertical="center"/>
    </xf>
    <xf numFmtId="0" fontId="41" fillId="36" borderId="34" xfId="0" applyFont="1" applyFill="1" applyBorder="1">
      <alignment vertical="center"/>
    </xf>
    <xf numFmtId="0" fontId="41" fillId="36" borderId="28" xfId="0" applyFont="1" applyFill="1" applyBorder="1">
      <alignment vertical="center"/>
    </xf>
    <xf numFmtId="0" fontId="41" fillId="36" borderId="37" xfId="0" applyFont="1" applyFill="1" applyBorder="1">
      <alignment vertical="center"/>
    </xf>
    <xf numFmtId="177" fontId="65" fillId="0" borderId="19" xfId="43" applyNumberFormat="1" applyFont="1" applyBorder="1" applyAlignment="1">
      <alignment horizontal="center" vertical="center"/>
    </xf>
    <xf numFmtId="0" fontId="65" fillId="0" borderId="18" xfId="43" applyNumberFormat="1" applyFont="1" applyFill="1" applyBorder="1" applyAlignment="1">
      <alignment vertical="center"/>
    </xf>
    <xf numFmtId="0" fontId="68" fillId="0" borderId="13" xfId="46" applyFont="1" applyBorder="1" applyAlignment="1">
      <alignment horizontal="center" vertical="center" wrapText="1"/>
    </xf>
    <xf numFmtId="0" fontId="69" fillId="0" borderId="13" xfId="46" applyFont="1" applyBorder="1" applyAlignment="1">
      <alignment horizontal="center" vertical="center" wrapText="1"/>
    </xf>
    <xf numFmtId="0" fontId="24" fillId="0" borderId="0" xfId="46" applyFont="1">
      <alignment vertical="center"/>
    </xf>
    <xf numFmtId="0" fontId="42" fillId="0" borderId="0" xfId="44" applyFont="1" applyAlignment="1">
      <alignment horizontal="right" vertical="center"/>
    </xf>
    <xf numFmtId="0" fontId="42" fillId="0" borderId="0" xfId="44" applyFont="1">
      <alignment vertical="center"/>
    </xf>
    <xf numFmtId="0" fontId="42" fillId="0" borderId="0" xfId="0" applyFont="1">
      <alignment vertical="center"/>
    </xf>
    <xf numFmtId="186" fontId="30" fillId="36" borderId="46" xfId="0" applyNumberFormat="1" applyFont="1" applyFill="1" applyBorder="1" applyAlignment="1">
      <alignment horizontal="center" vertical="center" wrapText="1"/>
    </xf>
    <xf numFmtId="186" fontId="30" fillId="0" borderId="25" xfId="0" applyNumberFormat="1" applyFont="1" applyBorder="1" applyAlignment="1">
      <alignment horizontal="center" vertical="center" wrapText="1"/>
    </xf>
    <xf numFmtId="0" fontId="22" fillId="0" borderId="0" xfId="0" applyFont="1" applyFill="1" applyBorder="1" applyAlignment="1">
      <alignment horizontal="justify" vertical="center"/>
    </xf>
    <xf numFmtId="0" fontId="30" fillId="36" borderId="116" xfId="0" applyNumberFormat="1" applyFont="1" applyFill="1" applyBorder="1" applyAlignment="1">
      <alignment horizontal="center" vertical="center" shrinkToFit="1"/>
    </xf>
    <xf numFmtId="186" fontId="30" fillId="36" borderId="43" xfId="0" applyNumberFormat="1" applyFont="1" applyFill="1" applyBorder="1" applyAlignment="1">
      <alignment horizontal="center" vertical="center" wrapText="1"/>
    </xf>
    <xf numFmtId="186" fontId="30" fillId="36" borderId="117" xfId="0" applyNumberFormat="1" applyFont="1" applyFill="1" applyBorder="1" applyAlignment="1">
      <alignment horizontal="center" vertical="center" wrapText="1"/>
    </xf>
    <xf numFmtId="186" fontId="30" fillId="36" borderId="117" xfId="0" applyNumberFormat="1" applyFont="1" applyFill="1" applyBorder="1" applyAlignment="1">
      <alignment vertical="center" wrapText="1"/>
    </xf>
    <xf numFmtId="0" fontId="24" fillId="36" borderId="118" xfId="0" applyFont="1" applyFill="1" applyBorder="1" applyAlignment="1">
      <alignment horizontal="justify" vertical="center" wrapText="1"/>
    </xf>
    <xf numFmtId="0" fontId="30" fillId="36" borderId="68" xfId="0" applyNumberFormat="1" applyFont="1" applyFill="1" applyBorder="1" applyAlignment="1">
      <alignment horizontal="center" vertical="center" shrinkToFit="1"/>
    </xf>
    <xf numFmtId="186" fontId="30" fillId="36" borderId="44" xfId="0" applyNumberFormat="1" applyFont="1" applyFill="1" applyBorder="1" applyAlignment="1">
      <alignment horizontal="center" vertical="center" wrapText="1"/>
    </xf>
    <xf numFmtId="186" fontId="30" fillId="36" borderId="46" xfId="0" applyNumberFormat="1" applyFont="1" applyFill="1" applyBorder="1" applyAlignment="1">
      <alignment vertical="center" wrapText="1"/>
    </xf>
    <xf numFmtId="0" fontId="24" fillId="36" borderId="119" xfId="0" applyFont="1" applyFill="1" applyBorder="1" applyAlignment="1">
      <alignment horizontal="justify" vertical="center" wrapText="1"/>
    </xf>
    <xf numFmtId="0" fontId="30" fillId="36" borderId="46" xfId="0" applyNumberFormat="1" applyFont="1" applyFill="1" applyBorder="1" applyAlignment="1">
      <alignment horizontal="center" vertical="center" shrinkToFit="1"/>
    </xf>
    <xf numFmtId="0" fontId="30" fillId="36" borderId="120" xfId="0" applyNumberFormat="1" applyFont="1" applyFill="1" applyBorder="1" applyAlignment="1">
      <alignment horizontal="center" vertical="center" shrinkToFit="1"/>
    </xf>
    <xf numFmtId="186" fontId="30" fillId="36" borderId="45" xfId="0" applyNumberFormat="1" applyFont="1" applyFill="1" applyBorder="1" applyAlignment="1">
      <alignment horizontal="center" vertical="center" wrapText="1"/>
    </xf>
    <xf numFmtId="186" fontId="30" fillId="36" borderId="121" xfId="0" applyNumberFormat="1" applyFont="1" applyFill="1" applyBorder="1" applyAlignment="1">
      <alignment horizontal="center" vertical="center" wrapText="1"/>
    </xf>
    <xf numFmtId="186" fontId="30" fillId="36" borderId="122" xfId="0" applyNumberFormat="1" applyFont="1" applyFill="1" applyBorder="1" applyAlignment="1">
      <alignment vertical="center" wrapText="1"/>
    </xf>
    <xf numFmtId="0" fontId="24" fillId="36" borderId="123" xfId="0" applyFont="1" applyFill="1" applyBorder="1" applyAlignment="1">
      <alignment horizontal="justify" vertical="center" wrapText="1"/>
    </xf>
    <xf numFmtId="186" fontId="30" fillId="0" borderId="63" xfId="0" applyNumberFormat="1" applyFont="1" applyBorder="1" applyAlignment="1">
      <alignment vertical="center" wrapText="1"/>
    </xf>
    <xf numFmtId="0" fontId="22" fillId="0" borderId="0" xfId="0" applyFont="1" applyFill="1" applyBorder="1" applyAlignment="1">
      <alignment vertical="center"/>
    </xf>
    <xf numFmtId="0" fontId="22" fillId="0" borderId="10" xfId="0" applyFont="1" applyFill="1" applyBorder="1" applyAlignment="1">
      <alignment vertical="center"/>
    </xf>
    <xf numFmtId="0" fontId="22" fillId="0" borderId="67" xfId="0" applyFont="1" applyFill="1" applyBorder="1" applyAlignment="1">
      <alignment horizontal="right" vertical="center"/>
    </xf>
    <xf numFmtId="0" fontId="22" fillId="0" borderId="66" xfId="0" applyFont="1" applyFill="1" applyBorder="1" applyAlignment="1">
      <alignment vertical="center"/>
    </xf>
    <xf numFmtId="0" fontId="22" fillId="0" borderId="65" xfId="0" applyFont="1" applyFill="1" applyBorder="1" applyAlignment="1">
      <alignment horizontal="right" vertical="center"/>
    </xf>
    <xf numFmtId="0" fontId="31" fillId="0" borderId="0" xfId="0" applyFont="1" applyAlignment="1">
      <alignment vertical="center"/>
    </xf>
    <xf numFmtId="0" fontId="31" fillId="0" borderId="0" xfId="0" applyFont="1" applyFill="1" applyBorder="1">
      <alignment vertical="center"/>
    </xf>
    <xf numFmtId="0" fontId="31" fillId="0" borderId="0" xfId="0" applyFont="1">
      <alignment vertical="center"/>
    </xf>
    <xf numFmtId="38" fontId="31" fillId="0" borderId="0" xfId="45" applyFont="1">
      <alignment vertical="center"/>
    </xf>
    <xf numFmtId="0" fontId="33" fillId="0" borderId="0" xfId="0" applyFont="1" applyFill="1" applyBorder="1">
      <alignment vertical="center"/>
    </xf>
    <xf numFmtId="0" fontId="31" fillId="0" borderId="0" xfId="0" applyFont="1" applyAlignment="1">
      <alignment horizontal="right" vertical="center"/>
    </xf>
    <xf numFmtId="0" fontId="31" fillId="0" borderId="73" xfId="0" applyFont="1" applyBorder="1" applyAlignment="1">
      <alignment horizontal="left" vertical="center" wrapText="1"/>
    </xf>
    <xf numFmtId="38" fontId="78" fillId="0" borderId="0" xfId="84" applyFont="1" applyFill="1" applyAlignment="1">
      <alignment horizontal="center" vertical="center"/>
    </xf>
    <xf numFmtId="38" fontId="79" fillId="0" borderId="0" xfId="84" applyFont="1" applyFill="1" applyAlignment="1">
      <alignment horizontal="center" vertical="center"/>
    </xf>
    <xf numFmtId="0" fontId="83" fillId="36" borderId="13" xfId="0" applyFont="1" applyFill="1" applyBorder="1" applyAlignment="1">
      <alignment horizontal="left" vertical="center"/>
    </xf>
    <xf numFmtId="0" fontId="31" fillId="0" borderId="0" xfId="0" applyFont="1" applyFill="1" applyAlignment="1">
      <alignment horizontal="left" vertical="top"/>
    </xf>
    <xf numFmtId="0" fontId="31" fillId="0" borderId="0" xfId="0" applyFont="1" applyAlignment="1">
      <alignment horizontal="left" vertical="top"/>
    </xf>
    <xf numFmtId="0" fontId="31" fillId="0" borderId="0" xfId="0" applyFont="1" applyFill="1" applyAlignment="1">
      <alignment horizontal="left" vertical="top" shrinkToFit="1"/>
    </xf>
    <xf numFmtId="0" fontId="31" fillId="0" borderId="0" xfId="0" applyFont="1" applyAlignment="1">
      <alignment vertical="center" wrapText="1"/>
    </xf>
    <xf numFmtId="0" fontId="31" fillId="0" borderId="0" xfId="0" applyFont="1" applyFill="1" applyAlignment="1">
      <alignment vertical="center" wrapText="1" shrinkToFit="1"/>
    </xf>
    <xf numFmtId="0" fontId="24" fillId="0" borderId="0" xfId="0" applyFont="1" applyAlignment="1">
      <alignment horizontal="right" vertical="center"/>
    </xf>
    <xf numFmtId="0" fontId="33" fillId="0" borderId="0" xfId="0" applyFont="1" applyFill="1" applyBorder="1" applyAlignment="1">
      <alignment vertical="center" wrapText="1"/>
    </xf>
    <xf numFmtId="0" fontId="31" fillId="0" borderId="0" xfId="0" applyFont="1" applyAlignment="1">
      <alignment horizontal="right" vertical="center" wrapText="1"/>
    </xf>
    <xf numFmtId="0" fontId="23" fillId="0" borderId="0" xfId="0" applyFont="1" applyFill="1" applyBorder="1" applyAlignment="1">
      <alignment horizontal="center" vertical="center" wrapText="1"/>
    </xf>
    <xf numFmtId="0" fontId="22" fillId="0" borderId="42" xfId="0" applyFont="1" applyFill="1" applyBorder="1" applyAlignment="1">
      <alignment vertical="center" wrapText="1"/>
    </xf>
    <xf numFmtId="0" fontId="31" fillId="0" borderId="0" xfId="0" applyFont="1" applyAlignment="1">
      <alignment horizontal="right" vertical="center"/>
    </xf>
    <xf numFmtId="0" fontId="22" fillId="0" borderId="4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26" xfId="0" applyFont="1" applyFill="1" applyBorder="1" applyAlignment="1">
      <alignment horizontal="left" vertical="center" wrapText="1" indent="1"/>
    </xf>
    <xf numFmtId="0" fontId="31" fillId="0" borderId="10" xfId="0" applyFont="1" applyFill="1" applyBorder="1" applyAlignment="1">
      <alignment horizontal="left" vertical="center" wrapText="1" indent="1"/>
    </xf>
    <xf numFmtId="0" fontId="31" fillId="0" borderId="0" xfId="0" applyFont="1" applyBorder="1" applyAlignment="1">
      <alignment horizontal="left" vertical="top" wrapText="1"/>
    </xf>
    <xf numFmtId="0" fontId="75" fillId="0" borderId="65" xfId="83" applyFont="1" applyBorder="1" applyAlignment="1">
      <alignment horizontal="center" vertical="center" wrapText="1" shrinkToFit="1"/>
    </xf>
    <xf numFmtId="0" fontId="22" fillId="0" borderId="65" xfId="0" applyFont="1" applyFill="1" applyBorder="1" applyAlignment="1">
      <alignment vertical="center"/>
    </xf>
    <xf numFmtId="0" fontId="45" fillId="0" borderId="108" xfId="0" applyFont="1" applyFill="1" applyBorder="1" applyAlignment="1">
      <alignment horizontal="center" vertical="center" wrapText="1"/>
    </xf>
    <xf numFmtId="0" fontId="45" fillId="0" borderId="71" xfId="0" applyFont="1" applyFill="1" applyBorder="1" applyAlignment="1">
      <alignment horizontal="center" vertical="center" wrapText="1"/>
    </xf>
    <xf numFmtId="0" fontId="45" fillId="0" borderId="110" xfId="0" applyFont="1" applyFill="1" applyBorder="1" applyAlignment="1">
      <alignment horizontal="center" vertical="center" wrapText="1"/>
    </xf>
    <xf numFmtId="0" fontId="31" fillId="0" borderId="0" xfId="0" applyFont="1" applyAlignment="1">
      <alignment vertical="center"/>
    </xf>
    <xf numFmtId="0" fontId="31" fillId="0" borderId="0" xfId="0" applyFont="1" applyFill="1" applyBorder="1">
      <alignment vertical="center"/>
    </xf>
    <xf numFmtId="0" fontId="23" fillId="0" borderId="0"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31" fillId="0" borderId="0" xfId="0" applyFont="1" applyAlignment="1">
      <alignment horizontal="right" vertical="center"/>
    </xf>
    <xf numFmtId="38" fontId="82" fillId="0" borderId="14" xfId="45" applyFont="1" applyFill="1" applyBorder="1" applyAlignment="1">
      <alignment vertical="center" wrapText="1"/>
    </xf>
    <xf numFmtId="38" fontId="82" fillId="0" borderId="24" xfId="45" applyFont="1" applyFill="1" applyBorder="1" applyAlignment="1">
      <alignment horizontal="center" vertical="center"/>
    </xf>
    <xf numFmtId="38" fontId="82" fillId="0" borderId="18" xfId="45" applyFont="1" applyFill="1" applyBorder="1" applyAlignment="1">
      <alignment vertical="center" wrapText="1"/>
    </xf>
    <xf numFmtId="38" fontId="82" fillId="0" borderId="114" xfId="45" applyFont="1" applyFill="1" applyBorder="1" applyAlignment="1">
      <alignment horizontal="center" vertical="center"/>
    </xf>
    <xf numFmtId="38" fontId="82" fillId="0" borderId="24" xfId="45" applyFont="1" applyFill="1" applyBorder="1" applyAlignment="1">
      <alignment vertical="center" wrapText="1"/>
    </xf>
    <xf numFmtId="38" fontId="82" fillId="0" borderId="14" xfId="45" applyFont="1" applyFill="1" applyBorder="1" applyAlignment="1">
      <alignment horizontal="left" vertical="center" wrapText="1"/>
    </xf>
    <xf numFmtId="38" fontId="79" fillId="0" borderId="14" xfId="45" applyFont="1" applyFill="1" applyBorder="1" applyAlignment="1">
      <alignment horizontal="center" vertical="center" wrapText="1"/>
    </xf>
    <xf numFmtId="38" fontId="82" fillId="0" borderId="51" xfId="45" applyFont="1" applyFill="1" applyBorder="1" applyAlignment="1">
      <alignment horizontal="center" vertical="center" shrinkToFit="1"/>
    </xf>
    <xf numFmtId="38" fontId="79" fillId="0" borderId="114" xfId="45" applyFont="1" applyFill="1" applyBorder="1" applyAlignment="1">
      <alignment horizontal="center" vertical="center"/>
    </xf>
    <xf numFmtId="38" fontId="82" fillId="0" borderId="114" xfId="45" applyFont="1" applyFill="1" applyBorder="1" applyAlignment="1">
      <alignment horizontal="center" vertical="center" shrinkToFit="1"/>
    </xf>
    <xf numFmtId="38" fontId="82" fillId="0" borderId="14" xfId="45" applyFont="1" applyFill="1" applyBorder="1" applyAlignment="1">
      <alignment horizontal="center" vertical="center"/>
    </xf>
    <xf numFmtId="38" fontId="82" fillId="0" borderId="18" xfId="45" applyFont="1" applyFill="1" applyBorder="1" applyAlignment="1">
      <alignment horizontal="center" vertical="center"/>
    </xf>
    <xf numFmtId="38" fontId="82" fillId="0" borderId="18" xfId="45" applyFont="1" applyFill="1" applyBorder="1" applyAlignment="1">
      <alignment horizontal="left" vertical="center" wrapText="1"/>
    </xf>
    <xf numFmtId="38" fontId="82" fillId="0" borderId="24" xfId="45" applyFont="1" applyFill="1" applyBorder="1" applyAlignment="1">
      <alignment horizontal="left" vertical="center" wrapText="1"/>
    </xf>
    <xf numFmtId="38" fontId="82" fillId="0" borderId="24" xfId="45" applyFont="1" applyFill="1" applyBorder="1" applyAlignment="1">
      <alignment horizontal="center" vertical="center" shrinkToFit="1"/>
    </xf>
    <xf numFmtId="38" fontId="82" fillId="0" borderId="14" xfId="45" applyFont="1" applyFill="1" applyBorder="1" applyAlignment="1">
      <alignment horizontal="left" vertical="top" wrapText="1"/>
    </xf>
    <xf numFmtId="38" fontId="82" fillId="0" borderId="114" xfId="45" applyFont="1" applyFill="1" applyBorder="1" applyAlignment="1">
      <alignment horizontal="left" vertical="center" wrapText="1"/>
    </xf>
    <xf numFmtId="38" fontId="82" fillId="0" borderId="51" xfId="45" applyFont="1" applyFill="1" applyBorder="1" applyAlignment="1">
      <alignment horizontal="center" vertical="center"/>
    </xf>
    <xf numFmtId="38" fontId="79" fillId="0" borderId="114" xfId="45" applyFont="1" applyFill="1" applyBorder="1" applyAlignment="1">
      <alignment horizontal="center" vertical="center" wrapText="1"/>
    </xf>
    <xf numFmtId="38" fontId="80" fillId="0" borderId="114" xfId="45" applyFont="1" applyFill="1" applyBorder="1" applyAlignment="1">
      <alignment horizontal="center" vertical="center"/>
    </xf>
    <xf numFmtId="38" fontId="80" fillId="0" borderId="0" xfId="45" applyFont="1" applyFill="1" applyAlignment="1">
      <alignment horizontal="center" vertical="center"/>
    </xf>
    <xf numFmtId="38" fontId="86" fillId="0" borderId="0" xfId="45" applyFont="1" applyFill="1" applyAlignment="1">
      <alignment horizontal="center" vertical="center"/>
    </xf>
    <xf numFmtId="38" fontId="87" fillId="0" borderId="0" xfId="45" applyFont="1" applyFill="1" applyAlignment="1">
      <alignment horizontal="center" vertical="center"/>
    </xf>
    <xf numFmtId="38" fontId="87" fillId="0" borderId="0" xfId="45" applyFont="1" applyFill="1" applyAlignment="1">
      <alignment horizontal="right" vertical="center"/>
    </xf>
    <xf numFmtId="38" fontId="88" fillId="0" borderId="0" xfId="45" applyFont="1" applyFill="1" applyAlignment="1">
      <alignment horizontal="center" vertical="center"/>
    </xf>
    <xf numFmtId="38" fontId="83" fillId="0" borderId="0" xfId="45" applyFont="1" applyFill="1" applyAlignment="1">
      <alignment horizontal="center" vertical="center"/>
    </xf>
    <xf numFmtId="38" fontId="89" fillId="0" borderId="0" xfId="45" applyFont="1" applyFill="1" applyAlignment="1">
      <alignment horizontal="center" vertical="center"/>
    </xf>
    <xf numFmtId="38" fontId="90" fillId="0" borderId="0" xfId="45" applyFont="1" applyFill="1" applyAlignment="1">
      <alignment horizontal="center" vertical="center"/>
    </xf>
    <xf numFmtId="38" fontId="91" fillId="0" borderId="0" xfId="45" applyFont="1" applyFill="1" applyAlignment="1">
      <alignment horizontal="center" vertical="center"/>
    </xf>
    <xf numFmtId="38" fontId="91" fillId="0" borderId="0" xfId="45" applyFont="1" applyFill="1" applyAlignment="1">
      <alignment horizontal="right" vertical="center"/>
    </xf>
    <xf numFmtId="38" fontId="92" fillId="0" borderId="0" xfId="45" applyFont="1" applyFill="1" applyAlignment="1">
      <alignment horizontal="center" vertical="center"/>
    </xf>
    <xf numFmtId="38" fontId="78" fillId="0" borderId="0" xfId="45" applyFont="1" applyFill="1" applyAlignment="1">
      <alignment horizontal="center" vertical="center"/>
    </xf>
    <xf numFmtId="38" fontId="93" fillId="0" borderId="0" xfId="45" applyFont="1" applyFill="1" applyAlignment="1">
      <alignment horizontal="center" vertical="center"/>
    </xf>
    <xf numFmtId="38" fontId="82" fillId="0" borderId="114" xfId="45" applyFont="1" applyFill="1" applyBorder="1" applyAlignment="1">
      <alignment vertical="center" wrapText="1"/>
    </xf>
    <xf numFmtId="0" fontId="31" fillId="0" borderId="0" xfId="0" applyFont="1">
      <alignment vertical="center"/>
    </xf>
    <xf numFmtId="0" fontId="27" fillId="0" borderId="21" xfId="0" applyFont="1" applyBorder="1" applyAlignment="1">
      <alignment horizontal="center" vertical="center" wrapText="1"/>
    </xf>
    <xf numFmtId="0" fontId="22" fillId="0" borderId="48" xfId="0" applyFont="1" applyFill="1" applyBorder="1" applyAlignment="1">
      <alignment horizontal="left" vertical="center" wrapText="1"/>
    </xf>
    <xf numFmtId="0" fontId="22" fillId="0" borderId="50" xfId="0" applyFont="1" applyFill="1" applyBorder="1" applyAlignment="1">
      <alignment horizontal="left" vertical="center" wrapText="1"/>
    </xf>
    <xf numFmtId="0" fontId="44" fillId="0" borderId="15" xfId="0" applyFont="1" applyBorder="1" applyAlignment="1">
      <alignment vertical="center"/>
    </xf>
    <xf numFmtId="0" fontId="44" fillId="0" borderId="16" xfId="0" applyFont="1" applyBorder="1" applyAlignment="1">
      <alignment vertical="center"/>
    </xf>
    <xf numFmtId="0" fontId="44" fillId="0" borderId="109" xfId="0" applyFont="1" applyBorder="1" applyAlignment="1">
      <alignment vertical="center"/>
    </xf>
    <xf numFmtId="0" fontId="96" fillId="0" borderId="16" xfId="0" applyFont="1" applyBorder="1" applyAlignment="1" applyProtection="1">
      <alignment vertical="center"/>
      <protection hidden="1"/>
    </xf>
    <xf numFmtId="0" fontId="40" fillId="0" borderId="0" xfId="0" applyFont="1" applyAlignment="1">
      <alignment horizontal="center" vertical="center"/>
    </xf>
    <xf numFmtId="0" fontId="46" fillId="39" borderId="107" xfId="0" applyFont="1" applyFill="1" applyBorder="1" applyAlignment="1">
      <alignment horizontal="center" vertical="center" wrapText="1"/>
    </xf>
    <xf numFmtId="0" fontId="98" fillId="0" borderId="16" xfId="0" applyFont="1" applyBorder="1" applyAlignment="1" applyProtection="1">
      <alignment vertical="center"/>
      <protection hidden="1"/>
    </xf>
    <xf numFmtId="0" fontId="98" fillId="0" borderId="16" xfId="0" applyFont="1" applyBorder="1" applyAlignment="1">
      <alignment vertical="center"/>
    </xf>
    <xf numFmtId="180" fontId="100" fillId="36" borderId="0" xfId="0" applyNumberFormat="1" applyFont="1" applyFill="1" applyBorder="1" applyAlignment="1">
      <alignment horizontal="center" vertical="center" wrapText="1"/>
    </xf>
    <xf numFmtId="0" fontId="36" fillId="36" borderId="106" xfId="0" applyFont="1" applyFill="1" applyBorder="1" applyAlignment="1">
      <alignment horizontal="center" vertical="center" wrapText="1"/>
    </xf>
    <xf numFmtId="0" fontId="36" fillId="36" borderId="21" xfId="0" applyFont="1" applyFill="1" applyBorder="1" applyAlignment="1">
      <alignment horizontal="center" vertical="center" wrapText="1"/>
    </xf>
    <xf numFmtId="182" fontId="36" fillId="36" borderId="18" xfId="0" applyNumberFormat="1" applyFont="1" applyFill="1" applyBorder="1" applyAlignment="1">
      <alignment horizontal="center" vertical="center" shrinkToFit="1"/>
    </xf>
    <xf numFmtId="0" fontId="60" fillId="0" borderId="0" xfId="0" applyFont="1" applyFill="1" applyBorder="1" applyAlignment="1">
      <alignment horizontal="left" vertical="center" indent="1"/>
    </xf>
    <xf numFmtId="0" fontId="36" fillId="36" borderId="18" xfId="0" applyFont="1" applyFill="1" applyBorder="1" applyAlignment="1">
      <alignment horizontal="center" vertical="center" wrapText="1"/>
    </xf>
    <xf numFmtId="0" fontId="22" fillId="0" borderId="72" xfId="0" applyFont="1" applyBorder="1" applyAlignment="1">
      <alignment horizontal="center" vertical="center" wrapText="1"/>
    </xf>
    <xf numFmtId="0" fontId="36" fillId="36" borderId="112" xfId="0" applyFont="1" applyFill="1" applyBorder="1" applyAlignment="1">
      <alignment horizontal="center" vertical="center" wrapText="1"/>
    </xf>
    <xf numFmtId="182" fontId="36" fillId="36" borderId="69" xfId="0" applyNumberFormat="1" applyFont="1" applyFill="1" applyBorder="1" applyAlignment="1">
      <alignment horizontal="center" vertical="center" shrinkToFit="1"/>
    </xf>
    <xf numFmtId="180" fontId="41" fillId="36" borderId="0" xfId="44" applyNumberFormat="1" applyFont="1" applyFill="1" applyAlignment="1">
      <alignment horizontal="left" vertical="center" shrinkToFit="1"/>
    </xf>
    <xf numFmtId="0" fontId="45" fillId="0" borderId="114" xfId="0" applyFont="1" applyBorder="1">
      <alignment vertical="center"/>
    </xf>
    <xf numFmtId="0" fontId="55" fillId="0" borderId="0" xfId="85" applyFont="1" applyFill="1" applyBorder="1">
      <alignment vertical="center"/>
    </xf>
    <xf numFmtId="0" fontId="59" fillId="0" borderId="0" xfId="85" applyFont="1" applyFill="1" applyBorder="1" applyAlignment="1">
      <alignment vertical="center" wrapText="1"/>
    </xf>
    <xf numFmtId="0" fontId="57" fillId="0" borderId="23" xfId="85" applyFont="1" applyFill="1" applyBorder="1" applyAlignment="1">
      <alignment vertical="center" wrapText="1"/>
    </xf>
    <xf numFmtId="0" fontId="56" fillId="0" borderId="22" xfId="85" applyFont="1" applyFill="1" applyBorder="1" applyAlignment="1">
      <alignment vertical="center" wrapText="1"/>
    </xf>
    <xf numFmtId="0" fontId="57" fillId="0" borderId="22" xfId="85" applyFont="1" applyFill="1" applyBorder="1" applyAlignment="1">
      <alignment horizontal="right" vertical="center" wrapText="1"/>
    </xf>
    <xf numFmtId="0" fontId="57" fillId="0" borderId="51" xfId="85" applyFont="1" applyFill="1" applyBorder="1" applyAlignment="1">
      <alignment vertical="center" wrapText="1"/>
    </xf>
    <xf numFmtId="0" fontId="55" fillId="0" borderId="51" xfId="85" applyFont="1" applyFill="1" applyBorder="1" applyAlignment="1">
      <alignment vertical="center"/>
    </xf>
    <xf numFmtId="0" fontId="57" fillId="0" borderId="48" xfId="85" applyFont="1" applyFill="1" applyBorder="1" applyAlignment="1">
      <alignment vertical="center"/>
    </xf>
    <xf numFmtId="0" fontId="55" fillId="0" borderId="48" xfId="85" applyFont="1" applyFill="1" applyBorder="1" applyAlignment="1">
      <alignment horizontal="right" vertical="center"/>
    </xf>
    <xf numFmtId="0" fontId="55" fillId="0" borderId="48" xfId="85" applyFont="1" applyFill="1" applyBorder="1" applyAlignment="1">
      <alignment vertical="center"/>
    </xf>
    <xf numFmtId="0" fontId="55" fillId="0" borderId="115" xfId="85" applyFont="1" applyFill="1" applyBorder="1" applyAlignment="1">
      <alignment vertical="center"/>
    </xf>
    <xf numFmtId="0" fontId="57" fillId="0" borderId="114" xfId="85" applyFont="1" applyFill="1" applyBorder="1" applyAlignment="1">
      <alignment horizontal="center" vertical="center" wrapText="1"/>
    </xf>
    <xf numFmtId="0" fontId="55" fillId="0" borderId="51" xfId="85" applyFont="1" applyFill="1" applyBorder="1" applyAlignment="1">
      <alignment vertical="center" wrapText="1"/>
    </xf>
    <xf numFmtId="0" fontId="55" fillId="0" borderId="48" xfId="85" applyFont="1" applyFill="1" applyBorder="1" applyAlignment="1">
      <alignment vertical="center" wrapText="1"/>
    </xf>
    <xf numFmtId="0" fontId="55" fillId="0" borderId="115" xfId="85" applyFont="1" applyFill="1" applyBorder="1" applyAlignment="1">
      <alignment vertical="center" wrapText="1"/>
    </xf>
    <xf numFmtId="0" fontId="55" fillId="0" borderId="114" xfId="85" applyFont="1" applyFill="1" applyBorder="1" applyAlignment="1">
      <alignment horizontal="center" vertical="center" wrapText="1"/>
    </xf>
    <xf numFmtId="0" fontId="55" fillId="0" borderId="0" xfId="85" applyFont="1" applyFill="1" applyBorder="1" applyAlignment="1">
      <alignment horizontal="left" vertical="center"/>
    </xf>
    <xf numFmtId="0" fontId="56" fillId="0" borderId="0" xfId="85" applyFont="1" applyFill="1" applyBorder="1">
      <alignment vertical="center"/>
    </xf>
    <xf numFmtId="0" fontId="55" fillId="0" borderId="0" xfId="85" applyFont="1" applyFill="1" applyBorder="1" applyAlignment="1">
      <alignment horizontal="right" vertical="center"/>
    </xf>
    <xf numFmtId="0" fontId="55" fillId="0" borderId="0" xfId="85" applyFont="1" applyFill="1" applyBorder="1" applyAlignment="1">
      <alignment vertical="center"/>
    </xf>
    <xf numFmtId="0" fontId="58" fillId="0" borderId="0" xfId="85" applyFont="1" applyFill="1" applyBorder="1" applyAlignment="1">
      <alignment vertical="center"/>
    </xf>
    <xf numFmtId="0" fontId="57" fillId="0" borderId="48" xfId="85" applyFont="1" applyFill="1" applyBorder="1" applyAlignment="1">
      <alignment vertical="center" wrapText="1"/>
    </xf>
    <xf numFmtId="0" fontId="55" fillId="0" borderId="48" xfId="85" applyFont="1" applyFill="1" applyBorder="1" applyAlignment="1">
      <alignment horizontal="right" vertical="center" wrapText="1"/>
    </xf>
    <xf numFmtId="0" fontId="59" fillId="0" borderId="115" xfId="85" applyFont="1" applyFill="1" applyBorder="1" applyAlignment="1">
      <alignment horizontal="right" vertical="center" wrapText="1"/>
    </xf>
    <xf numFmtId="0" fontId="55" fillId="0" borderId="0" xfId="85" applyFont="1" applyFill="1" applyBorder="1" applyAlignment="1">
      <alignment vertical="center" wrapText="1"/>
    </xf>
    <xf numFmtId="0" fontId="55" fillId="0" borderId="48" xfId="85" applyFont="1" applyFill="1" applyBorder="1" applyAlignment="1">
      <alignment horizontal="right" vertical="center" shrinkToFit="1"/>
    </xf>
    <xf numFmtId="0" fontId="55" fillId="0" borderId="115" xfId="85" applyFont="1" applyFill="1" applyBorder="1" applyAlignment="1">
      <alignment horizontal="right" vertical="center" wrapText="1"/>
    </xf>
    <xf numFmtId="0" fontId="55" fillId="0" borderId="115" xfId="85" applyFont="1" applyFill="1" applyBorder="1" applyAlignment="1">
      <alignment horizontal="center" vertical="center" wrapText="1"/>
    </xf>
    <xf numFmtId="38" fontId="57" fillId="0" borderId="48" xfId="86" applyFont="1" applyFill="1" applyBorder="1" applyAlignment="1">
      <alignment vertical="center" wrapText="1"/>
    </xf>
    <xf numFmtId="0" fontId="57" fillId="0" borderId="114" xfId="85" applyFont="1" applyFill="1" applyBorder="1" applyAlignment="1">
      <alignment horizontal="right" vertical="center" wrapText="1" indent="1"/>
    </xf>
    <xf numFmtId="0" fontId="55" fillId="0" borderId="114" xfId="85" applyFont="1" applyFill="1" applyBorder="1" applyAlignment="1">
      <alignment horizontal="center" vertical="center" shrinkToFit="1"/>
    </xf>
    <xf numFmtId="38" fontId="26" fillId="0" borderId="0" xfId="45" applyFont="1" applyAlignment="1">
      <alignment vertical="center"/>
    </xf>
    <xf numFmtId="38" fontId="25" fillId="0" borderId="0" xfId="45" applyFont="1" applyAlignment="1">
      <alignment vertical="center"/>
    </xf>
    <xf numFmtId="0" fontId="31" fillId="38" borderId="67" xfId="0" applyFont="1" applyFill="1" applyBorder="1" applyAlignment="1">
      <alignment horizontal="center" vertical="center" wrapText="1"/>
    </xf>
    <xf numFmtId="0" fontId="31" fillId="38" borderId="25" xfId="0" applyFont="1" applyFill="1" applyBorder="1" applyAlignment="1">
      <alignment horizontal="center" vertical="center" shrinkToFit="1"/>
    </xf>
    <xf numFmtId="0" fontId="31" fillId="38" borderId="11" xfId="0" applyFont="1" applyFill="1" applyBorder="1" applyAlignment="1">
      <alignment horizontal="center" vertical="center" wrapText="1"/>
    </xf>
    <xf numFmtId="0" fontId="31" fillId="36" borderId="11" xfId="0" applyFont="1" applyFill="1" applyBorder="1" applyAlignment="1">
      <alignment horizontal="center" vertical="center" wrapText="1"/>
    </xf>
    <xf numFmtId="0" fontId="31" fillId="36" borderId="36" xfId="0" applyFont="1" applyFill="1" applyBorder="1" applyAlignment="1">
      <alignment horizontal="center" vertical="center" wrapText="1"/>
    </xf>
    <xf numFmtId="0" fontId="31" fillId="0" borderId="0" xfId="0" applyFont="1">
      <alignment vertical="center"/>
    </xf>
    <xf numFmtId="180" fontId="99" fillId="0" borderId="16" xfId="0" applyNumberFormat="1" applyFont="1" applyBorder="1" applyAlignment="1">
      <alignment vertical="center" shrinkToFit="1"/>
    </xf>
    <xf numFmtId="180" fontId="99" fillId="0" borderId="15" xfId="0" applyNumberFormat="1" applyFont="1" applyBorder="1" applyAlignment="1">
      <alignment vertical="center" shrinkToFit="1"/>
    </xf>
    <xf numFmtId="0" fontId="27" fillId="0" borderId="0" xfId="0" applyFont="1" applyBorder="1" applyAlignment="1">
      <alignment horizontal="center" vertical="center" wrapText="1"/>
    </xf>
    <xf numFmtId="0" fontId="24" fillId="0" borderId="73" xfId="0" applyFont="1" applyBorder="1" applyAlignment="1">
      <alignment horizontal="justify" vertical="center"/>
    </xf>
    <xf numFmtId="0" fontId="92" fillId="0" borderId="16" xfId="0" applyFont="1" applyBorder="1" applyAlignment="1" applyProtection="1">
      <alignment vertical="center"/>
      <protection hidden="1"/>
    </xf>
    <xf numFmtId="0" fontId="107" fillId="0" borderId="16" xfId="0" applyFont="1" applyBorder="1" applyAlignment="1">
      <alignment vertical="center" wrapText="1"/>
    </xf>
    <xf numFmtId="0" fontId="49" fillId="0" borderId="0" xfId="0" applyFont="1" applyBorder="1">
      <alignment vertical="center"/>
    </xf>
    <xf numFmtId="0" fontId="22" fillId="0" borderId="76" xfId="0" applyFont="1" applyBorder="1" applyAlignment="1">
      <alignment horizontal="center" vertical="center" wrapText="1"/>
    </xf>
    <xf numFmtId="187" fontId="31" fillId="36" borderId="132" xfId="45" applyNumberFormat="1" applyFont="1" applyFill="1" applyBorder="1" applyAlignment="1">
      <alignment vertical="center" wrapText="1"/>
    </xf>
    <xf numFmtId="187" fontId="31" fillId="36" borderId="74" xfId="45" applyNumberFormat="1" applyFont="1" applyFill="1" applyBorder="1" applyAlignment="1">
      <alignment vertical="center" wrapText="1"/>
    </xf>
    <xf numFmtId="187" fontId="31" fillId="36" borderId="74" xfId="45" applyNumberFormat="1" applyFont="1" applyFill="1" applyBorder="1" applyAlignment="1">
      <alignment vertical="center"/>
    </xf>
    <xf numFmtId="38" fontId="36" fillId="0" borderId="82" xfId="45" applyFont="1" applyBorder="1" applyAlignment="1">
      <alignment vertical="center" wrapText="1"/>
    </xf>
    <xf numFmtId="0" fontId="55" fillId="0" borderId="114" xfId="85" applyFont="1" applyFill="1" applyBorder="1" applyAlignment="1">
      <alignment horizontal="center" vertical="center" wrapText="1"/>
    </xf>
    <xf numFmtId="187" fontId="31" fillId="36" borderId="74" xfId="45" applyNumberFormat="1" applyFont="1" applyFill="1" applyBorder="1" applyAlignment="1">
      <alignment horizontal="right" vertical="center" wrapText="1"/>
    </xf>
    <xf numFmtId="0" fontId="23" fillId="36" borderId="133" xfId="0" applyFont="1" applyFill="1" applyBorder="1" applyAlignment="1">
      <alignment horizontal="center" vertical="center" wrapText="1"/>
    </xf>
    <xf numFmtId="0" fontId="23" fillId="36" borderId="74" xfId="0" applyFont="1" applyFill="1" applyBorder="1" applyAlignment="1">
      <alignment horizontal="center" vertical="center" wrapText="1"/>
    </xf>
    <xf numFmtId="0" fontId="22" fillId="0" borderId="73" xfId="0" applyFont="1" applyBorder="1" applyAlignment="1">
      <alignment horizontal="left" vertical="center" wrapText="1"/>
    </xf>
    <xf numFmtId="0" fontId="31" fillId="36" borderId="36" xfId="0" applyFont="1" applyFill="1" applyBorder="1" applyAlignment="1">
      <alignment vertical="center"/>
    </xf>
    <xf numFmtId="0" fontId="31" fillId="36" borderId="36" xfId="0" applyFont="1" applyFill="1" applyBorder="1">
      <alignment vertical="center"/>
    </xf>
    <xf numFmtId="0" fontId="31" fillId="36" borderId="86" xfId="0" applyFont="1" applyFill="1" applyBorder="1">
      <alignment vertical="center"/>
    </xf>
    <xf numFmtId="0" fontId="106" fillId="0" borderId="12" xfId="0" applyFont="1" applyBorder="1">
      <alignment vertical="center"/>
    </xf>
    <xf numFmtId="0" fontId="108" fillId="0" borderId="12" xfId="0" applyFont="1" applyBorder="1">
      <alignment vertical="center"/>
    </xf>
    <xf numFmtId="0" fontId="108" fillId="0" borderId="64" xfId="0" applyFont="1" applyBorder="1">
      <alignment vertical="center"/>
    </xf>
    <xf numFmtId="0" fontId="22" fillId="0" borderId="12" xfId="0" applyFont="1" applyBorder="1" applyAlignment="1">
      <alignment horizontal="left" vertical="center"/>
    </xf>
    <xf numFmtId="0" fontId="51" fillId="0" borderId="12" xfId="0" applyFont="1" applyBorder="1">
      <alignment vertical="center"/>
    </xf>
    <xf numFmtId="0" fontId="22" fillId="0" borderId="63" xfId="0" applyFont="1" applyBorder="1" applyAlignment="1">
      <alignment horizontal="left" vertical="center"/>
    </xf>
    <xf numFmtId="0" fontId="31" fillId="0" borderId="65" xfId="0" applyFont="1" applyBorder="1">
      <alignment vertical="center"/>
    </xf>
    <xf numFmtId="0" fontId="42" fillId="0" borderId="0" xfId="44" applyFont="1" applyBorder="1">
      <alignment vertical="center"/>
    </xf>
    <xf numFmtId="0" fontId="42" fillId="0" borderId="0" xfId="0" applyFont="1" applyBorder="1">
      <alignment vertical="center"/>
    </xf>
    <xf numFmtId="0" fontId="103" fillId="0" borderId="0" xfId="0" applyFont="1" applyBorder="1">
      <alignment vertical="center"/>
    </xf>
    <xf numFmtId="0" fontId="33" fillId="0" borderId="0" xfId="0" applyFont="1" applyBorder="1">
      <alignment vertical="center"/>
    </xf>
    <xf numFmtId="183" fontId="4" fillId="26" borderId="115" xfId="35" applyNumberFormat="1" applyBorder="1" applyAlignment="1">
      <alignment horizontal="center" vertical="center" wrapText="1"/>
    </xf>
    <xf numFmtId="183" fontId="30" fillId="0" borderId="115" xfId="0" applyNumberFormat="1" applyFont="1" applyFill="1" applyBorder="1" applyAlignment="1">
      <alignment horizontal="center" vertical="center" wrapText="1"/>
    </xf>
    <xf numFmtId="0" fontId="55" fillId="0" borderId="24" xfId="85" applyFont="1" applyFill="1" applyBorder="1" applyAlignment="1">
      <alignment horizontal="center" vertical="center" wrapText="1"/>
    </xf>
    <xf numFmtId="0" fontId="36" fillId="0" borderId="67" xfId="0" applyFont="1" applyBorder="1" applyAlignment="1">
      <alignment horizontal="left" vertical="center" indent="1"/>
    </xf>
    <xf numFmtId="0" fontId="36" fillId="0" borderId="144" xfId="0" applyFont="1" applyBorder="1" applyAlignment="1">
      <alignment vertical="center"/>
    </xf>
    <xf numFmtId="0" fontId="36" fillId="0" borderId="11" xfId="0" applyFont="1" applyBorder="1" applyAlignment="1">
      <alignment horizontal="justify" vertical="center"/>
    </xf>
    <xf numFmtId="38" fontId="23" fillId="36" borderId="11" xfId="45" applyFont="1" applyFill="1" applyBorder="1" applyAlignment="1">
      <alignment vertical="center"/>
    </xf>
    <xf numFmtId="0" fontId="23" fillId="0" borderId="10" xfId="0" applyFont="1" applyBorder="1" applyAlignment="1">
      <alignment vertical="center"/>
    </xf>
    <xf numFmtId="183" fontId="4" fillId="26" borderId="21" xfId="35" applyNumberFormat="1" applyBorder="1" applyAlignment="1">
      <alignment horizontal="center" vertical="center" wrapText="1"/>
    </xf>
    <xf numFmtId="183" fontId="22" fillId="0" borderId="22" xfId="0" applyNumberFormat="1" applyFont="1" applyBorder="1" applyAlignment="1">
      <alignment horizontal="center" vertical="center" wrapText="1"/>
    </xf>
    <xf numFmtId="183" fontId="60" fillId="36" borderId="23" xfId="0" applyNumberFormat="1" applyFont="1" applyFill="1" applyBorder="1" applyAlignment="1">
      <alignment horizontal="center" vertical="center" wrapText="1"/>
    </xf>
    <xf numFmtId="183" fontId="60" fillId="0" borderId="21" xfId="0" applyNumberFormat="1" applyFont="1" applyFill="1" applyBorder="1" applyAlignment="1">
      <alignment horizontal="center" vertical="center" wrapText="1"/>
    </xf>
    <xf numFmtId="183" fontId="30" fillId="36" borderId="107" xfId="0" applyNumberFormat="1" applyFont="1" applyFill="1" applyBorder="1" applyAlignment="1">
      <alignment horizontal="center" vertical="center" wrapText="1"/>
    </xf>
    <xf numFmtId="0" fontId="25" fillId="0" borderId="113" xfId="0" applyFont="1" applyBorder="1" applyAlignment="1">
      <alignment horizontal="left" vertical="center"/>
    </xf>
    <xf numFmtId="0" fontId="31" fillId="0" borderId="22" xfId="0" applyFont="1" applyBorder="1">
      <alignment vertical="center"/>
    </xf>
    <xf numFmtId="0" fontId="31" fillId="0" borderId="107" xfId="0" applyFont="1" applyBorder="1">
      <alignment vertical="center"/>
    </xf>
    <xf numFmtId="0" fontId="22" fillId="0" borderId="115" xfId="0" applyFont="1" applyBorder="1" applyAlignment="1">
      <alignment vertical="center" wrapText="1"/>
    </xf>
    <xf numFmtId="0" fontId="22" fillId="0" borderId="48" xfId="0" applyFont="1" applyBorder="1" applyAlignment="1">
      <alignment vertical="center" wrapText="1"/>
    </xf>
    <xf numFmtId="0" fontId="22" fillId="0" borderId="50" xfId="0" applyFont="1" applyBorder="1" applyAlignment="1">
      <alignment vertical="center" wrapText="1"/>
    </xf>
    <xf numFmtId="0" fontId="22" fillId="0" borderId="113" xfId="0" applyFont="1" applyBorder="1" applyAlignment="1">
      <alignment horizontal="center" vertical="center" wrapText="1"/>
    </xf>
    <xf numFmtId="0" fontId="22" fillId="0" borderId="40" xfId="0" applyFont="1" applyBorder="1" applyAlignment="1">
      <alignment horizontal="center" vertical="center" wrapText="1"/>
    </xf>
    <xf numFmtId="0" fontId="55" fillId="0" borderId="114" xfId="85" applyFont="1" applyFill="1" applyBorder="1" applyAlignment="1">
      <alignment horizontal="center" vertical="center" wrapText="1"/>
    </xf>
    <xf numFmtId="0" fontId="55" fillId="0" borderId="24" xfId="85" applyFont="1" applyFill="1" applyBorder="1" applyAlignment="1">
      <alignment horizontal="center" vertical="center" wrapText="1"/>
    </xf>
    <xf numFmtId="0" fontId="22" fillId="0" borderId="40" xfId="0" applyFont="1" applyBorder="1" applyAlignment="1">
      <alignment horizontal="center" vertical="center" wrapText="1"/>
    </xf>
    <xf numFmtId="0" fontId="22" fillId="0" borderId="0" xfId="0" applyFont="1" applyAlignment="1">
      <alignment horizontal="left" vertical="center"/>
    </xf>
    <xf numFmtId="0" fontId="31" fillId="0" borderId="0" xfId="0" applyFont="1" applyFill="1" applyBorder="1">
      <alignment vertical="center"/>
    </xf>
    <xf numFmtId="0" fontId="24" fillId="0" borderId="31" xfId="0" applyFont="1" applyFill="1" applyBorder="1" applyAlignment="1">
      <alignment horizontal="center" vertical="center" wrapText="1"/>
    </xf>
    <xf numFmtId="0" fontId="22" fillId="36" borderId="24" xfId="0" applyFont="1" applyFill="1" applyBorder="1" applyAlignment="1">
      <alignment horizontal="center" vertical="center" wrapText="1"/>
    </xf>
    <xf numFmtId="0" fontId="22" fillId="0" borderId="67" xfId="0" applyFont="1" applyBorder="1" applyAlignment="1">
      <alignment horizontal="left" vertical="center" wrapText="1"/>
    </xf>
    <xf numFmtId="0" fontId="27" fillId="0" borderId="0" xfId="0" applyFont="1" applyBorder="1" applyAlignment="1">
      <alignment vertical="center"/>
    </xf>
    <xf numFmtId="0" fontId="27" fillId="0" borderId="66" xfId="0" applyFont="1" applyBorder="1" applyAlignment="1">
      <alignment vertical="center"/>
    </xf>
    <xf numFmtId="0" fontId="22" fillId="36" borderId="15" xfId="0" applyFont="1" applyFill="1" applyBorder="1" applyAlignment="1">
      <alignment horizontal="right" vertical="center"/>
    </xf>
    <xf numFmtId="0" fontId="22" fillId="0" borderId="16" xfId="0" applyFont="1" applyBorder="1" applyAlignment="1">
      <alignment vertical="center"/>
    </xf>
    <xf numFmtId="0" fontId="22" fillId="0" borderId="109" xfId="0" applyFont="1" applyBorder="1" applyAlignment="1">
      <alignment vertical="center"/>
    </xf>
    <xf numFmtId="183" fontId="30" fillId="36" borderId="23" xfId="0" applyNumberFormat="1" applyFont="1" applyFill="1" applyBorder="1" applyAlignment="1">
      <alignment horizontal="center" vertical="center" wrapText="1"/>
    </xf>
    <xf numFmtId="183" fontId="105" fillId="0" borderId="21" xfId="0" applyNumberFormat="1" applyFont="1" applyFill="1" applyBorder="1" applyAlignment="1">
      <alignment horizontal="center" vertical="center" wrapText="1"/>
    </xf>
    <xf numFmtId="183" fontId="105" fillId="36" borderId="107" xfId="0" applyNumberFormat="1" applyFont="1" applyFill="1" applyBorder="1" applyAlignment="1">
      <alignment horizontal="center" vertical="center" wrapText="1"/>
    </xf>
    <xf numFmtId="0" fontId="42" fillId="0" borderId="0" xfId="44" applyFont="1" applyBorder="1" applyAlignment="1">
      <alignment horizontal="right" vertical="center"/>
    </xf>
    <xf numFmtId="0" fontId="113" fillId="0" borderId="0" xfId="0" applyFont="1" applyBorder="1">
      <alignment vertical="center"/>
    </xf>
    <xf numFmtId="0" fontId="22" fillId="0" borderId="0" xfId="0" applyFont="1" applyBorder="1" applyAlignment="1">
      <alignment horizontal="left" vertical="center"/>
    </xf>
    <xf numFmtId="0" fontId="51" fillId="0" borderId="0" xfId="0" applyFont="1" applyBorder="1">
      <alignment vertical="center"/>
    </xf>
    <xf numFmtId="0" fontId="22" fillId="0" borderId="0" xfId="0" applyFont="1" applyBorder="1" applyAlignment="1">
      <alignment horizontal="left" vertical="center" indent="1"/>
    </xf>
    <xf numFmtId="0" fontId="31" fillId="0" borderId="0" xfId="0" applyFont="1" applyBorder="1" applyAlignment="1">
      <alignment horizontal="left" vertical="center" indent="1"/>
    </xf>
    <xf numFmtId="38" fontId="31" fillId="0" borderId="0" xfId="45" applyFont="1" applyBorder="1">
      <alignment vertical="center"/>
    </xf>
    <xf numFmtId="0" fontId="112" fillId="0" borderId="0" xfId="85" applyFont="1" applyFill="1" applyBorder="1" applyAlignment="1">
      <alignment vertical="center" wrapText="1"/>
    </xf>
    <xf numFmtId="0" fontId="57" fillId="0" borderId="115" xfId="85" applyFont="1" applyFill="1" applyBorder="1" applyAlignment="1">
      <alignment vertical="center" wrapText="1"/>
    </xf>
    <xf numFmtId="0" fontId="57" fillId="0" borderId="48" xfId="85" applyFont="1" applyFill="1" applyBorder="1" applyAlignment="1">
      <alignment horizontal="right" vertical="center"/>
    </xf>
    <xf numFmtId="0" fontId="56" fillId="0" borderId="48" xfId="85" applyFont="1" applyFill="1" applyBorder="1" applyAlignment="1">
      <alignment vertical="center" wrapText="1"/>
    </xf>
    <xf numFmtId="0" fontId="57" fillId="0" borderId="115" xfId="85" applyFont="1" applyFill="1" applyBorder="1" applyAlignment="1">
      <alignment horizontal="right" vertical="center" wrapText="1"/>
    </xf>
    <xf numFmtId="0" fontId="59" fillId="0" borderId="16" xfId="85" applyFont="1" applyFill="1" applyBorder="1" applyAlignment="1">
      <alignment vertical="center" wrapText="1"/>
    </xf>
    <xf numFmtId="0" fontId="112" fillId="0" borderId="16" xfId="85" applyFont="1" applyFill="1" applyBorder="1" applyAlignment="1">
      <alignment vertical="center" wrapText="1"/>
    </xf>
    <xf numFmtId="0" fontId="55" fillId="0" borderId="20" xfId="85" applyFont="1" applyFill="1" applyBorder="1">
      <alignment vertical="center"/>
    </xf>
    <xf numFmtId="0" fontId="22" fillId="0" borderId="0" xfId="0" applyFont="1" applyAlignment="1">
      <alignment vertical="center"/>
    </xf>
    <xf numFmtId="0" fontId="22" fillId="0" borderId="67" xfId="0" applyFont="1" applyBorder="1" applyAlignment="1">
      <alignment horizontal="center" vertical="center" wrapText="1"/>
    </xf>
    <xf numFmtId="183" fontId="4" fillId="26" borderId="145" xfId="35" applyNumberFormat="1" applyBorder="1" applyAlignment="1">
      <alignment horizontal="center" vertical="center" wrapText="1"/>
    </xf>
    <xf numFmtId="183" fontId="22" fillId="0" borderId="11" xfId="0" applyNumberFormat="1" applyFont="1" applyBorder="1" applyAlignment="1">
      <alignment horizontal="center" vertical="center" wrapText="1"/>
    </xf>
    <xf numFmtId="183" fontId="30" fillId="36" borderId="144" xfId="0" applyNumberFormat="1" applyFont="1" applyFill="1" applyBorder="1" applyAlignment="1">
      <alignment horizontal="center" vertical="center" wrapText="1"/>
    </xf>
    <xf numFmtId="0" fontId="51" fillId="0" borderId="0" xfId="0" applyFont="1" applyFill="1" applyBorder="1" applyAlignment="1">
      <alignment horizontal="left" vertical="center" indent="1"/>
    </xf>
    <xf numFmtId="0" fontId="22" fillId="36" borderId="114" xfId="0" applyFont="1" applyFill="1" applyBorder="1" applyAlignment="1">
      <alignment horizontal="justify" vertical="center" wrapText="1"/>
    </xf>
    <xf numFmtId="0" fontId="22" fillId="36" borderId="114" xfId="0" applyFont="1" applyFill="1" applyBorder="1" applyAlignment="1">
      <alignment horizontal="center" vertical="center" wrapText="1"/>
    </xf>
    <xf numFmtId="0" fontId="22" fillId="36" borderId="28" xfId="0" applyFont="1" applyFill="1" applyBorder="1" applyAlignment="1">
      <alignment horizontal="justify" vertical="center" wrapText="1"/>
    </xf>
    <xf numFmtId="0" fontId="22" fillId="36" borderId="28" xfId="0" applyFont="1" applyFill="1" applyBorder="1" applyAlignment="1">
      <alignment horizontal="center" vertical="center" wrapText="1"/>
    </xf>
    <xf numFmtId="0" fontId="22" fillId="36" borderId="37" xfId="0" applyFont="1" applyFill="1" applyBorder="1" applyAlignment="1">
      <alignment horizontal="justify" vertical="center" wrapText="1"/>
    </xf>
    <xf numFmtId="0" fontId="22" fillId="0" borderId="11" xfId="0" applyFont="1" applyBorder="1" applyAlignment="1">
      <alignment horizontal="left" vertical="center"/>
    </xf>
    <xf numFmtId="38" fontId="36" fillId="36" borderId="151" xfId="45" applyFont="1" applyFill="1" applyBorder="1" applyAlignment="1">
      <alignment horizontal="justify" vertical="center" wrapText="1"/>
    </xf>
    <xf numFmtId="0" fontId="49" fillId="0" borderId="42" xfId="0" applyFont="1" applyBorder="1">
      <alignment vertical="center"/>
    </xf>
    <xf numFmtId="38" fontId="25" fillId="0" borderId="0" xfId="45" applyFont="1" applyBorder="1" applyAlignment="1">
      <alignment horizontal="left" vertical="center"/>
    </xf>
    <xf numFmtId="38" fontId="36" fillId="0" borderId="70" xfId="45" applyFont="1" applyBorder="1" applyAlignment="1">
      <alignment horizontal="justify" vertical="center" wrapText="1"/>
    </xf>
    <xf numFmtId="38" fontId="60" fillId="0" borderId="42" xfId="45" applyFont="1" applyBorder="1">
      <alignment vertical="center"/>
    </xf>
    <xf numFmtId="0" fontId="55" fillId="0" borderId="20" xfId="85" applyFont="1" applyFill="1" applyBorder="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indent="1"/>
    </xf>
    <xf numFmtId="0" fontId="51" fillId="0" borderId="0" xfId="0" applyFont="1">
      <alignment vertical="center"/>
    </xf>
    <xf numFmtId="0" fontId="51" fillId="0" borderId="0" xfId="0" applyFont="1" applyAlignment="1">
      <alignment horizontal="right" vertical="top" indent="1"/>
    </xf>
    <xf numFmtId="0" fontId="51" fillId="0" borderId="0" xfId="0" applyFont="1" applyAlignment="1">
      <alignment horizontal="right" vertical="center" indent="1"/>
    </xf>
    <xf numFmtId="0" fontId="24" fillId="0" borderId="152" xfId="0" applyFont="1" applyBorder="1" applyAlignment="1">
      <alignment horizontal="center" vertical="center" wrapText="1"/>
    </xf>
    <xf numFmtId="0" fontId="24" fillId="0" borderId="69" xfId="0" applyFont="1" applyBorder="1" applyAlignment="1">
      <alignment horizontal="center" vertical="center" wrapText="1"/>
    </xf>
    <xf numFmtId="0" fontId="24" fillId="36" borderId="88" xfId="0" applyFont="1" applyFill="1" applyBorder="1" applyAlignment="1">
      <alignment horizontal="justify" vertical="center" wrapText="1"/>
    </xf>
    <xf numFmtId="0" fontId="24" fillId="36" borderId="69" xfId="0" applyFont="1" applyFill="1" applyBorder="1" applyAlignment="1">
      <alignment horizontal="justify" vertical="center" wrapText="1"/>
    </xf>
    <xf numFmtId="0" fontId="24" fillId="36" borderId="112" xfId="0" applyFont="1" applyFill="1" applyBorder="1" applyAlignment="1">
      <alignment horizontal="left" vertical="center" wrapText="1"/>
    </xf>
    <xf numFmtId="0" fontId="24" fillId="36" borderId="69" xfId="0" applyFont="1" applyFill="1" applyBorder="1" applyAlignment="1">
      <alignment horizontal="left" vertical="center" wrapText="1"/>
    </xf>
    <xf numFmtId="0" fontId="24" fillId="36" borderId="112" xfId="0" applyFont="1" applyFill="1" applyBorder="1" applyAlignment="1">
      <alignment horizontal="justify" vertical="center" wrapText="1"/>
    </xf>
    <xf numFmtId="0" fontId="24" fillId="36" borderId="153" xfId="0" applyFont="1" applyFill="1" applyBorder="1" applyAlignment="1">
      <alignment horizontal="justify" vertical="center" wrapText="1"/>
    </xf>
    <xf numFmtId="0" fontId="22" fillId="0" borderId="108" xfId="0" applyFont="1" applyBorder="1" applyAlignment="1">
      <alignment horizontal="justify" vertical="center" wrapText="1"/>
    </xf>
    <xf numFmtId="0" fontId="22" fillId="0" borderId="114" xfId="0" applyFont="1" applyBorder="1" applyAlignment="1">
      <alignment horizontal="center" vertical="center" wrapText="1"/>
    </xf>
    <xf numFmtId="0" fontId="114" fillId="0" borderId="65" xfId="0" applyFont="1" applyBorder="1" applyAlignment="1">
      <alignment horizontal="justify" vertical="center" wrapText="1"/>
    </xf>
    <xf numFmtId="0" fontId="23" fillId="36" borderId="114" xfId="0" applyFont="1" applyFill="1" applyBorder="1" applyAlignment="1">
      <alignment horizontal="center" vertical="center"/>
    </xf>
    <xf numFmtId="0" fontId="22" fillId="0" borderId="108" xfId="0" applyFont="1" applyBorder="1" applyAlignment="1">
      <alignment horizontal="justify" vertical="center" wrapText="1"/>
    </xf>
    <xf numFmtId="0" fontId="22" fillId="0" borderId="62" xfId="0" applyFont="1" applyBorder="1" applyAlignment="1">
      <alignment horizontal="justify" vertical="center" wrapText="1"/>
    </xf>
    <xf numFmtId="0" fontId="22" fillId="0" borderId="114" xfId="0" applyFont="1" applyBorder="1" applyAlignment="1">
      <alignment horizontal="center" vertical="center" wrapText="1"/>
    </xf>
    <xf numFmtId="0" fontId="46" fillId="39" borderId="48" xfId="0" applyFont="1" applyFill="1" applyBorder="1" applyAlignment="1">
      <alignment horizontal="center" vertical="center" wrapText="1"/>
    </xf>
    <xf numFmtId="0" fontId="22" fillId="0" borderId="115" xfId="0" applyFont="1" applyBorder="1" applyAlignment="1">
      <alignment horizontal="center" vertical="center" wrapText="1"/>
    </xf>
    <xf numFmtId="0" fontId="31" fillId="0" borderId="115" xfId="0" applyFont="1" applyBorder="1">
      <alignment vertical="center"/>
    </xf>
    <xf numFmtId="0" fontId="22" fillId="0" borderId="114" xfId="0" applyNumberFormat="1" applyFont="1" applyFill="1" applyBorder="1" applyAlignment="1">
      <alignment horizontal="center" vertical="center" wrapText="1"/>
    </xf>
    <xf numFmtId="0" fontId="46" fillId="36" borderId="114" xfId="0" applyFont="1" applyFill="1" applyBorder="1" applyAlignment="1">
      <alignment horizontal="center" vertical="center" wrapText="1"/>
    </xf>
    <xf numFmtId="0" fontId="23" fillId="36" borderId="114" xfId="0" applyFont="1" applyFill="1" applyBorder="1" applyAlignment="1">
      <alignment horizontal="center" vertical="center" wrapText="1"/>
    </xf>
    <xf numFmtId="0" fontId="115" fillId="0" borderId="0" xfId="0" applyFont="1">
      <alignment vertical="center"/>
    </xf>
    <xf numFmtId="0" fontId="27" fillId="0" borderId="0" xfId="0" applyFont="1" applyAlignment="1">
      <alignment horizontal="left" vertical="center"/>
    </xf>
    <xf numFmtId="0" fontId="26" fillId="0" borderId="154" xfId="0" applyFont="1" applyBorder="1" applyAlignment="1">
      <alignment horizontal="justify" vertical="center" wrapText="1"/>
    </xf>
    <xf numFmtId="0" fontId="27" fillId="0" borderId="115" xfId="0" applyFont="1" applyBorder="1" applyAlignment="1">
      <alignment horizontal="center" vertical="center" wrapText="1"/>
    </xf>
    <xf numFmtId="0" fontId="26" fillId="0" borderId="40" xfId="0" applyFont="1" applyBorder="1" applyAlignment="1">
      <alignment horizontal="justify" vertical="center" wrapText="1"/>
    </xf>
    <xf numFmtId="0" fontId="46" fillId="39" borderId="50" xfId="0" applyFont="1" applyFill="1" applyBorder="1" applyAlignment="1">
      <alignment horizontal="center" vertical="center" wrapText="1"/>
    </xf>
    <xf numFmtId="38" fontId="36" fillId="0" borderId="84" xfId="45" applyFont="1" applyBorder="1" applyAlignment="1">
      <alignment vertical="center" wrapText="1"/>
    </xf>
    <xf numFmtId="38" fontId="36" fillId="0" borderId="82" xfId="45" applyFont="1" applyBorder="1" applyAlignment="1">
      <alignment horizontal="right" vertical="center" wrapText="1"/>
    </xf>
    <xf numFmtId="38" fontId="36" fillId="0" borderId="70" xfId="45" applyFont="1" applyBorder="1" applyAlignment="1">
      <alignment horizontal="right" vertical="center"/>
    </xf>
    <xf numFmtId="38" fontId="23" fillId="35" borderId="39" xfId="45" applyFont="1" applyFill="1" applyBorder="1" applyAlignment="1">
      <alignment horizontal="right" vertical="center"/>
    </xf>
    <xf numFmtId="0" fontId="68" fillId="0" borderId="13" xfId="46" applyFont="1" applyBorder="1" applyAlignment="1">
      <alignment vertical="center" wrapText="1"/>
    </xf>
    <xf numFmtId="38" fontId="95" fillId="0" borderId="0" xfId="45" applyFont="1" applyFill="1" applyAlignment="1">
      <alignment horizontal="center" vertical="center" wrapText="1"/>
    </xf>
    <xf numFmtId="38" fontId="93" fillId="0" borderId="0" xfId="45" applyFont="1" applyFill="1" applyAlignment="1">
      <alignment horizontal="right" vertical="center"/>
    </xf>
    <xf numFmtId="38" fontId="94" fillId="0" borderId="0" xfId="45" applyFont="1" applyFill="1" applyAlignment="1">
      <alignment horizontal="center" vertical="center"/>
    </xf>
    <xf numFmtId="38" fontId="82" fillId="0" borderId="115" xfId="45" applyFont="1" applyFill="1" applyBorder="1" applyAlignment="1">
      <alignment horizontal="center" vertical="center" shrinkToFit="1"/>
    </xf>
    <xf numFmtId="38" fontId="82" fillId="0" borderId="48" xfId="45" applyFont="1" applyFill="1" applyBorder="1" applyAlignment="1">
      <alignment horizontal="center" vertical="center" shrinkToFit="1"/>
    </xf>
    <xf numFmtId="38" fontId="82" fillId="0" borderId="51" xfId="45" applyFont="1" applyFill="1" applyBorder="1" applyAlignment="1">
      <alignment horizontal="center" vertical="center" shrinkToFit="1"/>
    </xf>
    <xf numFmtId="38" fontId="77" fillId="0" borderId="22" xfId="45" applyFont="1" applyFill="1" applyBorder="1" applyAlignment="1">
      <alignment horizontal="center" vertical="center"/>
    </xf>
    <xf numFmtId="38" fontId="79" fillId="0" borderId="114" xfId="45" applyFont="1" applyFill="1" applyBorder="1" applyAlignment="1">
      <alignment horizontal="center" vertical="center"/>
    </xf>
    <xf numFmtId="38" fontId="80" fillId="0" borderId="114" xfId="45" applyFont="1" applyFill="1" applyBorder="1" applyAlignment="1">
      <alignment horizontal="center" vertical="center"/>
    </xf>
    <xf numFmtId="38" fontId="79" fillId="0" borderId="114" xfId="45" applyFont="1" applyFill="1" applyBorder="1" applyAlignment="1">
      <alignment horizontal="center" vertical="center" wrapText="1"/>
    </xf>
    <xf numFmtId="38" fontId="81" fillId="0" borderId="114" xfId="45" applyFont="1" applyFill="1" applyBorder="1" applyAlignment="1">
      <alignment horizontal="center" vertical="center" wrapText="1"/>
    </xf>
    <xf numFmtId="38" fontId="81" fillId="0" borderId="114" xfId="45" applyFont="1" applyFill="1" applyBorder="1" applyAlignment="1">
      <alignment horizontal="center" vertical="center"/>
    </xf>
    <xf numFmtId="38" fontId="79" fillId="0" borderId="14" xfId="45" applyFont="1" applyFill="1" applyBorder="1" applyAlignment="1">
      <alignment horizontal="center" vertical="center" shrinkToFit="1"/>
    </xf>
    <xf numFmtId="38" fontId="79" fillId="0" borderId="24" xfId="45" applyFont="1" applyFill="1" applyBorder="1" applyAlignment="1">
      <alignment horizontal="center" vertical="center" shrinkToFit="1"/>
    </xf>
    <xf numFmtId="0" fontId="22" fillId="0" borderId="12" xfId="0" applyFont="1" applyBorder="1" applyAlignment="1">
      <alignment horizontal="center" vertical="top" wrapText="1"/>
    </xf>
    <xf numFmtId="0" fontId="22" fillId="0" borderId="64" xfId="0" applyFont="1" applyBorder="1" applyAlignment="1">
      <alignment horizontal="center" vertical="top" wrapText="1"/>
    </xf>
    <xf numFmtId="0" fontId="22" fillId="36" borderId="28" xfId="0" applyFont="1" applyFill="1" applyBorder="1" applyAlignment="1">
      <alignment vertical="top" wrapText="1"/>
    </xf>
    <xf numFmtId="0" fontId="22" fillId="36" borderId="37" xfId="0" applyFont="1" applyFill="1" applyBorder="1" applyAlignment="1">
      <alignment vertical="top" wrapText="1"/>
    </xf>
    <xf numFmtId="0" fontId="26" fillId="0" borderId="21" xfId="0" applyFont="1" applyBorder="1" applyAlignment="1">
      <alignment horizontal="justify" vertical="center" wrapText="1"/>
    </xf>
    <xf numFmtId="0" fontId="26" fillId="0" borderId="22" xfId="0" applyFont="1" applyBorder="1" applyAlignment="1">
      <alignment horizontal="justify" vertical="center" wrapText="1"/>
    </xf>
    <xf numFmtId="0" fontId="26" fillId="0" borderId="107"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0" xfId="0" applyFont="1" applyBorder="1" applyAlignment="1">
      <alignment horizontal="justify" vertical="center" wrapText="1"/>
    </xf>
    <xf numFmtId="0" fontId="22" fillId="0" borderId="63" xfId="0" applyFont="1" applyBorder="1" applyAlignment="1">
      <alignment horizontal="left" vertical="center" wrapText="1"/>
    </xf>
    <xf numFmtId="0" fontId="22" fillId="0" borderId="12" xfId="0" applyFont="1" applyBorder="1" applyAlignment="1">
      <alignment horizontal="left" vertical="center" wrapText="1"/>
    </xf>
    <xf numFmtId="0" fontId="36" fillId="0" borderId="115" xfId="0" applyFont="1" applyFill="1" applyBorder="1" applyAlignment="1">
      <alignment horizontal="left" vertical="center" wrapText="1"/>
    </xf>
    <xf numFmtId="0" fontId="36" fillId="0" borderId="48" xfId="0" applyFont="1" applyFill="1" applyBorder="1" applyAlignment="1">
      <alignment horizontal="left" vertical="center" wrapText="1"/>
    </xf>
    <xf numFmtId="0" fontId="22" fillId="0" borderId="115" xfId="0" applyFont="1" applyFill="1" applyBorder="1" applyAlignment="1">
      <alignment horizontal="justify" vertical="center" wrapText="1"/>
    </xf>
    <xf numFmtId="0" fontId="22" fillId="0" borderId="48" xfId="0" applyFont="1" applyFill="1" applyBorder="1" applyAlignment="1">
      <alignment horizontal="justify" vertical="center" wrapText="1"/>
    </xf>
    <xf numFmtId="0" fontId="22" fillId="0" borderId="50" xfId="0" applyFont="1" applyFill="1" applyBorder="1" applyAlignment="1">
      <alignment horizontal="justify" vertical="center" wrapText="1"/>
    </xf>
    <xf numFmtId="0" fontId="26" fillId="0" borderId="21" xfId="0" applyFont="1" applyBorder="1" applyAlignment="1">
      <alignment vertical="center" shrinkToFit="1"/>
    </xf>
    <xf numFmtId="0" fontId="26" fillId="0" borderId="22" xfId="0" applyFont="1" applyBorder="1" applyAlignment="1">
      <alignment vertical="center" shrinkToFit="1"/>
    </xf>
    <xf numFmtId="0" fontId="26" fillId="0" borderId="107" xfId="0" applyFont="1" applyBorder="1" applyAlignment="1">
      <alignment vertical="center" shrinkToFit="1"/>
    </xf>
    <xf numFmtId="0" fontId="31" fillId="36" borderId="25" xfId="0" applyFont="1" applyFill="1" applyBorder="1" applyAlignment="1">
      <alignment vertical="center" wrapText="1"/>
    </xf>
    <xf numFmtId="0" fontId="31" fillId="36" borderId="36" xfId="0" applyFont="1" applyFill="1" applyBorder="1" applyAlignment="1">
      <alignment vertical="center" wrapText="1"/>
    </xf>
    <xf numFmtId="0" fontId="22" fillId="0" borderId="0" xfId="0" applyFont="1" applyAlignment="1">
      <alignment horizontal="right" vertical="center" wrapText="1"/>
    </xf>
    <xf numFmtId="0" fontId="23" fillId="0" borderId="0" xfId="0" applyFont="1" applyAlignment="1">
      <alignment horizontal="center" vertical="center" shrinkToFit="1"/>
    </xf>
    <xf numFmtId="0" fontId="22" fillId="0" borderId="0" xfId="0" applyFont="1" applyAlignment="1">
      <alignment horizontal="justify" vertical="center" wrapText="1"/>
    </xf>
    <xf numFmtId="179" fontId="22" fillId="0" borderId="0" xfId="0" applyNumberFormat="1" applyFont="1" applyAlignment="1">
      <alignment horizontal="right" vertical="center"/>
    </xf>
    <xf numFmtId="0" fontId="22" fillId="0" borderId="108" xfId="0" applyFont="1" applyBorder="1" applyAlignment="1">
      <alignment horizontal="justify" vertical="center" wrapText="1"/>
    </xf>
    <xf numFmtId="0" fontId="22" fillId="0" borderId="73" xfId="0" applyFont="1" applyBorder="1" applyAlignment="1">
      <alignment horizontal="justify" vertical="center" wrapText="1"/>
    </xf>
    <xf numFmtId="0" fontId="26" fillId="0" borderId="0" xfId="0" applyFont="1" applyBorder="1" applyAlignment="1">
      <alignment horizontal="left" vertical="center" shrinkToFit="1"/>
    </xf>
    <xf numFmtId="0" fontId="26" fillId="0" borderId="66" xfId="0" applyFont="1" applyBorder="1" applyAlignment="1">
      <alignment horizontal="left" vertical="center" shrinkToFit="1"/>
    </xf>
    <xf numFmtId="0" fontId="22" fillId="0" borderId="0" xfId="0" applyFont="1" applyBorder="1" applyAlignment="1">
      <alignment horizontal="justify" vertical="center" wrapText="1"/>
    </xf>
    <xf numFmtId="0" fontId="25" fillId="36" borderId="128" xfId="0" applyFont="1" applyFill="1" applyBorder="1" applyAlignment="1">
      <alignment horizontal="center" vertical="center"/>
    </xf>
    <xf numFmtId="0" fontId="25" fillId="36" borderId="129" xfId="0" applyFont="1" applyFill="1" applyBorder="1" applyAlignment="1">
      <alignment horizontal="center" vertical="center"/>
    </xf>
    <xf numFmtId="0" fontId="25" fillId="36" borderId="130" xfId="0" applyFont="1" applyFill="1" applyBorder="1" applyAlignment="1">
      <alignment horizontal="center" vertical="center"/>
    </xf>
    <xf numFmtId="180" fontId="99" fillId="0" borderId="16" xfId="0" applyNumberFormat="1" applyFont="1" applyBorder="1" applyAlignment="1">
      <alignment horizontal="center" vertical="center" shrinkToFit="1"/>
    </xf>
    <xf numFmtId="0" fontId="105" fillId="0" borderId="21" xfId="0" applyFont="1" applyFill="1" applyBorder="1" applyAlignment="1">
      <alignment horizontal="left" vertical="center" wrapText="1"/>
    </xf>
    <xf numFmtId="0" fontId="105" fillId="0" borderId="22" xfId="0" applyFont="1" applyFill="1" applyBorder="1" applyAlignment="1">
      <alignment horizontal="left" vertical="center" wrapText="1"/>
    </xf>
    <xf numFmtId="0" fontId="105" fillId="0" borderId="107" xfId="0" applyFont="1" applyFill="1" applyBorder="1" applyAlignment="1">
      <alignment horizontal="left" vertical="center" wrapText="1"/>
    </xf>
    <xf numFmtId="180" fontId="106" fillId="0" borderId="22" xfId="0" applyNumberFormat="1" applyFont="1" applyFill="1" applyBorder="1" applyAlignment="1">
      <alignment horizontal="center" vertical="center" wrapText="1"/>
    </xf>
    <xf numFmtId="0" fontId="22" fillId="0" borderId="12" xfId="0" applyFont="1" applyBorder="1" applyAlignment="1">
      <alignment horizontal="justify" vertical="center" wrapText="1"/>
    </xf>
    <xf numFmtId="0" fontId="22" fillId="0" borderId="64" xfId="0" applyFont="1" applyBorder="1" applyAlignment="1">
      <alignment horizontal="justify" vertical="center" wrapText="1"/>
    </xf>
    <xf numFmtId="0" fontId="31" fillId="0" borderId="15" xfId="0" applyFont="1" applyBorder="1" applyAlignment="1">
      <alignment vertical="center" shrinkToFit="1"/>
    </xf>
    <xf numFmtId="0" fontId="31" fillId="0" borderId="16" xfId="0" applyFont="1" applyBorder="1" applyAlignment="1">
      <alignment vertical="center" shrinkToFit="1"/>
    </xf>
    <xf numFmtId="0" fontId="31" fillId="0" borderId="17" xfId="0" applyFont="1" applyBorder="1" applyAlignment="1">
      <alignment vertical="center" shrinkToFit="1"/>
    </xf>
    <xf numFmtId="0" fontId="31" fillId="0" borderId="19" xfId="0" applyFont="1" applyBorder="1" applyAlignment="1">
      <alignment vertical="center" shrinkToFit="1"/>
    </xf>
    <xf numFmtId="0" fontId="31" fillId="0" borderId="0" xfId="0" applyFont="1" applyBorder="1" applyAlignment="1">
      <alignment vertical="center" shrinkToFit="1"/>
    </xf>
    <xf numFmtId="0" fontId="31" fillId="0" borderId="20" xfId="0" applyFont="1" applyBorder="1" applyAlignment="1">
      <alignment vertical="center" shrinkToFit="1"/>
    </xf>
    <xf numFmtId="0" fontId="23" fillId="0" borderId="0" xfId="0" applyFont="1" applyAlignment="1">
      <alignment horizontal="center" vertical="center" wrapText="1"/>
    </xf>
    <xf numFmtId="0" fontId="22" fillId="0" borderId="0" xfId="0" applyFont="1" applyAlignment="1">
      <alignment vertical="center"/>
    </xf>
    <xf numFmtId="0" fontId="31" fillId="36" borderId="22" xfId="0" applyFont="1" applyFill="1" applyBorder="1" applyAlignment="1">
      <alignment vertical="center" shrinkToFit="1"/>
    </xf>
    <xf numFmtId="0" fontId="31" fillId="36" borderId="23" xfId="0" applyFont="1" applyFill="1" applyBorder="1" applyAlignment="1">
      <alignment vertical="center" shrinkToFit="1"/>
    </xf>
    <xf numFmtId="0" fontId="25" fillId="0" borderId="65" xfId="0" applyFont="1" applyBorder="1" applyAlignment="1">
      <alignment horizontal="left" vertical="center" wrapText="1"/>
    </xf>
    <xf numFmtId="0" fontId="25" fillId="0" borderId="0" xfId="0" applyFont="1" applyFill="1" applyBorder="1" applyAlignment="1">
      <alignment horizontal="left" vertical="center" wrapText="1" indent="1"/>
    </xf>
    <xf numFmtId="0" fontId="25" fillId="0" borderId="21" xfId="0" applyFont="1" applyBorder="1" applyAlignment="1">
      <alignment horizontal="justify" vertical="center" wrapText="1"/>
    </xf>
    <xf numFmtId="0" fontId="25" fillId="0" borderId="22" xfId="0" applyFont="1" applyBorder="1" applyAlignment="1">
      <alignment horizontal="justify" vertical="center" wrapText="1"/>
    </xf>
    <xf numFmtId="0" fontId="60" fillId="0" borderId="22" xfId="0" applyFont="1" applyBorder="1" applyAlignment="1">
      <alignment horizontal="justify" vertical="center" wrapText="1"/>
    </xf>
    <xf numFmtId="0" fontId="25" fillId="0" borderId="107" xfId="0" applyFont="1" applyBorder="1" applyAlignment="1">
      <alignment horizontal="justify" vertical="center" wrapText="1"/>
    </xf>
    <xf numFmtId="180" fontId="22" fillId="0" borderId="0" xfId="0" applyNumberFormat="1" applyFont="1" applyBorder="1" applyAlignment="1">
      <alignment horizontal="center" vertical="center" wrapText="1"/>
    </xf>
    <xf numFmtId="180" fontId="27" fillId="0" borderId="0" xfId="0" applyNumberFormat="1" applyFont="1" applyBorder="1" applyAlignment="1">
      <alignment horizontal="center" vertical="center" wrapText="1"/>
    </xf>
    <xf numFmtId="180" fontId="27" fillId="0" borderId="66" xfId="0" applyNumberFormat="1" applyFont="1" applyBorder="1" applyAlignment="1">
      <alignment horizontal="center" vertical="center" wrapText="1"/>
    </xf>
    <xf numFmtId="0" fontId="25" fillId="0" borderId="115"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50" xfId="0" applyFont="1" applyBorder="1" applyAlignment="1">
      <alignment horizontal="center" vertical="center" wrapText="1"/>
    </xf>
    <xf numFmtId="0" fontId="22" fillId="0" borderId="62" xfId="0" applyFont="1" applyBorder="1" applyAlignment="1">
      <alignment horizontal="justify" vertical="center" wrapText="1"/>
    </xf>
    <xf numFmtId="0" fontId="22" fillId="0" borderId="65" xfId="0" applyFont="1" applyBorder="1" applyAlignment="1">
      <alignment vertical="center" wrapText="1"/>
    </xf>
    <xf numFmtId="180" fontId="101" fillId="0" borderId="48" xfId="0" applyNumberFormat="1" applyFont="1" applyBorder="1" applyAlignment="1">
      <alignment horizontal="center" vertical="center"/>
    </xf>
    <xf numFmtId="0" fontId="23" fillId="36" borderId="115" xfId="0" applyFont="1" applyFill="1" applyBorder="1" applyAlignment="1">
      <alignment horizontal="center" vertical="center"/>
    </xf>
    <xf numFmtId="0" fontId="23" fillId="36" borderId="51" xfId="0" applyFont="1" applyFill="1" applyBorder="1" applyAlignment="1">
      <alignment horizontal="center" vertical="center"/>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47" xfId="0" applyFont="1" applyBorder="1" applyAlignment="1">
      <alignment horizontal="center" vertical="center" wrapText="1"/>
    </xf>
    <xf numFmtId="183" fontId="22" fillId="0" borderId="146" xfId="0" applyNumberFormat="1" applyFont="1" applyBorder="1" applyAlignment="1">
      <alignment horizontal="center" vertical="center" wrapText="1"/>
    </xf>
    <xf numFmtId="183" fontId="22" fillId="0" borderId="147" xfId="0" applyNumberFormat="1" applyFont="1" applyBorder="1" applyAlignment="1">
      <alignment horizontal="center" vertical="center" wrapText="1"/>
    </xf>
    <xf numFmtId="183" fontId="22" fillId="0" borderId="148"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114" xfId="0" applyFont="1" applyBorder="1" applyAlignment="1">
      <alignment horizontal="center" vertical="center" wrapText="1"/>
    </xf>
    <xf numFmtId="0" fontId="31" fillId="0" borderId="0" xfId="0" applyFont="1" applyAlignment="1">
      <alignment vertical="center"/>
    </xf>
    <xf numFmtId="0" fontId="22" fillId="0" borderId="113"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35"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09" xfId="0" applyFont="1" applyBorder="1" applyAlignment="1">
      <alignment horizontal="center" vertical="center" wrapText="1"/>
    </xf>
    <xf numFmtId="0" fontId="24" fillId="0" borderId="10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0" xfId="0" applyFont="1" applyFill="1" applyAlignment="1">
      <alignment horizontal="left" vertical="center" wrapText="1"/>
    </xf>
    <xf numFmtId="0" fontId="24" fillId="0" borderId="0" xfId="0" applyFont="1" applyAlignment="1">
      <alignment horizontal="right" vertical="center"/>
    </xf>
    <xf numFmtId="0" fontId="22" fillId="0" borderId="71" xfId="0" applyFont="1" applyBorder="1" applyAlignment="1">
      <alignment horizontal="left" vertical="top" wrapText="1"/>
    </xf>
    <xf numFmtId="0" fontId="22" fillId="0" borderId="114" xfId="0" applyFont="1" applyBorder="1" applyAlignment="1">
      <alignment horizontal="left" vertical="top" wrapText="1"/>
    </xf>
    <xf numFmtId="0" fontId="22" fillId="0" borderId="124" xfId="0" applyFont="1" applyBorder="1" applyAlignment="1">
      <alignment horizontal="left" vertical="top" wrapText="1"/>
    </xf>
    <xf numFmtId="0" fontId="22" fillId="0" borderId="17" xfId="0" applyFont="1" applyBorder="1" applyAlignment="1">
      <alignment horizontal="left" vertical="top" wrapText="1"/>
    </xf>
    <xf numFmtId="0" fontId="22" fillId="0" borderId="63" xfId="0" applyFont="1" applyBorder="1" applyAlignment="1">
      <alignment horizontal="left" vertical="top" wrapText="1"/>
    </xf>
    <xf numFmtId="0" fontId="22" fillId="0" borderId="111" xfId="0" applyFont="1" applyBorder="1" applyAlignment="1">
      <alignment horizontal="left" vertical="top" wrapText="1"/>
    </xf>
    <xf numFmtId="0" fontId="22" fillId="0" borderId="113" xfId="0" applyFont="1" applyBorder="1" applyAlignment="1">
      <alignment horizontal="left" vertical="top" wrapText="1"/>
    </xf>
    <xf numFmtId="0" fontId="22" fillId="0" borderId="23" xfId="0" applyFont="1" applyBorder="1" applyAlignment="1">
      <alignment horizontal="left" vertical="top" wrapText="1"/>
    </xf>
    <xf numFmtId="0" fontId="22" fillId="0" borderId="65" xfId="0" applyFont="1" applyBorder="1" applyAlignment="1">
      <alignment horizontal="left" vertical="top" wrapText="1"/>
    </xf>
    <xf numFmtId="0" fontId="22" fillId="0" borderId="20" xfId="0" applyFont="1" applyBorder="1" applyAlignment="1">
      <alignment horizontal="left" vertical="top" wrapText="1"/>
    </xf>
    <xf numFmtId="0" fontId="22" fillId="0" borderId="67" xfId="0" applyFont="1" applyBorder="1" applyAlignment="1">
      <alignment horizontal="left" vertical="top" wrapText="1"/>
    </xf>
    <xf numFmtId="0" fontId="22" fillId="0" borderId="144" xfId="0" applyFont="1" applyBorder="1" applyAlignment="1">
      <alignment horizontal="left" vertical="top" wrapText="1"/>
    </xf>
    <xf numFmtId="0" fontId="24" fillId="0" borderId="57"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36" borderId="49" xfId="0" applyFont="1" applyFill="1" applyBorder="1" applyAlignment="1">
      <alignment horizontal="left" vertical="center" wrapText="1"/>
    </xf>
    <xf numFmtId="0" fontId="24" fillId="36" borderId="48" xfId="0" applyFont="1" applyFill="1" applyBorder="1" applyAlignment="1">
      <alignment horizontal="left" vertical="center" wrapText="1"/>
    </xf>
    <xf numFmtId="0" fontId="24" fillId="36" borderId="59" xfId="0" applyFont="1" applyFill="1" applyBorder="1" applyAlignment="1">
      <alignment horizontal="left" vertical="center" wrapText="1"/>
    </xf>
    <xf numFmtId="0" fontId="24" fillId="36" borderId="60" xfId="0" applyFont="1" applyFill="1" applyBorder="1" applyAlignment="1">
      <alignment horizontal="left" vertical="center" wrapText="1"/>
    </xf>
    <xf numFmtId="0" fontId="24" fillId="36" borderId="56" xfId="0" applyFont="1" applyFill="1" applyBorder="1" applyAlignment="1">
      <alignment horizontal="left" vertical="center" wrapText="1"/>
    </xf>
    <xf numFmtId="0" fontId="24" fillId="36" borderId="61" xfId="0" applyFont="1" applyFill="1" applyBorder="1" applyAlignment="1">
      <alignment horizontal="left" vertical="center" wrapText="1"/>
    </xf>
    <xf numFmtId="0" fontId="24" fillId="36" borderId="114" xfId="0" applyFont="1" applyFill="1" applyBorder="1" applyAlignment="1">
      <alignment horizontal="justify" vertical="center" wrapText="1"/>
    </xf>
    <xf numFmtId="0" fontId="24" fillId="36" borderId="14" xfId="0" applyFont="1" applyFill="1" applyBorder="1" applyAlignment="1">
      <alignment horizontal="left" vertical="center" wrapText="1"/>
    </xf>
    <xf numFmtId="0" fontId="24" fillId="36" borderId="31" xfId="0" applyFont="1" applyFill="1" applyBorder="1" applyAlignment="1">
      <alignment horizontal="left" vertical="center" wrapText="1"/>
    </xf>
    <xf numFmtId="0" fontId="24" fillId="36" borderId="114" xfId="0" applyFont="1" applyFill="1" applyBorder="1" applyAlignment="1">
      <alignment horizontal="left" vertical="center" wrapText="1"/>
    </xf>
    <xf numFmtId="0" fontId="24" fillId="36" borderId="24" xfId="0" applyFont="1" applyFill="1" applyBorder="1" applyAlignment="1">
      <alignment horizontal="justify" vertical="center" wrapText="1"/>
    </xf>
    <xf numFmtId="0" fontId="24" fillId="36" borderId="28" xfId="0" applyFont="1" applyFill="1" applyBorder="1" applyAlignment="1">
      <alignment horizontal="justify" vertical="center" wrapText="1"/>
    </xf>
    <xf numFmtId="0" fontId="60" fillId="36" borderId="24" xfId="0" applyFont="1" applyFill="1" applyBorder="1" applyAlignment="1">
      <alignment horizontal="justify" vertical="center" wrapText="1"/>
    </xf>
    <xf numFmtId="0" fontId="33" fillId="0" borderId="0" xfId="0" applyFont="1">
      <alignment vertical="center"/>
    </xf>
    <xf numFmtId="0" fontId="22" fillId="0" borderId="0" xfId="0" applyFont="1" applyAlignment="1">
      <alignment horizontal="left" vertical="center" wrapText="1"/>
    </xf>
    <xf numFmtId="0" fontId="33" fillId="0" borderId="0" xfId="0" applyFont="1" applyAlignment="1">
      <alignment horizontal="left" vertical="center"/>
    </xf>
    <xf numFmtId="0" fontId="24" fillId="0" borderId="3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left" vertical="top" wrapText="1"/>
    </xf>
    <xf numFmtId="0" fontId="22" fillId="0" borderId="48" xfId="0" applyFont="1" applyBorder="1" applyAlignment="1">
      <alignment horizontal="left" vertical="top" wrapText="1"/>
    </xf>
    <xf numFmtId="0" fontId="22" fillId="0" borderId="55" xfId="0" applyFont="1" applyBorder="1" applyAlignment="1">
      <alignment horizontal="left" vertical="top" wrapText="1"/>
    </xf>
    <xf numFmtId="0" fontId="22" fillId="0" borderId="56" xfId="0" applyFont="1" applyBorder="1" applyAlignment="1">
      <alignment horizontal="left" vertical="top" wrapText="1"/>
    </xf>
    <xf numFmtId="0" fontId="22" fillId="0" borderId="62"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114" xfId="0" applyFont="1" applyBorder="1" applyAlignment="1">
      <alignment horizontal="center" vertical="center" wrapText="1"/>
    </xf>
    <xf numFmtId="0" fontId="31" fillId="0" borderId="0" xfId="0" applyFont="1" applyAlignment="1">
      <alignment horizontal="right" vertical="center"/>
    </xf>
    <xf numFmtId="0" fontId="28" fillId="0" borderId="0" xfId="0" applyFont="1" applyAlignment="1">
      <alignment horizontal="left" vertical="center"/>
    </xf>
    <xf numFmtId="0" fontId="22" fillId="0" borderId="0" xfId="0" applyFont="1" applyAlignment="1">
      <alignment horizontal="left" vertical="center"/>
    </xf>
    <xf numFmtId="0" fontId="35" fillId="0" borderId="0" xfId="0" applyFont="1" applyAlignment="1">
      <alignment horizontal="justify" vertical="center" wrapText="1"/>
    </xf>
    <xf numFmtId="0" fontId="37" fillId="0" borderId="14" xfId="43" applyBorder="1" applyAlignment="1">
      <alignment horizontal="center" wrapText="1" shrinkToFit="1"/>
    </xf>
    <xf numFmtId="0" fontId="37" fillId="0" borderId="18" xfId="43" applyBorder="1" applyAlignment="1">
      <alignment horizontal="center" wrapText="1" shrinkToFit="1"/>
    </xf>
    <xf numFmtId="176" fontId="37" fillId="33" borderId="21" xfId="43" applyNumberFormat="1" applyFill="1" applyBorder="1" applyAlignment="1">
      <alignment horizontal="center" vertical="center"/>
    </xf>
    <xf numFmtId="176" fontId="37" fillId="33" borderId="22" xfId="43" applyNumberFormat="1" applyFill="1" applyBorder="1" applyAlignment="1">
      <alignment horizontal="center" vertical="center"/>
    </xf>
    <xf numFmtId="176" fontId="37" fillId="33" borderId="23" xfId="43" applyNumberFormat="1" applyFill="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62" fillId="0" borderId="0" xfId="0" applyFont="1" applyAlignment="1">
      <alignment horizontal="right" vertical="center"/>
    </xf>
    <xf numFmtId="0" fontId="37" fillId="0" borderId="13" xfId="42" applyBorder="1" applyAlignment="1">
      <alignment horizontal="center" vertical="center"/>
    </xf>
    <xf numFmtId="0" fontId="37" fillId="0" borderId="15" xfId="44" applyFont="1" applyBorder="1" applyAlignment="1">
      <alignment horizontal="center" vertical="center" wrapText="1" shrinkToFit="1"/>
    </xf>
    <xf numFmtId="0" fontId="37" fillId="0" borderId="19" xfId="44" applyFont="1" applyBorder="1" applyAlignment="1">
      <alignment horizontal="center" vertical="center" shrinkToFit="1"/>
    </xf>
    <xf numFmtId="0" fontId="37" fillId="0" borderId="21" xfId="44" applyFont="1" applyBorder="1" applyAlignment="1">
      <alignment horizontal="center" vertical="center" shrinkToFit="1"/>
    </xf>
    <xf numFmtId="0" fontId="37" fillId="0" borderId="15" xfId="43" applyBorder="1" applyAlignment="1">
      <alignment horizontal="center" vertical="center"/>
    </xf>
    <xf numFmtId="0" fontId="37" fillId="0" borderId="16" xfId="43" applyBorder="1" applyAlignment="1">
      <alignment horizontal="center" vertical="center"/>
    </xf>
    <xf numFmtId="0" fontId="37" fillId="0" borderId="17" xfId="43" applyBorder="1" applyAlignment="1">
      <alignment horizontal="center" vertical="center"/>
    </xf>
    <xf numFmtId="0" fontId="37" fillId="0" borderId="19" xfId="43" applyBorder="1" applyAlignment="1">
      <alignment horizontal="center" vertical="center"/>
    </xf>
    <xf numFmtId="0" fontId="37" fillId="0" borderId="0" xfId="43" applyAlignment="1">
      <alignment horizontal="center" vertical="center"/>
    </xf>
    <xf numFmtId="0" fontId="37" fillId="0" borderId="20" xfId="43" applyBorder="1" applyAlignment="1">
      <alignment horizontal="center" vertical="center"/>
    </xf>
    <xf numFmtId="0" fontId="37" fillId="0" borderId="21" xfId="43" applyBorder="1" applyAlignment="1">
      <alignment horizontal="center" vertical="center"/>
    </xf>
    <xf numFmtId="0" fontId="37" fillId="0" borderId="22" xfId="43" applyBorder="1" applyAlignment="1">
      <alignment horizontal="center" vertical="center"/>
    </xf>
    <xf numFmtId="0" fontId="37" fillId="0" borderId="23" xfId="43" applyBorder="1" applyAlignment="1">
      <alignment horizontal="center" vertical="center"/>
    </xf>
    <xf numFmtId="0" fontId="42" fillId="0" borderId="14" xfId="42" applyFont="1" applyBorder="1" applyAlignment="1">
      <alignment horizontal="center" vertical="center" wrapText="1"/>
    </xf>
    <xf numFmtId="0" fontId="42" fillId="0" borderId="18" xfId="42" applyFont="1" applyBorder="1" applyAlignment="1">
      <alignment horizontal="center" vertical="center"/>
    </xf>
    <xf numFmtId="0" fontId="42" fillId="0" borderId="24" xfId="42" applyFont="1" applyBorder="1" applyAlignment="1">
      <alignment horizontal="center" vertical="center"/>
    </xf>
    <xf numFmtId="0" fontId="37" fillId="0" borderId="14" xfId="0" applyFont="1" applyBorder="1" applyAlignment="1">
      <alignment horizontal="center" vertical="center"/>
    </xf>
    <xf numFmtId="0" fontId="37" fillId="0" borderId="24" xfId="0" applyFont="1" applyBorder="1" applyAlignment="1">
      <alignment horizontal="center" vertical="center"/>
    </xf>
    <xf numFmtId="0" fontId="37" fillId="0" borderId="18" xfId="0" applyFont="1" applyBorder="1" applyAlignment="1">
      <alignment horizontal="center" vertical="center"/>
    </xf>
    <xf numFmtId="0" fontId="37" fillId="0" borderId="0" xfId="42" applyAlignment="1">
      <alignment horizontal="distributed" vertical="center"/>
    </xf>
    <xf numFmtId="0" fontId="42" fillId="0" borderId="0" xfId="42" applyFont="1" applyAlignment="1">
      <alignment horizontal="left" vertical="center" wrapText="1" shrinkToFit="1"/>
    </xf>
    <xf numFmtId="0" fontId="37" fillId="0" borderId="0" xfId="42" applyAlignment="1">
      <alignment horizontal="distributed" vertical="center" shrinkToFit="1"/>
    </xf>
    <xf numFmtId="0" fontId="39" fillId="0" borderId="0" xfId="43" applyFont="1" applyAlignment="1">
      <alignment horizontal="center" vertical="center"/>
    </xf>
    <xf numFmtId="0" fontId="40" fillId="0" borderId="0" xfId="0" applyFont="1" applyAlignment="1">
      <alignment horizontal="center" vertical="center"/>
    </xf>
    <xf numFmtId="0" fontId="37" fillId="0" borderId="14" xfId="42" applyBorder="1" applyAlignment="1">
      <alignment horizontal="center" vertical="center"/>
    </xf>
    <xf numFmtId="0" fontId="37" fillId="0" borderId="18" xfId="42" applyBorder="1" applyAlignment="1">
      <alignment horizontal="center" vertical="center"/>
    </xf>
    <xf numFmtId="0" fontId="37" fillId="0" borderId="24" xfId="42" applyBorder="1" applyAlignment="1">
      <alignment horizontal="center" vertical="center"/>
    </xf>
    <xf numFmtId="0" fontId="37" fillId="0" borderId="14" xfId="44" applyFont="1" applyBorder="1" applyAlignment="1">
      <alignment horizontal="center" vertical="center" wrapText="1" shrinkToFit="1"/>
    </xf>
    <xf numFmtId="0" fontId="37" fillId="0" borderId="18" xfId="44" applyFont="1" applyBorder="1" applyAlignment="1">
      <alignment horizontal="center" vertical="center" shrinkToFit="1"/>
    </xf>
    <xf numFmtId="0" fontId="37" fillId="0" borderId="24" xfId="44" applyFont="1" applyBorder="1" applyAlignment="1">
      <alignment horizontal="center" vertical="center" shrinkToFit="1"/>
    </xf>
    <xf numFmtId="0" fontId="37" fillId="0" borderId="14" xfId="43" applyBorder="1" applyAlignment="1">
      <alignment horizontal="center" vertical="center"/>
    </xf>
    <xf numFmtId="0" fontId="37" fillId="0" borderId="18" xfId="43" applyBorder="1" applyAlignment="1">
      <alignment horizontal="center" vertical="center"/>
    </xf>
    <xf numFmtId="0" fontId="37" fillId="0" borderId="24" xfId="43" applyBorder="1" applyAlignment="1">
      <alignment horizontal="center" vertical="center"/>
    </xf>
    <xf numFmtId="0" fontId="31" fillId="0" borderId="0" xfId="0" applyFont="1" applyFill="1" applyBorder="1" applyAlignment="1">
      <alignment horizontal="left" vertical="top" wrapText="1"/>
    </xf>
    <xf numFmtId="0" fontId="22" fillId="36" borderId="71" xfId="0" applyFont="1" applyFill="1" applyBorder="1" applyAlignment="1">
      <alignment horizontal="center" vertical="center" wrapText="1"/>
    </xf>
    <xf numFmtId="0" fontId="22" fillId="36" borderId="114"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31" fillId="0" borderId="0" xfId="0" applyFont="1" applyFill="1" applyBorder="1">
      <alignment vertical="center"/>
    </xf>
    <xf numFmtId="0" fontId="23" fillId="0" borderId="0" xfId="0" applyFont="1" applyFill="1" applyBorder="1" applyAlignment="1">
      <alignment horizontal="center" vertical="center" wrapText="1"/>
    </xf>
    <xf numFmtId="0" fontId="25" fillId="0" borderId="0" xfId="0" applyFont="1" applyFill="1" applyBorder="1" applyAlignment="1">
      <alignment horizontal="left" vertical="center" indent="1" shrinkToFit="1"/>
    </xf>
    <xf numFmtId="0" fontId="31" fillId="0" borderId="0" xfId="0" applyFont="1" applyFill="1" applyBorder="1" applyAlignment="1">
      <alignment horizontal="left" vertical="center" indent="1" shrinkToFit="1"/>
    </xf>
    <xf numFmtId="179" fontId="31" fillId="0" borderId="0" xfId="0" applyNumberFormat="1" applyFont="1" applyFill="1" applyBorder="1" applyAlignment="1">
      <alignment horizontal="right" vertical="center"/>
    </xf>
    <xf numFmtId="0" fontId="24" fillId="0" borderId="62"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2" fillId="36" borderId="73" xfId="0" applyFont="1" applyFill="1" applyBorder="1" applyAlignment="1">
      <alignment horizontal="center" vertical="center" wrapText="1"/>
    </xf>
    <xf numFmtId="0" fontId="22" fillId="36" borderId="24" xfId="0" applyFont="1" applyFill="1" applyBorder="1" applyAlignment="1">
      <alignment horizontal="center" vertical="center" wrapText="1"/>
    </xf>
    <xf numFmtId="0" fontId="22" fillId="36" borderId="38" xfId="0" applyFont="1" applyFill="1" applyBorder="1" applyAlignment="1">
      <alignment horizontal="center" vertical="center" wrapText="1"/>
    </xf>
    <xf numFmtId="0" fontId="22" fillId="36" borderId="28" xfId="0" applyFont="1" applyFill="1" applyBorder="1" applyAlignment="1">
      <alignment horizontal="center" vertical="center" wrapText="1"/>
    </xf>
    <xf numFmtId="0" fontId="22" fillId="0" borderId="0" xfId="0" applyFont="1" applyBorder="1" applyAlignment="1">
      <alignment horizontal="left" vertical="center" wrapText="1"/>
    </xf>
    <xf numFmtId="0" fontId="31" fillId="36" borderId="131" xfId="0" applyFont="1" applyFill="1" applyBorder="1" applyAlignment="1">
      <alignment horizontal="center" vertical="center" wrapText="1"/>
    </xf>
    <xf numFmtId="0" fontId="31" fillId="36" borderId="132" xfId="0" applyFont="1" applyFill="1" applyBorder="1" applyAlignment="1">
      <alignment horizontal="center" vertical="center" wrapText="1"/>
    </xf>
    <xf numFmtId="0" fontId="22" fillId="0" borderId="137" xfId="0" applyFont="1" applyBorder="1" applyAlignment="1">
      <alignment horizontal="center" vertical="center" wrapText="1"/>
    </xf>
    <xf numFmtId="0" fontId="22" fillId="0" borderId="138" xfId="0" applyFont="1" applyBorder="1" applyAlignment="1">
      <alignment horizontal="center" vertical="center" wrapText="1"/>
    </xf>
    <xf numFmtId="0" fontId="22" fillId="0" borderId="139" xfId="0" applyFont="1" applyBorder="1" applyAlignment="1">
      <alignment horizontal="center" vertical="center" wrapText="1"/>
    </xf>
    <xf numFmtId="0" fontId="22" fillId="0" borderId="134" xfId="0" applyFont="1" applyBorder="1" applyAlignment="1">
      <alignment horizontal="center" vertical="center" wrapText="1"/>
    </xf>
    <xf numFmtId="0" fontId="22" fillId="0" borderId="136" xfId="0" applyFont="1" applyBorder="1" applyAlignment="1">
      <alignment horizontal="center" vertical="center" wrapText="1"/>
    </xf>
    <xf numFmtId="0" fontId="22" fillId="0" borderId="140" xfId="0" applyFont="1" applyBorder="1" applyAlignment="1">
      <alignment horizontal="center" vertical="center" wrapText="1"/>
    </xf>
    <xf numFmtId="0" fontId="22" fillId="0" borderId="141" xfId="0" applyFont="1" applyBorder="1" applyAlignment="1">
      <alignment horizontal="center" vertical="center" wrapText="1"/>
    </xf>
    <xf numFmtId="0" fontId="31" fillId="36" borderId="142" xfId="0" applyFont="1" applyFill="1" applyBorder="1" applyAlignment="1">
      <alignment horizontal="center" vertical="center" wrapText="1"/>
    </xf>
    <xf numFmtId="0" fontId="31" fillId="36" borderId="143" xfId="0" applyFont="1" applyFill="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31" fillId="36" borderId="133" xfId="0" applyFont="1" applyFill="1" applyBorder="1" applyAlignment="1">
      <alignment horizontal="center" vertical="center" wrapText="1"/>
    </xf>
    <xf numFmtId="0" fontId="31" fillId="36" borderId="78" xfId="0" applyFont="1" applyFill="1" applyBorder="1" applyAlignment="1">
      <alignment horizontal="center" vertical="center" wrapText="1"/>
    </xf>
    <xf numFmtId="0" fontId="31" fillId="36" borderId="74" xfId="0" applyFont="1" applyFill="1" applyBorder="1" applyAlignment="1">
      <alignment horizontal="center" vertical="center" wrapText="1"/>
    </xf>
    <xf numFmtId="0" fontId="31" fillId="0" borderId="134" xfId="0" applyFont="1" applyBorder="1" applyAlignment="1">
      <alignment horizontal="center" vertical="center" wrapText="1"/>
    </xf>
    <xf numFmtId="0" fontId="31" fillId="0" borderId="135" xfId="0" applyFont="1" applyBorder="1" applyAlignment="1">
      <alignment horizontal="center" vertical="center"/>
    </xf>
    <xf numFmtId="0" fontId="31" fillId="0" borderId="136" xfId="0" applyFont="1" applyBorder="1" applyAlignment="1">
      <alignment horizontal="center" vertical="center"/>
    </xf>
    <xf numFmtId="0" fontId="31" fillId="0" borderId="0" xfId="0" applyFont="1">
      <alignment vertical="center"/>
    </xf>
    <xf numFmtId="0" fontId="31" fillId="0" borderId="0" xfId="0" applyFont="1" applyAlignment="1">
      <alignment horizontal="left" vertical="center" wrapText="1"/>
    </xf>
    <xf numFmtId="0" fontId="36" fillId="0" borderId="149" xfId="0" applyFont="1" applyBorder="1" applyAlignment="1">
      <alignment horizontal="center" vertical="center" wrapText="1"/>
    </xf>
    <xf numFmtId="0" fontId="36" fillId="0" borderId="150" xfId="0" applyFont="1" applyBorder="1" applyAlignment="1">
      <alignment horizontal="center" vertical="center" wrapText="1"/>
    </xf>
    <xf numFmtId="0" fontId="31" fillId="0" borderId="0" xfId="0" applyFont="1" applyAlignment="1">
      <alignment horizontal="left" vertical="top" wrapText="1"/>
    </xf>
    <xf numFmtId="38" fontId="31" fillId="0" borderId="0" xfId="45" applyFont="1" applyAlignment="1">
      <alignment horizontal="left" vertical="top" wrapText="1"/>
    </xf>
    <xf numFmtId="38" fontId="22" fillId="36" borderId="78" xfId="45" applyFont="1" applyFill="1" applyBorder="1" applyAlignment="1">
      <alignment horizontal="center" vertical="center" wrapText="1"/>
    </xf>
    <xf numFmtId="38" fontId="22" fillId="36" borderId="74" xfId="45" applyFont="1" applyFill="1" applyBorder="1" applyAlignment="1">
      <alignment horizontal="center" vertical="center" wrapText="1"/>
    </xf>
    <xf numFmtId="38" fontId="36" fillId="0" borderId="87" xfId="45" applyFont="1" applyBorder="1" applyAlignment="1">
      <alignment horizontal="center" vertical="center" wrapText="1"/>
    </xf>
    <xf numFmtId="38" fontId="36" fillId="0" borderId="70" xfId="45" applyFont="1" applyBorder="1" applyAlignment="1">
      <alignment horizontal="center" vertical="center" wrapText="1"/>
    </xf>
    <xf numFmtId="38" fontId="36" fillId="0" borderId="41" xfId="45" applyFont="1" applyBorder="1" applyAlignment="1">
      <alignment horizontal="center" vertical="center" wrapText="1"/>
    </xf>
    <xf numFmtId="38" fontId="36" fillId="0" borderId="39" xfId="45" applyFont="1" applyBorder="1" applyAlignment="1">
      <alignment horizontal="center" vertical="center" wrapText="1"/>
    </xf>
    <xf numFmtId="38" fontId="25" fillId="0" borderId="0" xfId="45" applyFont="1" applyAlignment="1">
      <alignment horizontal="left" vertical="center" wrapText="1"/>
    </xf>
    <xf numFmtId="38" fontId="31" fillId="0" borderId="0" xfId="45" applyFont="1">
      <alignment vertical="center"/>
    </xf>
    <xf numFmtId="38" fontId="25" fillId="0" borderId="0" xfId="45" applyFont="1" applyBorder="1" applyAlignment="1">
      <alignment horizontal="left" vertical="center" wrapText="1"/>
    </xf>
    <xf numFmtId="38" fontId="31" fillId="0" borderId="0" xfId="45" applyFont="1" applyBorder="1">
      <alignment vertical="center"/>
    </xf>
    <xf numFmtId="38" fontId="51" fillId="0" borderId="0" xfId="45" applyFont="1" applyBorder="1">
      <alignment vertical="center"/>
    </xf>
    <xf numFmtId="38" fontId="31" fillId="0" borderId="0" xfId="45" applyFont="1" applyAlignment="1">
      <alignment horizontal="right" vertical="center"/>
    </xf>
    <xf numFmtId="38" fontId="22" fillId="0" borderId="0" xfId="45" applyFont="1" applyAlignment="1">
      <alignment horizontal="right" vertical="center" wrapText="1"/>
    </xf>
    <xf numFmtId="38" fontId="23" fillId="0" borderId="0" xfId="45" applyFont="1" applyAlignment="1">
      <alignment horizontal="center" vertical="center" wrapText="1"/>
    </xf>
    <xf numFmtId="38" fontId="22" fillId="0" borderId="80" xfId="45" applyFont="1" applyBorder="1" applyAlignment="1">
      <alignment horizontal="center" vertical="center" wrapText="1"/>
    </xf>
    <xf numFmtId="38" fontId="22" fillId="0" borderId="81" xfId="45" applyFont="1" applyBorder="1" applyAlignment="1">
      <alignment horizontal="center" vertical="center" wrapText="1"/>
    </xf>
    <xf numFmtId="38" fontId="22" fillId="0" borderId="75" xfId="45" applyFont="1" applyBorder="1" applyAlignment="1">
      <alignment horizontal="center" vertical="center" wrapText="1"/>
    </xf>
    <xf numFmtId="38" fontId="22" fillId="0" borderId="76" xfId="45" applyFont="1" applyBorder="1" applyAlignment="1">
      <alignment horizontal="center" vertical="center" wrapText="1"/>
    </xf>
    <xf numFmtId="0" fontId="59" fillId="0" borderId="115" xfId="85" applyFont="1" applyFill="1" applyBorder="1" applyAlignment="1">
      <alignment horizontal="center" vertical="center" wrapText="1"/>
    </xf>
    <xf numFmtId="0" fontId="59" fillId="0" borderId="48" xfId="85" applyFont="1" applyFill="1" applyBorder="1" applyAlignment="1">
      <alignment horizontal="center" vertical="center" wrapText="1"/>
    </xf>
    <xf numFmtId="0" fontId="59" fillId="0" borderId="51" xfId="85" applyFont="1" applyFill="1" applyBorder="1" applyAlignment="1">
      <alignment horizontal="center" vertical="center" wrapText="1"/>
    </xf>
    <xf numFmtId="0" fontId="55" fillId="0" borderId="114" xfId="85" applyFont="1" applyFill="1" applyBorder="1" applyAlignment="1">
      <alignment horizontal="center" vertical="center" shrinkToFit="1"/>
    </xf>
    <xf numFmtId="0" fontId="55" fillId="0" borderId="114" xfId="85" applyFont="1" applyFill="1" applyBorder="1" applyAlignment="1">
      <alignment horizontal="justify" vertical="center" wrapText="1"/>
    </xf>
    <xf numFmtId="0" fontId="55" fillId="0" borderId="114" xfId="85" applyFont="1" applyFill="1" applyBorder="1" applyAlignment="1">
      <alignment horizontal="distributed" vertical="center" wrapText="1" indent="1"/>
    </xf>
    <xf numFmtId="0" fontId="56" fillId="0" borderId="0" xfId="85" applyFont="1" applyFill="1" applyBorder="1" applyAlignment="1">
      <alignment horizontal="center" vertical="center" wrapText="1"/>
    </xf>
    <xf numFmtId="0" fontId="56" fillId="0" borderId="0" xfId="85" applyFont="1" applyFill="1" applyBorder="1">
      <alignment vertical="center"/>
    </xf>
    <xf numFmtId="0" fontId="55" fillId="0" borderId="114" xfId="85" applyFont="1" applyFill="1" applyBorder="1" applyAlignment="1">
      <alignment vertical="center" wrapText="1"/>
    </xf>
    <xf numFmtId="0" fontId="55" fillId="0" borderId="115" xfId="85" applyFont="1" applyFill="1" applyBorder="1" applyAlignment="1">
      <alignment vertical="center" wrapText="1"/>
    </xf>
    <xf numFmtId="0" fontId="55" fillId="0" borderId="114" xfId="85" applyFont="1" applyFill="1" applyBorder="1" applyAlignment="1">
      <alignment horizontal="center" vertical="center" wrapText="1"/>
    </xf>
    <xf numFmtId="0" fontId="55" fillId="0" borderId="14" xfId="85" applyFont="1" applyFill="1" applyBorder="1" applyAlignment="1">
      <alignment horizontal="center" vertical="center" wrapText="1"/>
    </xf>
    <xf numFmtId="0" fontId="55" fillId="0" borderId="14" xfId="85" applyFont="1" applyFill="1" applyBorder="1" applyAlignment="1">
      <alignment vertical="center" wrapText="1"/>
    </xf>
    <xf numFmtId="0" fontId="55" fillId="0" borderId="115" xfId="85" applyFont="1" applyFill="1" applyBorder="1" applyAlignment="1">
      <alignment horizontal="center" vertical="center"/>
    </xf>
    <xf numFmtId="0" fontId="55" fillId="0" borderId="48" xfId="85" applyFont="1" applyFill="1" applyBorder="1" applyAlignment="1">
      <alignment horizontal="center" vertical="center"/>
    </xf>
    <xf numFmtId="0" fontId="55" fillId="0" borderId="51" xfId="85" applyFont="1" applyFill="1" applyBorder="1" applyAlignment="1">
      <alignment horizontal="center" vertical="center"/>
    </xf>
    <xf numFmtId="0" fontId="57" fillId="0" borderId="115" xfId="85" applyFont="1" applyFill="1" applyBorder="1" applyAlignment="1">
      <alignment horizontal="center" vertical="center" wrapText="1"/>
    </xf>
    <xf numFmtId="0" fontId="57" fillId="0" borderId="48" xfId="85" applyFont="1" applyFill="1" applyBorder="1" applyAlignment="1">
      <alignment horizontal="center" vertical="center" wrapText="1"/>
    </xf>
    <xf numFmtId="0" fontId="55" fillId="0" borderId="51" xfId="85" applyFont="1" applyFill="1" applyBorder="1" applyAlignment="1">
      <alignment vertical="center" wrapText="1"/>
    </xf>
    <xf numFmtId="0" fontId="55" fillId="0" borderId="48" xfId="85" applyFont="1" applyFill="1" applyBorder="1" applyAlignment="1">
      <alignment vertical="center" wrapText="1"/>
    </xf>
    <xf numFmtId="0" fontId="55" fillId="0" borderId="115" xfId="85" applyFont="1" applyFill="1" applyBorder="1" applyAlignment="1">
      <alignment horizontal="center" vertical="center" wrapText="1"/>
    </xf>
    <xf numFmtId="0" fontId="55" fillId="0" borderId="48" xfId="85" applyFont="1" applyFill="1" applyBorder="1" applyAlignment="1">
      <alignment horizontal="center" vertical="center" wrapText="1"/>
    </xf>
    <xf numFmtId="0" fontId="55" fillId="0" borderId="51" xfId="85" applyFont="1" applyFill="1" applyBorder="1" applyAlignment="1">
      <alignment horizontal="center" vertical="center" wrapText="1"/>
    </xf>
    <xf numFmtId="0" fontId="55" fillId="0" borderId="114" xfId="85" applyFont="1" applyFill="1" applyBorder="1" applyAlignment="1">
      <alignment horizontal="center" vertical="center" textRotation="255" wrapText="1"/>
    </xf>
    <xf numFmtId="0" fontId="55" fillId="0" borderId="14" xfId="85" applyFont="1" applyFill="1" applyBorder="1" applyAlignment="1">
      <alignment horizontal="center" vertical="center" textRotation="255" wrapText="1"/>
    </xf>
    <xf numFmtId="0" fontId="55" fillId="0" borderId="18" xfId="85" applyFont="1" applyFill="1" applyBorder="1" applyAlignment="1">
      <alignment horizontal="center" vertical="center" textRotation="255" wrapText="1"/>
    </xf>
    <xf numFmtId="0" fontId="55" fillId="0" borderId="24" xfId="85" applyFont="1" applyFill="1" applyBorder="1" applyAlignment="1">
      <alignment horizontal="center" vertical="center" textRotation="255" wrapText="1"/>
    </xf>
    <xf numFmtId="0" fontId="84" fillId="0" borderId="115" xfId="85" applyFont="1" applyFill="1" applyBorder="1" applyAlignment="1">
      <alignment horizontal="left" vertical="center" wrapText="1"/>
    </xf>
    <xf numFmtId="0" fontId="84" fillId="0" borderId="48" xfId="85" applyFont="1" applyFill="1" applyBorder="1" applyAlignment="1">
      <alignment horizontal="left" vertical="center"/>
    </xf>
    <xf numFmtId="0" fontId="55" fillId="0" borderId="50" xfId="85" applyFont="1" applyFill="1" applyBorder="1" applyAlignment="1">
      <alignment vertical="center" wrapText="1"/>
    </xf>
    <xf numFmtId="0" fontId="55" fillId="0" borderId="115" xfId="85" applyFont="1" applyFill="1" applyBorder="1" applyAlignment="1">
      <alignment vertical="center" shrinkToFit="1"/>
    </xf>
    <xf numFmtId="0" fontId="55" fillId="0" borderId="51" xfId="85" applyFont="1" applyFill="1" applyBorder="1" applyAlignment="1">
      <alignment vertical="center" shrinkToFit="1"/>
    </xf>
    <xf numFmtId="0" fontId="55" fillId="0" borderId="21" xfId="85" applyFont="1" applyFill="1" applyBorder="1" applyAlignment="1">
      <alignment vertical="center" wrapText="1"/>
    </xf>
    <xf numFmtId="0" fontId="111" fillId="0" borderId="23" xfId="85" applyFont="1" applyFill="1" applyBorder="1" applyAlignment="1">
      <alignment vertical="center" wrapText="1"/>
    </xf>
    <xf numFmtId="0" fontId="111" fillId="0" borderId="21" xfId="85" applyFont="1" applyFill="1" applyBorder="1" applyAlignment="1">
      <alignment vertical="center" wrapText="1"/>
    </xf>
    <xf numFmtId="0" fontId="111" fillId="0" borderId="22" xfId="85" applyFont="1" applyFill="1" applyBorder="1" applyAlignment="1">
      <alignment vertical="center" wrapText="1"/>
    </xf>
    <xf numFmtId="0" fontId="111" fillId="0" borderId="107" xfId="85" applyFont="1" applyFill="1" applyBorder="1" applyAlignment="1">
      <alignment vertical="center" wrapText="1"/>
    </xf>
    <xf numFmtId="0" fontId="55" fillId="0" borderId="23" xfId="85" applyFont="1" applyFill="1" applyBorder="1" applyAlignment="1">
      <alignment vertical="center" wrapText="1"/>
    </xf>
    <xf numFmtId="0" fontId="55" fillId="0" borderId="15" xfId="85" applyFont="1" applyFill="1" applyBorder="1" applyAlignment="1">
      <alignment horizontal="center" vertical="center"/>
    </xf>
    <xf numFmtId="0" fontId="55" fillId="0" borderId="19" xfId="85" applyFont="1" applyFill="1" applyBorder="1" applyAlignment="1">
      <alignment horizontal="center" vertical="center"/>
    </xf>
    <xf numFmtId="0" fontId="55" fillId="0" borderId="21" xfId="85" applyFont="1" applyFill="1" applyBorder="1" applyAlignment="1">
      <alignment horizontal="center" vertical="center"/>
    </xf>
    <xf numFmtId="0" fontId="55" fillId="0" borderId="114" xfId="85" applyFont="1" applyFill="1" applyBorder="1" applyAlignment="1">
      <alignment horizontal="left" vertical="center" wrapText="1"/>
    </xf>
    <xf numFmtId="0" fontId="56" fillId="0" borderId="22" xfId="85" applyFont="1" applyFill="1" applyBorder="1" applyAlignment="1">
      <alignment horizontal="center" vertical="center" wrapText="1"/>
    </xf>
    <xf numFmtId="0" fontId="55" fillId="0" borderId="22" xfId="85" applyFont="1" applyFill="1" applyBorder="1" applyAlignment="1">
      <alignment vertical="center" wrapText="1"/>
    </xf>
    <xf numFmtId="0" fontId="55" fillId="0" borderId="107" xfId="85" applyFont="1" applyFill="1" applyBorder="1" applyAlignment="1">
      <alignment vertical="center" wrapText="1"/>
    </xf>
    <xf numFmtId="0" fontId="55" fillId="0" borderId="31" xfId="85" applyFont="1" applyFill="1" applyBorder="1" applyAlignment="1">
      <alignment horizontal="center" vertical="center" wrapText="1"/>
    </xf>
    <xf numFmtId="0" fontId="55" fillId="0" borderId="24" xfId="85" applyFont="1" applyFill="1" applyBorder="1" applyAlignment="1">
      <alignment horizontal="center" vertical="center" wrapText="1"/>
    </xf>
    <xf numFmtId="0" fontId="55" fillId="0" borderId="28" xfId="85" applyFont="1" applyFill="1" applyBorder="1" applyAlignment="1">
      <alignment horizontal="center" vertical="center" wrapText="1"/>
    </xf>
    <xf numFmtId="0" fontId="22" fillId="0" borderId="124"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109" xfId="0" applyFont="1" applyFill="1" applyBorder="1" applyAlignment="1">
      <alignment horizontal="left" vertical="top" wrapText="1"/>
    </xf>
    <xf numFmtId="0" fontId="22" fillId="0" borderId="65"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6" xfId="0" applyFont="1" applyFill="1" applyBorder="1" applyAlignment="1">
      <alignment horizontal="left" vertical="top" wrapText="1"/>
    </xf>
    <xf numFmtId="0" fontId="22" fillId="0" borderId="113" xfId="0" applyFont="1" applyFill="1" applyBorder="1" applyAlignment="1">
      <alignment horizontal="left" vertical="top" wrapText="1"/>
    </xf>
    <xf numFmtId="0" fontId="22" fillId="0" borderId="22" xfId="0" applyFont="1" applyFill="1" applyBorder="1" applyAlignment="1">
      <alignment horizontal="left" vertical="top" wrapText="1"/>
    </xf>
    <xf numFmtId="0" fontId="22" fillId="0" borderId="107" xfId="0" applyFont="1" applyFill="1" applyBorder="1" applyAlignment="1">
      <alignment horizontal="left" vertical="top" wrapText="1"/>
    </xf>
    <xf numFmtId="0" fontId="55" fillId="0" borderId="0" xfId="0" applyFont="1" applyAlignment="1">
      <alignment horizontal="left" vertical="top" wrapText="1"/>
    </xf>
    <xf numFmtId="0" fontId="22" fillId="0" borderId="70" xfId="0" applyFont="1" applyFill="1" applyBorder="1" applyAlignment="1">
      <alignment horizontal="left" vertical="center"/>
    </xf>
    <xf numFmtId="0" fontId="22" fillId="0" borderId="39" xfId="0" applyFont="1" applyFill="1" applyBorder="1" applyAlignment="1">
      <alignment horizontal="left" vertical="center"/>
    </xf>
    <xf numFmtId="0" fontId="22" fillId="0" borderId="42" xfId="0" applyFont="1" applyFill="1" applyBorder="1" applyAlignment="1">
      <alignment horizontal="left" vertical="center"/>
    </xf>
    <xf numFmtId="0" fontId="31" fillId="0" borderId="29" xfId="0" applyFont="1" applyFill="1" applyBorder="1" applyAlignment="1">
      <alignment horizontal="justify" vertical="center" wrapText="1"/>
    </xf>
    <xf numFmtId="0" fontId="31" fillId="0" borderId="33" xfId="0" applyFont="1" applyFill="1" applyBorder="1" applyAlignment="1">
      <alignment horizontal="justify" vertical="center" wrapText="1"/>
    </xf>
    <xf numFmtId="0" fontId="31" fillId="0" borderId="47" xfId="0" applyFont="1" applyFill="1" applyBorder="1" applyAlignment="1">
      <alignment horizontal="justify" vertical="center" wrapText="1"/>
    </xf>
    <xf numFmtId="0" fontId="22" fillId="0" borderId="29"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47" xfId="0" applyFont="1" applyFill="1" applyBorder="1" applyAlignment="1">
      <alignment horizontal="left" vertical="center" wrapText="1"/>
    </xf>
    <xf numFmtId="0" fontId="22" fillId="0" borderId="67"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12" xfId="0" applyFont="1" applyFill="1" applyBorder="1" applyAlignment="1">
      <alignment horizontal="left" vertical="center" wrapText="1"/>
    </xf>
    <xf numFmtId="0" fontId="22" fillId="0" borderId="0" xfId="0" applyFont="1" applyFill="1" applyBorder="1" applyAlignment="1">
      <alignment horizontal="justify" vertical="center" wrapText="1"/>
    </xf>
    <xf numFmtId="0" fontId="0" fillId="0" borderId="16" xfId="0" applyFont="1" applyBorder="1" applyAlignment="1">
      <alignment horizontal="left" vertical="top" wrapText="1"/>
    </xf>
    <xf numFmtId="0" fontId="0" fillId="0" borderId="109" xfId="0" applyFont="1" applyBorder="1" applyAlignment="1">
      <alignment horizontal="left" vertical="top" wrapText="1"/>
    </xf>
    <xf numFmtId="0" fontId="0" fillId="0" borderId="65" xfId="0" applyFont="1" applyBorder="1" applyAlignment="1">
      <alignment horizontal="left" vertical="top" wrapText="1"/>
    </xf>
    <xf numFmtId="0" fontId="0" fillId="0" borderId="0" xfId="0" applyFont="1" applyBorder="1" applyAlignment="1">
      <alignment horizontal="left" vertical="top" wrapText="1"/>
    </xf>
    <xf numFmtId="0" fontId="0" fillId="0" borderId="66" xfId="0" applyFont="1" applyBorder="1" applyAlignment="1">
      <alignment horizontal="left" vertical="top" wrapText="1"/>
    </xf>
    <xf numFmtId="0" fontId="0" fillId="0" borderId="67" xfId="0" applyFont="1" applyBorder="1" applyAlignment="1">
      <alignment horizontal="left" vertical="top" wrapText="1"/>
    </xf>
    <xf numFmtId="0" fontId="0" fillId="0" borderId="11" xfId="0" applyFont="1" applyBorder="1" applyAlignment="1">
      <alignment horizontal="left" vertical="top" wrapText="1"/>
    </xf>
    <xf numFmtId="0" fontId="0" fillId="0" borderId="10" xfId="0" applyFont="1" applyBorder="1" applyAlignment="1">
      <alignment horizontal="left" vertical="top" wrapText="1"/>
    </xf>
    <xf numFmtId="0" fontId="0" fillId="0" borderId="65"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31" fillId="0" borderId="65" xfId="0" applyFont="1" applyBorder="1" applyAlignment="1">
      <alignment horizontal="left" vertical="top" wrapText="1"/>
    </xf>
    <xf numFmtId="0" fontId="0" fillId="0" borderId="63" xfId="0" applyFont="1" applyBorder="1" applyAlignment="1">
      <alignment horizontal="left" vertical="top" wrapText="1"/>
    </xf>
    <xf numFmtId="0" fontId="0" fillId="0" borderId="12" xfId="0" applyFont="1" applyBorder="1" applyAlignment="1">
      <alignment horizontal="left" vertical="top" wrapText="1"/>
    </xf>
    <xf numFmtId="0" fontId="110" fillId="0" borderId="12" xfId="0" applyFont="1" applyBorder="1" applyAlignment="1">
      <alignment horizontal="left" vertical="top" wrapText="1"/>
    </xf>
    <xf numFmtId="0" fontId="110" fillId="0" borderId="64" xfId="0" applyFont="1" applyBorder="1" applyAlignment="1">
      <alignment horizontal="left" vertical="top" wrapText="1"/>
    </xf>
    <xf numFmtId="0" fontId="31" fillId="0" borderId="113" xfId="0" applyFont="1" applyBorder="1" applyAlignment="1">
      <alignment horizontal="left" vertical="top" wrapText="1"/>
    </xf>
    <xf numFmtId="0" fontId="0" fillId="0" borderId="22" xfId="0" applyFont="1" applyBorder="1" applyAlignment="1">
      <alignment horizontal="left" vertical="top" wrapText="1"/>
    </xf>
    <xf numFmtId="0" fontId="0" fillId="0" borderId="107" xfId="0" applyFont="1" applyBorder="1" applyAlignment="1">
      <alignment horizontal="left" vertical="top" wrapText="1"/>
    </xf>
    <xf numFmtId="0" fontId="102" fillId="0" borderId="0" xfId="0" applyFont="1" applyBorder="1" applyAlignment="1">
      <alignment horizontal="left" vertical="top" wrapText="1"/>
    </xf>
    <xf numFmtId="0" fontId="22" fillId="0" borderId="63" xfId="0" applyFont="1" applyFill="1" applyBorder="1" applyAlignment="1">
      <alignment vertical="center" wrapText="1"/>
    </xf>
    <xf numFmtId="0" fontId="22" fillId="0" borderId="12" xfId="0" applyFont="1" applyFill="1" applyBorder="1" applyAlignment="1">
      <alignment vertical="center" wrapText="1"/>
    </xf>
    <xf numFmtId="0" fontId="22" fillId="0" borderId="64" xfId="0" applyFont="1" applyFill="1" applyBorder="1" applyAlignment="1">
      <alignment vertical="center" wrapText="1"/>
    </xf>
    <xf numFmtId="0" fontId="55" fillId="0" borderId="0" xfId="0" applyFont="1" applyFill="1" applyBorder="1" applyAlignment="1">
      <alignment horizontal="left" vertical="top" wrapText="1"/>
    </xf>
    <xf numFmtId="0" fontId="22" fillId="0" borderId="0" xfId="0" applyFont="1" applyFill="1" applyBorder="1" applyAlignment="1">
      <alignment vertical="center" shrinkToFit="1"/>
    </xf>
    <xf numFmtId="0" fontId="83" fillId="0" borderId="29" xfId="0" applyFont="1" applyFill="1" applyBorder="1" applyAlignment="1">
      <alignment vertical="center" wrapText="1"/>
    </xf>
    <xf numFmtId="0" fontId="83" fillId="0" borderId="33" xfId="0" applyFont="1" applyFill="1" applyBorder="1" applyAlignment="1">
      <alignment vertical="center" wrapText="1"/>
    </xf>
    <xf numFmtId="0" fontId="83" fillId="0" borderId="47" xfId="0" applyFont="1" applyFill="1" applyBorder="1" applyAlignment="1">
      <alignment vertical="center" wrapText="1"/>
    </xf>
    <xf numFmtId="0" fontId="45" fillId="0" borderId="115" xfId="0" applyFont="1" applyFill="1" applyBorder="1" applyAlignment="1">
      <alignment horizontal="center" vertical="center" wrapText="1"/>
    </xf>
    <xf numFmtId="0" fontId="0" fillId="0" borderId="48" xfId="0" applyFont="1" applyBorder="1" applyAlignment="1">
      <alignment horizontal="center" vertical="center" wrapText="1"/>
    </xf>
    <xf numFmtId="0" fontId="0" fillId="0" borderId="125" xfId="0" applyFont="1" applyBorder="1" applyAlignment="1">
      <alignment horizontal="center" vertical="center" wrapText="1"/>
    </xf>
    <xf numFmtId="0" fontId="45" fillId="0" borderId="126" xfId="0" applyFont="1" applyFill="1" applyBorder="1" applyAlignment="1">
      <alignment horizontal="center" vertical="center" wrapText="1"/>
    </xf>
    <xf numFmtId="0" fontId="45" fillId="0" borderId="50" xfId="0" applyFont="1" applyFill="1" applyBorder="1" applyAlignment="1">
      <alignment horizontal="center" vertical="center" wrapText="1"/>
    </xf>
    <xf numFmtId="0" fontId="45" fillId="0" borderId="16" xfId="0" applyFont="1" applyFill="1" applyBorder="1" applyAlignment="1">
      <alignment horizontal="left" vertical="top" wrapText="1"/>
    </xf>
    <xf numFmtId="0" fontId="0" fillId="0" borderId="126" xfId="0" applyFont="1" applyBorder="1" applyAlignment="1">
      <alignment horizontal="left" vertical="top" wrapText="1"/>
    </xf>
    <xf numFmtId="0" fontId="0" fillId="0" borderId="50" xfId="0" applyFont="1" applyBorder="1" applyAlignment="1">
      <alignment horizontal="left" vertical="top" wrapText="1"/>
    </xf>
    <xf numFmtId="0" fontId="45" fillId="0" borderId="48" xfId="0" applyFont="1" applyFill="1" applyBorder="1" applyAlignment="1">
      <alignment horizontal="left" vertical="top" wrapText="1"/>
    </xf>
    <xf numFmtId="0" fontId="0" fillId="0" borderId="48" xfId="0" applyFont="1" applyBorder="1" applyAlignment="1">
      <alignment horizontal="left" vertical="top" wrapText="1"/>
    </xf>
    <xf numFmtId="0" fontId="22" fillId="0" borderId="0" xfId="0" applyFont="1" applyFill="1" applyBorder="1" applyAlignment="1">
      <alignment horizontal="left" vertical="center" wrapText="1"/>
    </xf>
    <xf numFmtId="0" fontId="0" fillId="0" borderId="127" xfId="0" applyFont="1" applyBorder="1" applyAlignment="1">
      <alignment horizontal="left" vertical="top" wrapText="1"/>
    </xf>
    <xf numFmtId="0" fontId="0" fillId="0" borderId="86" xfId="0" applyFont="1" applyBorder="1" applyAlignment="1">
      <alignment horizontal="left" vertical="top" wrapText="1"/>
    </xf>
    <xf numFmtId="0" fontId="45" fillId="0" borderId="29" xfId="0" applyFont="1" applyFill="1" applyBorder="1" applyAlignment="1">
      <alignment vertical="center" wrapText="1"/>
    </xf>
    <xf numFmtId="0" fontId="45" fillId="0" borderId="33" xfId="0" applyFont="1" applyFill="1" applyBorder="1" applyAlignment="1">
      <alignment vertical="center" wrapText="1"/>
    </xf>
    <xf numFmtId="0" fontId="45" fillId="0" borderId="47" xfId="0" applyFont="1" applyFill="1" applyBorder="1" applyAlignment="1">
      <alignment vertical="center" wrapText="1"/>
    </xf>
    <xf numFmtId="0" fontId="45" fillId="0" borderId="124" xfId="0" applyFont="1" applyFill="1" applyBorder="1" applyAlignment="1">
      <alignment horizontal="left" vertical="top" wrapText="1"/>
    </xf>
    <xf numFmtId="0" fontId="45" fillId="0" borderId="109" xfId="0" applyFont="1" applyFill="1" applyBorder="1" applyAlignment="1">
      <alignment horizontal="left" vertical="top" wrapText="1"/>
    </xf>
    <xf numFmtId="0" fontId="45" fillId="0" borderId="63" xfId="0" applyFont="1" applyFill="1" applyBorder="1" applyAlignment="1">
      <alignment horizontal="left" vertical="top" wrapText="1"/>
    </xf>
    <xf numFmtId="0" fontId="45" fillId="0" borderId="12" xfId="0" applyFont="1" applyFill="1" applyBorder="1" applyAlignment="1">
      <alignment horizontal="left" vertical="top" wrapText="1"/>
    </xf>
    <xf numFmtId="0" fontId="109" fillId="0" borderId="12" xfId="0" applyFont="1" applyFill="1" applyBorder="1" applyAlignment="1">
      <alignment horizontal="left" vertical="top" wrapText="1"/>
    </xf>
    <xf numFmtId="0" fontId="109" fillId="0" borderId="64" xfId="0" applyFont="1" applyFill="1" applyBorder="1" applyAlignment="1">
      <alignment horizontal="left" vertical="top" wrapText="1"/>
    </xf>
    <xf numFmtId="0" fontId="45" fillId="0" borderId="113" xfId="0" applyFont="1" applyFill="1" applyBorder="1" applyAlignment="1">
      <alignment horizontal="left" vertical="top" wrapText="1"/>
    </xf>
    <xf numFmtId="0" fontId="45" fillId="0" borderId="22" xfId="0" applyFont="1" applyFill="1" applyBorder="1" applyAlignment="1">
      <alignment horizontal="left" vertical="top" wrapText="1"/>
    </xf>
    <xf numFmtId="0" fontId="45" fillId="0" borderId="107" xfId="0" applyFont="1" applyFill="1" applyBorder="1" applyAlignment="1">
      <alignment horizontal="left" vertical="top" wrapText="1"/>
    </xf>
    <xf numFmtId="0" fontId="45" fillId="0" borderId="65" xfId="0" applyFont="1" applyFill="1" applyBorder="1" applyAlignment="1">
      <alignment horizontal="left" vertical="top" wrapText="1"/>
    </xf>
    <xf numFmtId="0" fontId="45" fillId="0" borderId="0" xfId="0" applyFont="1" applyFill="1" applyBorder="1" applyAlignment="1">
      <alignment horizontal="left" vertical="top" wrapText="1"/>
    </xf>
    <xf numFmtId="0" fontId="97" fillId="0" borderId="0" xfId="0" applyFont="1" applyFill="1" applyBorder="1" applyAlignment="1">
      <alignment horizontal="left" vertical="top" wrapText="1"/>
    </xf>
    <xf numFmtId="0" fontId="45" fillId="0" borderId="66" xfId="0" applyFont="1" applyFill="1" applyBorder="1" applyAlignment="1">
      <alignment horizontal="left" vertical="top" wrapText="1"/>
    </xf>
    <xf numFmtId="0" fontId="45" fillId="0" borderId="67" xfId="0" applyFont="1" applyFill="1" applyBorder="1" applyAlignment="1">
      <alignment horizontal="left" vertical="top" wrapText="1"/>
    </xf>
    <xf numFmtId="0" fontId="45" fillId="0" borderId="11" xfId="0" applyFont="1" applyFill="1" applyBorder="1" applyAlignment="1">
      <alignment horizontal="left" vertical="top" wrapText="1"/>
    </xf>
    <xf numFmtId="0" fontId="45" fillId="0" borderId="10" xfId="0" applyFont="1" applyFill="1" applyBorder="1" applyAlignment="1">
      <alignment horizontal="left" vertical="top" wrapText="1"/>
    </xf>
    <xf numFmtId="0" fontId="22" fillId="0" borderId="41" xfId="0" applyFont="1" applyFill="1" applyBorder="1" applyAlignment="1">
      <alignment vertical="center" wrapText="1"/>
    </xf>
    <xf numFmtId="0" fontId="22" fillId="0" borderId="39" xfId="0" applyFont="1" applyFill="1" applyBorder="1" applyAlignment="1">
      <alignment vertical="center" wrapText="1"/>
    </xf>
    <xf numFmtId="0" fontId="22" fillId="0" borderId="39" xfId="0" applyFont="1" applyFill="1" applyBorder="1" applyAlignment="1">
      <alignment horizontal="center" vertical="center" wrapText="1"/>
    </xf>
    <xf numFmtId="179" fontId="22" fillId="0" borderId="0" xfId="0" applyNumberFormat="1" applyFont="1" applyAlignment="1">
      <alignment horizontal="left" vertical="center"/>
    </xf>
    <xf numFmtId="0" fontId="25" fillId="0" borderId="0" xfId="0" applyFont="1" applyBorder="1" applyAlignment="1">
      <alignment horizontal="left" vertical="center" shrinkToFit="1"/>
    </xf>
    <xf numFmtId="0" fontId="60" fillId="0" borderId="0" xfId="0" applyFont="1" applyBorder="1" applyAlignment="1">
      <alignment vertical="center" shrinkToFit="1"/>
    </xf>
    <xf numFmtId="0" fontId="22" fillId="0" borderId="102" xfId="0" applyFont="1" applyBorder="1" applyAlignment="1">
      <alignment horizontal="center" vertical="center" wrapText="1"/>
    </xf>
    <xf numFmtId="0" fontId="22" fillId="0" borderId="103" xfId="0" applyFont="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4" xfId="0" applyFont="1" applyBorder="1" applyAlignment="1">
      <alignment horizontal="center" vertical="center"/>
    </xf>
    <xf numFmtId="0" fontId="22" fillId="0" borderId="89" xfId="0" applyFont="1" applyBorder="1" applyAlignment="1">
      <alignment horizontal="center" vertical="center"/>
    </xf>
    <xf numFmtId="0" fontId="22" fillId="0" borderId="96" xfId="0" applyFont="1" applyBorder="1" applyAlignment="1">
      <alignment horizontal="center" vertical="center"/>
    </xf>
    <xf numFmtId="0" fontId="22" fillId="0" borderId="74" xfId="0" applyFont="1" applyBorder="1" applyAlignment="1">
      <alignment horizontal="center" vertical="center"/>
    </xf>
    <xf numFmtId="0" fontId="22" fillId="0" borderId="98" xfId="0" applyFont="1" applyBorder="1" applyAlignment="1">
      <alignment horizontal="center" vertical="center"/>
    </xf>
    <xf numFmtId="0" fontId="22" fillId="0" borderId="81" xfId="0" applyFont="1" applyBorder="1" applyAlignment="1">
      <alignment horizontal="center" vertical="center"/>
    </xf>
    <xf numFmtId="0" fontId="22" fillId="0" borderId="100" xfId="0" applyFont="1" applyBorder="1" applyAlignment="1">
      <alignment horizontal="center" vertical="center"/>
    </xf>
    <xf numFmtId="0" fontId="22" fillId="0" borderId="90" xfId="0" applyFont="1" applyBorder="1" applyAlignment="1">
      <alignment horizontal="center" vertical="center"/>
    </xf>
    <xf numFmtId="0" fontId="24" fillId="0" borderId="0" xfId="0" applyFont="1" applyAlignment="1">
      <alignment vertical="top" wrapText="1" shrinkToFit="1"/>
    </xf>
    <xf numFmtId="0" fontId="31" fillId="0" borderId="0" xfId="46" applyFont="1" applyAlignment="1">
      <alignment horizontal="center" vertical="center"/>
    </xf>
    <xf numFmtId="0" fontId="63" fillId="0" borderId="0" xfId="46" applyFont="1" applyAlignment="1">
      <alignment horizontal="center" vertical="center"/>
    </xf>
    <xf numFmtId="0" fontId="24" fillId="0" borderId="0" xfId="46" applyFont="1" applyAlignment="1">
      <alignment vertical="center" shrinkToFit="1"/>
    </xf>
    <xf numFmtId="0" fontId="30" fillId="0" borderId="0" xfId="0" applyFont="1" applyAlignment="1">
      <alignment horizontal="left" vertical="top" wrapText="1"/>
    </xf>
    <xf numFmtId="1" fontId="55" fillId="0" borderId="0" xfId="0" applyNumberFormat="1" applyFont="1" applyFill="1" applyBorder="1" applyAlignment="1">
      <alignment vertical="center"/>
    </xf>
  </cellXfs>
  <cellStyles count="8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cellStyle name="パーセント 3" xfId="50"/>
    <cellStyle name="パーセント 4" xfId="74"/>
    <cellStyle name="パーセント 5" xfId="82"/>
    <cellStyle name="パーセント 6" xfId="75"/>
    <cellStyle name="ハイパーリンク 2" xfId="5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桁区切り 2" xfId="52"/>
    <cellStyle name="桁区切り 3" xfId="53"/>
    <cellStyle name="桁区切り 3 2" xfId="54"/>
    <cellStyle name="桁区切り 4" xfId="55"/>
    <cellStyle name="桁区切り 5" xfId="72"/>
    <cellStyle name="桁区切り 6" xfId="71"/>
    <cellStyle name="桁区切り 7" xfId="84"/>
    <cellStyle name="桁区切り 8" xfId="8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6"/>
    <cellStyle name="入力" xfId="9" builtinId="20" customBuiltin="1"/>
    <cellStyle name="標準" xfId="0" builtinId="0"/>
    <cellStyle name="標準 10" xfId="78"/>
    <cellStyle name="標準 11" xfId="48"/>
    <cellStyle name="標準 12" xfId="85"/>
    <cellStyle name="標準 16" xfId="46"/>
    <cellStyle name="標準 16 2" xfId="79"/>
    <cellStyle name="標準 2" xfId="47"/>
    <cellStyle name="標準 2 2" xfId="58"/>
    <cellStyle name="標準 2 2 2" xfId="59"/>
    <cellStyle name="標準 2 2 3" xfId="60"/>
    <cellStyle name="標準 2 2 4" xfId="81"/>
    <cellStyle name="標準 2 3" xfId="61"/>
    <cellStyle name="標準 2 3 2" xfId="83"/>
    <cellStyle name="標準 2 4" xfId="80"/>
    <cellStyle name="標準 2 5" xfId="57"/>
    <cellStyle name="標準 2_5月以降実施カリキュラム" xfId="62"/>
    <cellStyle name="標準 3" xfId="63"/>
    <cellStyle name="標準 3 2" xfId="64"/>
    <cellStyle name="標準 4" xfId="65"/>
    <cellStyle name="標準 4 2" xfId="66"/>
    <cellStyle name="標準 5" xfId="44"/>
    <cellStyle name="標準 5 2" xfId="68"/>
    <cellStyle name="標準 5 3" xfId="67"/>
    <cellStyle name="標準 6" xfId="69"/>
    <cellStyle name="標準 7" xfId="42"/>
    <cellStyle name="標準 7 2" xfId="73"/>
    <cellStyle name="標準 8" xfId="76"/>
    <cellStyle name="標準 9" xfId="77"/>
    <cellStyle name="標準_様式（P25～P38)" xfId="43"/>
    <cellStyle name="未定義" xfId="70"/>
    <cellStyle name="良い" xfId="6" builtinId="26"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176493</xdr:colOff>
      <xdr:row>10</xdr:row>
      <xdr:rowOff>21010</xdr:rowOff>
    </xdr:from>
    <xdr:to>
      <xdr:col>9</xdr:col>
      <xdr:colOff>549555</xdr:colOff>
      <xdr:row>21</xdr:row>
      <xdr:rowOff>145676</xdr:rowOff>
    </xdr:to>
    <xdr:sp macro="" textlink="">
      <xdr:nvSpPr>
        <xdr:cNvPr id="2" name="Rectangle 2"/>
        <xdr:cNvSpPr>
          <a:spLocks noChangeArrowheads="1"/>
        </xdr:cNvSpPr>
      </xdr:nvSpPr>
      <xdr:spPr bwMode="auto">
        <a:xfrm>
          <a:off x="2249581" y="4749892"/>
          <a:ext cx="3152121" cy="320628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twoCellAnchor>
    <xdr:from>
      <xdr:col>5</xdr:col>
      <xdr:colOff>156883</xdr:colOff>
      <xdr:row>5</xdr:row>
      <xdr:rowOff>448235</xdr:rowOff>
    </xdr:from>
    <xdr:to>
      <xdr:col>9</xdr:col>
      <xdr:colOff>529945</xdr:colOff>
      <xdr:row>6</xdr:row>
      <xdr:rowOff>280146</xdr:rowOff>
    </xdr:to>
    <xdr:sp macro="" textlink="">
      <xdr:nvSpPr>
        <xdr:cNvPr id="4" name="Rectangle 2"/>
        <xdr:cNvSpPr>
          <a:spLocks noChangeArrowheads="1"/>
        </xdr:cNvSpPr>
      </xdr:nvSpPr>
      <xdr:spPr bwMode="auto">
        <a:xfrm>
          <a:off x="2229971" y="2353235"/>
          <a:ext cx="3152121"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21</xdr:row>
      <xdr:rowOff>112059</xdr:rowOff>
    </xdr:to>
    <xdr:sp macro="" textlink="">
      <xdr:nvSpPr>
        <xdr:cNvPr id="2" name="Rectangle 2"/>
        <xdr:cNvSpPr>
          <a:spLocks noChangeArrowheads="1"/>
        </xdr:cNvSpPr>
      </xdr:nvSpPr>
      <xdr:spPr bwMode="auto">
        <a:xfrm>
          <a:off x="2215963" y="4974011"/>
          <a:ext cx="3152121" cy="302698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twoCellAnchor>
    <xdr:from>
      <xdr:col>5</xdr:col>
      <xdr:colOff>67236</xdr:colOff>
      <xdr:row>5</xdr:row>
      <xdr:rowOff>425823</xdr:rowOff>
    </xdr:from>
    <xdr:to>
      <xdr:col>9</xdr:col>
      <xdr:colOff>440298</xdr:colOff>
      <xdr:row>6</xdr:row>
      <xdr:rowOff>179293</xdr:rowOff>
    </xdr:to>
    <xdr:sp macro="" textlink="">
      <xdr:nvSpPr>
        <xdr:cNvPr id="3" name="Rectangle 2"/>
        <xdr:cNvSpPr>
          <a:spLocks noChangeArrowheads="1"/>
        </xdr:cNvSpPr>
      </xdr:nvSpPr>
      <xdr:spPr bwMode="auto">
        <a:xfrm>
          <a:off x="2140324" y="2330823"/>
          <a:ext cx="3152121"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xdr:colOff>
      <xdr:row>12</xdr:row>
      <xdr:rowOff>133350</xdr:rowOff>
    </xdr:from>
    <xdr:to>
      <xdr:col>8</xdr:col>
      <xdr:colOff>481013</xdr:colOff>
      <xdr:row>17</xdr:row>
      <xdr:rowOff>123826</xdr:rowOff>
    </xdr:to>
    <xdr:sp macro="" textlink="">
      <xdr:nvSpPr>
        <xdr:cNvPr id="3" name="正方形/長方形 4"/>
        <xdr:cNvSpPr>
          <a:spLocks noChangeArrowheads="1"/>
        </xdr:cNvSpPr>
      </xdr:nvSpPr>
      <xdr:spPr bwMode="auto">
        <a:xfrm>
          <a:off x="1590675" y="3943350"/>
          <a:ext cx="3690938" cy="122872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twoCellAnchor>
    <xdr:from>
      <xdr:col>3</xdr:col>
      <xdr:colOff>371475</xdr:colOff>
      <xdr:row>6</xdr:row>
      <xdr:rowOff>180975</xdr:rowOff>
    </xdr:from>
    <xdr:to>
      <xdr:col>8</xdr:col>
      <xdr:colOff>237471</xdr:colOff>
      <xdr:row>7</xdr:row>
      <xdr:rowOff>250451</xdr:rowOff>
    </xdr:to>
    <xdr:sp macro="" textlink="">
      <xdr:nvSpPr>
        <xdr:cNvPr id="4" name="Rectangle 2"/>
        <xdr:cNvSpPr>
          <a:spLocks noChangeArrowheads="1"/>
        </xdr:cNvSpPr>
      </xdr:nvSpPr>
      <xdr:spPr bwMode="auto">
        <a:xfrm>
          <a:off x="1885950" y="2038350"/>
          <a:ext cx="3152121" cy="5266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別添の科目毎のカリキュラムを提出すること</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view="pageBreakPreview" topLeftCell="B1" zoomScale="60" zoomScaleNormal="90" workbookViewId="0">
      <pane ySplit="3" topLeftCell="A31" activePane="bottomLeft" state="frozen"/>
      <selection pane="bottomLeft" activeCell="C51" sqref="C51"/>
    </sheetView>
  </sheetViews>
  <sheetFormatPr defaultRowHeight="35.25" customHeight="1"/>
  <cols>
    <col min="1" max="2" width="8.625" style="337" customWidth="1"/>
    <col min="3" max="3" width="51.125" style="337" customWidth="1"/>
    <col min="4" max="4" width="9.625" style="337" customWidth="1"/>
    <col min="5" max="15" width="4" style="337" customWidth="1"/>
    <col min="16" max="16" width="8.625" style="337" customWidth="1"/>
    <col min="17" max="18" width="11.125" style="337" customWidth="1"/>
    <col min="19" max="16384" width="9" style="337"/>
  </cols>
  <sheetData>
    <row r="1" spans="1:18" ht="35.25" customHeight="1">
      <c r="A1" s="607" t="s">
        <v>293</v>
      </c>
      <c r="B1" s="607"/>
      <c r="C1" s="607"/>
      <c r="D1" s="607"/>
      <c r="E1" s="607"/>
      <c r="F1" s="607"/>
      <c r="G1" s="607"/>
      <c r="H1" s="607"/>
      <c r="I1" s="607"/>
      <c r="J1" s="607"/>
      <c r="K1" s="607"/>
      <c r="L1" s="607"/>
      <c r="M1" s="607"/>
      <c r="N1" s="607"/>
      <c r="O1" s="607"/>
      <c r="P1" s="607"/>
      <c r="Q1" s="607"/>
      <c r="R1" s="607"/>
    </row>
    <row r="2" spans="1:18" ht="39.950000000000003" customHeight="1">
      <c r="A2" s="608" t="s">
        <v>294</v>
      </c>
      <c r="B2" s="608"/>
      <c r="C2" s="609" t="s">
        <v>295</v>
      </c>
      <c r="D2" s="610" t="s">
        <v>296</v>
      </c>
      <c r="E2" s="611" t="s">
        <v>431</v>
      </c>
      <c r="F2" s="612"/>
      <c r="G2" s="612"/>
      <c r="H2" s="612"/>
      <c r="I2" s="612"/>
      <c r="J2" s="612"/>
      <c r="K2" s="612"/>
      <c r="L2" s="612"/>
      <c r="M2" s="612"/>
      <c r="N2" s="612"/>
      <c r="O2" s="612"/>
      <c r="P2" s="613" t="s">
        <v>297</v>
      </c>
      <c r="Q2" s="610" t="s">
        <v>298</v>
      </c>
      <c r="R2" s="610" t="s">
        <v>299</v>
      </c>
    </row>
    <row r="3" spans="1:18" ht="35.25" customHeight="1">
      <c r="A3" s="374" t="s">
        <v>300</v>
      </c>
      <c r="B3" s="374" t="s">
        <v>301</v>
      </c>
      <c r="C3" s="609"/>
      <c r="D3" s="608"/>
      <c r="E3" s="375">
        <v>4</v>
      </c>
      <c r="F3" s="375">
        <v>6</v>
      </c>
      <c r="G3" s="375">
        <v>7</v>
      </c>
      <c r="H3" s="375">
        <v>8</v>
      </c>
      <c r="I3" s="375">
        <v>9</v>
      </c>
      <c r="J3" s="375">
        <v>10</v>
      </c>
      <c r="K3" s="375">
        <v>11</v>
      </c>
      <c r="L3" s="375">
        <v>12</v>
      </c>
      <c r="M3" s="375">
        <v>1</v>
      </c>
      <c r="N3" s="375">
        <v>2</v>
      </c>
      <c r="O3" s="375">
        <v>3</v>
      </c>
      <c r="P3" s="614"/>
      <c r="Q3" s="608"/>
      <c r="R3" s="608"/>
    </row>
    <row r="4" spans="1:18" ht="35.25" customHeight="1">
      <c r="A4" s="376" t="s">
        <v>302</v>
      </c>
      <c r="B4" s="369" t="s">
        <v>303</v>
      </c>
      <c r="C4" s="366" t="s">
        <v>432</v>
      </c>
      <c r="D4" s="376">
        <v>4</v>
      </c>
      <c r="E4" s="375"/>
      <c r="F4" s="375" t="s">
        <v>433</v>
      </c>
      <c r="G4" s="375"/>
      <c r="H4" s="375"/>
      <c r="I4" s="375"/>
      <c r="J4" s="375" t="s">
        <v>433</v>
      </c>
      <c r="K4" s="375"/>
      <c r="L4" s="375"/>
      <c r="M4" s="375"/>
      <c r="N4" s="375" t="s">
        <v>433</v>
      </c>
      <c r="O4" s="375"/>
      <c r="P4" s="369">
        <f>SUBTOTAL(3,E4:O4)</f>
        <v>3</v>
      </c>
      <c r="Q4" s="369">
        <v>30</v>
      </c>
      <c r="R4" s="369">
        <f>P4*Q4</f>
        <v>90</v>
      </c>
    </row>
    <row r="5" spans="1:18" ht="35.25" customHeight="1">
      <c r="A5" s="376" t="s">
        <v>304</v>
      </c>
      <c r="B5" s="369" t="s">
        <v>303</v>
      </c>
      <c r="C5" s="371" t="s">
        <v>305</v>
      </c>
      <c r="D5" s="376">
        <v>3</v>
      </c>
      <c r="E5" s="375"/>
      <c r="F5" s="375" t="s">
        <v>433</v>
      </c>
      <c r="G5" s="375"/>
      <c r="H5" s="375"/>
      <c r="I5" s="375" t="s">
        <v>433</v>
      </c>
      <c r="J5" s="375"/>
      <c r="K5" s="375"/>
      <c r="L5" s="375" t="s">
        <v>433</v>
      </c>
      <c r="M5" s="375"/>
      <c r="N5" s="375"/>
      <c r="O5" s="375"/>
      <c r="P5" s="369">
        <f t="shared" ref="P5:P35" si="0">SUBTOTAL(3,E5:O5)</f>
        <v>3</v>
      </c>
      <c r="Q5" s="369">
        <v>30</v>
      </c>
      <c r="R5" s="369">
        <f t="shared" ref="R5:R35" si="1">P5*Q5</f>
        <v>90</v>
      </c>
    </row>
    <row r="6" spans="1:18" s="338" customFormat="1" ht="35.25" customHeight="1">
      <c r="A6" s="377" t="s">
        <v>306</v>
      </c>
      <c r="B6" s="367" t="s">
        <v>307</v>
      </c>
      <c r="C6" s="378" t="s">
        <v>308</v>
      </c>
      <c r="D6" s="377">
        <v>3</v>
      </c>
      <c r="E6" s="380"/>
      <c r="F6" s="380"/>
      <c r="G6" s="380" t="s">
        <v>433</v>
      </c>
      <c r="H6" s="380"/>
      <c r="I6" s="380"/>
      <c r="J6" s="380" t="s">
        <v>433</v>
      </c>
      <c r="K6" s="380"/>
      <c r="L6" s="380"/>
      <c r="M6" s="380" t="s">
        <v>433</v>
      </c>
      <c r="N6" s="380"/>
      <c r="O6" s="380"/>
      <c r="P6" s="367">
        <f t="shared" si="0"/>
        <v>3</v>
      </c>
      <c r="Q6" s="367">
        <v>20</v>
      </c>
      <c r="R6" s="367">
        <f t="shared" si="1"/>
        <v>60</v>
      </c>
    </row>
    <row r="7" spans="1:18" s="338" customFormat="1" ht="35.25" customHeight="1">
      <c r="A7" s="376" t="s">
        <v>309</v>
      </c>
      <c r="B7" s="369" t="s">
        <v>303</v>
      </c>
      <c r="C7" s="366" t="s">
        <v>310</v>
      </c>
      <c r="D7" s="376">
        <v>4</v>
      </c>
      <c r="E7" s="375"/>
      <c r="F7" s="375" t="s">
        <v>433</v>
      </c>
      <c r="G7" s="375"/>
      <c r="H7" s="375"/>
      <c r="I7" s="375"/>
      <c r="J7" s="375" t="s">
        <v>433</v>
      </c>
      <c r="K7" s="375"/>
      <c r="L7" s="375"/>
      <c r="M7" s="375"/>
      <c r="N7" s="375" t="s">
        <v>433</v>
      </c>
      <c r="O7" s="375"/>
      <c r="P7" s="369">
        <f t="shared" si="0"/>
        <v>3</v>
      </c>
      <c r="Q7" s="369">
        <v>30</v>
      </c>
      <c r="R7" s="369">
        <f t="shared" si="1"/>
        <v>90</v>
      </c>
    </row>
    <row r="8" spans="1:18" s="338" customFormat="1" ht="35.25" customHeight="1">
      <c r="A8" s="376" t="s">
        <v>311</v>
      </c>
      <c r="B8" s="369" t="s">
        <v>303</v>
      </c>
      <c r="C8" s="366" t="s">
        <v>312</v>
      </c>
      <c r="D8" s="376">
        <v>2</v>
      </c>
      <c r="E8" s="375"/>
      <c r="F8" s="375" t="s">
        <v>433</v>
      </c>
      <c r="G8" s="375"/>
      <c r="H8" s="375" t="s">
        <v>433</v>
      </c>
      <c r="I8" s="375"/>
      <c r="J8" s="375"/>
      <c r="K8" s="375"/>
      <c r="L8" s="375"/>
      <c r="M8" s="375"/>
      <c r="N8" s="375"/>
      <c r="O8" s="375"/>
      <c r="P8" s="369">
        <f t="shared" si="0"/>
        <v>2</v>
      </c>
      <c r="Q8" s="369">
        <v>30</v>
      </c>
      <c r="R8" s="369">
        <f t="shared" si="1"/>
        <v>60</v>
      </c>
    </row>
    <row r="9" spans="1:18" s="338" customFormat="1" ht="35.25" customHeight="1">
      <c r="A9" s="376" t="s">
        <v>313</v>
      </c>
      <c r="B9" s="369" t="s">
        <v>303</v>
      </c>
      <c r="C9" s="366" t="s">
        <v>423</v>
      </c>
      <c r="D9" s="376">
        <v>3</v>
      </c>
      <c r="E9" s="375"/>
      <c r="F9" s="375"/>
      <c r="G9" s="375" t="s">
        <v>433</v>
      </c>
      <c r="H9" s="375"/>
      <c r="I9" s="375"/>
      <c r="J9" s="375" t="s">
        <v>433</v>
      </c>
      <c r="K9" s="375"/>
      <c r="L9" s="375"/>
      <c r="M9" s="375" t="s">
        <v>433</v>
      </c>
      <c r="N9" s="375"/>
      <c r="O9" s="375"/>
      <c r="P9" s="369">
        <f t="shared" si="0"/>
        <v>3</v>
      </c>
      <c r="Q9" s="369">
        <v>20</v>
      </c>
      <c r="R9" s="369">
        <f t="shared" si="1"/>
        <v>60</v>
      </c>
    </row>
    <row r="10" spans="1:18" s="338" customFormat="1" ht="35.25" customHeight="1">
      <c r="A10" s="376" t="s">
        <v>444</v>
      </c>
      <c r="B10" s="369" t="s">
        <v>303</v>
      </c>
      <c r="C10" s="381" t="s">
        <v>436</v>
      </c>
      <c r="D10" s="376">
        <v>2</v>
      </c>
      <c r="E10" s="604" t="s">
        <v>437</v>
      </c>
      <c r="F10" s="605"/>
      <c r="G10" s="605"/>
      <c r="H10" s="605"/>
      <c r="I10" s="605"/>
      <c r="J10" s="605"/>
      <c r="K10" s="605"/>
      <c r="L10" s="605"/>
      <c r="M10" s="605"/>
      <c r="N10" s="605"/>
      <c r="O10" s="606"/>
      <c r="P10" s="369">
        <v>3</v>
      </c>
      <c r="Q10" s="369">
        <v>20</v>
      </c>
      <c r="R10" s="369">
        <f t="shared" si="1"/>
        <v>60</v>
      </c>
    </row>
    <row r="11" spans="1:18" s="338" customFormat="1" ht="35.25" customHeight="1">
      <c r="A11" s="376" t="s">
        <v>445</v>
      </c>
      <c r="B11" s="369" t="s">
        <v>434</v>
      </c>
      <c r="C11" s="381" t="s">
        <v>440</v>
      </c>
      <c r="D11" s="377">
        <v>2</v>
      </c>
      <c r="E11" s="604" t="s">
        <v>437</v>
      </c>
      <c r="F11" s="605"/>
      <c r="G11" s="605"/>
      <c r="H11" s="605"/>
      <c r="I11" s="605"/>
      <c r="J11" s="605"/>
      <c r="K11" s="605"/>
      <c r="L11" s="605"/>
      <c r="M11" s="605"/>
      <c r="N11" s="605"/>
      <c r="O11" s="606"/>
      <c r="P11" s="369">
        <v>3</v>
      </c>
      <c r="Q11" s="369">
        <v>20</v>
      </c>
      <c r="R11" s="369">
        <f t="shared" si="1"/>
        <v>60</v>
      </c>
    </row>
    <row r="12" spans="1:18" s="338" customFormat="1" ht="35.25" customHeight="1">
      <c r="A12" s="376" t="s">
        <v>446</v>
      </c>
      <c r="B12" s="369" t="s">
        <v>435</v>
      </c>
      <c r="C12" s="381" t="s">
        <v>441</v>
      </c>
      <c r="D12" s="377">
        <v>2</v>
      </c>
      <c r="E12" s="604" t="s">
        <v>437</v>
      </c>
      <c r="F12" s="605"/>
      <c r="G12" s="605"/>
      <c r="H12" s="605"/>
      <c r="I12" s="605"/>
      <c r="J12" s="605"/>
      <c r="K12" s="605"/>
      <c r="L12" s="605"/>
      <c r="M12" s="605"/>
      <c r="N12" s="605"/>
      <c r="O12" s="606"/>
      <c r="P12" s="369">
        <v>3</v>
      </c>
      <c r="Q12" s="369">
        <v>20</v>
      </c>
      <c r="R12" s="369">
        <f t="shared" si="1"/>
        <v>60</v>
      </c>
    </row>
    <row r="13" spans="1:18" s="338" customFormat="1" ht="35.25" customHeight="1">
      <c r="A13" s="376" t="s">
        <v>314</v>
      </c>
      <c r="B13" s="369" t="s">
        <v>303</v>
      </c>
      <c r="C13" s="366" t="s">
        <v>315</v>
      </c>
      <c r="D13" s="376">
        <v>2</v>
      </c>
      <c r="E13" s="375"/>
      <c r="F13" s="375" t="s">
        <v>433</v>
      </c>
      <c r="G13" s="375"/>
      <c r="H13" s="375" t="s">
        <v>433</v>
      </c>
      <c r="I13" s="375"/>
      <c r="J13" s="375"/>
      <c r="K13" s="375"/>
      <c r="L13" s="375"/>
      <c r="M13" s="375"/>
      <c r="N13" s="375"/>
      <c r="O13" s="375"/>
      <c r="P13" s="369">
        <f t="shared" ref="P13" si="2">SUBTOTAL(3,E13:O13)</f>
        <v>2</v>
      </c>
      <c r="Q13" s="369">
        <v>15</v>
      </c>
      <c r="R13" s="369">
        <f t="shared" si="1"/>
        <v>30</v>
      </c>
    </row>
    <row r="14" spans="1:18" s="338" customFormat="1" ht="35.25" customHeight="1">
      <c r="A14" s="369" t="s">
        <v>316</v>
      </c>
      <c r="B14" s="369" t="s">
        <v>303</v>
      </c>
      <c r="C14" s="399" t="s">
        <v>317</v>
      </c>
      <c r="D14" s="369">
        <v>6</v>
      </c>
      <c r="E14" s="375"/>
      <c r="F14" s="375" t="s">
        <v>433</v>
      </c>
      <c r="G14" s="375"/>
      <c r="H14" s="375"/>
      <c r="I14" s="375"/>
      <c r="J14" s="375"/>
      <c r="K14" s="375"/>
      <c r="L14" s="375"/>
      <c r="M14" s="375"/>
      <c r="N14" s="375"/>
      <c r="O14" s="375"/>
      <c r="P14" s="369">
        <f t="shared" si="0"/>
        <v>1</v>
      </c>
      <c r="Q14" s="369">
        <v>30</v>
      </c>
      <c r="R14" s="369">
        <f t="shared" si="1"/>
        <v>30</v>
      </c>
    </row>
    <row r="15" spans="1:18" ht="35.25" customHeight="1">
      <c r="A15" s="377" t="s">
        <v>447</v>
      </c>
      <c r="B15" s="367" t="s">
        <v>307</v>
      </c>
      <c r="C15" s="368" t="s">
        <v>424</v>
      </c>
      <c r="D15" s="377">
        <v>6</v>
      </c>
      <c r="E15" s="604" t="s">
        <v>425</v>
      </c>
      <c r="F15" s="605"/>
      <c r="G15" s="605"/>
      <c r="H15" s="605"/>
      <c r="I15" s="605"/>
      <c r="J15" s="605"/>
      <c r="K15" s="605"/>
      <c r="L15" s="605"/>
      <c r="M15" s="605"/>
      <c r="N15" s="605"/>
      <c r="O15" s="606"/>
      <c r="P15" s="369">
        <v>1</v>
      </c>
      <c r="Q15" s="369">
        <v>20</v>
      </c>
      <c r="R15" s="369">
        <v>20</v>
      </c>
    </row>
    <row r="16" spans="1:18" ht="35.25" customHeight="1">
      <c r="A16" s="377" t="s">
        <v>448</v>
      </c>
      <c r="B16" s="369" t="s">
        <v>421</v>
      </c>
      <c r="C16" s="368" t="s">
        <v>442</v>
      </c>
      <c r="D16" s="377"/>
      <c r="E16" s="604" t="s">
        <v>425</v>
      </c>
      <c r="F16" s="605"/>
      <c r="G16" s="605"/>
      <c r="H16" s="605"/>
      <c r="I16" s="605"/>
      <c r="J16" s="605"/>
      <c r="K16" s="605"/>
      <c r="L16" s="605"/>
      <c r="M16" s="605"/>
      <c r="N16" s="605"/>
      <c r="O16" s="606"/>
      <c r="P16" s="369">
        <v>1</v>
      </c>
      <c r="Q16" s="369">
        <v>20</v>
      </c>
      <c r="R16" s="369">
        <v>20</v>
      </c>
    </row>
    <row r="17" spans="1:18" ht="35.25" customHeight="1">
      <c r="A17" s="377" t="s">
        <v>449</v>
      </c>
      <c r="B17" s="369" t="s">
        <v>422</v>
      </c>
      <c r="C17" s="370" t="s">
        <v>443</v>
      </c>
      <c r="D17" s="367"/>
      <c r="E17" s="604" t="s">
        <v>425</v>
      </c>
      <c r="F17" s="605"/>
      <c r="G17" s="605"/>
      <c r="H17" s="605"/>
      <c r="I17" s="605"/>
      <c r="J17" s="605"/>
      <c r="K17" s="605"/>
      <c r="L17" s="605"/>
      <c r="M17" s="605"/>
      <c r="N17" s="605"/>
      <c r="O17" s="606"/>
      <c r="P17" s="369">
        <v>1</v>
      </c>
      <c r="Q17" s="369">
        <v>20</v>
      </c>
      <c r="R17" s="369">
        <v>20</v>
      </c>
    </row>
    <row r="18" spans="1:18" ht="35.25" customHeight="1">
      <c r="A18" s="376" t="s">
        <v>318</v>
      </c>
      <c r="B18" s="369" t="s">
        <v>303</v>
      </c>
      <c r="C18" s="366" t="s">
        <v>319</v>
      </c>
      <c r="D18" s="376">
        <v>6</v>
      </c>
      <c r="E18" s="375"/>
      <c r="F18" s="375" t="s">
        <v>433</v>
      </c>
      <c r="G18" s="375"/>
      <c r="H18" s="375"/>
      <c r="I18" s="375"/>
      <c r="J18" s="375"/>
      <c r="K18" s="375"/>
      <c r="L18" s="375"/>
      <c r="M18" s="375"/>
      <c r="N18" s="375"/>
      <c r="O18" s="375"/>
      <c r="P18" s="369">
        <f t="shared" ref="P18:P20" si="3">SUBTOTAL(3,E18:O18)</f>
        <v>1</v>
      </c>
      <c r="Q18" s="369">
        <v>20</v>
      </c>
      <c r="R18" s="369">
        <f t="shared" ref="R18:R25" si="4">P18*Q18</f>
        <v>20</v>
      </c>
    </row>
    <row r="19" spans="1:18" ht="35.25" customHeight="1">
      <c r="A19" s="376" t="s">
        <v>320</v>
      </c>
      <c r="B19" s="369" t="s">
        <v>303</v>
      </c>
      <c r="C19" s="371" t="s">
        <v>426</v>
      </c>
      <c r="D19" s="376">
        <v>3</v>
      </c>
      <c r="E19" s="375"/>
      <c r="F19" s="375"/>
      <c r="G19" s="375" t="s">
        <v>433</v>
      </c>
      <c r="H19" s="375"/>
      <c r="I19" s="375"/>
      <c r="J19" s="375" t="s">
        <v>433</v>
      </c>
      <c r="K19" s="375"/>
      <c r="L19" s="375"/>
      <c r="M19" s="375" t="s">
        <v>433</v>
      </c>
      <c r="N19" s="375"/>
      <c r="O19" s="375"/>
      <c r="P19" s="369">
        <f t="shared" si="3"/>
        <v>3</v>
      </c>
      <c r="Q19" s="369">
        <v>20</v>
      </c>
      <c r="R19" s="369">
        <f t="shared" si="4"/>
        <v>60</v>
      </c>
    </row>
    <row r="20" spans="1:18" ht="35.25" customHeight="1">
      <c r="A20" s="376" t="s">
        <v>321</v>
      </c>
      <c r="B20" s="369" t="s">
        <v>303</v>
      </c>
      <c r="C20" s="371" t="s">
        <v>322</v>
      </c>
      <c r="D20" s="376">
        <v>3</v>
      </c>
      <c r="E20" s="375"/>
      <c r="F20" s="375"/>
      <c r="G20" s="375" t="s">
        <v>433</v>
      </c>
      <c r="H20" s="375"/>
      <c r="I20" s="375"/>
      <c r="J20" s="375" t="s">
        <v>433</v>
      </c>
      <c r="K20" s="375"/>
      <c r="L20" s="375"/>
      <c r="M20" s="375" t="s">
        <v>433</v>
      </c>
      <c r="N20" s="375"/>
      <c r="O20" s="375"/>
      <c r="P20" s="369">
        <f t="shared" si="3"/>
        <v>3</v>
      </c>
      <c r="Q20" s="369">
        <v>30</v>
      </c>
      <c r="R20" s="369">
        <f t="shared" si="4"/>
        <v>90</v>
      </c>
    </row>
    <row r="21" spans="1:18" ht="35.25" customHeight="1">
      <c r="A21" s="367" t="s">
        <v>323</v>
      </c>
      <c r="B21" s="367" t="s">
        <v>303</v>
      </c>
      <c r="C21" s="379" t="s">
        <v>324</v>
      </c>
      <c r="D21" s="367">
        <v>3</v>
      </c>
      <c r="E21" s="375"/>
      <c r="F21" s="375" t="s">
        <v>433</v>
      </c>
      <c r="G21" s="375"/>
      <c r="H21" s="375"/>
      <c r="I21" s="375" t="s">
        <v>433</v>
      </c>
      <c r="J21" s="375"/>
      <c r="K21" s="375"/>
      <c r="L21" s="375" t="s">
        <v>433</v>
      </c>
      <c r="M21" s="375"/>
      <c r="N21" s="375"/>
      <c r="O21" s="375"/>
      <c r="P21" s="369">
        <f t="shared" si="0"/>
        <v>3</v>
      </c>
      <c r="Q21" s="369">
        <v>30</v>
      </c>
      <c r="R21" s="369">
        <f t="shared" si="4"/>
        <v>90</v>
      </c>
    </row>
    <row r="22" spans="1:18" ht="35.25" customHeight="1">
      <c r="A22" s="377" t="s">
        <v>325</v>
      </c>
      <c r="B22" s="369" t="s">
        <v>303</v>
      </c>
      <c r="C22" s="368" t="s">
        <v>326</v>
      </c>
      <c r="D22" s="377">
        <v>4</v>
      </c>
      <c r="E22" s="380"/>
      <c r="F22" s="380"/>
      <c r="G22" s="380" t="s">
        <v>433</v>
      </c>
      <c r="H22" s="380"/>
      <c r="I22" s="380"/>
      <c r="J22" s="380"/>
      <c r="K22" s="380" t="s">
        <v>433</v>
      </c>
      <c r="L22" s="380"/>
      <c r="M22" s="375"/>
      <c r="N22" s="375"/>
      <c r="O22" s="375"/>
      <c r="P22" s="369">
        <f t="shared" si="0"/>
        <v>2</v>
      </c>
      <c r="Q22" s="369">
        <v>30</v>
      </c>
      <c r="R22" s="369">
        <f t="shared" si="4"/>
        <v>60</v>
      </c>
    </row>
    <row r="23" spans="1:18" ht="35.25" customHeight="1">
      <c r="A23" s="376" t="s">
        <v>327</v>
      </c>
      <c r="B23" s="369" t="s">
        <v>303</v>
      </c>
      <c r="C23" s="366" t="s">
        <v>328</v>
      </c>
      <c r="D23" s="376">
        <v>4</v>
      </c>
      <c r="E23" s="375"/>
      <c r="F23" s="375"/>
      <c r="G23" s="375"/>
      <c r="H23" s="375"/>
      <c r="I23" s="375"/>
      <c r="J23" s="375"/>
      <c r="K23" s="375"/>
      <c r="L23" s="375"/>
      <c r="M23" s="375"/>
      <c r="N23" s="375" t="s">
        <v>433</v>
      </c>
      <c r="O23" s="375"/>
      <c r="P23" s="369">
        <f t="shared" si="0"/>
        <v>1</v>
      </c>
      <c r="Q23" s="369">
        <v>30</v>
      </c>
      <c r="R23" s="369">
        <f t="shared" si="4"/>
        <v>30</v>
      </c>
    </row>
    <row r="24" spans="1:18" ht="35.25" customHeight="1">
      <c r="A24" s="376" t="s">
        <v>329</v>
      </c>
      <c r="B24" s="369" t="s">
        <v>303</v>
      </c>
      <c r="C24" s="366" t="s">
        <v>330</v>
      </c>
      <c r="D24" s="376">
        <v>3</v>
      </c>
      <c r="E24" s="375"/>
      <c r="F24" s="375" t="s">
        <v>433</v>
      </c>
      <c r="G24" s="375"/>
      <c r="H24" s="375"/>
      <c r="I24" s="375" t="s">
        <v>433</v>
      </c>
      <c r="J24" s="375"/>
      <c r="K24" s="375"/>
      <c r="L24" s="375" t="s">
        <v>433</v>
      </c>
      <c r="M24" s="375"/>
      <c r="N24" s="375"/>
      <c r="O24" s="375"/>
      <c r="P24" s="369">
        <f t="shared" si="0"/>
        <v>3</v>
      </c>
      <c r="Q24" s="369">
        <v>30</v>
      </c>
      <c r="R24" s="369">
        <f t="shared" si="4"/>
        <v>90</v>
      </c>
    </row>
    <row r="25" spans="1:18" ht="35.25" customHeight="1">
      <c r="A25" s="369" t="s">
        <v>331</v>
      </c>
      <c r="B25" s="369" t="s">
        <v>303</v>
      </c>
      <c r="C25" s="382" t="s">
        <v>332</v>
      </c>
      <c r="D25" s="369">
        <v>3</v>
      </c>
      <c r="E25" s="375"/>
      <c r="F25" s="375"/>
      <c r="G25" s="375" t="s">
        <v>433</v>
      </c>
      <c r="H25" s="375"/>
      <c r="I25" s="375"/>
      <c r="J25" s="375" t="s">
        <v>433</v>
      </c>
      <c r="K25" s="375"/>
      <c r="L25" s="375"/>
      <c r="M25" s="375" t="s">
        <v>433</v>
      </c>
      <c r="N25" s="375"/>
      <c r="O25" s="375"/>
      <c r="P25" s="369">
        <f t="shared" si="0"/>
        <v>3</v>
      </c>
      <c r="Q25" s="369">
        <v>30</v>
      </c>
      <c r="R25" s="369">
        <f t="shared" si="4"/>
        <v>90</v>
      </c>
    </row>
    <row r="26" spans="1:18" ht="35.25" customHeight="1">
      <c r="A26" s="376" t="s">
        <v>333</v>
      </c>
      <c r="B26" s="369" t="s">
        <v>303</v>
      </c>
      <c r="C26" s="366" t="s">
        <v>334</v>
      </c>
      <c r="D26" s="376">
        <v>4</v>
      </c>
      <c r="E26" s="375"/>
      <c r="F26" s="375" t="s">
        <v>433</v>
      </c>
      <c r="G26" s="375"/>
      <c r="H26" s="375"/>
      <c r="I26" s="375"/>
      <c r="J26" s="375" t="s">
        <v>433</v>
      </c>
      <c r="K26" s="375"/>
      <c r="L26" s="375"/>
      <c r="M26" s="375"/>
      <c r="N26" s="375" t="s">
        <v>433</v>
      </c>
      <c r="O26" s="375"/>
      <c r="P26" s="369">
        <f t="shared" si="0"/>
        <v>3</v>
      </c>
      <c r="Q26" s="369">
        <v>30</v>
      </c>
      <c r="R26" s="369">
        <f t="shared" si="1"/>
        <v>90</v>
      </c>
    </row>
    <row r="27" spans="1:18" ht="35.25" customHeight="1">
      <c r="A27" s="376" t="s">
        <v>335</v>
      </c>
      <c r="B27" s="369" t="s">
        <v>303</v>
      </c>
      <c r="C27" s="371" t="s">
        <v>336</v>
      </c>
      <c r="D27" s="376">
        <v>4</v>
      </c>
      <c r="E27" s="375"/>
      <c r="F27" s="375" t="s">
        <v>433</v>
      </c>
      <c r="G27" s="375"/>
      <c r="H27" s="375"/>
      <c r="I27" s="375"/>
      <c r="J27" s="375" t="s">
        <v>433</v>
      </c>
      <c r="K27" s="375"/>
      <c r="L27" s="375"/>
      <c r="M27" s="375"/>
      <c r="N27" s="375" t="s">
        <v>433</v>
      </c>
      <c r="O27" s="375"/>
      <c r="P27" s="369">
        <f t="shared" si="0"/>
        <v>3</v>
      </c>
      <c r="Q27" s="369">
        <v>30</v>
      </c>
      <c r="R27" s="369">
        <f t="shared" si="1"/>
        <v>90</v>
      </c>
    </row>
    <row r="28" spans="1:18" ht="35.25" customHeight="1">
      <c r="A28" s="376" t="s">
        <v>337</v>
      </c>
      <c r="B28" s="369" t="s">
        <v>303</v>
      </c>
      <c r="C28" s="371" t="s">
        <v>338</v>
      </c>
      <c r="D28" s="376">
        <v>3</v>
      </c>
      <c r="E28" s="375"/>
      <c r="F28" s="375" t="s">
        <v>433</v>
      </c>
      <c r="G28" s="375"/>
      <c r="H28" s="375"/>
      <c r="I28" s="375" t="s">
        <v>433</v>
      </c>
      <c r="J28" s="375"/>
      <c r="K28" s="375"/>
      <c r="L28" s="375" t="s">
        <v>433</v>
      </c>
      <c r="M28" s="375"/>
      <c r="N28" s="375"/>
      <c r="O28" s="375"/>
      <c r="P28" s="369">
        <f t="shared" si="0"/>
        <v>3</v>
      </c>
      <c r="Q28" s="369">
        <v>30</v>
      </c>
      <c r="R28" s="369">
        <f t="shared" si="1"/>
        <v>90</v>
      </c>
    </row>
    <row r="29" spans="1:18" ht="35.25" customHeight="1">
      <c r="A29" s="376" t="s">
        <v>339</v>
      </c>
      <c r="B29" s="369" t="s">
        <v>303</v>
      </c>
      <c r="C29" s="371" t="s">
        <v>340</v>
      </c>
      <c r="D29" s="376">
        <v>3</v>
      </c>
      <c r="E29" s="375"/>
      <c r="F29" s="375"/>
      <c r="G29" s="375"/>
      <c r="H29" s="375"/>
      <c r="I29" s="375" t="s">
        <v>433</v>
      </c>
      <c r="J29" s="375"/>
      <c r="K29" s="375"/>
      <c r="L29" s="375" t="s">
        <v>433</v>
      </c>
      <c r="M29" s="375"/>
      <c r="N29" s="375"/>
      <c r="O29" s="375" t="s">
        <v>433</v>
      </c>
      <c r="P29" s="369">
        <f t="shared" si="0"/>
        <v>3</v>
      </c>
      <c r="Q29" s="369">
        <v>30</v>
      </c>
      <c r="R29" s="369">
        <f t="shared" si="1"/>
        <v>90</v>
      </c>
    </row>
    <row r="30" spans="1:18" ht="35.25" customHeight="1">
      <c r="A30" s="376" t="s">
        <v>341</v>
      </c>
      <c r="B30" s="369" t="s">
        <v>303</v>
      </c>
      <c r="C30" s="371" t="s">
        <v>342</v>
      </c>
      <c r="D30" s="376">
        <v>3</v>
      </c>
      <c r="E30" s="375"/>
      <c r="F30" s="375"/>
      <c r="G30" s="375" t="s">
        <v>433</v>
      </c>
      <c r="H30" s="375"/>
      <c r="I30" s="375"/>
      <c r="J30" s="375" t="s">
        <v>433</v>
      </c>
      <c r="K30" s="375"/>
      <c r="L30" s="375"/>
      <c r="M30" s="375" t="s">
        <v>433</v>
      </c>
      <c r="N30" s="375"/>
      <c r="O30" s="375"/>
      <c r="P30" s="369">
        <f t="shared" si="0"/>
        <v>3</v>
      </c>
      <c r="Q30" s="369">
        <v>30</v>
      </c>
      <c r="R30" s="369">
        <f t="shared" si="1"/>
        <v>90</v>
      </c>
    </row>
    <row r="31" spans="1:18" ht="35.25" customHeight="1">
      <c r="A31" s="376" t="s">
        <v>343</v>
      </c>
      <c r="B31" s="376" t="s">
        <v>303</v>
      </c>
      <c r="C31" s="371" t="s">
        <v>344</v>
      </c>
      <c r="D31" s="376">
        <v>4</v>
      </c>
      <c r="E31" s="375"/>
      <c r="F31" s="375" t="s">
        <v>433</v>
      </c>
      <c r="G31" s="375"/>
      <c r="H31" s="375"/>
      <c r="I31" s="375"/>
      <c r="J31" s="375" t="s">
        <v>433</v>
      </c>
      <c r="K31" s="375"/>
      <c r="L31" s="375"/>
      <c r="M31" s="375"/>
      <c r="N31" s="375" t="s">
        <v>433</v>
      </c>
      <c r="O31" s="375"/>
      <c r="P31" s="369">
        <f t="shared" si="0"/>
        <v>3</v>
      </c>
      <c r="Q31" s="369">
        <v>30</v>
      </c>
      <c r="R31" s="369">
        <f t="shared" si="1"/>
        <v>90</v>
      </c>
    </row>
    <row r="32" spans="1:18" ht="35.25" customHeight="1">
      <c r="A32" s="376" t="s">
        <v>345</v>
      </c>
      <c r="B32" s="369" t="s">
        <v>303</v>
      </c>
      <c r="C32" s="371" t="s">
        <v>346</v>
      </c>
      <c r="D32" s="376">
        <v>3</v>
      </c>
      <c r="E32" s="375"/>
      <c r="F32" s="375"/>
      <c r="G32" s="375"/>
      <c r="H32" s="375"/>
      <c r="I32" s="375" t="s">
        <v>433</v>
      </c>
      <c r="J32" s="375"/>
      <c r="K32" s="375"/>
      <c r="L32" s="375" t="s">
        <v>433</v>
      </c>
      <c r="M32" s="375"/>
      <c r="N32" s="375"/>
      <c r="O32" s="375" t="s">
        <v>433</v>
      </c>
      <c r="P32" s="369">
        <f t="shared" si="0"/>
        <v>3</v>
      </c>
      <c r="Q32" s="369">
        <v>30</v>
      </c>
      <c r="R32" s="369">
        <f t="shared" si="1"/>
        <v>90</v>
      </c>
    </row>
    <row r="33" spans="1:18" ht="35.25" customHeight="1">
      <c r="A33" s="376" t="s">
        <v>347</v>
      </c>
      <c r="B33" s="369" t="s">
        <v>303</v>
      </c>
      <c r="C33" s="366" t="s">
        <v>485</v>
      </c>
      <c r="D33" s="376">
        <v>3</v>
      </c>
      <c r="E33" s="375"/>
      <c r="F33" s="375" t="s">
        <v>433</v>
      </c>
      <c r="G33" s="375"/>
      <c r="H33" s="375"/>
      <c r="I33" s="375"/>
      <c r="J33" s="375"/>
      <c r="K33" s="375"/>
      <c r="L33" s="375"/>
      <c r="M33" s="375"/>
      <c r="N33" s="375"/>
      <c r="O33" s="375"/>
      <c r="P33" s="369">
        <f t="shared" si="0"/>
        <v>1</v>
      </c>
      <c r="Q33" s="369">
        <v>30</v>
      </c>
      <c r="R33" s="369">
        <f t="shared" si="1"/>
        <v>30</v>
      </c>
    </row>
    <row r="34" spans="1:18" ht="35.25" customHeight="1">
      <c r="A34" s="376" t="s">
        <v>348</v>
      </c>
      <c r="B34" s="369" t="s">
        <v>303</v>
      </c>
      <c r="C34" s="366" t="s">
        <v>349</v>
      </c>
      <c r="D34" s="376">
        <v>3</v>
      </c>
      <c r="E34" s="375"/>
      <c r="F34" s="375"/>
      <c r="G34" s="375"/>
      <c r="H34" s="375"/>
      <c r="I34" s="375" t="s">
        <v>433</v>
      </c>
      <c r="J34" s="375"/>
      <c r="K34" s="375"/>
      <c r="L34" s="375" t="s">
        <v>433</v>
      </c>
      <c r="M34" s="375"/>
      <c r="N34" s="375"/>
      <c r="O34" s="375" t="s">
        <v>433</v>
      </c>
      <c r="P34" s="369">
        <f t="shared" si="0"/>
        <v>3</v>
      </c>
      <c r="Q34" s="369">
        <v>30</v>
      </c>
      <c r="R34" s="369">
        <f t="shared" si="1"/>
        <v>90</v>
      </c>
    </row>
    <row r="35" spans="1:18" ht="35.25" customHeight="1">
      <c r="A35" s="376" t="s">
        <v>350</v>
      </c>
      <c r="B35" s="369" t="s">
        <v>303</v>
      </c>
      <c r="C35" s="366" t="s">
        <v>351</v>
      </c>
      <c r="D35" s="376">
        <v>5</v>
      </c>
      <c r="E35" s="375"/>
      <c r="F35" s="375"/>
      <c r="G35" s="375"/>
      <c r="H35" s="375" t="s">
        <v>433</v>
      </c>
      <c r="I35" s="375"/>
      <c r="J35" s="375"/>
      <c r="K35" s="375"/>
      <c r="L35" s="375"/>
      <c r="M35" s="375" t="s">
        <v>433</v>
      </c>
      <c r="N35" s="375"/>
      <c r="O35" s="375"/>
      <c r="P35" s="369">
        <f t="shared" si="0"/>
        <v>2</v>
      </c>
      <c r="Q35" s="369">
        <v>30</v>
      </c>
      <c r="R35" s="369">
        <f t="shared" si="1"/>
        <v>60</v>
      </c>
    </row>
    <row r="36" spans="1:18" ht="35.25" customHeight="1">
      <c r="A36" s="376" t="s">
        <v>352</v>
      </c>
      <c r="B36" s="369" t="s">
        <v>303</v>
      </c>
      <c r="C36" s="371" t="s">
        <v>353</v>
      </c>
      <c r="D36" s="376">
        <v>3</v>
      </c>
      <c r="E36" s="375"/>
      <c r="F36" s="375" t="s">
        <v>433</v>
      </c>
      <c r="G36" s="375"/>
      <c r="H36" s="375"/>
      <c r="I36" s="375"/>
      <c r="J36" s="375"/>
      <c r="K36" s="375"/>
      <c r="L36" s="375"/>
      <c r="M36" s="375"/>
      <c r="N36" s="375"/>
      <c r="O36" s="375"/>
      <c r="P36" s="369">
        <f t="shared" ref="P36:P52" si="5">SUBTOTAL(3,E36:O36)</f>
        <v>1</v>
      </c>
      <c r="Q36" s="369">
        <v>30</v>
      </c>
      <c r="R36" s="369">
        <f t="shared" ref="R36:R54" si="6">P36*Q36</f>
        <v>30</v>
      </c>
    </row>
    <row r="37" spans="1:18" ht="35.25" customHeight="1">
      <c r="A37" s="376" t="s">
        <v>354</v>
      </c>
      <c r="B37" s="369" t="s">
        <v>303</v>
      </c>
      <c r="C37" s="371" t="s">
        <v>355</v>
      </c>
      <c r="D37" s="372" t="s">
        <v>427</v>
      </c>
      <c r="E37" s="604" t="s">
        <v>429</v>
      </c>
      <c r="F37" s="605"/>
      <c r="G37" s="605"/>
      <c r="H37" s="605"/>
      <c r="I37" s="605"/>
      <c r="J37" s="605"/>
      <c r="K37" s="605"/>
      <c r="L37" s="605"/>
      <c r="M37" s="605"/>
      <c r="N37" s="605"/>
      <c r="O37" s="606"/>
      <c r="P37" s="369">
        <v>2</v>
      </c>
      <c r="Q37" s="369">
        <v>20</v>
      </c>
      <c r="R37" s="369">
        <f t="shared" si="6"/>
        <v>40</v>
      </c>
    </row>
    <row r="38" spans="1:18" ht="35.25" customHeight="1">
      <c r="A38" s="369" t="s">
        <v>356</v>
      </c>
      <c r="B38" s="369" t="s">
        <v>303</v>
      </c>
      <c r="C38" s="382" t="s">
        <v>357</v>
      </c>
      <c r="D38" s="369">
        <v>4</v>
      </c>
      <c r="E38" s="604" t="s">
        <v>430</v>
      </c>
      <c r="F38" s="605"/>
      <c r="G38" s="605"/>
      <c r="H38" s="605"/>
      <c r="I38" s="605"/>
      <c r="J38" s="605"/>
      <c r="K38" s="605"/>
      <c r="L38" s="605"/>
      <c r="M38" s="605"/>
      <c r="N38" s="605"/>
      <c r="O38" s="606"/>
      <c r="P38" s="369">
        <v>2</v>
      </c>
      <c r="Q38" s="369">
        <v>20</v>
      </c>
      <c r="R38" s="369">
        <f t="shared" si="6"/>
        <v>40</v>
      </c>
    </row>
    <row r="39" spans="1:18" ht="35.25" customHeight="1">
      <c r="A39" s="376" t="s">
        <v>358</v>
      </c>
      <c r="B39" s="369" t="s">
        <v>303</v>
      </c>
      <c r="C39" s="371" t="s">
        <v>359</v>
      </c>
      <c r="D39" s="372" t="s">
        <v>427</v>
      </c>
      <c r="E39" s="604" t="s">
        <v>429</v>
      </c>
      <c r="F39" s="605"/>
      <c r="G39" s="605"/>
      <c r="H39" s="605"/>
      <c r="I39" s="605"/>
      <c r="J39" s="605"/>
      <c r="K39" s="605"/>
      <c r="L39" s="605"/>
      <c r="M39" s="605"/>
      <c r="N39" s="605"/>
      <c r="O39" s="606"/>
      <c r="P39" s="369">
        <v>2</v>
      </c>
      <c r="Q39" s="369">
        <v>20</v>
      </c>
      <c r="R39" s="369">
        <f>P39*Q39</f>
        <v>40</v>
      </c>
    </row>
    <row r="40" spans="1:18" ht="35.25" customHeight="1">
      <c r="A40" s="376" t="s">
        <v>360</v>
      </c>
      <c r="B40" s="369" t="s">
        <v>303</v>
      </c>
      <c r="C40" s="371" t="s">
        <v>361</v>
      </c>
      <c r="D40" s="372" t="s">
        <v>428</v>
      </c>
      <c r="E40" s="604" t="s">
        <v>429</v>
      </c>
      <c r="F40" s="605"/>
      <c r="G40" s="605"/>
      <c r="H40" s="605"/>
      <c r="I40" s="605"/>
      <c r="J40" s="605"/>
      <c r="K40" s="605"/>
      <c r="L40" s="605"/>
      <c r="M40" s="605"/>
      <c r="N40" s="605"/>
      <c r="O40" s="606"/>
      <c r="P40" s="369">
        <v>2</v>
      </c>
      <c r="Q40" s="369">
        <v>20</v>
      </c>
      <c r="R40" s="369">
        <f>P40*Q40</f>
        <v>40</v>
      </c>
    </row>
    <row r="41" spans="1:18" ht="35.25" customHeight="1">
      <c r="A41" s="376" t="s">
        <v>362</v>
      </c>
      <c r="B41" s="369" t="s">
        <v>303</v>
      </c>
      <c r="C41" s="366" t="s">
        <v>363</v>
      </c>
      <c r="D41" s="376">
        <v>4</v>
      </c>
      <c r="E41" s="375"/>
      <c r="F41" s="375" t="s">
        <v>433</v>
      </c>
      <c r="G41" s="375"/>
      <c r="H41" s="375"/>
      <c r="I41" s="375" t="s">
        <v>433</v>
      </c>
      <c r="J41" s="375"/>
      <c r="K41" s="375"/>
      <c r="L41" s="375" t="s">
        <v>433</v>
      </c>
      <c r="M41" s="375"/>
      <c r="N41" s="375"/>
      <c r="O41" s="375"/>
      <c r="P41" s="369">
        <f t="shared" si="5"/>
        <v>3</v>
      </c>
      <c r="Q41" s="369">
        <v>20</v>
      </c>
      <c r="R41" s="369">
        <f t="shared" si="6"/>
        <v>60</v>
      </c>
    </row>
    <row r="42" spans="1:18" ht="35.25" customHeight="1">
      <c r="A42" s="376" t="s">
        <v>364</v>
      </c>
      <c r="B42" s="369" t="s">
        <v>303</v>
      </c>
      <c r="C42" s="366" t="s">
        <v>365</v>
      </c>
      <c r="D42" s="376">
        <v>4</v>
      </c>
      <c r="E42" s="375"/>
      <c r="F42" s="375" t="s">
        <v>433</v>
      </c>
      <c r="G42" s="375"/>
      <c r="H42" s="375"/>
      <c r="I42" s="375" t="s">
        <v>433</v>
      </c>
      <c r="J42" s="375"/>
      <c r="K42" s="375"/>
      <c r="L42" s="375"/>
      <c r="M42" s="375"/>
      <c r="N42" s="375"/>
      <c r="O42" s="375"/>
      <c r="P42" s="369">
        <f>SUBTOTAL(3,E42:O42)</f>
        <v>2</v>
      </c>
      <c r="Q42" s="369">
        <v>20</v>
      </c>
      <c r="R42" s="369">
        <f>P42*Q42</f>
        <v>40</v>
      </c>
    </row>
    <row r="43" spans="1:18" ht="35.25" customHeight="1">
      <c r="A43" s="369" t="s">
        <v>366</v>
      </c>
      <c r="B43" s="369" t="s">
        <v>303</v>
      </c>
      <c r="C43" s="382" t="s">
        <v>367</v>
      </c>
      <c r="D43" s="369">
        <v>5</v>
      </c>
      <c r="E43" s="375"/>
      <c r="F43" s="375"/>
      <c r="G43" s="375" t="s">
        <v>433</v>
      </c>
      <c r="H43" s="375"/>
      <c r="I43" s="375"/>
      <c r="J43" s="375"/>
      <c r="K43" s="375" t="s">
        <v>433</v>
      </c>
      <c r="L43" s="375"/>
      <c r="M43" s="375"/>
      <c r="N43" s="375"/>
      <c r="O43" s="375"/>
      <c r="P43" s="369">
        <f t="shared" si="5"/>
        <v>2</v>
      </c>
      <c r="Q43" s="369">
        <v>20</v>
      </c>
      <c r="R43" s="369">
        <f t="shared" si="6"/>
        <v>40</v>
      </c>
    </row>
    <row r="44" spans="1:18" ht="35.25" customHeight="1">
      <c r="A44" s="376" t="s">
        <v>368</v>
      </c>
      <c r="B44" s="369" t="s">
        <v>303</v>
      </c>
      <c r="C44" s="371" t="s">
        <v>369</v>
      </c>
      <c r="D44" s="376">
        <v>5</v>
      </c>
      <c r="E44" s="375"/>
      <c r="F44" s="375" t="s">
        <v>433</v>
      </c>
      <c r="G44" s="375"/>
      <c r="H44" s="375"/>
      <c r="I44" s="375"/>
      <c r="J44" s="375" t="s">
        <v>433</v>
      </c>
      <c r="K44" s="375"/>
      <c r="L44" s="375"/>
      <c r="M44" s="375"/>
      <c r="N44" s="375"/>
      <c r="O44" s="375"/>
      <c r="P44" s="369">
        <f t="shared" si="5"/>
        <v>2</v>
      </c>
      <c r="Q44" s="369">
        <v>20</v>
      </c>
      <c r="R44" s="369">
        <f t="shared" si="6"/>
        <v>40</v>
      </c>
    </row>
    <row r="45" spans="1:18" ht="35.25" customHeight="1">
      <c r="A45" s="376" t="s">
        <v>370</v>
      </c>
      <c r="B45" s="369" t="s">
        <v>303</v>
      </c>
      <c r="C45" s="371" t="s">
        <v>371</v>
      </c>
      <c r="D45" s="376">
        <v>5</v>
      </c>
      <c r="E45" s="375"/>
      <c r="F45" s="375"/>
      <c r="G45" s="375" t="s">
        <v>433</v>
      </c>
      <c r="H45" s="375"/>
      <c r="I45" s="375"/>
      <c r="J45" s="375"/>
      <c r="K45" s="375" t="s">
        <v>433</v>
      </c>
      <c r="L45" s="375"/>
      <c r="M45" s="375"/>
      <c r="N45" s="375"/>
      <c r="O45" s="375"/>
      <c r="P45" s="369">
        <f t="shared" si="5"/>
        <v>2</v>
      </c>
      <c r="Q45" s="369">
        <v>20</v>
      </c>
      <c r="R45" s="369">
        <f t="shared" si="6"/>
        <v>40</v>
      </c>
    </row>
    <row r="46" spans="1:18" ht="35.25" customHeight="1">
      <c r="A46" s="376" t="s">
        <v>372</v>
      </c>
      <c r="B46" s="369" t="s">
        <v>303</v>
      </c>
      <c r="C46" s="371" t="s">
        <v>373</v>
      </c>
      <c r="D46" s="376">
        <v>4</v>
      </c>
      <c r="E46" s="373"/>
      <c r="F46" s="375" t="s">
        <v>433</v>
      </c>
      <c r="G46" s="375"/>
      <c r="H46" s="375"/>
      <c r="I46" s="375"/>
      <c r="J46" s="375"/>
      <c r="K46" s="375"/>
      <c r="L46" s="375"/>
      <c r="M46" s="375"/>
      <c r="N46" s="375"/>
      <c r="O46" s="375"/>
      <c r="P46" s="369">
        <f t="shared" si="5"/>
        <v>1</v>
      </c>
      <c r="Q46" s="369">
        <v>20</v>
      </c>
      <c r="R46" s="369">
        <f t="shared" si="6"/>
        <v>20</v>
      </c>
    </row>
    <row r="47" spans="1:18" ht="35.25" customHeight="1">
      <c r="A47" s="376" t="s">
        <v>374</v>
      </c>
      <c r="B47" s="369" t="s">
        <v>303</v>
      </c>
      <c r="C47" s="366" t="s">
        <v>375</v>
      </c>
      <c r="D47" s="377">
        <v>4</v>
      </c>
      <c r="E47" s="375"/>
      <c r="F47" s="375" t="s">
        <v>433</v>
      </c>
      <c r="G47" s="375"/>
      <c r="H47" s="375"/>
      <c r="I47" s="375" t="s">
        <v>433</v>
      </c>
      <c r="J47" s="375"/>
      <c r="K47" s="375"/>
      <c r="L47" s="375"/>
      <c r="M47" s="375"/>
      <c r="N47" s="375"/>
      <c r="O47" s="375"/>
      <c r="P47" s="369">
        <f t="shared" si="5"/>
        <v>2</v>
      </c>
      <c r="Q47" s="369">
        <v>20</v>
      </c>
      <c r="R47" s="369">
        <f t="shared" si="6"/>
        <v>40</v>
      </c>
    </row>
    <row r="48" spans="1:18" ht="35.25" customHeight="1">
      <c r="A48" s="376" t="s">
        <v>376</v>
      </c>
      <c r="B48" s="369" t="s">
        <v>303</v>
      </c>
      <c r="C48" s="366" t="s">
        <v>377</v>
      </c>
      <c r="D48" s="376">
        <v>5</v>
      </c>
      <c r="E48" s="375"/>
      <c r="F48" s="375"/>
      <c r="G48" s="375" t="s">
        <v>433</v>
      </c>
      <c r="H48" s="375"/>
      <c r="I48" s="375"/>
      <c r="J48" s="375"/>
      <c r="K48" s="375"/>
      <c r="L48" s="375"/>
      <c r="M48" s="375"/>
      <c r="N48" s="375"/>
      <c r="O48" s="375"/>
      <c r="P48" s="369">
        <f t="shared" si="5"/>
        <v>1</v>
      </c>
      <c r="Q48" s="369">
        <v>20</v>
      </c>
      <c r="R48" s="369">
        <f t="shared" si="6"/>
        <v>20</v>
      </c>
    </row>
    <row r="49" spans="1:18" ht="35.25" customHeight="1">
      <c r="A49" s="376" t="s">
        <v>378</v>
      </c>
      <c r="B49" s="369" t="s">
        <v>303</v>
      </c>
      <c r="C49" s="366" t="s">
        <v>379</v>
      </c>
      <c r="D49" s="376">
        <v>4</v>
      </c>
      <c r="E49" s="375"/>
      <c r="F49" s="375"/>
      <c r="G49" s="375"/>
      <c r="H49" s="375" t="s">
        <v>433</v>
      </c>
      <c r="I49" s="375"/>
      <c r="J49" s="375"/>
      <c r="K49" s="375" t="s">
        <v>433</v>
      </c>
      <c r="L49" s="375"/>
      <c r="M49" s="375"/>
      <c r="N49" s="375"/>
      <c r="O49" s="375"/>
      <c r="P49" s="369">
        <f t="shared" si="5"/>
        <v>2</v>
      </c>
      <c r="Q49" s="369">
        <v>20</v>
      </c>
      <c r="R49" s="369">
        <f t="shared" si="6"/>
        <v>40</v>
      </c>
    </row>
    <row r="50" spans="1:18" ht="35.25" customHeight="1">
      <c r="A50" s="376" t="s">
        <v>380</v>
      </c>
      <c r="B50" s="369" t="s">
        <v>303</v>
      </c>
      <c r="C50" s="366" t="s">
        <v>501</v>
      </c>
      <c r="D50" s="376">
        <v>24</v>
      </c>
      <c r="E50" s="375" t="s">
        <v>433</v>
      </c>
      <c r="F50" s="375"/>
      <c r="G50" s="375"/>
      <c r="H50" s="375"/>
      <c r="I50" s="375"/>
      <c r="J50" s="375"/>
      <c r="K50" s="375"/>
      <c r="L50" s="375"/>
      <c r="M50" s="375"/>
      <c r="N50" s="375"/>
      <c r="O50" s="375"/>
      <c r="P50" s="369">
        <f t="shared" si="5"/>
        <v>1</v>
      </c>
      <c r="Q50" s="369">
        <v>16</v>
      </c>
      <c r="R50" s="369">
        <v>16</v>
      </c>
    </row>
    <row r="51" spans="1:18" ht="35.25" customHeight="1">
      <c r="A51" s="376" t="s">
        <v>381</v>
      </c>
      <c r="B51" s="369" t="s">
        <v>303</v>
      </c>
      <c r="C51" s="366" t="s">
        <v>500</v>
      </c>
      <c r="D51" s="376">
        <v>24</v>
      </c>
      <c r="E51" s="375" t="s">
        <v>433</v>
      </c>
      <c r="F51" s="375"/>
      <c r="G51" s="375"/>
      <c r="H51" s="375"/>
      <c r="I51" s="375"/>
      <c r="J51" s="375"/>
      <c r="K51" s="375"/>
      <c r="L51" s="375"/>
      <c r="M51" s="375"/>
      <c r="N51" s="375"/>
      <c r="O51" s="375"/>
      <c r="P51" s="369">
        <f t="shared" si="5"/>
        <v>1</v>
      </c>
      <c r="Q51" s="369">
        <v>20</v>
      </c>
      <c r="R51" s="369">
        <f t="shared" si="6"/>
        <v>20</v>
      </c>
    </row>
    <row r="52" spans="1:18" ht="35.25" customHeight="1">
      <c r="A52" s="369" t="s">
        <v>382</v>
      </c>
      <c r="B52" s="383" t="s">
        <v>307</v>
      </c>
      <c r="C52" s="382" t="s">
        <v>499</v>
      </c>
      <c r="D52" s="369">
        <v>24</v>
      </c>
      <c r="E52" s="375" t="s">
        <v>433</v>
      </c>
      <c r="F52" s="375"/>
      <c r="G52" s="375"/>
      <c r="H52" s="375"/>
      <c r="I52" s="375"/>
      <c r="J52" s="375"/>
      <c r="K52" s="375"/>
      <c r="L52" s="375"/>
      <c r="M52" s="375"/>
      <c r="N52" s="375"/>
      <c r="O52" s="375"/>
      <c r="P52" s="369">
        <f t="shared" si="5"/>
        <v>1</v>
      </c>
      <c r="Q52" s="369">
        <v>10</v>
      </c>
      <c r="R52" s="369">
        <f t="shared" si="6"/>
        <v>10</v>
      </c>
    </row>
    <row r="53" spans="1:18" ht="35.25" customHeight="1">
      <c r="A53" s="369" t="s">
        <v>383</v>
      </c>
      <c r="B53" s="383" t="s">
        <v>307</v>
      </c>
      <c r="C53" s="382" t="s">
        <v>473</v>
      </c>
      <c r="D53" s="384" t="s">
        <v>438</v>
      </c>
      <c r="E53" s="375" t="s">
        <v>433</v>
      </c>
      <c r="F53" s="375"/>
      <c r="G53" s="375"/>
      <c r="H53" s="375"/>
      <c r="I53" s="375"/>
      <c r="J53" s="375"/>
      <c r="K53" s="375"/>
      <c r="L53" s="375"/>
      <c r="M53" s="375"/>
      <c r="N53" s="375"/>
      <c r="O53" s="375"/>
      <c r="P53" s="369">
        <f>SUBTOTAL(3,E53:O53)</f>
        <v>1</v>
      </c>
      <c r="Q53" s="369">
        <v>10</v>
      </c>
      <c r="R53" s="369">
        <f t="shared" si="6"/>
        <v>10</v>
      </c>
    </row>
    <row r="54" spans="1:18" ht="35.25" customHeight="1">
      <c r="A54" s="369" t="s">
        <v>384</v>
      </c>
      <c r="B54" s="383" t="s">
        <v>303</v>
      </c>
      <c r="C54" s="382" t="s">
        <v>484</v>
      </c>
      <c r="D54" s="384" t="s">
        <v>438</v>
      </c>
      <c r="E54" s="375" t="s">
        <v>433</v>
      </c>
      <c r="F54" s="375"/>
      <c r="G54" s="375"/>
      <c r="H54" s="375"/>
      <c r="I54" s="375"/>
      <c r="J54" s="375"/>
      <c r="K54" s="375"/>
      <c r="L54" s="375"/>
      <c r="M54" s="375"/>
      <c r="N54" s="375"/>
      <c r="O54" s="375"/>
      <c r="P54" s="369">
        <f>SUBTOTAL(3,E54:O54)</f>
        <v>1</v>
      </c>
      <c r="Q54" s="369">
        <v>10</v>
      </c>
      <c r="R54" s="369">
        <f t="shared" si="6"/>
        <v>10</v>
      </c>
    </row>
    <row r="55" spans="1:18" ht="35.25" customHeight="1">
      <c r="A55" s="385" t="s">
        <v>439</v>
      </c>
      <c r="B55" s="385"/>
      <c r="C55" s="385"/>
      <c r="D55" s="385"/>
      <c r="E55" s="375">
        <f>SUBTOTAL(3,E50:E54)</f>
        <v>5</v>
      </c>
      <c r="F55" s="375">
        <f t="shared" ref="F55:O55" si="7">SUBTOTAL(3,F4:F7,F8:F14,F18:F26,F27:F36,F41:F49)</f>
        <v>20</v>
      </c>
      <c r="G55" s="375">
        <f t="shared" si="7"/>
        <v>10</v>
      </c>
      <c r="H55" s="375">
        <f t="shared" si="7"/>
        <v>4</v>
      </c>
      <c r="I55" s="375">
        <f t="shared" si="7"/>
        <v>10</v>
      </c>
      <c r="J55" s="375">
        <f t="shared" si="7"/>
        <v>12</v>
      </c>
      <c r="K55" s="375">
        <f t="shared" si="7"/>
        <v>4</v>
      </c>
      <c r="L55" s="375">
        <f t="shared" si="7"/>
        <v>8</v>
      </c>
      <c r="M55" s="375">
        <f t="shared" si="7"/>
        <v>7</v>
      </c>
      <c r="N55" s="375">
        <f t="shared" si="7"/>
        <v>6</v>
      </c>
      <c r="O55" s="375">
        <f t="shared" si="7"/>
        <v>3</v>
      </c>
      <c r="P55" s="375">
        <f>SUM(P4:P54)</f>
        <v>109</v>
      </c>
      <c r="Q55" s="369"/>
      <c r="R55" s="369">
        <f>SUM(R4:R54)</f>
        <v>2686</v>
      </c>
    </row>
    <row r="56" spans="1:18" ht="35.25" customHeight="1">
      <c r="A56" s="386"/>
      <c r="B56" s="386"/>
      <c r="C56" s="386"/>
      <c r="D56" s="386"/>
      <c r="E56" s="386"/>
      <c r="F56" s="386"/>
      <c r="G56" s="386"/>
      <c r="H56" s="386"/>
      <c r="I56" s="386"/>
      <c r="J56" s="386"/>
      <c r="K56" s="386"/>
      <c r="L56" s="387"/>
      <c r="M56" s="388"/>
      <c r="N56" s="388"/>
      <c r="O56" s="389"/>
      <c r="P56" s="390"/>
      <c r="Q56" s="390"/>
      <c r="R56" s="390"/>
    </row>
    <row r="57" spans="1:18" ht="35.25" customHeight="1">
      <c r="A57" s="386"/>
      <c r="B57" s="386"/>
      <c r="C57" s="386"/>
      <c r="D57" s="386"/>
      <c r="E57" s="386"/>
      <c r="F57" s="386"/>
      <c r="G57" s="386"/>
      <c r="H57" s="386"/>
      <c r="I57" s="386"/>
      <c r="J57" s="386"/>
      <c r="K57" s="386"/>
      <c r="L57" s="387"/>
      <c r="M57" s="388"/>
      <c r="N57" s="388"/>
      <c r="O57" s="389"/>
      <c r="P57" s="390"/>
      <c r="Q57" s="390"/>
      <c r="R57" s="390"/>
    </row>
    <row r="58" spans="1:18" ht="35.25" customHeight="1">
      <c r="A58" s="386"/>
      <c r="B58" s="386"/>
      <c r="C58" s="386"/>
      <c r="D58" s="386"/>
      <c r="E58" s="386"/>
      <c r="F58" s="386"/>
      <c r="G58" s="386"/>
      <c r="H58" s="386"/>
      <c r="I58" s="386"/>
      <c r="J58" s="386"/>
      <c r="K58" s="386"/>
      <c r="L58" s="387"/>
      <c r="M58" s="388"/>
      <c r="N58" s="388"/>
      <c r="O58" s="389"/>
      <c r="P58" s="390"/>
      <c r="Q58" s="390"/>
      <c r="R58" s="390"/>
    </row>
    <row r="59" spans="1:18" ht="35.25" customHeight="1">
      <c r="A59" s="391"/>
      <c r="B59" s="392"/>
      <c r="C59" s="392"/>
      <c r="D59" s="392"/>
      <c r="E59" s="392"/>
      <c r="F59" s="392"/>
      <c r="G59" s="392"/>
      <c r="H59" s="392"/>
      <c r="I59" s="392"/>
      <c r="J59" s="392"/>
      <c r="K59" s="392"/>
      <c r="L59" s="393"/>
      <c r="M59" s="394"/>
      <c r="N59" s="394"/>
      <c r="O59" s="395"/>
      <c r="P59" s="396"/>
      <c r="Q59" s="396"/>
      <c r="R59" s="396"/>
    </row>
    <row r="60" spans="1:18" ht="35.25" customHeight="1">
      <c r="A60" s="391"/>
      <c r="B60" s="397"/>
      <c r="C60" s="397"/>
      <c r="D60" s="397"/>
      <c r="E60" s="397"/>
      <c r="F60" s="397"/>
      <c r="G60" s="397"/>
      <c r="H60" s="397"/>
      <c r="I60" s="602"/>
      <c r="J60" s="602"/>
      <c r="K60" s="602"/>
      <c r="L60" s="603"/>
      <c r="M60" s="603"/>
      <c r="N60" s="603"/>
      <c r="O60" s="603"/>
      <c r="P60" s="398"/>
      <c r="Q60" s="398"/>
      <c r="R60" s="398"/>
    </row>
    <row r="61" spans="1:18" ht="35.25" customHeight="1">
      <c r="A61" s="391"/>
      <c r="B61" s="397"/>
      <c r="C61" s="397"/>
      <c r="D61" s="397"/>
      <c r="E61" s="397"/>
      <c r="F61" s="397"/>
      <c r="G61" s="397"/>
      <c r="H61" s="397"/>
      <c r="I61" s="398"/>
      <c r="J61" s="398"/>
      <c r="K61" s="398"/>
      <c r="L61" s="601"/>
      <c r="M61" s="601"/>
      <c r="N61" s="601"/>
      <c r="O61" s="601"/>
      <c r="P61" s="398"/>
      <c r="Q61" s="398"/>
      <c r="R61" s="398"/>
    </row>
    <row r="62" spans="1:18" ht="35.25" customHeight="1">
      <c r="A62" s="397"/>
      <c r="B62" s="397"/>
      <c r="C62" s="397"/>
      <c r="D62" s="397"/>
      <c r="E62" s="397"/>
      <c r="F62" s="397"/>
      <c r="G62" s="397"/>
      <c r="H62" s="397"/>
      <c r="I62" s="398"/>
      <c r="J62" s="398"/>
      <c r="K62" s="398"/>
      <c r="L62" s="601"/>
      <c r="M62" s="601"/>
      <c r="N62" s="601"/>
      <c r="O62" s="601"/>
      <c r="P62" s="398"/>
      <c r="Q62" s="398"/>
      <c r="R62" s="398"/>
    </row>
    <row r="63" spans="1:18" ht="35.25" customHeight="1">
      <c r="A63" s="397"/>
      <c r="B63" s="397"/>
      <c r="C63" s="397"/>
      <c r="D63" s="397"/>
      <c r="E63" s="397"/>
      <c r="F63" s="397"/>
      <c r="G63" s="397"/>
      <c r="H63" s="397"/>
      <c r="I63" s="398"/>
      <c r="J63" s="398"/>
      <c r="K63" s="398"/>
      <c r="L63" s="601"/>
      <c r="M63" s="601"/>
      <c r="N63" s="601"/>
      <c r="O63" s="601"/>
      <c r="P63" s="398"/>
      <c r="Q63" s="398"/>
      <c r="R63" s="398"/>
    </row>
    <row r="64" spans="1:18" ht="35.25" customHeight="1">
      <c r="A64" s="397"/>
      <c r="B64" s="397"/>
      <c r="C64" s="397"/>
      <c r="D64" s="397"/>
      <c r="E64" s="397"/>
      <c r="F64" s="397"/>
      <c r="G64" s="397"/>
      <c r="H64" s="397"/>
      <c r="I64" s="398"/>
      <c r="J64" s="398"/>
      <c r="K64" s="398"/>
      <c r="L64" s="601"/>
      <c r="M64" s="601"/>
      <c r="N64" s="601"/>
      <c r="O64" s="601"/>
      <c r="P64" s="398"/>
      <c r="Q64" s="398"/>
      <c r="R64" s="398"/>
    </row>
    <row r="65" spans="1:18" ht="35.25" customHeight="1">
      <c r="A65" s="397"/>
      <c r="B65" s="397"/>
      <c r="C65" s="397"/>
      <c r="D65" s="397"/>
      <c r="E65" s="397"/>
      <c r="F65" s="397"/>
      <c r="G65" s="397"/>
      <c r="H65" s="397"/>
      <c r="I65" s="398"/>
      <c r="J65" s="398"/>
      <c r="K65" s="398"/>
      <c r="L65" s="601"/>
      <c r="M65" s="601"/>
      <c r="N65" s="601"/>
      <c r="O65" s="601"/>
      <c r="P65" s="398"/>
      <c r="Q65" s="398"/>
      <c r="R65" s="398"/>
    </row>
    <row r="66" spans="1:18" ht="35.25" customHeight="1">
      <c r="A66" s="397"/>
      <c r="B66" s="397"/>
      <c r="C66" s="397"/>
      <c r="D66" s="397"/>
      <c r="E66" s="397"/>
      <c r="F66" s="397"/>
      <c r="G66" s="397"/>
      <c r="H66" s="397"/>
      <c r="I66" s="397"/>
      <c r="J66" s="397"/>
      <c r="K66" s="397"/>
      <c r="L66" s="397"/>
      <c r="M66" s="397"/>
      <c r="N66" s="397"/>
      <c r="O66" s="397"/>
      <c r="P66" s="397"/>
      <c r="Q66" s="397"/>
      <c r="R66" s="397"/>
    </row>
  </sheetData>
  <mergeCells count="25">
    <mergeCell ref="A1:R1"/>
    <mergeCell ref="A2:B2"/>
    <mergeCell ref="C2:C3"/>
    <mergeCell ref="D2:D3"/>
    <mergeCell ref="E2:O2"/>
    <mergeCell ref="P2:P3"/>
    <mergeCell ref="Q2:Q3"/>
    <mergeCell ref="R2:R3"/>
    <mergeCell ref="E15:O15"/>
    <mergeCell ref="E16:O16"/>
    <mergeCell ref="E17:O17"/>
    <mergeCell ref="E10:O10"/>
    <mergeCell ref="E11:O11"/>
    <mergeCell ref="E12:O12"/>
    <mergeCell ref="I60:K60"/>
    <mergeCell ref="L60:O60"/>
    <mergeCell ref="E40:O40"/>
    <mergeCell ref="E37:O37"/>
    <mergeCell ref="E38:O38"/>
    <mergeCell ref="E39:O39"/>
    <mergeCell ref="L61:O61"/>
    <mergeCell ref="L62:O62"/>
    <mergeCell ref="L63:O63"/>
    <mergeCell ref="L64:O64"/>
    <mergeCell ref="L65:O65"/>
  </mergeCells>
  <phoneticPr fontId="29"/>
  <pageMargins left="0.70866141732283472" right="0.70866141732283472" top="0.74803149606299213" bottom="0.74803149606299213" header="0.31496062992125984" footer="0.31496062992125984"/>
  <pageSetup paperSize="8" scale="79" fitToHeight="0" orientation="portrait" r:id="rId1"/>
  <headerFooter>
    <oddFooter>&amp;C&amp;16&amp;P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Zeros="0" view="pageBreakPreview" zoomScale="85" zoomScaleNormal="100" zoomScaleSheetLayoutView="85" workbookViewId="0">
      <selection activeCell="D6" sqref="D6"/>
    </sheetView>
  </sheetViews>
  <sheetFormatPr defaultRowHeight="13.5"/>
  <cols>
    <col min="1" max="1" width="10.625" style="45" customWidth="1"/>
    <col min="2" max="2" width="15.625" style="45" customWidth="1"/>
    <col min="3" max="3" width="18.625" style="45" customWidth="1"/>
    <col min="4" max="4" width="12.625" style="45" customWidth="1"/>
    <col min="5" max="5" width="15.625" style="45" customWidth="1"/>
    <col min="6" max="6" width="12.625" style="45" customWidth="1"/>
    <col min="7" max="16384" width="9" style="45"/>
  </cols>
  <sheetData>
    <row r="1" spans="1:6">
      <c r="A1" s="636" t="s">
        <v>230</v>
      </c>
      <c r="B1" s="636"/>
      <c r="C1" s="831"/>
      <c r="D1" s="831"/>
      <c r="E1" s="831"/>
      <c r="F1" s="831"/>
    </row>
    <row r="2" spans="1:6" ht="17.25">
      <c r="A2" s="661" t="s">
        <v>482</v>
      </c>
      <c r="B2" s="661"/>
      <c r="C2" s="831"/>
      <c r="D2" s="831"/>
      <c r="E2" s="831"/>
      <c r="F2" s="831"/>
    </row>
    <row r="3" spans="1:6" ht="17.25">
      <c r="A3" s="94"/>
      <c r="B3" s="94"/>
    </row>
    <row r="4" spans="1:6" ht="18.75" customHeight="1">
      <c r="A4" s="58" t="s">
        <v>135</v>
      </c>
      <c r="B4" s="99" t="str">
        <f>共通入力シート!B3</f>
        <v>R07（北部枠）</v>
      </c>
      <c r="C4" s="749" t="s">
        <v>138</v>
      </c>
      <c r="D4" s="835" t="str">
        <f>共通入力シート!B4</f>
        <v xml:space="preserve">介護職員初任者養成研修科（２か月）【20人定員】【地域枠】（北部枠）
</v>
      </c>
      <c r="E4" s="835"/>
      <c r="F4" s="835"/>
    </row>
    <row r="5" spans="1:6" s="332" customFormat="1" ht="18.75" customHeight="1">
      <c r="A5" s="58"/>
      <c r="B5" s="99"/>
      <c r="C5" s="749"/>
      <c r="D5" s="835"/>
      <c r="E5" s="835"/>
      <c r="F5" s="835"/>
    </row>
    <row r="6" spans="1:6" ht="18.75" customHeight="1">
      <c r="A6" s="99"/>
      <c r="B6" s="99"/>
      <c r="C6" s="56" t="s">
        <v>136</v>
      </c>
      <c r="D6" s="343">
        <f>共通入力シート!B7</f>
        <v>0</v>
      </c>
      <c r="E6" s="343"/>
      <c r="F6" s="343"/>
    </row>
    <row r="7" spans="1:6" ht="18.75" customHeight="1">
      <c r="A7" s="99"/>
      <c r="B7" s="99"/>
      <c r="C7" s="56" t="s">
        <v>137</v>
      </c>
      <c r="D7" s="95">
        <f>共通入力シート!B9</f>
        <v>0</v>
      </c>
      <c r="E7" s="95"/>
      <c r="F7" s="95"/>
    </row>
    <row r="8" spans="1:6" ht="14.25" thickBot="1">
      <c r="A8" s="4" t="s">
        <v>62</v>
      </c>
      <c r="B8" s="4"/>
    </row>
    <row r="9" spans="1:6" ht="50.25" customHeight="1">
      <c r="A9" s="828" t="s">
        <v>532</v>
      </c>
      <c r="B9" s="829"/>
      <c r="C9" s="830"/>
      <c r="D9" s="176" t="s">
        <v>63</v>
      </c>
      <c r="E9" s="176" t="s">
        <v>64</v>
      </c>
      <c r="F9" s="177" t="s">
        <v>65</v>
      </c>
    </row>
    <row r="10" spans="1:6" ht="30" customHeight="1">
      <c r="A10" s="812" t="s">
        <v>528</v>
      </c>
      <c r="B10" s="825"/>
      <c r="C10" s="476"/>
      <c r="D10" s="222"/>
      <c r="E10" s="184"/>
      <c r="F10" s="185"/>
    </row>
    <row r="11" spans="1:6" ht="30" customHeight="1">
      <c r="A11" s="826" t="s">
        <v>527</v>
      </c>
      <c r="B11" s="827"/>
      <c r="C11" s="477"/>
      <c r="D11" s="222"/>
      <c r="E11" s="184"/>
      <c r="F11" s="185"/>
    </row>
    <row r="12" spans="1:6" ht="30" customHeight="1">
      <c r="A12" s="826" t="s">
        <v>527</v>
      </c>
      <c r="B12" s="827"/>
      <c r="C12" s="477"/>
      <c r="D12" s="222"/>
      <c r="E12" s="184"/>
      <c r="F12" s="185"/>
    </row>
    <row r="13" spans="1:6" ht="30" customHeight="1">
      <c r="A13" s="826" t="s">
        <v>527</v>
      </c>
      <c r="B13" s="827"/>
      <c r="C13" s="477"/>
      <c r="D13" s="222"/>
      <c r="E13" s="184"/>
      <c r="F13" s="185"/>
    </row>
    <row r="14" spans="1:6" ht="30" customHeight="1">
      <c r="A14" s="826" t="s">
        <v>527</v>
      </c>
      <c r="B14" s="827"/>
      <c r="C14" s="477"/>
      <c r="D14" s="222"/>
      <c r="E14" s="184"/>
      <c r="F14" s="185"/>
    </row>
    <row r="15" spans="1:6" ht="30" customHeight="1">
      <c r="A15" s="826" t="s">
        <v>527</v>
      </c>
      <c r="B15" s="827"/>
      <c r="C15" s="477"/>
      <c r="D15" s="222"/>
      <c r="E15" s="184"/>
      <c r="F15" s="185"/>
    </row>
    <row r="16" spans="1:6" ht="30" customHeight="1">
      <c r="A16" s="826" t="s">
        <v>527</v>
      </c>
      <c r="B16" s="827"/>
      <c r="C16" s="477"/>
      <c r="D16" s="222"/>
      <c r="E16" s="184"/>
      <c r="F16" s="185"/>
    </row>
    <row r="17" spans="1:6" ht="30" customHeight="1">
      <c r="A17" s="826" t="s">
        <v>527</v>
      </c>
      <c r="B17" s="827"/>
      <c r="C17" s="477"/>
      <c r="D17" s="222"/>
      <c r="E17" s="184"/>
      <c r="F17" s="185"/>
    </row>
    <row r="18" spans="1:6" ht="30" customHeight="1">
      <c r="A18" s="826" t="s">
        <v>527</v>
      </c>
      <c r="B18" s="827"/>
      <c r="C18" s="477"/>
      <c r="D18" s="222"/>
      <c r="E18" s="184"/>
      <c r="F18" s="185"/>
    </row>
    <row r="19" spans="1:6" ht="30" customHeight="1">
      <c r="A19" s="826" t="s">
        <v>527</v>
      </c>
      <c r="B19" s="827"/>
      <c r="C19" s="477"/>
      <c r="D19" s="222"/>
      <c r="E19" s="184"/>
      <c r="F19" s="185"/>
    </row>
    <row r="20" spans="1:6" ht="30" customHeight="1">
      <c r="A20" s="826" t="s">
        <v>527</v>
      </c>
      <c r="B20" s="827"/>
      <c r="C20" s="477"/>
      <c r="D20" s="222"/>
      <c r="E20" s="184"/>
      <c r="F20" s="185"/>
    </row>
    <row r="21" spans="1:6" ht="30" customHeight="1">
      <c r="A21" s="826" t="s">
        <v>527</v>
      </c>
      <c r="B21" s="827"/>
      <c r="C21" s="477"/>
      <c r="D21" s="222"/>
      <c r="E21" s="184"/>
      <c r="F21" s="185"/>
    </row>
    <row r="22" spans="1:6" ht="30" customHeight="1">
      <c r="A22" s="826" t="s">
        <v>527</v>
      </c>
      <c r="B22" s="827"/>
      <c r="C22" s="477"/>
      <c r="D22" s="222"/>
      <c r="E22" s="184"/>
      <c r="F22" s="185"/>
    </row>
    <row r="23" spans="1:6" ht="30" customHeight="1">
      <c r="A23" s="826" t="s">
        <v>527</v>
      </c>
      <c r="B23" s="827"/>
      <c r="C23" s="477"/>
      <c r="D23" s="222"/>
      <c r="E23" s="184"/>
      <c r="F23" s="185"/>
    </row>
    <row r="24" spans="1:6" ht="30" customHeight="1">
      <c r="A24" s="826" t="s">
        <v>527</v>
      </c>
      <c r="B24" s="827"/>
      <c r="C24" s="477"/>
      <c r="D24" s="222"/>
      <c r="E24" s="184"/>
      <c r="F24" s="185"/>
    </row>
    <row r="25" spans="1:6" ht="30" customHeight="1" thickBot="1">
      <c r="A25" s="823" t="s">
        <v>66</v>
      </c>
      <c r="B25" s="824"/>
      <c r="C25" s="824"/>
      <c r="D25" s="824"/>
      <c r="E25" s="473">
        <f>SUM(D10:D24)</f>
        <v>0</v>
      </c>
      <c r="F25" s="179" t="s">
        <v>176</v>
      </c>
    </row>
    <row r="26" spans="1:6" ht="30" customHeight="1">
      <c r="A26" s="545" t="s">
        <v>547</v>
      </c>
      <c r="B26" s="15"/>
    </row>
    <row r="27" spans="1:6" ht="48.75" customHeight="1" thickBot="1">
      <c r="A27" s="736" t="s">
        <v>548</v>
      </c>
      <c r="B27" s="736"/>
      <c r="C27" s="831"/>
      <c r="D27" s="831"/>
      <c r="E27" s="831"/>
      <c r="F27" s="831"/>
    </row>
    <row r="28" spans="1:6" ht="30" customHeight="1" thickBot="1">
      <c r="A28" s="833" t="s">
        <v>481</v>
      </c>
      <c r="B28" s="834"/>
      <c r="C28" s="557"/>
      <c r="D28" s="558" t="s">
        <v>176</v>
      </c>
    </row>
    <row r="29" spans="1:6">
      <c r="A29" s="487"/>
      <c r="B29" s="485"/>
      <c r="C29" s="246"/>
      <c r="D29" s="246"/>
      <c r="E29" s="486"/>
      <c r="F29" s="486"/>
    </row>
  </sheetData>
  <mergeCells count="23">
    <mergeCell ref="A28:B28"/>
    <mergeCell ref="A27:F27"/>
    <mergeCell ref="A1:F1"/>
    <mergeCell ref="A2:F2"/>
    <mergeCell ref="A25:D25"/>
    <mergeCell ref="A10:B10"/>
    <mergeCell ref="A11:B11"/>
    <mergeCell ref="A12:B12"/>
    <mergeCell ref="A13:B13"/>
    <mergeCell ref="A14:B14"/>
    <mergeCell ref="A15:B15"/>
    <mergeCell ref="A16:B16"/>
    <mergeCell ref="A17:B17"/>
    <mergeCell ref="A18:B18"/>
    <mergeCell ref="A19:B19"/>
    <mergeCell ref="D4:F5"/>
    <mergeCell ref="C4:C5"/>
    <mergeCell ref="A9:C9"/>
    <mergeCell ref="A22:B22"/>
    <mergeCell ref="A23:B23"/>
    <mergeCell ref="A24:B24"/>
    <mergeCell ref="A20:B20"/>
    <mergeCell ref="A21:B21"/>
  </mergeCells>
  <phoneticPr fontId="29"/>
  <dataValidations count="1">
    <dataValidation type="list" allowBlank="1" showInputMessage="1" showErrorMessage="1" sqref="C10:C24">
      <formula1>"①,②,③,④,⑤,⑥,⑦,⑧,⑨,⑩,⑪,⑫,⑬,⑭,⑮"</formula1>
    </dataValidation>
  </dataValidations>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Zeros="0" view="pageBreakPreview" zoomScale="85" zoomScaleNormal="100" zoomScaleSheetLayoutView="85" workbookViewId="0">
      <selection activeCell="D8" sqref="D8"/>
    </sheetView>
  </sheetViews>
  <sheetFormatPr defaultRowHeight="13.5"/>
  <cols>
    <col min="1" max="1" width="10.625" style="208" customWidth="1"/>
    <col min="2" max="2" width="19.625" style="208" customWidth="1"/>
    <col min="3" max="3" width="16.375" style="208" customWidth="1"/>
    <col min="4" max="4" width="22.875" style="208" customWidth="1"/>
    <col min="5" max="5" width="16.125" style="208" customWidth="1"/>
    <col min="6" max="16384" width="9" style="208"/>
  </cols>
  <sheetData>
    <row r="1" spans="1:5">
      <c r="A1" s="849" t="s">
        <v>231</v>
      </c>
      <c r="B1" s="849"/>
      <c r="C1" s="844"/>
      <c r="D1" s="844"/>
      <c r="E1" s="844"/>
    </row>
    <row r="2" spans="1:5" ht="17.25">
      <c r="A2" s="850" t="s">
        <v>291</v>
      </c>
      <c r="B2" s="850"/>
      <c r="C2" s="844"/>
      <c r="D2" s="844"/>
      <c r="E2" s="844"/>
    </row>
    <row r="3" spans="1:5" ht="17.25">
      <c r="A3" s="209"/>
      <c r="B3" s="209"/>
    </row>
    <row r="4" spans="1:5" ht="18.75" customHeight="1">
      <c r="A4" s="210" t="s">
        <v>135</v>
      </c>
      <c r="B4" s="211" t="str">
        <f>共通入力シート!B3</f>
        <v>R07（北部枠）</v>
      </c>
      <c r="C4" s="848" t="s">
        <v>138</v>
      </c>
      <c r="D4" s="836" t="str">
        <f>共通入力シート!B4</f>
        <v xml:space="preserve">介護職員初任者養成研修科（２か月）【20人定員】【地域枠】（北部枠）
</v>
      </c>
      <c r="E4" s="836"/>
    </row>
    <row r="5" spans="1:5" s="333" customFormat="1" ht="18.75" customHeight="1">
      <c r="A5" s="210"/>
      <c r="B5" s="211"/>
      <c r="C5" s="848"/>
      <c r="D5" s="836"/>
      <c r="E5" s="836"/>
    </row>
    <row r="6" spans="1:5" ht="18.75" customHeight="1">
      <c r="A6" s="211"/>
      <c r="B6" s="211"/>
      <c r="C6" s="213" t="s">
        <v>136</v>
      </c>
      <c r="D6" s="212">
        <f>共通入力シート!B7</f>
        <v>0</v>
      </c>
      <c r="E6" s="212"/>
    </row>
    <row r="7" spans="1:5" ht="18.75" customHeight="1">
      <c r="A7" s="211"/>
      <c r="B7" s="211"/>
      <c r="C7" s="213" t="s">
        <v>137</v>
      </c>
      <c r="D7" s="212">
        <f>共通入力シート!B9</f>
        <v>0</v>
      </c>
      <c r="E7" s="212"/>
    </row>
    <row r="8" spans="1:5" ht="18" customHeight="1" thickBot="1">
      <c r="A8" s="214" t="s">
        <v>534</v>
      </c>
      <c r="B8" s="214"/>
    </row>
    <row r="9" spans="1:5" ht="27.75" customHeight="1">
      <c r="A9" s="853" t="s">
        <v>535</v>
      </c>
      <c r="B9" s="854"/>
      <c r="C9" s="215" t="s">
        <v>63</v>
      </c>
      <c r="D9" s="215" t="s">
        <v>64</v>
      </c>
      <c r="E9" s="216" t="s">
        <v>65</v>
      </c>
    </row>
    <row r="10" spans="1:5" ht="27.75" customHeight="1">
      <c r="A10" s="837"/>
      <c r="B10" s="838"/>
      <c r="C10" s="222"/>
      <c r="D10" s="207"/>
      <c r="E10" s="217"/>
    </row>
    <row r="11" spans="1:5" ht="27.75" customHeight="1">
      <c r="A11" s="837"/>
      <c r="B11" s="838"/>
      <c r="C11" s="222"/>
      <c r="D11" s="207"/>
      <c r="E11" s="217"/>
    </row>
    <row r="12" spans="1:5" ht="27.75" customHeight="1">
      <c r="A12" s="837"/>
      <c r="B12" s="838"/>
      <c r="C12" s="222"/>
      <c r="D12" s="207"/>
      <c r="E12" s="217"/>
    </row>
    <row r="13" spans="1:5" ht="27.75" customHeight="1">
      <c r="A13" s="837"/>
      <c r="B13" s="838"/>
      <c r="C13" s="222"/>
      <c r="D13" s="207"/>
      <c r="E13" s="217"/>
    </row>
    <row r="14" spans="1:5" ht="27.75" customHeight="1">
      <c r="A14" s="837"/>
      <c r="B14" s="838"/>
      <c r="C14" s="222"/>
      <c r="D14" s="207"/>
      <c r="E14" s="217"/>
    </row>
    <row r="15" spans="1:5" ht="27.75" customHeight="1">
      <c r="A15" s="837"/>
      <c r="B15" s="838"/>
      <c r="C15" s="222"/>
      <c r="D15" s="207"/>
      <c r="E15" s="217"/>
    </row>
    <row r="16" spans="1:5" ht="27.75" customHeight="1">
      <c r="A16" s="837"/>
      <c r="B16" s="838"/>
      <c r="C16" s="222"/>
      <c r="D16" s="207"/>
      <c r="E16" s="217"/>
    </row>
    <row r="17" spans="1:5" ht="27.75" customHeight="1">
      <c r="A17" s="837"/>
      <c r="B17" s="838"/>
      <c r="C17" s="222"/>
      <c r="D17" s="207"/>
      <c r="E17" s="217"/>
    </row>
    <row r="18" spans="1:5" ht="27.75" customHeight="1">
      <c r="A18" s="837"/>
      <c r="B18" s="838"/>
      <c r="C18" s="222"/>
      <c r="D18" s="207"/>
      <c r="E18" s="217"/>
    </row>
    <row r="19" spans="1:5" ht="27.75" customHeight="1">
      <c r="A19" s="837"/>
      <c r="B19" s="838"/>
      <c r="C19" s="222"/>
      <c r="D19" s="207"/>
      <c r="E19" s="217"/>
    </row>
    <row r="20" spans="1:5" ht="27.75" customHeight="1">
      <c r="A20" s="837"/>
      <c r="B20" s="838"/>
      <c r="C20" s="222"/>
      <c r="D20" s="207"/>
      <c r="E20" s="217"/>
    </row>
    <row r="21" spans="1:5" ht="27.75" customHeight="1">
      <c r="A21" s="837"/>
      <c r="B21" s="838"/>
      <c r="C21" s="222"/>
      <c r="D21" s="207"/>
      <c r="E21" s="217"/>
    </row>
    <row r="22" spans="1:5" ht="27.75" customHeight="1">
      <c r="A22" s="837"/>
      <c r="B22" s="838"/>
      <c r="C22" s="222"/>
      <c r="D22" s="207"/>
      <c r="E22" s="217"/>
    </row>
    <row r="23" spans="1:5" ht="27.75" customHeight="1" thickBot="1">
      <c r="A23" s="851" t="s">
        <v>66</v>
      </c>
      <c r="B23" s="852"/>
      <c r="C23" s="852"/>
      <c r="D23" s="597">
        <f>SUM(C10:C22)</f>
        <v>0</v>
      </c>
      <c r="E23" s="218" t="s">
        <v>176</v>
      </c>
    </row>
    <row r="24" spans="1:5" ht="15" thickBot="1">
      <c r="A24" s="214"/>
      <c r="B24" s="214"/>
      <c r="D24" s="223"/>
    </row>
    <row r="25" spans="1:5" ht="27.75" customHeight="1" thickBot="1">
      <c r="A25" s="839" t="s">
        <v>68</v>
      </c>
      <c r="B25" s="840"/>
      <c r="C25" s="219"/>
      <c r="D25" s="598">
        <f>'A-08'!E25+'A-09'!D23</f>
        <v>0</v>
      </c>
      <c r="E25" s="220" t="s">
        <v>176</v>
      </c>
    </row>
    <row r="26" spans="1:5">
      <c r="A26" s="221"/>
      <c r="B26" s="221"/>
    </row>
    <row r="27" spans="1:5" ht="30" customHeight="1">
      <c r="A27" s="843" t="s">
        <v>536</v>
      </c>
      <c r="B27" s="843"/>
      <c r="C27" s="844"/>
      <c r="D27" s="844"/>
      <c r="E27" s="844"/>
    </row>
    <row r="28" spans="1:5" ht="30" customHeight="1">
      <c r="A28" s="845" t="s">
        <v>69</v>
      </c>
      <c r="B28" s="845"/>
      <c r="C28" s="846"/>
      <c r="D28" s="846"/>
      <c r="E28" s="846"/>
    </row>
    <row r="29" spans="1:5" ht="30" customHeight="1">
      <c r="A29" s="845" t="s">
        <v>70</v>
      </c>
      <c r="B29" s="845"/>
      <c r="C29" s="846"/>
      <c r="D29" s="846"/>
      <c r="E29" s="847"/>
    </row>
    <row r="30" spans="1:5" ht="14.25" thickBot="1">
      <c r="A30" s="559"/>
      <c r="B30" s="559"/>
      <c r="C30" s="536"/>
      <c r="D30" s="536"/>
      <c r="E30" s="536"/>
    </row>
    <row r="31" spans="1:5" ht="27.75" customHeight="1" thickBot="1">
      <c r="A31" s="841" t="s">
        <v>292</v>
      </c>
      <c r="B31" s="842"/>
      <c r="C31" s="560"/>
      <c r="D31" s="599"/>
      <c r="E31" s="561" t="s">
        <v>176</v>
      </c>
    </row>
    <row r="35" spans="3:3">
      <c r="C35" s="536"/>
    </row>
  </sheetData>
  <mergeCells count="24">
    <mergeCell ref="A1:E1"/>
    <mergeCell ref="A2:E2"/>
    <mergeCell ref="A23:C23"/>
    <mergeCell ref="A9:B9"/>
    <mergeCell ref="A10:B10"/>
    <mergeCell ref="A11:B11"/>
    <mergeCell ref="A12:B12"/>
    <mergeCell ref="A13:B13"/>
    <mergeCell ref="A14:B14"/>
    <mergeCell ref="A15:B15"/>
    <mergeCell ref="A16:B16"/>
    <mergeCell ref="A17:B17"/>
    <mergeCell ref="A18:B18"/>
    <mergeCell ref="A19:B19"/>
    <mergeCell ref="A20:B20"/>
    <mergeCell ref="A21:B21"/>
    <mergeCell ref="D4:E5"/>
    <mergeCell ref="A22:B22"/>
    <mergeCell ref="A25:B25"/>
    <mergeCell ref="A31:B31"/>
    <mergeCell ref="A27:E27"/>
    <mergeCell ref="A28:E28"/>
    <mergeCell ref="A29:E29"/>
    <mergeCell ref="C4:C5"/>
  </mergeCells>
  <phoneticPr fontId="29"/>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85" zoomScaleNormal="100" zoomScaleSheetLayoutView="85" workbookViewId="0">
      <selection activeCell="N7" sqref="N7"/>
    </sheetView>
  </sheetViews>
  <sheetFormatPr defaultRowHeight="18" customHeight="1"/>
  <cols>
    <col min="1" max="1" width="1.625" style="423" customWidth="1"/>
    <col min="2" max="3" width="3.625" style="423" customWidth="1"/>
    <col min="4" max="10" width="9.125" style="423" customWidth="1"/>
    <col min="11" max="11" width="8.625" style="423" customWidth="1"/>
    <col min="12" max="12" width="1.625" style="423" customWidth="1"/>
    <col min="13" max="16384" width="9" style="423"/>
  </cols>
  <sheetData>
    <row r="1" spans="2:11" ht="18" customHeight="1">
      <c r="B1" s="443" t="s">
        <v>495</v>
      </c>
      <c r="C1" s="442"/>
      <c r="D1" s="442"/>
      <c r="E1" s="442"/>
      <c r="F1" s="442"/>
      <c r="G1" s="442"/>
      <c r="H1" s="442"/>
      <c r="I1" s="442"/>
      <c r="J1" s="442"/>
      <c r="K1" s="441" t="s">
        <v>389</v>
      </c>
    </row>
    <row r="2" spans="2:11" s="440" customFormat="1" ht="21.95" customHeight="1">
      <c r="B2" s="861" t="s">
        <v>186</v>
      </c>
      <c r="C2" s="862"/>
      <c r="D2" s="862"/>
      <c r="E2" s="862"/>
      <c r="F2" s="862"/>
      <c r="G2" s="862"/>
      <c r="H2" s="862"/>
      <c r="I2" s="862"/>
      <c r="J2" s="862"/>
      <c r="K2" s="862"/>
    </row>
    <row r="3" spans="2:11" s="439" customFormat="1" ht="50.1" customHeight="1">
      <c r="B3" s="860" t="s">
        <v>202</v>
      </c>
      <c r="C3" s="860"/>
      <c r="D3" s="860"/>
      <c r="E3" s="863"/>
      <c r="F3" s="863"/>
      <c r="G3" s="864"/>
      <c r="H3" s="865" t="s">
        <v>196</v>
      </c>
      <c r="I3" s="863"/>
      <c r="J3" s="863"/>
      <c r="K3" s="863"/>
    </row>
    <row r="4" spans="2:11" ht="24.95" customHeight="1">
      <c r="B4" s="868" t="s">
        <v>494</v>
      </c>
      <c r="C4" s="869"/>
      <c r="D4" s="870"/>
      <c r="E4" s="871" t="s">
        <v>496</v>
      </c>
      <c r="F4" s="872"/>
      <c r="G4" s="428" t="s">
        <v>497</v>
      </c>
      <c r="H4" s="866"/>
      <c r="I4" s="867"/>
      <c r="J4" s="867"/>
      <c r="K4" s="867"/>
    </row>
    <row r="5" spans="2:11" ht="36" customHeight="1">
      <c r="B5" s="858" t="s">
        <v>188</v>
      </c>
      <c r="C5" s="858"/>
      <c r="D5" s="858"/>
      <c r="E5" s="859"/>
      <c r="F5" s="859"/>
      <c r="G5" s="859"/>
      <c r="H5" s="859"/>
      <c r="I5" s="859"/>
      <c r="J5" s="859"/>
      <c r="K5" s="859"/>
    </row>
    <row r="6" spans="2:11" ht="54.75" customHeight="1">
      <c r="B6" s="860" t="s">
        <v>493</v>
      </c>
      <c r="C6" s="860"/>
      <c r="D6" s="860"/>
      <c r="E6" s="859"/>
      <c r="F6" s="859"/>
      <c r="G6" s="859"/>
      <c r="H6" s="859"/>
      <c r="I6" s="859"/>
      <c r="J6" s="859"/>
      <c r="K6" s="859"/>
    </row>
    <row r="7" spans="2:11" ht="60.75" customHeight="1">
      <c r="B7" s="860" t="s">
        <v>492</v>
      </c>
      <c r="C7" s="860"/>
      <c r="D7" s="860"/>
      <c r="E7" s="859"/>
      <c r="F7" s="859"/>
      <c r="G7" s="859"/>
      <c r="H7" s="859"/>
      <c r="I7" s="859"/>
      <c r="J7" s="859"/>
      <c r="K7" s="859"/>
    </row>
    <row r="8" spans="2:11" ht="62.25" customHeight="1">
      <c r="B8" s="875" t="s">
        <v>491</v>
      </c>
      <c r="C8" s="876"/>
      <c r="D8" s="877"/>
      <c r="E8" s="855" t="s">
        <v>490</v>
      </c>
      <c r="F8" s="856"/>
      <c r="G8" s="856"/>
      <c r="H8" s="856"/>
      <c r="I8" s="856"/>
      <c r="J8" s="856"/>
      <c r="K8" s="857"/>
    </row>
    <row r="9" spans="2:11" ht="21.95" customHeight="1">
      <c r="B9" s="879" t="s">
        <v>489</v>
      </c>
      <c r="C9" s="875" t="s">
        <v>192</v>
      </c>
      <c r="D9" s="876"/>
      <c r="E9" s="877"/>
      <c r="F9" s="875" t="s">
        <v>193</v>
      </c>
      <c r="G9" s="876"/>
      <c r="H9" s="876"/>
      <c r="I9" s="876"/>
      <c r="J9" s="877"/>
      <c r="K9" s="438" t="s">
        <v>194</v>
      </c>
    </row>
    <row r="10" spans="2:11" ht="21.95" customHeight="1">
      <c r="B10" s="880"/>
      <c r="C10" s="878" t="s">
        <v>488</v>
      </c>
      <c r="D10" s="864"/>
      <c r="E10" s="873"/>
      <c r="F10" s="864"/>
      <c r="G10" s="874"/>
      <c r="H10" s="874"/>
      <c r="I10" s="874"/>
      <c r="J10" s="873"/>
      <c r="K10" s="434"/>
    </row>
    <row r="11" spans="2:11" ht="21.95" customHeight="1">
      <c r="B11" s="880"/>
      <c r="C11" s="878"/>
      <c r="D11" s="437"/>
      <c r="E11" s="435"/>
      <c r="F11" s="437"/>
      <c r="G11" s="436"/>
      <c r="H11" s="436"/>
      <c r="I11" s="436"/>
      <c r="J11" s="435"/>
      <c r="K11" s="434"/>
    </row>
    <row r="12" spans="2:11" ht="21.95" customHeight="1">
      <c r="B12" s="880"/>
      <c r="C12" s="878"/>
      <c r="D12" s="437"/>
      <c r="E12" s="435"/>
      <c r="F12" s="437"/>
      <c r="G12" s="436"/>
      <c r="H12" s="436"/>
      <c r="I12" s="436"/>
      <c r="J12" s="435"/>
      <c r="K12" s="434"/>
    </row>
    <row r="13" spans="2:11" ht="21.95" customHeight="1">
      <c r="B13" s="880"/>
      <c r="C13" s="878"/>
      <c r="D13" s="864"/>
      <c r="E13" s="873"/>
      <c r="F13" s="864"/>
      <c r="G13" s="874"/>
      <c r="H13" s="874"/>
      <c r="I13" s="874"/>
      <c r="J13" s="873"/>
      <c r="K13" s="434"/>
    </row>
    <row r="14" spans="2:11" ht="21.95" customHeight="1">
      <c r="B14" s="880"/>
      <c r="C14" s="878"/>
      <c r="D14" s="864"/>
      <c r="E14" s="873"/>
      <c r="F14" s="864"/>
      <c r="G14" s="874"/>
      <c r="H14" s="874"/>
      <c r="I14" s="874"/>
      <c r="J14" s="873"/>
      <c r="K14" s="434"/>
    </row>
    <row r="15" spans="2:11" ht="21.95" customHeight="1">
      <c r="B15" s="880"/>
      <c r="C15" s="878"/>
      <c r="D15" s="437"/>
      <c r="E15" s="435"/>
      <c r="F15" s="437"/>
      <c r="G15" s="436"/>
      <c r="H15" s="436"/>
      <c r="I15" s="436"/>
      <c r="J15" s="435"/>
      <c r="K15" s="434"/>
    </row>
    <row r="16" spans="2:11" ht="21.95" customHeight="1">
      <c r="B16" s="880"/>
      <c r="C16" s="878"/>
      <c r="D16" s="864" t="s">
        <v>206</v>
      </c>
      <c r="E16" s="873"/>
      <c r="F16" s="864"/>
      <c r="G16" s="874"/>
      <c r="H16" s="874"/>
      <c r="I16" s="874"/>
      <c r="J16" s="873"/>
      <c r="K16" s="434">
        <v>3</v>
      </c>
    </row>
    <row r="17" spans="1:11" ht="21.95" customHeight="1">
      <c r="B17" s="880"/>
      <c r="C17" s="878"/>
      <c r="D17" s="864" t="s">
        <v>487</v>
      </c>
      <c r="E17" s="873"/>
      <c r="F17" s="864"/>
      <c r="G17" s="874"/>
      <c r="H17" s="874"/>
      <c r="I17" s="874"/>
      <c r="J17" s="873"/>
      <c r="K17" s="434">
        <v>3</v>
      </c>
    </row>
    <row r="18" spans="1:11" ht="21.95" customHeight="1">
      <c r="B18" s="880"/>
      <c r="C18" s="878" t="s">
        <v>486</v>
      </c>
      <c r="D18" s="864"/>
      <c r="E18" s="873"/>
      <c r="F18" s="864"/>
      <c r="G18" s="874"/>
      <c r="H18" s="874"/>
      <c r="I18" s="874"/>
      <c r="J18" s="873"/>
      <c r="K18" s="434"/>
    </row>
    <row r="19" spans="1:11" ht="21.95" customHeight="1">
      <c r="B19" s="880"/>
      <c r="C19" s="878"/>
      <c r="D19" s="864"/>
      <c r="E19" s="873"/>
      <c r="F19" s="864"/>
      <c r="G19" s="874"/>
      <c r="H19" s="874"/>
      <c r="I19" s="874"/>
      <c r="J19" s="873"/>
      <c r="K19" s="434"/>
    </row>
    <row r="20" spans="1:11" ht="21.95" customHeight="1">
      <c r="B20" s="880"/>
      <c r="C20" s="878"/>
      <c r="D20" s="864"/>
      <c r="E20" s="873"/>
      <c r="F20" s="864"/>
      <c r="G20" s="874"/>
      <c r="H20" s="874"/>
      <c r="I20" s="874"/>
      <c r="J20" s="873"/>
      <c r="K20" s="434"/>
    </row>
    <row r="21" spans="1:11" ht="21.95" customHeight="1">
      <c r="B21" s="880"/>
      <c r="C21" s="878"/>
      <c r="D21" s="864"/>
      <c r="E21" s="873"/>
      <c r="F21" s="864"/>
      <c r="G21" s="874"/>
      <c r="H21" s="874"/>
      <c r="I21" s="874"/>
      <c r="J21" s="873"/>
      <c r="K21" s="434"/>
    </row>
    <row r="22" spans="1:11" ht="21.95" customHeight="1">
      <c r="B22" s="880"/>
      <c r="C22" s="878"/>
      <c r="D22" s="864"/>
      <c r="E22" s="873"/>
      <c r="F22" s="864"/>
      <c r="G22" s="874"/>
      <c r="H22" s="874"/>
      <c r="I22" s="874"/>
      <c r="J22" s="873"/>
      <c r="K22" s="434"/>
    </row>
    <row r="23" spans="1:11" ht="21.95" customHeight="1">
      <c r="B23" s="880"/>
      <c r="C23" s="865" t="s">
        <v>207</v>
      </c>
      <c r="D23" s="864"/>
      <c r="E23" s="873"/>
      <c r="F23" s="864"/>
      <c r="G23" s="874"/>
      <c r="H23" s="874"/>
      <c r="I23" s="874"/>
      <c r="J23" s="873"/>
      <c r="K23" s="434"/>
    </row>
    <row r="24" spans="1:11" ht="21.95" customHeight="1">
      <c r="B24" s="880"/>
      <c r="C24" s="865"/>
      <c r="D24" s="864"/>
      <c r="E24" s="873"/>
      <c r="F24" s="864"/>
      <c r="G24" s="874"/>
      <c r="H24" s="874"/>
      <c r="I24" s="874"/>
      <c r="J24" s="873"/>
      <c r="K24" s="434"/>
    </row>
    <row r="25" spans="1:11" ht="21.95" customHeight="1">
      <c r="B25" s="880"/>
      <c r="C25" s="865"/>
      <c r="D25" s="864"/>
      <c r="E25" s="873"/>
      <c r="F25" s="864"/>
      <c r="G25" s="874"/>
      <c r="H25" s="874"/>
      <c r="I25" s="874"/>
      <c r="J25" s="873"/>
      <c r="K25" s="434"/>
    </row>
    <row r="26" spans="1:11" ht="21.95" customHeight="1">
      <c r="B26" s="881"/>
      <c r="C26" s="865"/>
      <c r="D26" s="864"/>
      <c r="E26" s="873"/>
      <c r="F26" s="864"/>
      <c r="G26" s="874"/>
      <c r="H26" s="874"/>
      <c r="I26" s="874"/>
      <c r="J26" s="873"/>
      <c r="K26" s="434"/>
    </row>
    <row r="27" spans="1:11" ht="21.95" customHeight="1">
      <c r="B27" s="433"/>
      <c r="C27" s="432"/>
      <c r="D27" s="432"/>
      <c r="E27" s="432"/>
      <c r="F27" s="432"/>
      <c r="G27" s="432"/>
      <c r="H27" s="432"/>
      <c r="I27" s="431" t="s">
        <v>198</v>
      </c>
      <c r="J27" s="430">
        <f>SUM(K10:K26)</f>
        <v>6</v>
      </c>
      <c r="K27" s="429" t="s">
        <v>197</v>
      </c>
    </row>
    <row r="28" spans="1:11" ht="21.95" customHeight="1">
      <c r="A28" s="544"/>
      <c r="B28" s="538"/>
      <c r="C28" s="539" t="s">
        <v>234</v>
      </c>
      <c r="D28" s="540">
        <f>SUM(K10:K18)</f>
        <v>6</v>
      </c>
      <c r="E28" s="444" t="s">
        <v>197</v>
      </c>
      <c r="F28" s="541" t="s">
        <v>200</v>
      </c>
      <c r="G28" s="540">
        <f>SUM(K19:K22)</f>
        <v>0</v>
      </c>
      <c r="H28" s="428" t="s">
        <v>197</v>
      </c>
      <c r="I28" s="427" t="s">
        <v>201</v>
      </c>
      <c r="J28" s="426">
        <f>SUM(K23:K26)</f>
        <v>0</v>
      </c>
      <c r="K28" s="425" t="s">
        <v>197</v>
      </c>
    </row>
    <row r="29" spans="1:11" ht="9.9499999999999993" customHeight="1">
      <c r="B29" s="424"/>
      <c r="C29" s="424"/>
      <c r="D29" s="424"/>
      <c r="E29" s="537"/>
      <c r="F29" s="537"/>
      <c r="G29" s="537"/>
      <c r="H29" s="543"/>
      <c r="I29" s="542"/>
      <c r="J29" s="424"/>
      <c r="K29" s="424"/>
    </row>
  </sheetData>
  <mergeCells count="49">
    <mergeCell ref="B9:B26"/>
    <mergeCell ref="B8:D8"/>
    <mergeCell ref="D16:E16"/>
    <mergeCell ref="F16:J16"/>
    <mergeCell ref="D26:E26"/>
    <mergeCell ref="F26:J26"/>
    <mergeCell ref="D20:E20"/>
    <mergeCell ref="C18:C22"/>
    <mergeCell ref="D14:E14"/>
    <mergeCell ref="F24:J24"/>
    <mergeCell ref="D25:E25"/>
    <mergeCell ref="F25:J25"/>
    <mergeCell ref="D23:E23"/>
    <mergeCell ref="F23:J23"/>
    <mergeCell ref="C23:C26"/>
    <mergeCell ref="D24:E24"/>
    <mergeCell ref="F14:J14"/>
    <mergeCell ref="D17:E17"/>
    <mergeCell ref="F17:J17"/>
    <mergeCell ref="C9:E9"/>
    <mergeCell ref="F9:J9"/>
    <mergeCell ref="C10:C17"/>
    <mergeCell ref="D13:E13"/>
    <mergeCell ref="F13:J13"/>
    <mergeCell ref="D10:E10"/>
    <mergeCell ref="F10:J10"/>
    <mergeCell ref="D18:E18"/>
    <mergeCell ref="D22:E22"/>
    <mergeCell ref="F18:J18"/>
    <mergeCell ref="F22:J22"/>
    <mergeCell ref="D19:E19"/>
    <mergeCell ref="F19:J19"/>
    <mergeCell ref="F20:J20"/>
    <mergeCell ref="D21:E21"/>
    <mergeCell ref="F21:J21"/>
    <mergeCell ref="B2:K2"/>
    <mergeCell ref="B3:D3"/>
    <mergeCell ref="E3:G3"/>
    <mergeCell ref="H3:H4"/>
    <mergeCell ref="I3:K4"/>
    <mergeCell ref="B4:D4"/>
    <mergeCell ref="E4:F4"/>
    <mergeCell ref="E8:K8"/>
    <mergeCell ref="B5:D5"/>
    <mergeCell ref="E5:K5"/>
    <mergeCell ref="B6:D6"/>
    <mergeCell ref="E6:K6"/>
    <mergeCell ref="B7:D7"/>
    <mergeCell ref="E7:K7"/>
  </mergeCells>
  <phoneticPr fontId="29"/>
  <pageMargins left="0.59055118110236227" right="0.59055118110236227" top="0.55118110236220474" bottom="0.35433070866141736"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showGridLines="0" view="pageBreakPreview" zoomScale="85" zoomScaleNormal="100" zoomScaleSheetLayoutView="85" workbookViewId="0">
      <selection activeCell="M12" sqref="M12"/>
    </sheetView>
  </sheetViews>
  <sheetFormatPr defaultRowHeight="18" customHeight="1"/>
  <cols>
    <col min="1" max="1" width="1.625" style="423" customWidth="1"/>
    <col min="2" max="3" width="3.625" style="423" customWidth="1"/>
    <col min="4" max="10" width="9.125" style="423" customWidth="1"/>
    <col min="11" max="11" width="8.625" style="423" customWidth="1"/>
    <col min="12" max="12" width="1.625" style="423" customWidth="1"/>
    <col min="13" max="16384" width="9" style="423"/>
  </cols>
  <sheetData>
    <row r="1" spans="2:11" ht="18" customHeight="1">
      <c r="B1" s="443" t="s">
        <v>208</v>
      </c>
      <c r="C1" s="442"/>
      <c r="D1" s="442"/>
      <c r="E1" s="442"/>
      <c r="F1" s="442"/>
      <c r="G1" s="442"/>
      <c r="H1" s="442"/>
      <c r="I1" s="442"/>
      <c r="J1" s="442"/>
      <c r="K1" s="441" t="s">
        <v>388</v>
      </c>
    </row>
    <row r="2" spans="2:11" s="440" customFormat="1" ht="21.95" customHeight="1">
      <c r="B2" s="861" t="s">
        <v>186</v>
      </c>
      <c r="C2" s="862"/>
      <c r="D2" s="862"/>
      <c r="E2" s="862"/>
      <c r="F2" s="862"/>
      <c r="G2" s="862"/>
      <c r="H2" s="862"/>
      <c r="I2" s="862"/>
      <c r="J2" s="862"/>
      <c r="K2" s="862"/>
    </row>
    <row r="3" spans="2:11" s="439" customFormat="1" ht="50.1" customHeight="1">
      <c r="B3" s="860" t="s">
        <v>202</v>
      </c>
      <c r="C3" s="860"/>
      <c r="D3" s="860"/>
      <c r="E3" s="863"/>
      <c r="F3" s="863"/>
      <c r="G3" s="864"/>
      <c r="H3" s="865" t="s">
        <v>196</v>
      </c>
      <c r="I3" s="863"/>
      <c r="J3" s="863"/>
      <c r="K3" s="863"/>
    </row>
    <row r="4" spans="2:11" ht="24.95" customHeight="1">
      <c r="B4" s="868" t="s">
        <v>494</v>
      </c>
      <c r="C4" s="869"/>
      <c r="D4" s="870"/>
      <c r="E4" s="871" t="s">
        <v>496</v>
      </c>
      <c r="F4" s="872"/>
      <c r="G4" s="428" t="s">
        <v>497</v>
      </c>
      <c r="H4" s="866"/>
      <c r="I4" s="867"/>
      <c r="J4" s="867"/>
      <c r="K4" s="867"/>
    </row>
    <row r="5" spans="2:11" ht="36" customHeight="1">
      <c r="B5" s="858" t="s">
        <v>188</v>
      </c>
      <c r="C5" s="858"/>
      <c r="D5" s="858"/>
      <c r="E5" s="859"/>
      <c r="F5" s="859"/>
      <c r="G5" s="859"/>
      <c r="H5" s="859"/>
      <c r="I5" s="859"/>
      <c r="J5" s="859"/>
      <c r="K5" s="859"/>
    </row>
    <row r="6" spans="2:11" ht="60.75" customHeight="1">
      <c r="B6" s="860" t="s">
        <v>493</v>
      </c>
      <c r="C6" s="860"/>
      <c r="D6" s="860"/>
      <c r="E6" s="859"/>
      <c r="F6" s="859"/>
      <c r="G6" s="859"/>
      <c r="H6" s="859"/>
      <c r="I6" s="859"/>
      <c r="J6" s="859"/>
      <c r="K6" s="859"/>
    </row>
    <row r="7" spans="2:11" ht="60.75" customHeight="1">
      <c r="B7" s="860" t="s">
        <v>492</v>
      </c>
      <c r="C7" s="860"/>
      <c r="D7" s="860"/>
      <c r="E7" s="859"/>
      <c r="F7" s="859"/>
      <c r="G7" s="859"/>
      <c r="H7" s="859"/>
      <c r="I7" s="859"/>
      <c r="J7" s="859"/>
      <c r="K7" s="859"/>
    </row>
    <row r="8" spans="2:11" ht="62.25" customHeight="1">
      <c r="B8" s="875" t="s">
        <v>498</v>
      </c>
      <c r="C8" s="876"/>
      <c r="D8" s="877"/>
      <c r="E8" s="855" t="s">
        <v>490</v>
      </c>
      <c r="F8" s="856"/>
      <c r="G8" s="856"/>
      <c r="H8" s="856"/>
      <c r="I8" s="856"/>
      <c r="J8" s="856"/>
      <c r="K8" s="857"/>
    </row>
    <row r="9" spans="2:11" ht="21.95" customHeight="1">
      <c r="B9" s="879" t="s">
        <v>489</v>
      </c>
      <c r="C9" s="875" t="s">
        <v>192</v>
      </c>
      <c r="D9" s="876"/>
      <c r="E9" s="877"/>
      <c r="F9" s="875" t="s">
        <v>193</v>
      </c>
      <c r="G9" s="876"/>
      <c r="H9" s="876"/>
      <c r="I9" s="876"/>
      <c r="J9" s="877"/>
      <c r="K9" s="438" t="s">
        <v>194</v>
      </c>
    </row>
    <row r="10" spans="2:11" ht="21.95" customHeight="1">
      <c r="B10" s="880"/>
      <c r="C10" s="878" t="s">
        <v>203</v>
      </c>
      <c r="D10" s="864"/>
      <c r="E10" s="873"/>
      <c r="F10" s="864"/>
      <c r="G10" s="874"/>
      <c r="H10" s="874"/>
      <c r="I10" s="874"/>
      <c r="J10" s="873"/>
      <c r="K10" s="434"/>
    </row>
    <row r="11" spans="2:11" ht="21.95" customHeight="1">
      <c r="B11" s="880"/>
      <c r="C11" s="878"/>
      <c r="D11" s="864"/>
      <c r="E11" s="873"/>
      <c r="F11" s="864"/>
      <c r="G11" s="874"/>
      <c r="H11" s="874"/>
      <c r="I11" s="874"/>
      <c r="J11" s="873"/>
      <c r="K11" s="434"/>
    </row>
    <row r="12" spans="2:11" ht="21.95" customHeight="1">
      <c r="B12" s="880"/>
      <c r="C12" s="878"/>
      <c r="D12" s="864"/>
      <c r="E12" s="873"/>
      <c r="F12" s="864"/>
      <c r="G12" s="874"/>
      <c r="H12" s="874"/>
      <c r="I12" s="874"/>
      <c r="J12" s="873"/>
      <c r="K12" s="434"/>
    </row>
    <row r="13" spans="2:11" ht="21.95" customHeight="1">
      <c r="B13" s="880"/>
      <c r="C13" s="878"/>
      <c r="D13" s="864"/>
      <c r="E13" s="873"/>
      <c r="F13" s="864"/>
      <c r="G13" s="874"/>
      <c r="H13" s="874"/>
      <c r="I13" s="874"/>
      <c r="J13" s="873"/>
      <c r="K13" s="434"/>
    </row>
    <row r="14" spans="2:11" ht="21.95" customHeight="1">
      <c r="B14" s="880"/>
      <c r="C14" s="878"/>
      <c r="D14" s="864"/>
      <c r="E14" s="873"/>
      <c r="F14" s="864"/>
      <c r="G14" s="874"/>
      <c r="H14" s="874"/>
      <c r="I14" s="874"/>
      <c r="J14" s="873"/>
      <c r="K14" s="434"/>
    </row>
    <row r="15" spans="2:11" ht="21.95" customHeight="1">
      <c r="B15" s="880"/>
      <c r="C15" s="878" t="s">
        <v>204</v>
      </c>
      <c r="D15" s="864"/>
      <c r="E15" s="873"/>
      <c r="F15" s="864"/>
      <c r="G15" s="874"/>
      <c r="H15" s="874"/>
      <c r="I15" s="874"/>
      <c r="J15" s="873"/>
      <c r="K15" s="434"/>
    </row>
    <row r="16" spans="2:11" ht="21.95" customHeight="1">
      <c r="B16" s="880"/>
      <c r="C16" s="878"/>
      <c r="D16" s="864"/>
      <c r="E16" s="873"/>
      <c r="F16" s="864"/>
      <c r="G16" s="874"/>
      <c r="H16" s="874"/>
      <c r="I16" s="874"/>
      <c r="J16" s="873"/>
      <c r="K16" s="434"/>
    </row>
    <row r="17" spans="2:11" ht="21.95" customHeight="1">
      <c r="B17" s="880"/>
      <c r="C17" s="878"/>
      <c r="D17" s="864"/>
      <c r="E17" s="873"/>
      <c r="F17" s="864"/>
      <c r="G17" s="874"/>
      <c r="H17" s="874"/>
      <c r="I17" s="874"/>
      <c r="J17" s="873"/>
      <c r="K17" s="434"/>
    </row>
    <row r="18" spans="2:11" ht="21.95" customHeight="1">
      <c r="B18" s="880"/>
      <c r="C18" s="878"/>
      <c r="D18" s="864"/>
      <c r="E18" s="873"/>
      <c r="F18" s="864"/>
      <c r="G18" s="874"/>
      <c r="H18" s="874"/>
      <c r="I18" s="874"/>
      <c r="J18" s="873"/>
      <c r="K18" s="434"/>
    </row>
    <row r="19" spans="2:11" ht="21.95" customHeight="1">
      <c r="B19" s="880"/>
      <c r="C19" s="878"/>
      <c r="D19" s="864" t="s">
        <v>206</v>
      </c>
      <c r="E19" s="873"/>
      <c r="F19" s="864"/>
      <c r="G19" s="874"/>
      <c r="H19" s="874"/>
      <c r="I19" s="874"/>
      <c r="J19" s="873"/>
      <c r="K19" s="434">
        <v>3</v>
      </c>
    </row>
    <row r="20" spans="2:11" ht="21.95" customHeight="1">
      <c r="B20" s="880"/>
      <c r="C20" s="878"/>
      <c r="D20" s="864" t="s">
        <v>487</v>
      </c>
      <c r="E20" s="873"/>
      <c r="F20" s="864"/>
      <c r="G20" s="874"/>
      <c r="H20" s="874"/>
      <c r="I20" s="874"/>
      <c r="J20" s="873"/>
      <c r="K20" s="434">
        <v>3</v>
      </c>
    </row>
    <row r="21" spans="2:11" ht="21.95" customHeight="1">
      <c r="B21" s="880"/>
      <c r="C21" s="878"/>
      <c r="D21" s="864" t="s">
        <v>207</v>
      </c>
      <c r="E21" s="873"/>
      <c r="F21" s="864"/>
      <c r="G21" s="874"/>
      <c r="H21" s="874"/>
      <c r="I21" s="874"/>
      <c r="J21" s="873"/>
      <c r="K21" s="434"/>
    </row>
    <row r="22" spans="2:11" ht="21.95" customHeight="1">
      <c r="B22" s="880"/>
      <c r="C22" s="865" t="s">
        <v>205</v>
      </c>
      <c r="D22" s="864"/>
      <c r="E22" s="873"/>
      <c r="F22" s="864"/>
      <c r="G22" s="874"/>
      <c r="H22" s="874"/>
      <c r="I22" s="874"/>
      <c r="J22" s="873"/>
      <c r="K22" s="434"/>
    </row>
    <row r="23" spans="2:11" ht="21.95" customHeight="1">
      <c r="B23" s="880"/>
      <c r="C23" s="865"/>
      <c r="D23" s="864"/>
      <c r="E23" s="873"/>
      <c r="F23" s="864"/>
      <c r="G23" s="874"/>
      <c r="H23" s="874"/>
      <c r="I23" s="874"/>
      <c r="J23" s="873"/>
      <c r="K23" s="434"/>
    </row>
    <row r="24" spans="2:11" ht="21.95" customHeight="1">
      <c r="B24" s="880"/>
      <c r="C24" s="865"/>
      <c r="D24" s="864"/>
      <c r="E24" s="873"/>
      <c r="F24" s="864"/>
      <c r="G24" s="874"/>
      <c r="H24" s="874"/>
      <c r="I24" s="874"/>
      <c r="J24" s="873"/>
      <c r="K24" s="434"/>
    </row>
    <row r="25" spans="2:11" ht="21.95" customHeight="1">
      <c r="B25" s="881"/>
      <c r="C25" s="865"/>
      <c r="D25" s="864"/>
      <c r="E25" s="873"/>
      <c r="F25" s="864"/>
      <c r="G25" s="874"/>
      <c r="H25" s="874"/>
      <c r="I25" s="874"/>
      <c r="J25" s="873"/>
      <c r="K25" s="434"/>
    </row>
    <row r="26" spans="2:11" ht="21.95" customHeight="1">
      <c r="B26" s="433"/>
      <c r="C26" s="432"/>
      <c r="D26" s="432"/>
      <c r="E26" s="432"/>
      <c r="F26" s="432"/>
      <c r="G26" s="432"/>
      <c r="H26" s="432"/>
      <c r="I26" s="431" t="s">
        <v>198</v>
      </c>
      <c r="J26" s="430">
        <f>SUM(K10:K25)</f>
        <v>6</v>
      </c>
      <c r="K26" s="429" t="s">
        <v>197</v>
      </c>
    </row>
    <row r="27" spans="2:11" ht="21.95" customHeight="1">
      <c r="B27" s="882" t="s">
        <v>392</v>
      </c>
      <c r="C27" s="883"/>
      <c r="D27" s="444">
        <f>SUM(K10:K14)</f>
        <v>0</v>
      </c>
      <c r="E27" s="436" t="s">
        <v>197</v>
      </c>
      <c r="F27" s="446" t="s">
        <v>204</v>
      </c>
      <c r="G27" s="444">
        <f>SUM(K15:K21)</f>
        <v>6</v>
      </c>
      <c r="H27" s="435" t="s">
        <v>197</v>
      </c>
      <c r="I27" s="445" t="s">
        <v>205</v>
      </c>
      <c r="J27" s="444">
        <f>SUM(K22:K25)</f>
        <v>0</v>
      </c>
      <c r="K27" s="435" t="s">
        <v>197</v>
      </c>
    </row>
    <row r="28" spans="2:11" ht="9.9499999999999993" customHeight="1">
      <c r="B28" s="424"/>
      <c r="C28" s="424"/>
      <c r="D28" s="424"/>
      <c r="E28" s="424"/>
      <c r="F28" s="424"/>
      <c r="G28" s="424"/>
      <c r="H28" s="424"/>
      <c r="I28" s="424"/>
      <c r="J28" s="424"/>
      <c r="K28" s="424"/>
    </row>
  </sheetData>
  <mergeCells count="54">
    <mergeCell ref="D24:E24"/>
    <mergeCell ref="F24:J24"/>
    <mergeCell ref="D25:E25"/>
    <mergeCell ref="F25:J25"/>
    <mergeCell ref="B27:C27"/>
    <mergeCell ref="C22:C25"/>
    <mergeCell ref="D22:E22"/>
    <mergeCell ref="F22:J22"/>
    <mergeCell ref="D23:E23"/>
    <mergeCell ref="F23:J23"/>
    <mergeCell ref="C15:C21"/>
    <mergeCell ref="D15:E15"/>
    <mergeCell ref="F20:J20"/>
    <mergeCell ref="F21:J21"/>
    <mergeCell ref="D18:E18"/>
    <mergeCell ref="F18:J18"/>
    <mergeCell ref="D19:E19"/>
    <mergeCell ref="F19:J19"/>
    <mergeCell ref="D20:E20"/>
    <mergeCell ref="D21:E21"/>
    <mergeCell ref="F15:J15"/>
    <mergeCell ref="D16:E16"/>
    <mergeCell ref="F16:J16"/>
    <mergeCell ref="D17:E17"/>
    <mergeCell ref="F17:J17"/>
    <mergeCell ref="B2:K2"/>
    <mergeCell ref="B3:D3"/>
    <mergeCell ref="E3:G3"/>
    <mergeCell ref="H3:H4"/>
    <mergeCell ref="I3:K4"/>
    <mergeCell ref="B4:D4"/>
    <mergeCell ref="E4:F4"/>
    <mergeCell ref="B6:D6"/>
    <mergeCell ref="E6:K6"/>
    <mergeCell ref="B7:D7"/>
    <mergeCell ref="E7:K7"/>
    <mergeCell ref="C9:E9"/>
    <mergeCell ref="F9:J9"/>
    <mergeCell ref="B5:D5"/>
    <mergeCell ref="E5:K5"/>
    <mergeCell ref="D11:E11"/>
    <mergeCell ref="F11:J11"/>
    <mergeCell ref="D12:E12"/>
    <mergeCell ref="F12:J12"/>
    <mergeCell ref="C10:C14"/>
    <mergeCell ref="D10:E10"/>
    <mergeCell ref="F10:J10"/>
    <mergeCell ref="E8:K8"/>
    <mergeCell ref="B9:B25"/>
    <mergeCell ref="B8:D8"/>
    <mergeCell ref="D13:E13"/>
    <mergeCell ref="F13:J13"/>
    <mergeCell ref="D14:E14"/>
    <mergeCell ref="F14:J14"/>
  </mergeCells>
  <phoneticPr fontId="29"/>
  <pageMargins left="0.59055118110236227" right="0.59055118110236227" top="0.55118110236220474" bottom="0.35433070866141736" header="0.31496062992125984" footer="0.31496062992125984"/>
  <pageSetup paperSize="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view="pageBreakPreview" zoomScaleNormal="100" zoomScaleSheetLayoutView="100" workbookViewId="0">
      <selection activeCell="F35" sqref="F35"/>
    </sheetView>
  </sheetViews>
  <sheetFormatPr defaultRowHeight="13.5"/>
  <cols>
    <col min="1" max="1" width="1.625" style="442" customWidth="1"/>
    <col min="2" max="2" width="9.625" style="442" customWidth="1"/>
    <col min="3" max="10" width="8.625" style="442" customWidth="1"/>
    <col min="11" max="11" width="1.625" style="442" customWidth="1"/>
    <col min="12" max="16384" width="9" style="442"/>
  </cols>
  <sheetData>
    <row r="1" spans="2:10" ht="15" customHeight="1">
      <c r="B1" s="442" t="s">
        <v>216</v>
      </c>
      <c r="J1" s="441" t="s">
        <v>387</v>
      </c>
    </row>
    <row r="2" spans="2:10" ht="20.100000000000001" customHeight="1">
      <c r="B2" s="897" t="s">
        <v>209</v>
      </c>
      <c r="C2" s="897"/>
      <c r="D2" s="897"/>
      <c r="E2" s="897"/>
      <c r="F2" s="897"/>
      <c r="G2" s="897"/>
      <c r="H2" s="897"/>
      <c r="I2" s="897"/>
      <c r="J2" s="897"/>
    </row>
    <row r="3" spans="2:10" ht="38.25" customHeight="1">
      <c r="B3" s="438" t="s">
        <v>187</v>
      </c>
      <c r="C3" s="896"/>
      <c r="D3" s="896"/>
      <c r="E3" s="896"/>
      <c r="F3" s="865" t="s">
        <v>196</v>
      </c>
      <c r="G3" s="863"/>
      <c r="H3" s="863"/>
      <c r="I3" s="863"/>
      <c r="J3" s="863"/>
    </row>
    <row r="4" spans="2:10" ht="18.75" customHeight="1">
      <c r="B4" s="865" t="s">
        <v>210</v>
      </c>
      <c r="C4" s="896"/>
      <c r="D4" s="896"/>
      <c r="E4" s="896"/>
      <c r="F4" s="865"/>
      <c r="G4" s="863"/>
      <c r="H4" s="863"/>
      <c r="I4" s="863"/>
      <c r="J4" s="863"/>
    </row>
    <row r="5" spans="2:10" ht="18.75" customHeight="1">
      <c r="B5" s="865"/>
      <c r="C5" s="896"/>
      <c r="D5" s="896"/>
      <c r="E5" s="896"/>
      <c r="F5" s="865"/>
      <c r="G5" s="863"/>
      <c r="H5" s="863"/>
      <c r="I5" s="863"/>
      <c r="J5" s="863"/>
    </row>
    <row r="6" spans="2:10" ht="36" customHeight="1">
      <c r="B6" s="438" t="s">
        <v>189</v>
      </c>
      <c r="C6" s="859"/>
      <c r="D6" s="859"/>
      <c r="E6" s="859"/>
      <c r="F6" s="859"/>
      <c r="G6" s="859"/>
      <c r="H6" s="859"/>
      <c r="I6" s="859"/>
      <c r="J6" s="859"/>
    </row>
    <row r="7" spans="2:10" ht="36" customHeight="1">
      <c r="B7" s="453" t="s">
        <v>190</v>
      </c>
      <c r="C7" s="859"/>
      <c r="D7" s="859"/>
      <c r="E7" s="859"/>
      <c r="F7" s="859"/>
      <c r="G7" s="859"/>
      <c r="H7" s="859"/>
      <c r="I7" s="859"/>
      <c r="J7" s="859"/>
    </row>
    <row r="8" spans="2:10" ht="39.950000000000003" customHeight="1">
      <c r="B8" s="438" t="s">
        <v>191</v>
      </c>
      <c r="C8" s="859"/>
      <c r="D8" s="859"/>
      <c r="E8" s="859"/>
      <c r="F8" s="859"/>
      <c r="G8" s="859"/>
      <c r="H8" s="859"/>
      <c r="I8" s="859"/>
      <c r="J8" s="859"/>
    </row>
    <row r="9" spans="2:10" ht="20.100000000000001" customHeight="1">
      <c r="B9" s="438" t="s">
        <v>211</v>
      </c>
      <c r="C9" s="438" t="s">
        <v>212</v>
      </c>
      <c r="D9" s="875" t="s">
        <v>507</v>
      </c>
      <c r="E9" s="877"/>
      <c r="F9" s="875" t="s">
        <v>506</v>
      </c>
      <c r="G9" s="876"/>
      <c r="H9" s="876"/>
      <c r="I9" s="877"/>
      <c r="J9" s="438" t="s">
        <v>194</v>
      </c>
    </row>
    <row r="10" spans="2:10" ht="20.100000000000001" customHeight="1">
      <c r="B10" s="893"/>
      <c r="C10" s="438"/>
      <c r="D10" s="864"/>
      <c r="E10" s="873"/>
      <c r="F10" s="864"/>
      <c r="G10" s="874"/>
      <c r="H10" s="874"/>
      <c r="I10" s="873"/>
      <c r="J10" s="452"/>
    </row>
    <row r="11" spans="2:10" ht="20.100000000000001" customHeight="1">
      <c r="B11" s="894"/>
      <c r="C11" s="438"/>
      <c r="D11" s="864"/>
      <c r="E11" s="873"/>
      <c r="F11" s="864"/>
      <c r="G11" s="874"/>
      <c r="H11" s="874"/>
      <c r="I11" s="873"/>
      <c r="J11" s="452"/>
    </row>
    <row r="12" spans="2:10" ht="20.100000000000001" customHeight="1">
      <c r="B12" s="894"/>
      <c r="C12" s="438"/>
      <c r="D12" s="864"/>
      <c r="E12" s="874"/>
      <c r="F12" s="864"/>
      <c r="G12" s="874"/>
      <c r="H12" s="874"/>
      <c r="I12" s="873"/>
      <c r="J12" s="452"/>
    </row>
    <row r="13" spans="2:10" ht="20.100000000000001" customHeight="1">
      <c r="B13" s="894"/>
      <c r="C13" s="438"/>
      <c r="D13" s="864"/>
      <c r="E13" s="874"/>
      <c r="F13" s="864"/>
      <c r="G13" s="874"/>
      <c r="H13" s="874"/>
      <c r="I13" s="873"/>
      <c r="J13" s="452"/>
    </row>
    <row r="14" spans="2:10" ht="20.100000000000001" customHeight="1">
      <c r="B14" s="895"/>
      <c r="C14" s="438"/>
      <c r="D14" s="864"/>
      <c r="E14" s="873"/>
      <c r="F14" s="864"/>
      <c r="G14" s="874"/>
      <c r="H14" s="874"/>
      <c r="I14" s="873"/>
      <c r="J14" s="452"/>
    </row>
    <row r="15" spans="2:10" ht="20.100000000000001" customHeight="1">
      <c r="B15" s="865"/>
      <c r="C15" s="438"/>
      <c r="D15" s="864"/>
      <c r="E15" s="873"/>
      <c r="F15" s="864"/>
      <c r="G15" s="874"/>
      <c r="H15" s="874"/>
      <c r="I15" s="873"/>
      <c r="J15" s="452"/>
    </row>
    <row r="16" spans="2:10" ht="20.100000000000001" customHeight="1">
      <c r="B16" s="865"/>
      <c r="C16" s="438"/>
      <c r="D16" s="864"/>
      <c r="E16" s="873"/>
      <c r="F16" s="864"/>
      <c r="G16" s="874"/>
      <c r="H16" s="874"/>
      <c r="I16" s="873"/>
      <c r="J16" s="452"/>
    </row>
    <row r="17" spans="1:10" ht="20.100000000000001" customHeight="1">
      <c r="B17" s="865"/>
      <c r="C17" s="438"/>
      <c r="D17" s="864"/>
      <c r="E17" s="873"/>
      <c r="F17" s="864"/>
      <c r="G17" s="874"/>
      <c r="H17" s="874"/>
      <c r="I17" s="873"/>
      <c r="J17" s="452"/>
    </row>
    <row r="18" spans="1:10" ht="20.100000000000001" customHeight="1">
      <c r="B18" s="865"/>
      <c r="C18" s="438"/>
      <c r="D18" s="864"/>
      <c r="E18" s="873"/>
      <c r="F18" s="864"/>
      <c r="G18" s="874"/>
      <c r="H18" s="874"/>
      <c r="I18" s="873"/>
      <c r="J18" s="452"/>
    </row>
    <row r="19" spans="1:10" ht="20.100000000000001" customHeight="1">
      <c r="B19" s="896"/>
      <c r="C19" s="438"/>
      <c r="D19" s="864"/>
      <c r="E19" s="873"/>
      <c r="F19" s="864"/>
      <c r="G19" s="874"/>
      <c r="H19" s="874"/>
      <c r="I19" s="873"/>
      <c r="J19" s="452"/>
    </row>
    <row r="20" spans="1:10" ht="20.100000000000001" customHeight="1">
      <c r="B20" s="896"/>
      <c r="C20" s="438"/>
      <c r="D20" s="864"/>
      <c r="E20" s="873"/>
      <c r="F20" s="864"/>
      <c r="G20" s="874"/>
      <c r="H20" s="874"/>
      <c r="I20" s="873"/>
      <c r="J20" s="452"/>
    </row>
    <row r="21" spans="1:10" ht="20.100000000000001" customHeight="1">
      <c r="B21" s="896"/>
      <c r="C21" s="438"/>
      <c r="D21" s="864"/>
      <c r="E21" s="873"/>
      <c r="F21" s="864"/>
      <c r="G21" s="874"/>
      <c r="H21" s="874"/>
      <c r="I21" s="873"/>
      <c r="J21" s="452"/>
    </row>
    <row r="22" spans="1:10" ht="20.100000000000001" customHeight="1">
      <c r="B22" s="896"/>
      <c r="C22" s="438"/>
      <c r="D22" s="864"/>
      <c r="E22" s="873"/>
      <c r="F22" s="864"/>
      <c r="G22" s="874"/>
      <c r="H22" s="874"/>
      <c r="I22" s="873"/>
      <c r="J22" s="452"/>
    </row>
    <row r="23" spans="1:10" ht="20.100000000000001" customHeight="1">
      <c r="B23" s="865"/>
      <c r="C23" s="438"/>
      <c r="D23" s="864"/>
      <c r="E23" s="873"/>
      <c r="F23" s="864"/>
      <c r="G23" s="874"/>
      <c r="H23" s="874"/>
      <c r="I23" s="873"/>
      <c r="J23" s="452"/>
    </row>
    <row r="24" spans="1:10" ht="20.100000000000001" customHeight="1">
      <c r="B24" s="865"/>
      <c r="C24" s="438"/>
      <c r="D24" s="864"/>
      <c r="E24" s="873"/>
      <c r="F24" s="864"/>
      <c r="G24" s="874"/>
      <c r="H24" s="874"/>
      <c r="I24" s="873"/>
      <c r="J24" s="452"/>
    </row>
    <row r="25" spans="1:10" ht="20.100000000000001" customHeight="1">
      <c r="B25" s="865"/>
      <c r="C25" s="438"/>
      <c r="D25" s="864"/>
      <c r="E25" s="873"/>
      <c r="F25" s="864"/>
      <c r="G25" s="874"/>
      <c r="H25" s="874"/>
      <c r="I25" s="873"/>
      <c r="J25" s="452"/>
    </row>
    <row r="26" spans="1:10" ht="20.100000000000001" customHeight="1">
      <c r="A26" s="562"/>
      <c r="B26" s="865"/>
      <c r="C26" s="438"/>
      <c r="D26" s="864"/>
      <c r="E26" s="873"/>
      <c r="F26" s="864"/>
      <c r="G26" s="874"/>
      <c r="H26" s="874"/>
      <c r="I26" s="873"/>
      <c r="J26" s="452"/>
    </row>
    <row r="27" spans="1:10" ht="20.100000000000001" customHeight="1">
      <c r="A27" s="562"/>
      <c r="B27" s="865" t="s">
        <v>505</v>
      </c>
      <c r="C27" s="438" t="s">
        <v>503</v>
      </c>
      <c r="D27" s="864" t="s">
        <v>504</v>
      </c>
      <c r="E27" s="873"/>
      <c r="F27" s="864"/>
      <c r="G27" s="874"/>
      <c r="H27" s="874"/>
      <c r="I27" s="873"/>
      <c r="J27" s="452">
        <v>3</v>
      </c>
    </row>
    <row r="28" spans="1:10" ht="20.100000000000001" customHeight="1" thickBot="1">
      <c r="A28" s="562"/>
      <c r="B28" s="866"/>
      <c r="C28" s="514" t="s">
        <v>503</v>
      </c>
      <c r="D28" s="885" t="s">
        <v>502</v>
      </c>
      <c r="E28" s="886"/>
      <c r="F28" s="864"/>
      <c r="G28" s="874"/>
      <c r="H28" s="874"/>
      <c r="I28" s="873"/>
      <c r="J28" s="452">
        <v>3</v>
      </c>
    </row>
    <row r="29" spans="1:10" ht="20.100000000000001" customHeight="1">
      <c r="A29" s="562"/>
      <c r="B29" s="900"/>
      <c r="C29" s="515"/>
      <c r="D29" s="887"/>
      <c r="E29" s="888"/>
      <c r="F29" s="889"/>
      <c r="G29" s="890"/>
      <c r="H29" s="891"/>
      <c r="I29" s="892"/>
      <c r="J29" s="452"/>
    </row>
    <row r="30" spans="1:10" ht="20.100000000000001" customHeight="1">
      <c r="A30" s="562"/>
      <c r="B30" s="865"/>
      <c r="C30" s="474"/>
      <c r="D30" s="864"/>
      <c r="E30" s="873"/>
      <c r="F30" s="864"/>
      <c r="G30" s="874"/>
      <c r="H30" s="884"/>
      <c r="I30" s="873"/>
      <c r="J30" s="452"/>
    </row>
    <row r="31" spans="1:10" ht="20.100000000000001" customHeight="1">
      <c r="A31" s="562"/>
      <c r="B31" s="901" t="s">
        <v>195</v>
      </c>
      <c r="C31" s="495"/>
      <c r="D31" s="887"/>
      <c r="E31" s="892"/>
      <c r="F31" s="887"/>
      <c r="G31" s="898"/>
      <c r="H31" s="899"/>
      <c r="I31" s="873"/>
      <c r="J31" s="452"/>
    </row>
    <row r="32" spans="1:10" ht="20.100000000000001" customHeight="1" thickBot="1">
      <c r="A32" s="562"/>
      <c r="B32" s="902"/>
      <c r="C32" s="514"/>
      <c r="D32" s="864"/>
      <c r="E32" s="873"/>
      <c r="F32" s="864"/>
      <c r="G32" s="874"/>
      <c r="H32" s="884"/>
      <c r="I32" s="873"/>
      <c r="J32" s="452"/>
    </row>
    <row r="33" spans="1:10" ht="20.100000000000001" customHeight="1">
      <c r="A33" s="562"/>
      <c r="B33" s="865"/>
      <c r="C33" s="515"/>
      <c r="D33" s="887"/>
      <c r="E33" s="892"/>
      <c r="F33" s="887"/>
      <c r="G33" s="898"/>
      <c r="H33" s="898"/>
      <c r="I33" s="892"/>
      <c r="J33" s="452"/>
    </row>
    <row r="34" spans="1:10" ht="20.100000000000001" customHeight="1">
      <c r="A34" s="562"/>
      <c r="B34" s="450" t="s">
        <v>129</v>
      </c>
      <c r="C34" s="436"/>
      <c r="D34" s="436"/>
      <c r="E34" s="436"/>
      <c r="F34" s="436"/>
      <c r="G34" s="436"/>
      <c r="H34" s="431" t="s">
        <v>213</v>
      </c>
      <c r="I34" s="451">
        <f>SUM(J10:J33)</f>
        <v>6</v>
      </c>
      <c r="J34" s="435" t="s">
        <v>197</v>
      </c>
    </row>
    <row r="35" spans="1:10" ht="20.100000000000001" customHeight="1">
      <c r="B35" s="450" t="s">
        <v>199</v>
      </c>
      <c r="C35" s="444"/>
      <c r="D35" s="436" t="s">
        <v>214</v>
      </c>
      <c r="E35" s="449" t="s">
        <v>200</v>
      </c>
      <c r="F35" s="444"/>
      <c r="G35" s="435" t="s">
        <v>214</v>
      </c>
      <c r="H35" s="448" t="s">
        <v>215</v>
      </c>
      <c r="I35" s="444"/>
      <c r="J35" s="435" t="s">
        <v>214</v>
      </c>
    </row>
    <row r="36" spans="1:10" ht="9.9499999999999993" customHeight="1">
      <c r="C36" s="447"/>
      <c r="D36" s="447"/>
      <c r="E36" s="447"/>
      <c r="F36" s="447"/>
      <c r="G36" s="447"/>
      <c r="H36" s="447"/>
      <c r="I36" s="447"/>
      <c r="J36" s="447"/>
    </row>
  </sheetData>
  <mergeCells count="66">
    <mergeCell ref="B27:B30"/>
    <mergeCell ref="B31:B33"/>
    <mergeCell ref="D32:E32"/>
    <mergeCell ref="D24:E24"/>
    <mergeCell ref="D26:E26"/>
    <mergeCell ref="D30:E30"/>
    <mergeCell ref="F32:I32"/>
    <mergeCell ref="D33:E33"/>
    <mergeCell ref="F33:I33"/>
    <mergeCell ref="D19:E19"/>
    <mergeCell ref="F19:I19"/>
    <mergeCell ref="D31:E31"/>
    <mergeCell ref="F31:I31"/>
    <mergeCell ref="D21:E21"/>
    <mergeCell ref="F21:I21"/>
    <mergeCell ref="D22:E22"/>
    <mergeCell ref="D25:E25"/>
    <mergeCell ref="F25:I25"/>
    <mergeCell ref="F22:I22"/>
    <mergeCell ref="D23:E23"/>
    <mergeCell ref="F23:I23"/>
    <mergeCell ref="F26:I26"/>
    <mergeCell ref="B2:J2"/>
    <mergeCell ref="C6:J6"/>
    <mergeCell ref="C7:J7"/>
    <mergeCell ref="C3:E3"/>
    <mergeCell ref="F3:F5"/>
    <mergeCell ref="G3:J5"/>
    <mergeCell ref="B15:B18"/>
    <mergeCell ref="B19:B22"/>
    <mergeCell ref="B23:B26"/>
    <mergeCell ref="B4:B5"/>
    <mergeCell ref="D10:E10"/>
    <mergeCell ref="C4:E4"/>
    <mergeCell ref="C5:E5"/>
    <mergeCell ref="C8:J8"/>
    <mergeCell ref="D9:E9"/>
    <mergeCell ref="F9:I9"/>
    <mergeCell ref="D15:E15"/>
    <mergeCell ref="F15:I15"/>
    <mergeCell ref="D16:E16"/>
    <mergeCell ref="F16:I16"/>
    <mergeCell ref="F24:I24"/>
    <mergeCell ref="D17:E17"/>
    <mergeCell ref="F10:I10"/>
    <mergeCell ref="B10:B14"/>
    <mergeCell ref="D11:E11"/>
    <mergeCell ref="F11:I11"/>
    <mergeCell ref="D12:E12"/>
    <mergeCell ref="F12:I12"/>
    <mergeCell ref="D13:E13"/>
    <mergeCell ref="F13:I13"/>
    <mergeCell ref="D14:E14"/>
    <mergeCell ref="F14:I14"/>
    <mergeCell ref="F17:I17"/>
    <mergeCell ref="D18:E18"/>
    <mergeCell ref="F18:I18"/>
    <mergeCell ref="D20:E20"/>
    <mergeCell ref="F20:I20"/>
    <mergeCell ref="F30:I30"/>
    <mergeCell ref="D27:E27"/>
    <mergeCell ref="F27:I27"/>
    <mergeCell ref="D28:E28"/>
    <mergeCell ref="F28:I28"/>
    <mergeCell ref="D29:E29"/>
    <mergeCell ref="F29:I29"/>
  </mergeCells>
  <phoneticPr fontId="29"/>
  <pageMargins left="0.59055118110236227" right="0.59055118110236227" top="0.55118110236220474" bottom="0.55118110236220474" header="0.31496062992125984" footer="0.31496062992125984"/>
  <pageSetup paperSize="9"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Zeros="0" view="pageBreakPreview" zoomScale="85" zoomScaleNormal="100" zoomScaleSheetLayoutView="85" workbookViewId="0">
      <selection activeCell="E7" sqref="E7"/>
    </sheetView>
  </sheetViews>
  <sheetFormatPr defaultRowHeight="18" customHeight="1"/>
  <cols>
    <col min="1" max="1" width="12.625" style="334" customWidth="1"/>
    <col min="2" max="2" width="9.625" style="334" customWidth="1"/>
    <col min="3" max="3" width="6.625" style="334" customWidth="1"/>
    <col min="4" max="4" width="15.625" style="334" customWidth="1"/>
    <col min="5" max="5" width="9.625" style="334" customWidth="1"/>
    <col min="6" max="6" width="6.625" style="334" customWidth="1"/>
    <col min="7" max="7" width="10.625" style="334" customWidth="1"/>
    <col min="8" max="8" width="9.625" style="346" customWidth="1"/>
    <col min="9" max="9" width="6.625" style="334" customWidth="1"/>
    <col min="10" max="16384" width="9" style="334"/>
  </cols>
  <sheetData>
    <row r="1" spans="1:9" ht="18" customHeight="1">
      <c r="A1" s="362" t="s">
        <v>457</v>
      </c>
      <c r="C1" s="132"/>
      <c r="D1" s="132"/>
      <c r="E1" s="132"/>
      <c r="F1" s="132"/>
      <c r="G1" s="132"/>
      <c r="I1" s="119" t="s">
        <v>386</v>
      </c>
    </row>
    <row r="2" spans="1:9" ht="18" customHeight="1">
      <c r="A2" s="801" t="s">
        <v>217</v>
      </c>
      <c r="B2" s="801"/>
      <c r="C2" s="801"/>
      <c r="D2" s="801"/>
      <c r="E2" s="801"/>
      <c r="F2" s="801"/>
      <c r="G2" s="801"/>
      <c r="H2" s="801"/>
      <c r="I2" s="801"/>
    </row>
    <row r="3" spans="1:9" ht="18" customHeight="1">
      <c r="A3" s="348"/>
      <c r="B3" s="348"/>
    </row>
    <row r="4" spans="1:9" ht="18" customHeight="1">
      <c r="A4" s="133" t="s">
        <v>219</v>
      </c>
      <c r="B4" s="454" t="str">
        <f>共通入力シート!B3</f>
        <v>R07（北部枠）</v>
      </c>
      <c r="C4" s="132"/>
      <c r="D4" s="749" t="s">
        <v>138</v>
      </c>
      <c r="E4" s="912" t="str">
        <f>共通入力シート!B4</f>
        <v xml:space="preserve">介護職員初任者養成研修科（２か月）【20人定員】【地域枠】（北部枠）
</v>
      </c>
      <c r="F4" s="912"/>
      <c r="G4" s="912"/>
      <c r="H4" s="912"/>
      <c r="I4" s="912"/>
    </row>
    <row r="5" spans="1:9" ht="18" customHeight="1">
      <c r="A5" s="133"/>
      <c r="B5" s="128"/>
      <c r="C5" s="132"/>
      <c r="D5" s="749"/>
      <c r="E5" s="912"/>
      <c r="F5" s="912"/>
      <c r="G5" s="912"/>
      <c r="H5" s="912"/>
      <c r="I5" s="912"/>
    </row>
    <row r="6" spans="1:9" ht="18" customHeight="1">
      <c r="A6" s="128"/>
      <c r="B6" s="128"/>
      <c r="C6" s="132"/>
      <c r="D6" s="56" t="s">
        <v>136</v>
      </c>
      <c r="E6" s="212">
        <f>共通入力シート!B7</f>
        <v>0</v>
      </c>
      <c r="F6" s="350"/>
      <c r="G6" s="350"/>
      <c r="H6" s="347"/>
      <c r="I6" s="132"/>
    </row>
    <row r="7" spans="1:9" ht="18" customHeight="1" thickBot="1">
      <c r="A7" s="128"/>
      <c r="B7" s="128"/>
      <c r="C7" s="132"/>
      <c r="D7" s="56" t="s">
        <v>137</v>
      </c>
      <c r="E7" s="212">
        <f>共通入力シート!B9</f>
        <v>0</v>
      </c>
      <c r="F7" s="350"/>
      <c r="G7" s="350"/>
      <c r="H7" s="347"/>
      <c r="I7" s="132"/>
    </row>
    <row r="8" spans="1:9" ht="21.95" customHeight="1" thickBot="1">
      <c r="A8" s="351" t="s">
        <v>218</v>
      </c>
      <c r="B8" s="913" t="str">
        <f>共通入力シート!B4</f>
        <v xml:space="preserve">介護職員初任者養成研修科（２か月）【20人定員】【地域枠】（北部枠）
</v>
      </c>
      <c r="C8" s="914"/>
      <c r="D8" s="914"/>
      <c r="E8" s="914"/>
      <c r="F8" s="914"/>
      <c r="G8" s="914"/>
      <c r="H8" s="914"/>
      <c r="I8" s="915"/>
    </row>
    <row r="9" spans="1:9" ht="18.95" customHeight="1">
      <c r="A9" s="916" t="s">
        <v>393</v>
      </c>
      <c r="B9" s="917"/>
      <c r="C9" s="917"/>
      <c r="D9" s="917"/>
      <c r="E9" s="917"/>
      <c r="F9" s="917"/>
      <c r="G9" s="917"/>
      <c r="H9" s="917"/>
      <c r="I9" s="918"/>
    </row>
    <row r="10" spans="1:9" ht="18.75" customHeight="1" thickBot="1">
      <c r="A10" s="456" t="s">
        <v>199</v>
      </c>
      <c r="B10" s="459"/>
      <c r="C10" s="352" t="s">
        <v>214</v>
      </c>
      <c r="D10" s="457" t="s">
        <v>200</v>
      </c>
      <c r="E10" s="460"/>
      <c r="F10" s="353" t="s">
        <v>197</v>
      </c>
      <c r="G10" s="458" t="s">
        <v>195</v>
      </c>
      <c r="H10" s="459"/>
      <c r="I10" s="354" t="s">
        <v>214</v>
      </c>
    </row>
    <row r="11" spans="1:9" ht="30" customHeight="1">
      <c r="A11" s="919" t="s">
        <v>508</v>
      </c>
      <c r="B11" s="920"/>
      <c r="C11" s="920"/>
      <c r="D11" s="920"/>
      <c r="E11" s="920"/>
      <c r="F11" s="920"/>
      <c r="G11" s="920"/>
      <c r="H11" s="920"/>
      <c r="I11" s="921"/>
    </row>
    <row r="12" spans="1:9" ht="19.5" customHeight="1">
      <c r="A12" s="903"/>
      <c r="B12" s="904"/>
      <c r="C12" s="904"/>
      <c r="D12" s="904"/>
      <c r="E12" s="904"/>
      <c r="F12" s="904"/>
      <c r="G12" s="904"/>
      <c r="H12" s="904"/>
      <c r="I12" s="905"/>
    </row>
    <row r="13" spans="1:9" ht="19.5" customHeight="1">
      <c r="A13" s="906"/>
      <c r="B13" s="907"/>
      <c r="C13" s="907"/>
      <c r="D13" s="907"/>
      <c r="E13" s="907"/>
      <c r="F13" s="907"/>
      <c r="G13" s="907"/>
      <c r="H13" s="907"/>
      <c r="I13" s="908"/>
    </row>
    <row r="14" spans="1:9" ht="19.5" customHeight="1" thickBot="1">
      <c r="A14" s="909"/>
      <c r="B14" s="910"/>
      <c r="C14" s="910"/>
      <c r="D14" s="910"/>
      <c r="E14" s="910"/>
      <c r="F14" s="910"/>
      <c r="G14" s="910"/>
      <c r="H14" s="910"/>
      <c r="I14" s="911"/>
    </row>
    <row r="15" spans="1:9" ht="29.25" customHeight="1">
      <c r="A15" s="919" t="s">
        <v>555</v>
      </c>
      <c r="B15" s="920"/>
      <c r="C15" s="920"/>
      <c r="D15" s="920"/>
      <c r="E15" s="920"/>
      <c r="F15" s="920"/>
      <c r="G15" s="920"/>
      <c r="H15" s="920"/>
      <c r="I15" s="921"/>
    </row>
    <row r="16" spans="1:9" ht="19.5" customHeight="1">
      <c r="A16" s="903"/>
      <c r="B16" s="927"/>
      <c r="C16" s="927"/>
      <c r="D16" s="927"/>
      <c r="E16" s="927"/>
      <c r="F16" s="927"/>
      <c r="G16" s="927"/>
      <c r="H16" s="927"/>
      <c r="I16" s="928"/>
    </row>
    <row r="17" spans="1:9" ht="19.5" customHeight="1">
      <c r="A17" s="929"/>
      <c r="B17" s="930"/>
      <c r="C17" s="930"/>
      <c r="D17" s="930"/>
      <c r="E17" s="930"/>
      <c r="F17" s="930"/>
      <c r="G17" s="930"/>
      <c r="H17" s="930"/>
      <c r="I17" s="931"/>
    </row>
    <row r="18" spans="1:9" ht="19.5" customHeight="1">
      <c r="A18" s="929"/>
      <c r="B18" s="930"/>
      <c r="C18" s="930"/>
      <c r="D18" s="930"/>
      <c r="E18" s="930"/>
      <c r="F18" s="930"/>
      <c r="G18" s="930"/>
      <c r="H18" s="930"/>
      <c r="I18" s="931"/>
    </row>
    <row r="19" spans="1:9" ht="19.5" customHeight="1">
      <c r="A19" s="929"/>
      <c r="B19" s="930"/>
      <c r="C19" s="930"/>
      <c r="D19" s="930"/>
      <c r="E19" s="930"/>
      <c r="F19" s="930"/>
      <c r="G19" s="930"/>
      <c r="H19" s="930"/>
      <c r="I19" s="931"/>
    </row>
    <row r="20" spans="1:9" ht="19.5" customHeight="1">
      <c r="A20" s="929"/>
      <c r="B20" s="930"/>
      <c r="C20" s="930"/>
      <c r="D20" s="930"/>
      <c r="E20" s="930"/>
      <c r="F20" s="930"/>
      <c r="G20" s="930"/>
      <c r="H20" s="930"/>
      <c r="I20" s="931"/>
    </row>
    <row r="21" spans="1:9" ht="19.5" customHeight="1">
      <c r="A21" s="929"/>
      <c r="B21" s="930"/>
      <c r="C21" s="930"/>
      <c r="D21" s="930"/>
      <c r="E21" s="930"/>
      <c r="F21" s="930"/>
      <c r="G21" s="930"/>
      <c r="H21" s="930"/>
      <c r="I21" s="931"/>
    </row>
    <row r="22" spans="1:9" ht="19.5" customHeight="1" thickBot="1">
      <c r="A22" s="932"/>
      <c r="B22" s="933"/>
      <c r="C22" s="933"/>
      <c r="D22" s="933"/>
      <c r="E22" s="933"/>
      <c r="F22" s="933"/>
      <c r="G22" s="933"/>
      <c r="H22" s="933"/>
      <c r="I22" s="934"/>
    </row>
    <row r="23" spans="1:9" ht="40.5" customHeight="1">
      <c r="A23" s="919" t="s">
        <v>394</v>
      </c>
      <c r="B23" s="920"/>
      <c r="C23" s="920"/>
      <c r="D23" s="920"/>
      <c r="E23" s="920"/>
      <c r="F23" s="920"/>
      <c r="G23" s="920"/>
      <c r="H23" s="920"/>
      <c r="I23" s="921"/>
    </row>
    <row r="24" spans="1:9" ht="19.5" customHeight="1">
      <c r="A24" s="903" t="s">
        <v>395</v>
      </c>
      <c r="B24" s="904"/>
      <c r="C24" s="904"/>
      <c r="D24" s="904"/>
      <c r="E24" s="904"/>
      <c r="F24" s="904"/>
      <c r="G24" s="904"/>
      <c r="H24" s="904"/>
      <c r="I24" s="905"/>
    </row>
    <row r="25" spans="1:9" ht="19.5" customHeight="1">
      <c r="A25" s="935"/>
      <c r="B25" s="936"/>
      <c r="C25" s="936"/>
      <c r="D25" s="936"/>
      <c r="E25" s="936"/>
      <c r="F25" s="936"/>
      <c r="G25" s="936"/>
      <c r="H25" s="936"/>
      <c r="I25" s="937"/>
    </row>
    <row r="26" spans="1:9" s="355" customFormat="1" ht="19.5" customHeight="1">
      <c r="A26" s="938" t="s">
        <v>396</v>
      </c>
      <c r="B26" s="930"/>
      <c r="C26" s="930"/>
      <c r="D26" s="930"/>
      <c r="E26" s="930"/>
      <c r="F26" s="930"/>
      <c r="G26" s="930"/>
      <c r="H26" s="930"/>
      <c r="I26" s="931"/>
    </row>
    <row r="27" spans="1:9" s="355" customFormat="1" ht="19.5" customHeight="1">
      <c r="A27" s="929"/>
      <c r="B27" s="930"/>
      <c r="C27" s="930"/>
      <c r="D27" s="930"/>
      <c r="E27" s="930"/>
      <c r="F27" s="930"/>
      <c r="G27" s="930"/>
      <c r="H27" s="930"/>
      <c r="I27" s="931"/>
    </row>
    <row r="28" spans="1:9" s="355" customFormat="1" ht="19.5" customHeight="1" thickBot="1">
      <c r="A28" s="929"/>
      <c r="B28" s="930"/>
      <c r="C28" s="930"/>
      <c r="D28" s="930"/>
      <c r="E28" s="930"/>
      <c r="F28" s="930"/>
      <c r="G28" s="930"/>
      <c r="H28" s="930"/>
      <c r="I28" s="931"/>
    </row>
    <row r="29" spans="1:9" s="355" customFormat="1" ht="19.5" customHeight="1">
      <c r="A29" s="939"/>
      <c r="B29" s="940"/>
      <c r="C29" s="940"/>
      <c r="D29" s="940"/>
      <c r="E29" s="941"/>
      <c r="F29" s="941"/>
      <c r="G29" s="941"/>
      <c r="H29" s="942"/>
      <c r="I29" s="931"/>
    </row>
    <row r="30" spans="1:9" s="355" customFormat="1" ht="19.5" customHeight="1">
      <c r="A30" s="943" t="s">
        <v>397</v>
      </c>
      <c r="B30" s="944"/>
      <c r="C30" s="944"/>
      <c r="D30" s="944"/>
      <c r="E30" s="944"/>
      <c r="F30" s="944"/>
      <c r="G30" s="944"/>
      <c r="H30" s="945"/>
      <c r="I30" s="931"/>
    </row>
    <row r="31" spans="1:9" s="355" customFormat="1" ht="19.5" customHeight="1">
      <c r="A31" s="929"/>
      <c r="B31" s="930"/>
      <c r="C31" s="930"/>
      <c r="D31" s="946"/>
      <c r="E31" s="946"/>
      <c r="F31" s="930"/>
      <c r="G31" s="930"/>
      <c r="H31" s="931"/>
      <c r="I31" s="931"/>
    </row>
    <row r="32" spans="1:9" s="355" customFormat="1" ht="19.5" customHeight="1" thickBot="1">
      <c r="A32" s="932"/>
      <c r="B32" s="933"/>
      <c r="C32" s="933"/>
      <c r="D32" s="933"/>
      <c r="E32" s="933"/>
      <c r="F32" s="933"/>
      <c r="G32" s="933"/>
      <c r="H32" s="934"/>
      <c r="I32" s="931"/>
    </row>
    <row r="33" spans="1:9" ht="19.5" customHeight="1" thickBot="1">
      <c r="A33" s="932"/>
      <c r="B33" s="933"/>
      <c r="C33" s="933"/>
      <c r="D33" s="933"/>
      <c r="E33" s="933"/>
      <c r="F33" s="933"/>
      <c r="G33" s="933"/>
      <c r="H33" s="933"/>
      <c r="I33" s="934"/>
    </row>
    <row r="34" spans="1:9" ht="33" customHeight="1">
      <c r="A34" s="919" t="s">
        <v>398</v>
      </c>
      <c r="B34" s="920"/>
      <c r="C34" s="920"/>
      <c r="D34" s="920"/>
      <c r="E34" s="920"/>
      <c r="F34" s="920"/>
      <c r="G34" s="920"/>
      <c r="H34" s="920"/>
      <c r="I34" s="921"/>
    </row>
    <row r="35" spans="1:9" ht="19.5" customHeight="1">
      <c r="A35" s="903"/>
      <c r="B35" s="904"/>
      <c r="C35" s="904"/>
      <c r="D35" s="904"/>
      <c r="E35" s="904"/>
      <c r="F35" s="904"/>
      <c r="G35" s="904"/>
      <c r="H35" s="904"/>
      <c r="I35" s="905"/>
    </row>
    <row r="36" spans="1:9" ht="19.5" customHeight="1">
      <c r="A36" s="906"/>
      <c r="B36" s="907"/>
      <c r="C36" s="907"/>
      <c r="D36" s="907"/>
      <c r="E36" s="907"/>
      <c r="F36" s="907"/>
      <c r="G36" s="907"/>
      <c r="H36" s="907"/>
      <c r="I36" s="908"/>
    </row>
    <row r="37" spans="1:9" ht="19.5" customHeight="1">
      <c r="A37" s="906"/>
      <c r="B37" s="907"/>
      <c r="C37" s="907"/>
      <c r="D37" s="907"/>
      <c r="E37" s="907"/>
      <c r="F37" s="907"/>
      <c r="G37" s="907"/>
      <c r="H37" s="907"/>
      <c r="I37" s="908"/>
    </row>
    <row r="38" spans="1:9" ht="19.5" customHeight="1">
      <c r="A38" s="906"/>
      <c r="B38" s="907"/>
      <c r="C38" s="907"/>
      <c r="D38" s="907"/>
      <c r="E38" s="907"/>
      <c r="F38" s="907"/>
      <c r="G38" s="907"/>
      <c r="H38" s="907"/>
      <c r="I38" s="908"/>
    </row>
    <row r="39" spans="1:9" ht="19.5" customHeight="1" thickBot="1">
      <c r="A39" s="922"/>
      <c r="B39" s="923"/>
      <c r="C39" s="923"/>
      <c r="D39" s="923"/>
      <c r="E39" s="923"/>
      <c r="F39" s="923"/>
      <c r="G39" s="923"/>
      <c r="H39" s="923"/>
      <c r="I39" s="924"/>
    </row>
    <row r="40" spans="1:9" ht="19.5" customHeight="1">
      <c r="A40" s="925" t="s">
        <v>399</v>
      </c>
      <c r="B40" s="925"/>
      <c r="C40" s="925"/>
      <c r="D40" s="925"/>
      <c r="E40" s="925"/>
      <c r="F40" s="925"/>
      <c r="G40" s="925"/>
      <c r="H40" s="925"/>
      <c r="I40" s="925"/>
    </row>
    <row r="41" spans="1:9" ht="23.25" customHeight="1">
      <c r="A41" s="926" t="s">
        <v>400</v>
      </c>
      <c r="B41" s="926"/>
      <c r="C41" s="926"/>
      <c r="D41" s="926"/>
      <c r="E41" s="926"/>
      <c r="F41" s="926"/>
      <c r="G41" s="926"/>
      <c r="H41" s="926"/>
      <c r="I41" s="926"/>
    </row>
  </sheetData>
  <mergeCells count="17">
    <mergeCell ref="A34:I34"/>
    <mergeCell ref="A35:I39"/>
    <mergeCell ref="A40:I40"/>
    <mergeCell ref="A41:I41"/>
    <mergeCell ref="A15:I15"/>
    <mergeCell ref="A16:I22"/>
    <mergeCell ref="A23:I23"/>
    <mergeCell ref="A24:I25"/>
    <mergeCell ref="A26:I29"/>
    <mergeCell ref="A30:I33"/>
    <mergeCell ref="A12:I14"/>
    <mergeCell ref="D4:D5"/>
    <mergeCell ref="A2:I2"/>
    <mergeCell ref="E4:I5"/>
    <mergeCell ref="B8:I8"/>
    <mergeCell ref="A9:I9"/>
    <mergeCell ref="A11:I11"/>
  </mergeCells>
  <phoneticPr fontId="29"/>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Zeros="0" view="pageBreakPreview" zoomScale="85" zoomScaleNormal="100" zoomScaleSheetLayoutView="85" workbookViewId="0">
      <selection activeCell="E6" sqref="E6"/>
    </sheetView>
  </sheetViews>
  <sheetFormatPr defaultRowHeight="18" customHeight="1"/>
  <cols>
    <col min="1" max="1" width="12.625" style="334" customWidth="1"/>
    <col min="2" max="2" width="9.625" style="334" customWidth="1"/>
    <col min="3" max="3" width="6.625" style="334" customWidth="1"/>
    <col min="4" max="4" width="15.625" style="334" customWidth="1"/>
    <col min="5" max="5" width="9.625" style="334" customWidth="1"/>
    <col min="6" max="6" width="6.625" style="334" customWidth="1"/>
    <col min="7" max="7" width="10.625" style="334" customWidth="1"/>
    <col min="8" max="8" width="9.625" style="346" customWidth="1"/>
    <col min="9" max="9" width="6.625" style="334" customWidth="1"/>
    <col min="10" max="16384" width="9" style="334"/>
  </cols>
  <sheetData>
    <row r="1" spans="1:9" ht="18" customHeight="1">
      <c r="A1" s="362" t="s">
        <v>456</v>
      </c>
      <c r="C1" s="132"/>
      <c r="D1" s="132"/>
      <c r="E1" s="132"/>
      <c r="F1" s="132"/>
      <c r="G1" s="132"/>
      <c r="I1" s="119" t="s">
        <v>385</v>
      </c>
    </row>
    <row r="2" spans="1:9" ht="18" customHeight="1">
      <c r="A2" s="801" t="s">
        <v>217</v>
      </c>
      <c r="B2" s="801"/>
      <c r="C2" s="801"/>
      <c r="D2" s="801"/>
      <c r="E2" s="801"/>
      <c r="F2" s="801"/>
      <c r="G2" s="801"/>
      <c r="H2" s="801"/>
      <c r="I2" s="801"/>
    </row>
    <row r="3" spans="1:9" ht="18" customHeight="1">
      <c r="A3" s="363"/>
      <c r="B3" s="363"/>
    </row>
    <row r="4" spans="1:9" ht="18" customHeight="1">
      <c r="A4" s="133" t="s">
        <v>219</v>
      </c>
      <c r="B4" s="455" t="str">
        <f>共通入力シート!B3</f>
        <v>R07（北部枠）</v>
      </c>
      <c r="C4" s="132"/>
      <c r="D4" s="749" t="s">
        <v>138</v>
      </c>
      <c r="E4" s="912" t="str">
        <f>共通入力シート!B4</f>
        <v xml:space="preserve">介護職員初任者養成研修科（２か月）【20人定員】【地域枠】（北部枠）
</v>
      </c>
      <c r="F4" s="912"/>
      <c r="G4" s="912"/>
      <c r="H4" s="912"/>
      <c r="I4" s="912"/>
    </row>
    <row r="5" spans="1:9" ht="18" customHeight="1">
      <c r="A5" s="133"/>
      <c r="B5" s="128"/>
      <c r="C5" s="132"/>
      <c r="D5" s="749"/>
      <c r="E5" s="912"/>
      <c r="F5" s="912"/>
      <c r="G5" s="912"/>
      <c r="H5" s="912"/>
      <c r="I5" s="912"/>
    </row>
    <row r="6" spans="1:9" ht="18" customHeight="1">
      <c r="A6" s="128"/>
      <c r="B6" s="128"/>
      <c r="C6" s="132"/>
      <c r="D6" s="56" t="s">
        <v>136</v>
      </c>
      <c r="E6" s="212">
        <f>共通入力シート!B7</f>
        <v>0</v>
      </c>
      <c r="F6" s="365"/>
      <c r="G6" s="365"/>
      <c r="H6" s="347"/>
      <c r="I6" s="132"/>
    </row>
    <row r="7" spans="1:9" ht="18" customHeight="1" thickBot="1">
      <c r="A7" s="128"/>
      <c r="B7" s="128"/>
      <c r="C7" s="132"/>
      <c r="D7" s="56" t="s">
        <v>137</v>
      </c>
      <c r="E7" s="212">
        <f>共通入力シート!B9</f>
        <v>0</v>
      </c>
      <c r="F7" s="365"/>
      <c r="G7" s="365"/>
      <c r="H7" s="347"/>
      <c r="I7" s="132"/>
    </row>
    <row r="8" spans="1:9" ht="21.95" customHeight="1" thickBot="1">
      <c r="A8" s="364" t="s">
        <v>218</v>
      </c>
      <c r="B8" s="913" t="str">
        <f>共通入力シート!B4</f>
        <v xml:space="preserve">介護職員初任者養成研修科（２か月）【20人定員】【地域枠】（北部枠）
</v>
      </c>
      <c r="C8" s="914"/>
      <c r="D8" s="914"/>
      <c r="E8" s="914"/>
      <c r="F8" s="914"/>
      <c r="G8" s="914"/>
      <c r="H8" s="914"/>
      <c r="I8" s="915"/>
    </row>
    <row r="9" spans="1:9" ht="18.95" customHeight="1">
      <c r="A9" s="916" t="s">
        <v>393</v>
      </c>
      <c r="B9" s="917"/>
      <c r="C9" s="917"/>
      <c r="D9" s="917"/>
      <c r="E9" s="917"/>
      <c r="F9" s="917"/>
      <c r="G9" s="917"/>
      <c r="H9" s="917"/>
      <c r="I9" s="918"/>
    </row>
    <row r="10" spans="1:9" ht="18.75" customHeight="1" thickBot="1">
      <c r="A10" s="456" t="s">
        <v>458</v>
      </c>
      <c r="B10" s="459"/>
      <c r="C10" s="352" t="s">
        <v>214</v>
      </c>
      <c r="D10" s="457" t="s">
        <v>204</v>
      </c>
      <c r="E10" s="460"/>
      <c r="F10" s="353" t="s">
        <v>197</v>
      </c>
      <c r="G10" s="458" t="s">
        <v>205</v>
      </c>
      <c r="H10" s="459"/>
      <c r="I10" s="354" t="s">
        <v>214</v>
      </c>
    </row>
    <row r="11" spans="1:9" ht="30" customHeight="1">
      <c r="A11" s="919" t="s">
        <v>509</v>
      </c>
      <c r="B11" s="920"/>
      <c r="C11" s="920"/>
      <c r="D11" s="920"/>
      <c r="E11" s="920"/>
      <c r="F11" s="920"/>
      <c r="G11" s="920"/>
      <c r="H11" s="920"/>
      <c r="I11" s="921"/>
    </row>
    <row r="12" spans="1:9" ht="19.5" customHeight="1">
      <c r="A12" s="903"/>
      <c r="B12" s="904"/>
      <c r="C12" s="904"/>
      <c r="D12" s="904"/>
      <c r="E12" s="904"/>
      <c r="F12" s="904"/>
      <c r="G12" s="904"/>
      <c r="H12" s="904"/>
      <c r="I12" s="905"/>
    </row>
    <row r="13" spans="1:9" ht="19.5" customHeight="1">
      <c r="A13" s="906"/>
      <c r="B13" s="907"/>
      <c r="C13" s="907"/>
      <c r="D13" s="907"/>
      <c r="E13" s="907"/>
      <c r="F13" s="907"/>
      <c r="G13" s="907"/>
      <c r="H13" s="907"/>
      <c r="I13" s="908"/>
    </row>
    <row r="14" spans="1:9" ht="19.5" customHeight="1" thickBot="1">
      <c r="A14" s="909"/>
      <c r="B14" s="910"/>
      <c r="C14" s="910"/>
      <c r="D14" s="910"/>
      <c r="E14" s="910"/>
      <c r="F14" s="910"/>
      <c r="G14" s="910"/>
      <c r="H14" s="910"/>
      <c r="I14" s="911"/>
    </row>
    <row r="15" spans="1:9" ht="29.25" customHeight="1">
      <c r="A15" s="919" t="s">
        <v>555</v>
      </c>
      <c r="B15" s="920"/>
      <c r="C15" s="920"/>
      <c r="D15" s="920"/>
      <c r="E15" s="920"/>
      <c r="F15" s="920"/>
      <c r="G15" s="920"/>
      <c r="H15" s="920"/>
      <c r="I15" s="921"/>
    </row>
    <row r="16" spans="1:9" ht="19.5" customHeight="1">
      <c r="A16" s="903"/>
      <c r="B16" s="927"/>
      <c r="C16" s="927"/>
      <c r="D16" s="927"/>
      <c r="E16" s="927"/>
      <c r="F16" s="927"/>
      <c r="G16" s="927"/>
      <c r="H16" s="927"/>
      <c r="I16" s="928"/>
    </row>
    <row r="17" spans="1:9" ht="19.5" customHeight="1">
      <c r="A17" s="929"/>
      <c r="B17" s="930"/>
      <c r="C17" s="930"/>
      <c r="D17" s="930"/>
      <c r="E17" s="930"/>
      <c r="F17" s="930"/>
      <c r="G17" s="930"/>
      <c r="H17" s="930"/>
      <c r="I17" s="931"/>
    </row>
    <row r="18" spans="1:9" ht="19.5" customHeight="1">
      <c r="A18" s="929"/>
      <c r="B18" s="930"/>
      <c r="C18" s="930"/>
      <c r="D18" s="930"/>
      <c r="E18" s="930"/>
      <c r="F18" s="930"/>
      <c r="G18" s="930"/>
      <c r="H18" s="930"/>
      <c r="I18" s="931"/>
    </row>
    <row r="19" spans="1:9" ht="19.5" customHeight="1">
      <c r="A19" s="929"/>
      <c r="B19" s="930"/>
      <c r="C19" s="930"/>
      <c r="D19" s="930"/>
      <c r="E19" s="930"/>
      <c r="F19" s="930"/>
      <c r="G19" s="930"/>
      <c r="H19" s="930"/>
      <c r="I19" s="931"/>
    </row>
    <row r="20" spans="1:9" ht="19.5" customHeight="1">
      <c r="A20" s="929"/>
      <c r="B20" s="930"/>
      <c r="C20" s="930"/>
      <c r="D20" s="930"/>
      <c r="E20" s="930"/>
      <c r="F20" s="930"/>
      <c r="G20" s="930"/>
      <c r="H20" s="930"/>
      <c r="I20" s="931"/>
    </row>
    <row r="21" spans="1:9" ht="19.5" customHeight="1">
      <c r="A21" s="929"/>
      <c r="B21" s="930"/>
      <c r="C21" s="930"/>
      <c r="D21" s="930"/>
      <c r="E21" s="930"/>
      <c r="F21" s="930"/>
      <c r="G21" s="930"/>
      <c r="H21" s="930"/>
      <c r="I21" s="931"/>
    </row>
    <row r="22" spans="1:9" ht="19.5" customHeight="1" thickBot="1">
      <c r="A22" s="932"/>
      <c r="B22" s="933"/>
      <c r="C22" s="933"/>
      <c r="D22" s="933"/>
      <c r="E22" s="933"/>
      <c r="F22" s="933"/>
      <c r="G22" s="933"/>
      <c r="H22" s="933"/>
      <c r="I22" s="934"/>
    </row>
    <row r="23" spans="1:9" ht="40.5" customHeight="1">
      <c r="A23" s="919" t="s">
        <v>394</v>
      </c>
      <c r="B23" s="920"/>
      <c r="C23" s="920"/>
      <c r="D23" s="920"/>
      <c r="E23" s="920"/>
      <c r="F23" s="920"/>
      <c r="G23" s="920"/>
      <c r="H23" s="920"/>
      <c r="I23" s="921"/>
    </row>
    <row r="24" spans="1:9" ht="19.5" customHeight="1">
      <c r="A24" s="903" t="s">
        <v>395</v>
      </c>
      <c r="B24" s="904"/>
      <c r="C24" s="904"/>
      <c r="D24" s="904"/>
      <c r="E24" s="904"/>
      <c r="F24" s="904"/>
      <c r="G24" s="904"/>
      <c r="H24" s="904"/>
      <c r="I24" s="905"/>
    </row>
    <row r="25" spans="1:9" ht="19.5" customHeight="1">
      <c r="A25" s="935"/>
      <c r="B25" s="936"/>
      <c r="C25" s="936"/>
      <c r="D25" s="936"/>
      <c r="E25" s="936"/>
      <c r="F25" s="936"/>
      <c r="G25" s="936"/>
      <c r="H25" s="936"/>
      <c r="I25" s="937"/>
    </row>
    <row r="26" spans="1:9" s="355" customFormat="1" ht="19.5" customHeight="1">
      <c r="A26" s="938" t="s">
        <v>396</v>
      </c>
      <c r="B26" s="930"/>
      <c r="C26" s="930"/>
      <c r="D26" s="930"/>
      <c r="E26" s="930"/>
      <c r="F26" s="930"/>
      <c r="G26" s="930"/>
      <c r="H26" s="930"/>
      <c r="I26" s="931"/>
    </row>
    <row r="27" spans="1:9" s="355" customFormat="1" ht="19.5" customHeight="1">
      <c r="A27" s="929"/>
      <c r="B27" s="930"/>
      <c r="C27" s="930"/>
      <c r="D27" s="930"/>
      <c r="E27" s="930"/>
      <c r="F27" s="930"/>
      <c r="G27" s="930"/>
      <c r="H27" s="930"/>
      <c r="I27" s="931"/>
    </row>
    <row r="28" spans="1:9" s="355" customFormat="1" ht="19.5" customHeight="1" thickBot="1">
      <c r="A28" s="929"/>
      <c r="B28" s="930"/>
      <c r="C28" s="930"/>
      <c r="D28" s="930"/>
      <c r="E28" s="930"/>
      <c r="F28" s="930"/>
      <c r="G28" s="930"/>
      <c r="H28" s="930"/>
      <c r="I28" s="931"/>
    </row>
    <row r="29" spans="1:9" s="355" customFormat="1" ht="19.5" customHeight="1">
      <c r="A29" s="939"/>
      <c r="B29" s="940"/>
      <c r="C29" s="940"/>
      <c r="D29" s="940"/>
      <c r="E29" s="941"/>
      <c r="F29" s="941"/>
      <c r="G29" s="941"/>
      <c r="H29" s="942"/>
      <c r="I29" s="931"/>
    </row>
    <row r="30" spans="1:9" s="355" customFormat="1" ht="19.5" customHeight="1">
      <c r="A30" s="943" t="s">
        <v>397</v>
      </c>
      <c r="B30" s="944"/>
      <c r="C30" s="944"/>
      <c r="D30" s="944"/>
      <c r="E30" s="944"/>
      <c r="F30" s="944"/>
      <c r="G30" s="944"/>
      <c r="H30" s="945"/>
      <c r="I30" s="931"/>
    </row>
    <row r="31" spans="1:9" s="355" customFormat="1" ht="19.5" customHeight="1">
      <c r="A31" s="929"/>
      <c r="B31" s="930"/>
      <c r="C31" s="930"/>
      <c r="D31" s="946"/>
      <c r="E31" s="946"/>
      <c r="F31" s="930"/>
      <c r="G31" s="930"/>
      <c r="H31" s="931"/>
      <c r="I31" s="931"/>
    </row>
    <row r="32" spans="1:9" s="355" customFormat="1" ht="19.5" customHeight="1" thickBot="1">
      <c r="A32" s="932"/>
      <c r="B32" s="933"/>
      <c r="C32" s="933"/>
      <c r="D32" s="933"/>
      <c r="E32" s="933"/>
      <c r="F32" s="933"/>
      <c r="G32" s="933"/>
      <c r="H32" s="934"/>
      <c r="I32" s="931"/>
    </row>
    <row r="33" spans="1:9" ht="19.5" customHeight="1" thickBot="1">
      <c r="A33" s="932"/>
      <c r="B33" s="933"/>
      <c r="C33" s="933"/>
      <c r="D33" s="933"/>
      <c r="E33" s="933"/>
      <c r="F33" s="933"/>
      <c r="G33" s="933"/>
      <c r="H33" s="933"/>
      <c r="I33" s="934"/>
    </row>
    <row r="34" spans="1:9" ht="33" customHeight="1">
      <c r="A34" s="919" t="s">
        <v>398</v>
      </c>
      <c r="B34" s="920"/>
      <c r="C34" s="920"/>
      <c r="D34" s="920"/>
      <c r="E34" s="920"/>
      <c r="F34" s="920"/>
      <c r="G34" s="920"/>
      <c r="H34" s="920"/>
      <c r="I34" s="921"/>
    </row>
    <row r="35" spans="1:9" ht="19.5" customHeight="1">
      <c r="A35" s="903"/>
      <c r="B35" s="904"/>
      <c r="C35" s="904"/>
      <c r="D35" s="904"/>
      <c r="E35" s="904"/>
      <c r="F35" s="904"/>
      <c r="G35" s="904"/>
      <c r="H35" s="904"/>
      <c r="I35" s="905"/>
    </row>
    <row r="36" spans="1:9" ht="19.5" customHeight="1">
      <c r="A36" s="906"/>
      <c r="B36" s="907"/>
      <c r="C36" s="907"/>
      <c r="D36" s="907"/>
      <c r="E36" s="907"/>
      <c r="F36" s="907"/>
      <c r="G36" s="907"/>
      <c r="H36" s="907"/>
      <c r="I36" s="908"/>
    </row>
    <row r="37" spans="1:9" ht="19.5" customHeight="1">
      <c r="A37" s="906"/>
      <c r="B37" s="907"/>
      <c r="C37" s="907"/>
      <c r="D37" s="907"/>
      <c r="E37" s="907"/>
      <c r="F37" s="907"/>
      <c r="G37" s="907"/>
      <c r="H37" s="907"/>
      <c r="I37" s="908"/>
    </row>
    <row r="38" spans="1:9" ht="19.5" customHeight="1">
      <c r="A38" s="906"/>
      <c r="B38" s="907"/>
      <c r="C38" s="907"/>
      <c r="D38" s="907"/>
      <c r="E38" s="907"/>
      <c r="F38" s="907"/>
      <c r="G38" s="907"/>
      <c r="H38" s="907"/>
      <c r="I38" s="908"/>
    </row>
    <row r="39" spans="1:9" ht="19.5" customHeight="1" thickBot="1">
      <c r="A39" s="922"/>
      <c r="B39" s="923"/>
      <c r="C39" s="923"/>
      <c r="D39" s="923"/>
      <c r="E39" s="923"/>
      <c r="F39" s="923"/>
      <c r="G39" s="923"/>
      <c r="H39" s="923"/>
      <c r="I39" s="924"/>
    </row>
    <row r="40" spans="1:9" ht="19.5" customHeight="1">
      <c r="A40" s="925" t="s">
        <v>399</v>
      </c>
      <c r="B40" s="925"/>
      <c r="C40" s="925"/>
      <c r="D40" s="925"/>
      <c r="E40" s="925"/>
      <c r="F40" s="925"/>
      <c r="G40" s="925"/>
      <c r="H40" s="925"/>
      <c r="I40" s="925"/>
    </row>
    <row r="41" spans="1:9" ht="23.25" customHeight="1">
      <c r="A41" s="926" t="s">
        <v>400</v>
      </c>
      <c r="B41" s="926"/>
      <c r="C41" s="926"/>
      <c r="D41" s="926"/>
      <c r="E41" s="926"/>
      <c r="F41" s="926"/>
      <c r="G41" s="926"/>
      <c r="H41" s="926"/>
      <c r="I41" s="926"/>
    </row>
  </sheetData>
  <mergeCells count="17">
    <mergeCell ref="A30:I33"/>
    <mergeCell ref="A34:I34"/>
    <mergeCell ref="A35:I39"/>
    <mergeCell ref="A40:I40"/>
    <mergeCell ref="A41:I41"/>
    <mergeCell ref="A26:I29"/>
    <mergeCell ref="A2:I2"/>
    <mergeCell ref="D4:D5"/>
    <mergeCell ref="E4:I5"/>
    <mergeCell ref="B8:I8"/>
    <mergeCell ref="A9:I9"/>
    <mergeCell ref="A11:I11"/>
    <mergeCell ref="A12:I14"/>
    <mergeCell ref="A15:I15"/>
    <mergeCell ref="A16:I22"/>
    <mergeCell ref="A23:I23"/>
    <mergeCell ref="A24:I25"/>
  </mergeCells>
  <phoneticPr fontId="29"/>
  <printOptions horizontalCentered="1" verticalCentered="1"/>
  <pageMargins left="0.39370078740157483" right="0.39370078740157483" top="0.39370078740157483" bottom="0.39370078740157483" header="0.39370078740157483" footer="0.39370078740157483"/>
  <pageSetup paperSize="9" scale="86" fitToHeight="0" orientation="portrait" blackAndWhite="1" r:id="rId1"/>
  <headerFooter>
    <oddFooter>&amp;Rー&amp;K00+000００</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view="pageBreakPreview" zoomScale="85" zoomScaleNormal="100" zoomScaleSheetLayoutView="85" workbookViewId="0">
      <selection activeCell="F6" sqref="F6"/>
    </sheetView>
  </sheetViews>
  <sheetFormatPr defaultRowHeight="13.5"/>
  <cols>
    <col min="1" max="1" width="11.625" style="121" bestFit="1" customWidth="1"/>
    <col min="2" max="2" width="12.625" style="121" customWidth="1"/>
    <col min="3" max="3" width="3.625" style="122" customWidth="1"/>
    <col min="4" max="4" width="17.625" style="121" customWidth="1"/>
    <col min="5" max="5" width="3.625" style="121" customWidth="1"/>
    <col min="6" max="6" width="18.625" style="121" customWidth="1"/>
    <col min="7" max="7" width="3.625" style="121" customWidth="1"/>
    <col min="8" max="8" width="15.625" style="121" customWidth="1"/>
    <col min="9" max="9" width="14" style="121" bestFit="1" customWidth="1"/>
    <col min="10" max="16384" width="9" style="121"/>
  </cols>
  <sheetData>
    <row r="1" spans="1:9" ht="13.5" customHeight="1">
      <c r="A1" s="799" t="s">
        <v>390</v>
      </c>
      <c r="B1" s="799"/>
      <c r="C1" s="799"/>
      <c r="D1" s="799"/>
      <c r="E1" s="799"/>
      <c r="F1" s="799"/>
      <c r="G1" s="799"/>
      <c r="H1" s="799"/>
    </row>
    <row r="2" spans="1:9" ht="17.25" customHeight="1">
      <c r="A2" s="801" t="s">
        <v>232</v>
      </c>
      <c r="B2" s="801"/>
      <c r="C2" s="801"/>
      <c r="D2" s="801"/>
      <c r="E2" s="801"/>
      <c r="F2" s="801"/>
      <c r="G2" s="801"/>
      <c r="H2" s="801"/>
    </row>
    <row r="3" spans="1:9" ht="9.9499999999999993" customHeight="1">
      <c r="A3" s="308"/>
      <c r="B3" s="308"/>
      <c r="C3" s="119"/>
      <c r="D3" s="308"/>
      <c r="E3" s="308"/>
      <c r="F3" s="308"/>
      <c r="G3" s="308"/>
      <c r="H3" s="308"/>
    </row>
    <row r="4" spans="1:9" ht="18.75" customHeight="1">
      <c r="A4" s="361" t="s">
        <v>135</v>
      </c>
      <c r="B4" s="211" t="str">
        <f>共通入力シート!B3&amp;""</f>
        <v>R07（北部枠）</v>
      </c>
      <c r="C4" s="100"/>
      <c r="D4" s="749" t="s">
        <v>138</v>
      </c>
      <c r="E4" s="749"/>
      <c r="F4" s="950" t="str">
        <f>共通入力シート!B4</f>
        <v xml:space="preserve">介護職員初任者養成研修科（２か月）【20人定員】【地域枠】（北部枠）
</v>
      </c>
      <c r="G4" s="950"/>
      <c r="H4" s="950"/>
    </row>
    <row r="5" spans="1:9" ht="18.75" customHeight="1">
      <c r="A5" s="350"/>
      <c r="B5" s="350"/>
      <c r="C5" s="116"/>
      <c r="D5" s="749"/>
      <c r="E5" s="749"/>
      <c r="F5" s="950"/>
      <c r="G5" s="950"/>
      <c r="H5" s="950"/>
    </row>
    <row r="6" spans="1:9" ht="18.75" customHeight="1">
      <c r="A6" s="117"/>
      <c r="B6" s="117"/>
      <c r="C6" s="116"/>
      <c r="E6" s="56" t="s">
        <v>136</v>
      </c>
      <c r="F6" s="1010">
        <f>共通入力シート!B7</f>
        <v>0</v>
      </c>
      <c r="H6" s="117"/>
    </row>
    <row r="7" spans="1:9" ht="18.75" customHeight="1">
      <c r="A7" s="117"/>
      <c r="B7" s="117"/>
      <c r="C7" s="116"/>
      <c r="E7" s="56" t="s">
        <v>137</v>
      </c>
      <c r="F7" s="147">
        <f>共通入力シート!B9</f>
        <v>0</v>
      </c>
      <c r="H7" s="117"/>
    </row>
    <row r="8" spans="1:9" ht="14.25" thickBot="1">
      <c r="A8" s="926" t="s">
        <v>289</v>
      </c>
      <c r="B8" s="926"/>
      <c r="C8" s="926"/>
      <c r="D8" s="926"/>
      <c r="E8" s="926"/>
      <c r="F8" s="926"/>
      <c r="G8" s="926"/>
      <c r="H8" s="926"/>
    </row>
    <row r="9" spans="1:9" s="325" customFormat="1" ht="15.95" customHeight="1">
      <c r="A9" s="947" t="s">
        <v>288</v>
      </c>
      <c r="B9" s="948"/>
      <c r="C9" s="948"/>
      <c r="D9" s="948"/>
      <c r="E9" s="948"/>
      <c r="F9" s="948"/>
      <c r="G9" s="948"/>
      <c r="H9" s="949"/>
    </row>
    <row r="10" spans="1:9" s="325" customFormat="1" ht="15.95" customHeight="1">
      <c r="A10" s="329" t="s">
        <v>287</v>
      </c>
      <c r="B10" s="951" t="s">
        <v>401</v>
      </c>
      <c r="C10" s="951"/>
      <c r="D10" s="951"/>
      <c r="E10" s="119" t="s">
        <v>130</v>
      </c>
      <c r="F10" s="325" t="s">
        <v>402</v>
      </c>
      <c r="H10" s="328"/>
    </row>
    <row r="11" spans="1:9" s="325" customFormat="1" ht="15.95" customHeight="1">
      <c r="A11" s="329" t="s">
        <v>287</v>
      </c>
      <c r="B11" s="325" t="s">
        <v>403</v>
      </c>
      <c r="C11" s="119" t="s">
        <v>287</v>
      </c>
      <c r="D11" s="325" t="s">
        <v>404</v>
      </c>
      <c r="E11" s="119" t="s">
        <v>287</v>
      </c>
      <c r="F11" s="325" t="s">
        <v>405</v>
      </c>
      <c r="G11" s="119" t="s">
        <v>287</v>
      </c>
      <c r="H11" s="328" t="s">
        <v>406</v>
      </c>
    </row>
    <row r="12" spans="1:9" s="325" customFormat="1" ht="15.95" customHeight="1">
      <c r="A12" s="329" t="s">
        <v>287</v>
      </c>
      <c r="B12" s="325" t="s">
        <v>407</v>
      </c>
      <c r="C12" s="119"/>
      <c r="E12" s="119" t="s">
        <v>287</v>
      </c>
      <c r="F12" s="325" t="s">
        <v>408</v>
      </c>
      <c r="H12" s="328"/>
    </row>
    <row r="13" spans="1:9" s="325" customFormat="1" ht="15.95" customHeight="1">
      <c r="A13" s="329" t="s">
        <v>287</v>
      </c>
      <c r="B13" s="325" t="s">
        <v>409</v>
      </c>
      <c r="C13" s="119"/>
      <c r="H13" s="328"/>
    </row>
    <row r="14" spans="1:9" s="325" customFormat="1" ht="15.95" customHeight="1" thickBot="1">
      <c r="A14" s="327" t="s">
        <v>287</v>
      </c>
      <c r="B14" s="118" t="s">
        <v>410</v>
      </c>
      <c r="C14" s="120"/>
      <c r="D14" s="118"/>
      <c r="E14" s="118"/>
      <c r="F14" s="118"/>
      <c r="G14" s="118"/>
      <c r="H14" s="326"/>
    </row>
    <row r="15" spans="1:9" s="325" customFormat="1" ht="39.75" customHeight="1">
      <c r="A15" s="952" t="s">
        <v>483</v>
      </c>
      <c r="B15" s="953"/>
      <c r="C15" s="953"/>
      <c r="D15" s="953"/>
      <c r="E15" s="953"/>
      <c r="F15" s="953"/>
      <c r="G15" s="953"/>
      <c r="H15" s="954"/>
      <c r="I15" s="356"/>
    </row>
    <row r="16" spans="1:9" s="325" customFormat="1" ht="20.25" customHeight="1">
      <c r="A16" s="357"/>
      <c r="B16" s="955" t="s">
        <v>411</v>
      </c>
      <c r="C16" s="956"/>
      <c r="D16" s="956"/>
      <c r="E16" s="956"/>
      <c r="F16" s="957"/>
      <c r="G16" s="958" t="s">
        <v>412</v>
      </c>
      <c r="H16" s="959"/>
      <c r="I16" s="356"/>
    </row>
    <row r="17" spans="1:9" s="325" customFormat="1" ht="30" customHeight="1">
      <c r="A17" s="358" t="s">
        <v>413</v>
      </c>
      <c r="B17" s="960"/>
      <c r="C17" s="927"/>
      <c r="D17" s="927"/>
      <c r="E17" s="927"/>
      <c r="F17" s="927"/>
      <c r="G17" s="961"/>
      <c r="H17" s="962"/>
      <c r="I17" s="357"/>
    </row>
    <row r="18" spans="1:9" s="325" customFormat="1" ht="30" customHeight="1">
      <c r="A18" s="359" t="s">
        <v>414</v>
      </c>
      <c r="B18" s="963"/>
      <c r="C18" s="964"/>
      <c r="D18" s="964"/>
      <c r="E18" s="964"/>
      <c r="F18" s="964"/>
      <c r="G18" s="961"/>
      <c r="H18" s="962"/>
    </row>
    <row r="19" spans="1:9" s="325" customFormat="1" ht="30" customHeight="1">
      <c r="A19" s="359" t="s">
        <v>415</v>
      </c>
      <c r="B19" s="963"/>
      <c r="C19" s="964"/>
      <c r="D19" s="964"/>
      <c r="E19" s="964"/>
      <c r="F19" s="964"/>
      <c r="G19" s="961"/>
      <c r="H19" s="962"/>
    </row>
    <row r="20" spans="1:9" s="325" customFormat="1" ht="30" customHeight="1">
      <c r="A20" s="359" t="s">
        <v>416</v>
      </c>
      <c r="B20" s="963"/>
      <c r="C20" s="964"/>
      <c r="D20" s="964"/>
      <c r="E20" s="964"/>
      <c r="F20" s="964"/>
      <c r="G20" s="961"/>
      <c r="H20" s="962"/>
    </row>
    <row r="21" spans="1:9" s="325" customFormat="1" ht="30" customHeight="1">
      <c r="A21" s="359" t="s">
        <v>169</v>
      </c>
      <c r="B21" s="963"/>
      <c r="C21" s="964"/>
      <c r="D21" s="964"/>
      <c r="E21" s="964"/>
      <c r="F21" s="964"/>
      <c r="G21" s="961"/>
      <c r="H21" s="962"/>
    </row>
    <row r="22" spans="1:9" s="325" customFormat="1" ht="30" customHeight="1">
      <c r="A22" s="359" t="s">
        <v>417</v>
      </c>
      <c r="B22" s="963"/>
      <c r="C22" s="964"/>
      <c r="D22" s="964"/>
      <c r="E22" s="964"/>
      <c r="F22" s="964"/>
      <c r="G22" s="961"/>
      <c r="H22" s="962"/>
    </row>
    <row r="23" spans="1:9" s="325" customFormat="1" ht="30" customHeight="1">
      <c r="A23" s="359" t="s">
        <v>168</v>
      </c>
      <c r="B23" s="963"/>
      <c r="C23" s="964"/>
      <c r="D23" s="964"/>
      <c r="E23" s="964"/>
      <c r="F23" s="964"/>
      <c r="G23" s="961"/>
      <c r="H23" s="962"/>
    </row>
    <row r="24" spans="1:9" s="325" customFormat="1" ht="30" customHeight="1">
      <c r="A24" s="359" t="s">
        <v>170</v>
      </c>
      <c r="B24" s="963"/>
      <c r="C24" s="964"/>
      <c r="D24" s="964"/>
      <c r="E24" s="964"/>
      <c r="F24" s="964"/>
      <c r="G24" s="961"/>
      <c r="H24" s="962"/>
    </row>
    <row r="25" spans="1:9" s="325" customFormat="1" ht="30" customHeight="1">
      <c r="A25" s="359" t="s">
        <v>418</v>
      </c>
      <c r="B25" s="963"/>
      <c r="C25" s="964"/>
      <c r="D25" s="964"/>
      <c r="E25" s="964"/>
      <c r="F25" s="964"/>
      <c r="G25" s="961"/>
      <c r="H25" s="962"/>
    </row>
    <row r="26" spans="1:9" s="325" customFormat="1" ht="30" customHeight="1" thickBot="1">
      <c r="A26" s="360" t="s">
        <v>419</v>
      </c>
      <c r="B26" s="963"/>
      <c r="C26" s="964"/>
      <c r="D26" s="964"/>
      <c r="E26" s="964"/>
      <c r="F26" s="964"/>
      <c r="G26" s="966"/>
      <c r="H26" s="967"/>
    </row>
    <row r="27" spans="1:9" s="325" customFormat="1" ht="30" customHeight="1">
      <c r="A27" s="968" t="s">
        <v>420</v>
      </c>
      <c r="B27" s="969"/>
      <c r="C27" s="969"/>
      <c r="D27" s="969"/>
      <c r="E27" s="969"/>
      <c r="F27" s="969"/>
      <c r="G27" s="969"/>
      <c r="H27" s="970"/>
    </row>
    <row r="28" spans="1:9" s="325" customFormat="1" ht="18.95" customHeight="1" thickBot="1">
      <c r="A28" s="971"/>
      <c r="B28" s="960"/>
      <c r="C28" s="960"/>
      <c r="D28" s="960"/>
      <c r="E28" s="960"/>
      <c r="F28" s="960"/>
      <c r="G28" s="960"/>
      <c r="H28" s="972"/>
    </row>
    <row r="29" spans="1:9" s="325" customFormat="1" ht="18.95" customHeight="1">
      <c r="A29" s="973"/>
      <c r="B29" s="974"/>
      <c r="C29" s="974"/>
      <c r="D29" s="974"/>
      <c r="E29" s="975"/>
      <c r="F29" s="975"/>
      <c r="G29" s="975"/>
      <c r="H29" s="976"/>
    </row>
    <row r="30" spans="1:9" s="325" customFormat="1" ht="18.95" customHeight="1">
      <c r="A30" s="977"/>
      <c r="B30" s="978"/>
      <c r="C30" s="978"/>
      <c r="D30" s="978"/>
      <c r="E30" s="978"/>
      <c r="F30" s="978"/>
      <c r="G30" s="978"/>
      <c r="H30" s="979"/>
    </row>
    <row r="31" spans="1:9" s="325" customFormat="1" ht="18.95" customHeight="1">
      <c r="A31" s="980"/>
      <c r="B31" s="981"/>
      <c r="C31" s="981"/>
      <c r="D31" s="982"/>
      <c r="E31" s="982"/>
      <c r="F31" s="981"/>
      <c r="G31" s="981"/>
      <c r="H31" s="983"/>
    </row>
    <row r="32" spans="1:9" s="325" customFormat="1" ht="18.95" customHeight="1" thickBot="1">
      <c r="A32" s="984"/>
      <c r="B32" s="985"/>
      <c r="C32" s="985"/>
      <c r="D32" s="985"/>
      <c r="E32" s="985"/>
      <c r="F32" s="985"/>
      <c r="G32" s="985"/>
      <c r="H32" s="986"/>
    </row>
    <row r="33" spans="1:9" s="325" customFormat="1" ht="15" customHeight="1" thickBot="1">
      <c r="A33" s="987" t="s">
        <v>286</v>
      </c>
      <c r="B33" s="988"/>
      <c r="C33" s="988"/>
      <c r="D33" s="988"/>
      <c r="E33" s="989"/>
      <c r="F33" s="989"/>
      <c r="G33" s="989"/>
      <c r="H33" s="349" t="s">
        <v>285</v>
      </c>
    </row>
    <row r="34" spans="1:9" s="325" customFormat="1" ht="15" customHeight="1">
      <c r="A34" s="925" t="s">
        <v>399</v>
      </c>
      <c r="B34" s="925"/>
      <c r="C34" s="925"/>
      <c r="D34" s="925"/>
      <c r="E34" s="925"/>
      <c r="F34" s="925"/>
      <c r="G34" s="925"/>
      <c r="H34" s="925"/>
      <c r="I34" s="125"/>
    </row>
    <row r="35" spans="1:9" ht="13.5" customHeight="1">
      <c r="A35" s="965" t="s">
        <v>400</v>
      </c>
      <c r="B35" s="965"/>
      <c r="C35" s="965"/>
      <c r="D35" s="965"/>
      <c r="E35" s="965"/>
      <c r="F35" s="965"/>
      <c r="G35" s="965"/>
      <c r="H35" s="965"/>
      <c r="I35" s="125"/>
    </row>
  </sheetData>
  <mergeCells count="36">
    <mergeCell ref="A35:H35"/>
    <mergeCell ref="B24:F24"/>
    <mergeCell ref="G24:H24"/>
    <mergeCell ref="B25:F25"/>
    <mergeCell ref="G25:H25"/>
    <mergeCell ref="B26:F26"/>
    <mergeCell ref="G26:H26"/>
    <mergeCell ref="A27:H27"/>
    <mergeCell ref="A28:H32"/>
    <mergeCell ref="A33:D33"/>
    <mergeCell ref="E33:G33"/>
    <mergeCell ref="A34:H34"/>
    <mergeCell ref="B21:F21"/>
    <mergeCell ref="G21:H21"/>
    <mergeCell ref="B22:F22"/>
    <mergeCell ref="G22:H22"/>
    <mergeCell ref="B23:F23"/>
    <mergeCell ref="G23:H23"/>
    <mergeCell ref="B18:F18"/>
    <mergeCell ref="G18:H18"/>
    <mergeCell ref="B19:F19"/>
    <mergeCell ref="G19:H19"/>
    <mergeCell ref="B20:F20"/>
    <mergeCell ref="G20:H20"/>
    <mergeCell ref="B10:D10"/>
    <mergeCell ref="A15:H15"/>
    <mergeCell ref="B16:F16"/>
    <mergeCell ref="G16:H16"/>
    <mergeCell ref="B17:F17"/>
    <mergeCell ref="G17:H17"/>
    <mergeCell ref="A9:H9"/>
    <mergeCell ref="D4:E5"/>
    <mergeCell ref="A1:H1"/>
    <mergeCell ref="A2:H2"/>
    <mergeCell ref="F4:H5"/>
    <mergeCell ref="A8:H8"/>
  </mergeCells>
  <phoneticPr fontId="29"/>
  <dataValidations count="1">
    <dataValidation type="list" allowBlank="1" showInputMessage="1" showErrorMessage="1" sqref="A10:A14 E10:E12 C11 G11">
      <formula1>"□,■"</formula1>
    </dataValidation>
  </dataValidations>
  <printOptions horizontalCentered="1" verticalCentered="1"/>
  <pageMargins left="0.39370078740157483" right="0.39370078740157483" top="0.39370078740157483" bottom="0.39370078740157483" header="0.39370078740157483" footer="0.39370078740157483"/>
  <pageSetup paperSize="9" fitToHeight="0" orientation="portrait" r:id="rId1"/>
  <headerFooter>
    <oddFooter>&amp;Rー&amp;K00+000００</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Zeros="0" view="pageBreakPreview" zoomScale="85" zoomScaleNormal="100" zoomScaleSheetLayoutView="85" workbookViewId="0">
      <selection activeCell="D6" sqref="D6"/>
    </sheetView>
  </sheetViews>
  <sheetFormatPr defaultRowHeight="13.5"/>
  <cols>
    <col min="1" max="1" width="13.625" style="130" customWidth="1"/>
    <col min="2" max="2" width="13.625" style="131" customWidth="1"/>
    <col min="3" max="3" width="22.25" style="131" customWidth="1"/>
    <col min="4" max="4" width="35.625" style="131" customWidth="1"/>
    <col min="5" max="16384" width="9" style="131"/>
  </cols>
  <sheetData>
    <row r="1" spans="1:4" ht="19.5" customHeight="1">
      <c r="A1" s="636" t="s">
        <v>391</v>
      </c>
      <c r="B1" s="636"/>
      <c r="C1" s="831"/>
      <c r="D1" s="831"/>
    </row>
    <row r="2" spans="1:4" ht="28.5" customHeight="1">
      <c r="A2" s="661" t="s">
        <v>71</v>
      </c>
      <c r="B2" s="661"/>
      <c r="C2" s="831"/>
      <c r="D2" s="831"/>
    </row>
    <row r="3" spans="1:4" ht="18" customHeight="1">
      <c r="A3" s="129"/>
      <c r="B3" s="1"/>
    </row>
    <row r="4" spans="1:4" ht="18" customHeight="1">
      <c r="A4" s="58" t="s">
        <v>135</v>
      </c>
      <c r="B4" s="100" t="str">
        <f>共通入力シート!B3</f>
        <v>R07（北部枠）</v>
      </c>
      <c r="C4" s="57" t="s">
        <v>138</v>
      </c>
      <c r="D4" s="1005" t="str">
        <f>共通入力シート!B4</f>
        <v xml:space="preserve">介護職員初任者養成研修科（２か月）【20人定員】【地域枠】（北部枠）
</v>
      </c>
    </row>
    <row r="5" spans="1:4" s="332" customFormat="1" ht="18" customHeight="1">
      <c r="A5" s="58"/>
      <c r="B5" s="100"/>
      <c r="C5" s="335"/>
      <c r="D5" s="1005"/>
    </row>
    <row r="6" spans="1:4" ht="18" customHeight="1">
      <c r="A6" s="99"/>
      <c r="B6" s="99"/>
      <c r="C6" s="56" t="s">
        <v>136</v>
      </c>
      <c r="D6" s="100">
        <f>共通入力シート!B7</f>
        <v>0</v>
      </c>
    </row>
    <row r="7" spans="1:4" ht="18" customHeight="1">
      <c r="A7" s="99"/>
      <c r="B7" s="99"/>
      <c r="C7" s="56" t="s">
        <v>137</v>
      </c>
      <c r="D7" s="100">
        <f>共通入力シート!B9</f>
        <v>0</v>
      </c>
    </row>
    <row r="8" spans="1:4">
      <c r="A8" s="170" t="s">
        <v>129</v>
      </c>
      <c r="B8" s="140" t="s">
        <v>129</v>
      </c>
    </row>
    <row r="9" spans="1:4" ht="14.25" thickBot="1">
      <c r="A9" s="129"/>
      <c r="B9" s="14"/>
    </row>
    <row r="10" spans="1:4" ht="41.1" customHeight="1" thickBot="1">
      <c r="A10" s="995" t="s">
        <v>222</v>
      </c>
      <c r="B10" s="996"/>
      <c r="C10" s="194" t="s">
        <v>72</v>
      </c>
      <c r="D10" s="195" t="s">
        <v>73</v>
      </c>
    </row>
    <row r="11" spans="1:4" ht="41.1" customHeight="1">
      <c r="A11" s="997" t="s">
        <v>74</v>
      </c>
      <c r="B11" s="998"/>
      <c r="C11" s="190"/>
      <c r="D11" s="196"/>
    </row>
    <row r="12" spans="1:4" ht="41.1" customHeight="1">
      <c r="A12" s="999" t="s">
        <v>75</v>
      </c>
      <c r="B12" s="1000"/>
      <c r="C12" s="186"/>
      <c r="D12" s="197"/>
    </row>
    <row r="13" spans="1:4" ht="41.1" customHeight="1">
      <c r="A13" s="999" t="s">
        <v>76</v>
      </c>
      <c r="B13" s="1000"/>
      <c r="C13" s="186"/>
      <c r="D13" s="197"/>
    </row>
    <row r="14" spans="1:4" ht="41.1" customHeight="1" thickBot="1">
      <c r="A14" s="1001" t="s">
        <v>77</v>
      </c>
      <c r="B14" s="1002"/>
      <c r="C14" s="189"/>
      <c r="D14" s="198"/>
    </row>
    <row r="15" spans="1:4" ht="41.1" customHeight="1" thickBot="1">
      <c r="A15" s="1003" t="s">
        <v>220</v>
      </c>
      <c r="B15" s="1004"/>
      <c r="C15" s="191">
        <f>SUM(C11:C14)</f>
        <v>0</v>
      </c>
      <c r="D15" s="199"/>
    </row>
    <row r="16" spans="1:4" ht="48.6" customHeight="1">
      <c r="A16" s="997" t="s">
        <v>78</v>
      </c>
      <c r="B16" s="998"/>
      <c r="C16" s="188" t="str">
        <f>IFERROR(ROUNDDOWN(C15/(A8*B8),0),"")</f>
        <v/>
      </c>
      <c r="D16" s="200" t="s">
        <v>278</v>
      </c>
    </row>
    <row r="17" spans="1:4" ht="48.6" customHeight="1">
      <c r="A17" s="999" t="s">
        <v>79</v>
      </c>
      <c r="B17" s="1000"/>
      <c r="C17" s="187" t="str">
        <f>IFERROR(ROUNDDOWN(C16*0.1,0),"")</f>
        <v/>
      </c>
      <c r="D17" s="201" t="s">
        <v>80</v>
      </c>
    </row>
    <row r="18" spans="1:4" ht="48.6" customHeight="1" thickBot="1">
      <c r="A18" s="993" t="s">
        <v>221</v>
      </c>
      <c r="B18" s="994"/>
      <c r="C18" s="202">
        <f>SUM(C16:C17)</f>
        <v>0</v>
      </c>
      <c r="D18" s="203"/>
    </row>
    <row r="19" spans="1:4" ht="18" customHeight="1">
      <c r="A19" s="129"/>
      <c r="B19" s="15"/>
    </row>
    <row r="20" spans="1:4" ht="18" customHeight="1">
      <c r="A20" s="564" t="s">
        <v>81</v>
      </c>
      <c r="B20" s="565"/>
      <c r="C20" s="566"/>
    </row>
    <row r="21" spans="1:4" ht="18" customHeight="1">
      <c r="A21" s="129"/>
      <c r="B21" s="4"/>
    </row>
    <row r="22" spans="1:4" ht="18" customHeight="1">
      <c r="A22" s="990">
        <f>共通入力シート!B5</f>
        <v>0</v>
      </c>
      <c r="B22" s="990"/>
      <c r="C22" s="135"/>
    </row>
    <row r="23" spans="1:4" ht="18" customHeight="1">
      <c r="A23" s="129"/>
      <c r="B23" s="4"/>
    </row>
    <row r="24" spans="1:4" ht="18" customHeight="1">
      <c r="A24" s="129"/>
      <c r="B24" s="4"/>
      <c r="C24" s="567" t="s">
        <v>279</v>
      </c>
      <c r="D24" s="169">
        <f>共通入力シート!B6</f>
        <v>0</v>
      </c>
    </row>
    <row r="25" spans="1:4" ht="18" customHeight="1">
      <c r="A25" s="129"/>
      <c r="B25" s="4"/>
      <c r="C25" s="204"/>
      <c r="D25" s="169"/>
    </row>
    <row r="26" spans="1:4" ht="18" customHeight="1">
      <c r="A26" s="129"/>
      <c r="B26" s="4"/>
      <c r="C26" s="568" t="s">
        <v>274</v>
      </c>
      <c r="D26" s="134">
        <f>共通入力シート!B7</f>
        <v>0</v>
      </c>
    </row>
    <row r="27" spans="1:4" ht="18" customHeight="1">
      <c r="A27" s="129"/>
      <c r="B27" s="4"/>
      <c r="C27" s="205"/>
    </row>
    <row r="28" spans="1:4" ht="18" customHeight="1">
      <c r="A28" s="129"/>
      <c r="B28" s="4"/>
      <c r="C28" s="568" t="s">
        <v>275</v>
      </c>
      <c r="D28" s="131">
        <f>共通入力シート!B8</f>
        <v>0</v>
      </c>
    </row>
    <row r="29" spans="1:4" s="192" customFormat="1" ht="18" customHeight="1">
      <c r="A29" s="265"/>
      <c r="B29" s="532"/>
      <c r="C29" s="247"/>
      <c r="D29" s="247"/>
    </row>
    <row r="30" spans="1:4" ht="18" customHeight="1">
      <c r="A30" s="265"/>
      <c r="B30" s="532"/>
      <c r="C30" s="247"/>
      <c r="D30" s="247"/>
    </row>
    <row r="31" spans="1:4" ht="18" customHeight="1">
      <c r="A31" s="991" t="s">
        <v>82</v>
      </c>
      <c r="B31" s="991"/>
      <c r="C31" s="659"/>
      <c r="D31" s="992"/>
    </row>
    <row r="32" spans="1:4" ht="18" customHeight="1">
      <c r="A32" s="563"/>
      <c r="B32" s="247"/>
      <c r="C32" s="247"/>
      <c r="D32" s="247"/>
    </row>
  </sheetData>
  <mergeCells count="14">
    <mergeCell ref="A22:B22"/>
    <mergeCell ref="A31:D31"/>
    <mergeCell ref="A1:D1"/>
    <mergeCell ref="A2:D2"/>
    <mergeCell ref="A18:B18"/>
    <mergeCell ref="A10:B10"/>
    <mergeCell ref="A11:B11"/>
    <mergeCell ref="A12:B12"/>
    <mergeCell ref="A13:B13"/>
    <mergeCell ref="A14:B14"/>
    <mergeCell ref="A15:B15"/>
    <mergeCell ref="A16:B16"/>
    <mergeCell ref="A17:B17"/>
    <mergeCell ref="D4:D5"/>
  </mergeCells>
  <phoneticPr fontId="29"/>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Zeros="0" view="pageBreakPreview" zoomScale="85" zoomScaleNormal="100" zoomScaleSheetLayoutView="85" workbookViewId="0">
      <selection activeCell="N7" sqref="N7"/>
    </sheetView>
  </sheetViews>
  <sheetFormatPr defaultColWidth="8.875" defaultRowHeight="13.5"/>
  <cols>
    <col min="1" max="1" width="4.875" style="155" customWidth="1"/>
    <col min="2" max="2" width="13.625" style="155" customWidth="1"/>
    <col min="3" max="3" width="18.625" style="155" customWidth="1"/>
    <col min="4" max="4" width="22.625" style="155" customWidth="1"/>
    <col min="5" max="5" width="13.875" style="155" customWidth="1"/>
    <col min="6" max="6" width="12.625" style="155" customWidth="1"/>
    <col min="7" max="7" width="17" style="155" customWidth="1"/>
    <col min="8" max="8" width="10.625" style="155" customWidth="1"/>
    <col min="9" max="9" width="18.625" style="155" customWidth="1"/>
    <col min="10" max="241" width="8.875" style="155"/>
    <col min="242" max="242" width="1.75" style="155" customWidth="1"/>
    <col min="243" max="243" width="6.75" style="155" customWidth="1"/>
    <col min="244" max="260" width="8" style="155" customWidth="1"/>
    <col min="261" max="261" width="9.875" style="155" customWidth="1"/>
    <col min="262" max="263" width="7.125" style="155" customWidth="1"/>
    <col min="264" max="264" width="23.5" style="155" customWidth="1"/>
    <col min="265" max="265" width="1.75" style="155" customWidth="1"/>
    <col min="266" max="497" width="8.875" style="155"/>
    <col min="498" max="498" width="1.75" style="155" customWidth="1"/>
    <col min="499" max="499" width="6.75" style="155" customWidth="1"/>
    <col min="500" max="516" width="8" style="155" customWidth="1"/>
    <col min="517" max="517" width="9.875" style="155" customWidth="1"/>
    <col min="518" max="519" width="7.125" style="155" customWidth="1"/>
    <col min="520" max="520" width="23.5" style="155" customWidth="1"/>
    <col min="521" max="521" width="1.75" style="155" customWidth="1"/>
    <col min="522" max="753" width="8.875" style="155"/>
    <col min="754" max="754" width="1.75" style="155" customWidth="1"/>
    <col min="755" max="755" width="6.75" style="155" customWidth="1"/>
    <col min="756" max="772" width="8" style="155" customWidth="1"/>
    <col min="773" max="773" width="9.875" style="155" customWidth="1"/>
    <col min="774" max="775" width="7.125" style="155" customWidth="1"/>
    <col min="776" max="776" width="23.5" style="155" customWidth="1"/>
    <col min="777" max="777" width="1.75" style="155" customWidth="1"/>
    <col min="778" max="1009" width="8.875" style="155"/>
    <col min="1010" max="1010" width="1.75" style="155" customWidth="1"/>
    <col min="1011" max="1011" width="6.75" style="155" customWidth="1"/>
    <col min="1012" max="1028" width="8" style="155" customWidth="1"/>
    <col min="1029" max="1029" width="9.875" style="155" customWidth="1"/>
    <col min="1030" max="1031" width="7.125" style="155" customWidth="1"/>
    <col min="1032" max="1032" width="23.5" style="155" customWidth="1"/>
    <col min="1033" max="1033" width="1.75" style="155" customWidth="1"/>
    <col min="1034" max="1265" width="8.875" style="155"/>
    <col min="1266" max="1266" width="1.75" style="155" customWidth="1"/>
    <col min="1267" max="1267" width="6.75" style="155" customWidth="1"/>
    <col min="1268" max="1284" width="8" style="155" customWidth="1"/>
    <col min="1285" max="1285" width="9.875" style="155" customWidth="1"/>
    <col min="1286" max="1287" width="7.125" style="155" customWidth="1"/>
    <col min="1288" max="1288" width="23.5" style="155" customWidth="1"/>
    <col min="1289" max="1289" width="1.75" style="155" customWidth="1"/>
    <col min="1290" max="1521" width="8.875" style="155"/>
    <col min="1522" max="1522" width="1.75" style="155" customWidth="1"/>
    <col min="1523" max="1523" width="6.75" style="155" customWidth="1"/>
    <col min="1524" max="1540" width="8" style="155" customWidth="1"/>
    <col min="1541" max="1541" width="9.875" style="155" customWidth="1"/>
    <col min="1542" max="1543" width="7.125" style="155" customWidth="1"/>
    <col min="1544" max="1544" width="23.5" style="155" customWidth="1"/>
    <col min="1545" max="1545" width="1.75" style="155" customWidth="1"/>
    <col min="1546" max="1777" width="8.875" style="155"/>
    <col min="1778" max="1778" width="1.75" style="155" customWidth="1"/>
    <col min="1779" max="1779" width="6.75" style="155" customWidth="1"/>
    <col min="1780" max="1796" width="8" style="155" customWidth="1"/>
    <col min="1797" max="1797" width="9.875" style="155" customWidth="1"/>
    <col min="1798" max="1799" width="7.125" style="155" customWidth="1"/>
    <col min="1800" max="1800" width="23.5" style="155" customWidth="1"/>
    <col min="1801" max="1801" width="1.75" style="155" customWidth="1"/>
    <col min="1802" max="2033" width="8.875" style="155"/>
    <col min="2034" max="2034" width="1.75" style="155" customWidth="1"/>
    <col min="2035" max="2035" width="6.75" style="155" customWidth="1"/>
    <col min="2036" max="2052" width="8" style="155" customWidth="1"/>
    <col min="2053" max="2053" width="9.875" style="155" customWidth="1"/>
    <col min="2054" max="2055" width="7.125" style="155" customWidth="1"/>
    <col min="2056" max="2056" width="23.5" style="155" customWidth="1"/>
    <col min="2057" max="2057" width="1.75" style="155" customWidth="1"/>
    <col min="2058" max="2289" width="8.875" style="155"/>
    <col min="2290" max="2290" width="1.75" style="155" customWidth="1"/>
    <col min="2291" max="2291" width="6.75" style="155" customWidth="1"/>
    <col min="2292" max="2308" width="8" style="155" customWidth="1"/>
    <col min="2309" max="2309" width="9.875" style="155" customWidth="1"/>
    <col min="2310" max="2311" width="7.125" style="155" customWidth="1"/>
    <col min="2312" max="2312" width="23.5" style="155" customWidth="1"/>
    <col min="2313" max="2313" width="1.75" style="155" customWidth="1"/>
    <col min="2314" max="2545" width="8.875" style="155"/>
    <col min="2546" max="2546" width="1.75" style="155" customWidth="1"/>
    <col min="2547" max="2547" width="6.75" style="155" customWidth="1"/>
    <col min="2548" max="2564" width="8" style="155" customWidth="1"/>
    <col min="2565" max="2565" width="9.875" style="155" customWidth="1"/>
    <col min="2566" max="2567" width="7.125" style="155" customWidth="1"/>
    <col min="2568" max="2568" width="23.5" style="155" customWidth="1"/>
    <col min="2569" max="2569" width="1.75" style="155" customWidth="1"/>
    <col min="2570" max="2801" width="8.875" style="155"/>
    <col min="2802" max="2802" width="1.75" style="155" customWidth="1"/>
    <col min="2803" max="2803" width="6.75" style="155" customWidth="1"/>
    <col min="2804" max="2820" width="8" style="155" customWidth="1"/>
    <col min="2821" max="2821" width="9.875" style="155" customWidth="1"/>
    <col min="2822" max="2823" width="7.125" style="155" customWidth="1"/>
    <col min="2824" max="2824" width="23.5" style="155" customWidth="1"/>
    <col min="2825" max="2825" width="1.75" style="155" customWidth="1"/>
    <col min="2826" max="3057" width="8.875" style="155"/>
    <col min="3058" max="3058" width="1.75" style="155" customWidth="1"/>
    <col min="3059" max="3059" width="6.75" style="155" customWidth="1"/>
    <col min="3060" max="3076" width="8" style="155" customWidth="1"/>
    <col min="3077" max="3077" width="9.875" style="155" customWidth="1"/>
    <col min="3078" max="3079" width="7.125" style="155" customWidth="1"/>
    <col min="3080" max="3080" width="23.5" style="155" customWidth="1"/>
    <col min="3081" max="3081" width="1.75" style="155" customWidth="1"/>
    <col min="3082" max="3313" width="8.875" style="155"/>
    <col min="3314" max="3314" width="1.75" style="155" customWidth="1"/>
    <col min="3315" max="3315" width="6.75" style="155" customWidth="1"/>
    <col min="3316" max="3332" width="8" style="155" customWidth="1"/>
    <col min="3333" max="3333" width="9.875" style="155" customWidth="1"/>
    <col min="3334" max="3335" width="7.125" style="155" customWidth="1"/>
    <col min="3336" max="3336" width="23.5" style="155" customWidth="1"/>
    <col min="3337" max="3337" width="1.75" style="155" customWidth="1"/>
    <col min="3338" max="3569" width="8.875" style="155"/>
    <col min="3570" max="3570" width="1.75" style="155" customWidth="1"/>
    <col min="3571" max="3571" width="6.75" style="155" customWidth="1"/>
    <col min="3572" max="3588" width="8" style="155" customWidth="1"/>
    <col min="3589" max="3589" width="9.875" style="155" customWidth="1"/>
    <col min="3590" max="3591" width="7.125" style="155" customWidth="1"/>
    <col min="3592" max="3592" width="23.5" style="155" customWidth="1"/>
    <col min="3593" max="3593" width="1.75" style="155" customWidth="1"/>
    <col min="3594" max="3825" width="8.875" style="155"/>
    <col min="3826" max="3826" width="1.75" style="155" customWidth="1"/>
    <col min="3827" max="3827" width="6.75" style="155" customWidth="1"/>
    <col min="3828" max="3844" width="8" style="155" customWidth="1"/>
    <col min="3845" max="3845" width="9.875" style="155" customWidth="1"/>
    <col min="3846" max="3847" width="7.125" style="155" customWidth="1"/>
    <col min="3848" max="3848" width="23.5" style="155" customWidth="1"/>
    <col min="3849" max="3849" width="1.75" style="155" customWidth="1"/>
    <col min="3850" max="4081" width="8.875" style="155"/>
    <col min="4082" max="4082" width="1.75" style="155" customWidth="1"/>
    <col min="4083" max="4083" width="6.75" style="155" customWidth="1"/>
    <col min="4084" max="4100" width="8" style="155" customWidth="1"/>
    <col min="4101" max="4101" width="9.875" style="155" customWidth="1"/>
    <col min="4102" max="4103" width="7.125" style="155" customWidth="1"/>
    <col min="4104" max="4104" width="23.5" style="155" customWidth="1"/>
    <col min="4105" max="4105" width="1.75" style="155" customWidth="1"/>
    <col min="4106" max="4337" width="8.875" style="155"/>
    <col min="4338" max="4338" width="1.75" style="155" customWidth="1"/>
    <col min="4339" max="4339" width="6.75" style="155" customWidth="1"/>
    <col min="4340" max="4356" width="8" style="155" customWidth="1"/>
    <col min="4357" max="4357" width="9.875" style="155" customWidth="1"/>
    <col min="4358" max="4359" width="7.125" style="155" customWidth="1"/>
    <col min="4360" max="4360" width="23.5" style="155" customWidth="1"/>
    <col min="4361" max="4361" width="1.75" style="155" customWidth="1"/>
    <col min="4362" max="4593" width="8.875" style="155"/>
    <col min="4594" max="4594" width="1.75" style="155" customWidth="1"/>
    <col min="4595" max="4595" width="6.75" style="155" customWidth="1"/>
    <col min="4596" max="4612" width="8" style="155" customWidth="1"/>
    <col min="4613" max="4613" width="9.875" style="155" customWidth="1"/>
    <col min="4614" max="4615" width="7.125" style="155" customWidth="1"/>
    <col min="4616" max="4616" width="23.5" style="155" customWidth="1"/>
    <col min="4617" max="4617" width="1.75" style="155" customWidth="1"/>
    <col min="4618" max="4849" width="8.875" style="155"/>
    <col min="4850" max="4850" width="1.75" style="155" customWidth="1"/>
    <col min="4851" max="4851" width="6.75" style="155" customWidth="1"/>
    <col min="4852" max="4868" width="8" style="155" customWidth="1"/>
    <col min="4869" max="4869" width="9.875" style="155" customWidth="1"/>
    <col min="4870" max="4871" width="7.125" style="155" customWidth="1"/>
    <col min="4872" max="4872" width="23.5" style="155" customWidth="1"/>
    <col min="4873" max="4873" width="1.75" style="155" customWidth="1"/>
    <col min="4874" max="5105" width="8.875" style="155"/>
    <col min="5106" max="5106" width="1.75" style="155" customWidth="1"/>
    <col min="5107" max="5107" width="6.75" style="155" customWidth="1"/>
    <col min="5108" max="5124" width="8" style="155" customWidth="1"/>
    <col min="5125" max="5125" width="9.875" style="155" customWidth="1"/>
    <col min="5126" max="5127" width="7.125" style="155" customWidth="1"/>
    <col min="5128" max="5128" width="23.5" style="155" customWidth="1"/>
    <col min="5129" max="5129" width="1.75" style="155" customWidth="1"/>
    <col min="5130" max="5361" width="8.875" style="155"/>
    <col min="5362" max="5362" width="1.75" style="155" customWidth="1"/>
    <col min="5363" max="5363" width="6.75" style="155" customWidth="1"/>
    <col min="5364" max="5380" width="8" style="155" customWidth="1"/>
    <col min="5381" max="5381" width="9.875" style="155" customWidth="1"/>
    <col min="5382" max="5383" width="7.125" style="155" customWidth="1"/>
    <col min="5384" max="5384" width="23.5" style="155" customWidth="1"/>
    <col min="5385" max="5385" width="1.75" style="155" customWidth="1"/>
    <col min="5386" max="5617" width="8.875" style="155"/>
    <col min="5618" max="5618" width="1.75" style="155" customWidth="1"/>
    <col min="5619" max="5619" width="6.75" style="155" customWidth="1"/>
    <col min="5620" max="5636" width="8" style="155" customWidth="1"/>
    <col min="5637" max="5637" width="9.875" style="155" customWidth="1"/>
    <col min="5638" max="5639" width="7.125" style="155" customWidth="1"/>
    <col min="5640" max="5640" width="23.5" style="155" customWidth="1"/>
    <col min="5641" max="5641" width="1.75" style="155" customWidth="1"/>
    <col min="5642" max="5873" width="8.875" style="155"/>
    <col min="5874" max="5874" width="1.75" style="155" customWidth="1"/>
    <col min="5875" max="5875" width="6.75" style="155" customWidth="1"/>
    <col min="5876" max="5892" width="8" style="155" customWidth="1"/>
    <col min="5893" max="5893" width="9.875" style="155" customWidth="1"/>
    <col min="5894" max="5895" width="7.125" style="155" customWidth="1"/>
    <col min="5896" max="5896" width="23.5" style="155" customWidth="1"/>
    <col min="5897" max="5897" width="1.75" style="155" customWidth="1"/>
    <col min="5898" max="6129" width="8.875" style="155"/>
    <col min="6130" max="6130" width="1.75" style="155" customWidth="1"/>
    <col min="6131" max="6131" width="6.75" style="155" customWidth="1"/>
    <col min="6132" max="6148" width="8" style="155" customWidth="1"/>
    <col min="6149" max="6149" width="9.875" style="155" customWidth="1"/>
    <col min="6150" max="6151" width="7.125" style="155" customWidth="1"/>
    <col min="6152" max="6152" width="23.5" style="155" customWidth="1"/>
    <col min="6153" max="6153" width="1.75" style="155" customWidth="1"/>
    <col min="6154" max="6385" width="8.875" style="155"/>
    <col min="6386" max="6386" width="1.75" style="155" customWidth="1"/>
    <col min="6387" max="6387" width="6.75" style="155" customWidth="1"/>
    <col min="6388" max="6404" width="8" style="155" customWidth="1"/>
    <col min="6405" max="6405" width="9.875" style="155" customWidth="1"/>
    <col min="6406" max="6407" width="7.125" style="155" customWidth="1"/>
    <col min="6408" max="6408" width="23.5" style="155" customWidth="1"/>
    <col min="6409" max="6409" width="1.75" style="155" customWidth="1"/>
    <col min="6410" max="6641" width="8.875" style="155"/>
    <col min="6642" max="6642" width="1.75" style="155" customWidth="1"/>
    <col min="6643" max="6643" width="6.75" style="155" customWidth="1"/>
    <col min="6644" max="6660" width="8" style="155" customWidth="1"/>
    <col min="6661" max="6661" width="9.875" style="155" customWidth="1"/>
    <col min="6662" max="6663" width="7.125" style="155" customWidth="1"/>
    <col min="6664" max="6664" width="23.5" style="155" customWidth="1"/>
    <col min="6665" max="6665" width="1.75" style="155" customWidth="1"/>
    <col min="6666" max="6897" width="8.875" style="155"/>
    <col min="6898" max="6898" width="1.75" style="155" customWidth="1"/>
    <col min="6899" max="6899" width="6.75" style="155" customWidth="1"/>
    <col min="6900" max="6916" width="8" style="155" customWidth="1"/>
    <col min="6917" max="6917" width="9.875" style="155" customWidth="1"/>
    <col min="6918" max="6919" width="7.125" style="155" customWidth="1"/>
    <col min="6920" max="6920" width="23.5" style="155" customWidth="1"/>
    <col min="6921" max="6921" width="1.75" style="155" customWidth="1"/>
    <col min="6922" max="7153" width="8.875" style="155"/>
    <col min="7154" max="7154" width="1.75" style="155" customWidth="1"/>
    <col min="7155" max="7155" width="6.75" style="155" customWidth="1"/>
    <col min="7156" max="7172" width="8" style="155" customWidth="1"/>
    <col min="7173" max="7173" width="9.875" style="155" customWidth="1"/>
    <col min="7174" max="7175" width="7.125" style="155" customWidth="1"/>
    <col min="7176" max="7176" width="23.5" style="155" customWidth="1"/>
    <col min="7177" max="7177" width="1.75" style="155" customWidth="1"/>
    <col min="7178" max="7409" width="8.875" style="155"/>
    <col min="7410" max="7410" width="1.75" style="155" customWidth="1"/>
    <col min="7411" max="7411" width="6.75" style="155" customWidth="1"/>
    <col min="7412" max="7428" width="8" style="155" customWidth="1"/>
    <col min="7429" max="7429" width="9.875" style="155" customWidth="1"/>
    <col min="7430" max="7431" width="7.125" style="155" customWidth="1"/>
    <col min="7432" max="7432" width="23.5" style="155" customWidth="1"/>
    <col min="7433" max="7433" width="1.75" style="155" customWidth="1"/>
    <col min="7434" max="7665" width="8.875" style="155"/>
    <col min="7666" max="7666" width="1.75" style="155" customWidth="1"/>
    <col min="7667" max="7667" width="6.75" style="155" customWidth="1"/>
    <col min="7668" max="7684" width="8" style="155" customWidth="1"/>
    <col min="7685" max="7685" width="9.875" style="155" customWidth="1"/>
    <col min="7686" max="7687" width="7.125" style="155" customWidth="1"/>
    <col min="7688" max="7688" width="23.5" style="155" customWidth="1"/>
    <col min="7689" max="7689" width="1.75" style="155" customWidth="1"/>
    <col min="7690" max="7921" width="8.875" style="155"/>
    <col min="7922" max="7922" width="1.75" style="155" customWidth="1"/>
    <col min="7923" max="7923" width="6.75" style="155" customWidth="1"/>
    <col min="7924" max="7940" width="8" style="155" customWidth="1"/>
    <col min="7941" max="7941" width="9.875" style="155" customWidth="1"/>
    <col min="7942" max="7943" width="7.125" style="155" customWidth="1"/>
    <col min="7944" max="7944" width="23.5" style="155" customWidth="1"/>
    <col min="7945" max="7945" width="1.75" style="155" customWidth="1"/>
    <col min="7946" max="8177" width="8.875" style="155"/>
    <col min="8178" max="8178" width="1.75" style="155" customWidth="1"/>
    <col min="8179" max="8179" width="6.75" style="155" customWidth="1"/>
    <col min="8180" max="8196" width="8" style="155" customWidth="1"/>
    <col min="8197" max="8197" width="9.875" style="155" customWidth="1"/>
    <col min="8198" max="8199" width="7.125" style="155" customWidth="1"/>
    <col min="8200" max="8200" width="23.5" style="155" customWidth="1"/>
    <col min="8201" max="8201" width="1.75" style="155" customWidth="1"/>
    <col min="8202" max="8433" width="8.875" style="155"/>
    <col min="8434" max="8434" width="1.75" style="155" customWidth="1"/>
    <col min="8435" max="8435" width="6.75" style="155" customWidth="1"/>
    <col min="8436" max="8452" width="8" style="155" customWidth="1"/>
    <col min="8453" max="8453" width="9.875" style="155" customWidth="1"/>
    <col min="8454" max="8455" width="7.125" style="155" customWidth="1"/>
    <col min="8456" max="8456" width="23.5" style="155" customWidth="1"/>
    <col min="8457" max="8457" width="1.75" style="155" customWidth="1"/>
    <col min="8458" max="8689" width="8.875" style="155"/>
    <col min="8690" max="8690" width="1.75" style="155" customWidth="1"/>
    <col min="8691" max="8691" width="6.75" style="155" customWidth="1"/>
    <col min="8692" max="8708" width="8" style="155" customWidth="1"/>
    <col min="8709" max="8709" width="9.875" style="155" customWidth="1"/>
    <col min="8710" max="8711" width="7.125" style="155" customWidth="1"/>
    <col min="8712" max="8712" width="23.5" style="155" customWidth="1"/>
    <col min="8713" max="8713" width="1.75" style="155" customWidth="1"/>
    <col min="8714" max="8945" width="8.875" style="155"/>
    <col min="8946" max="8946" width="1.75" style="155" customWidth="1"/>
    <col min="8947" max="8947" width="6.75" style="155" customWidth="1"/>
    <col min="8948" max="8964" width="8" style="155" customWidth="1"/>
    <col min="8965" max="8965" width="9.875" style="155" customWidth="1"/>
    <col min="8966" max="8967" width="7.125" style="155" customWidth="1"/>
    <col min="8968" max="8968" width="23.5" style="155" customWidth="1"/>
    <col min="8969" max="8969" width="1.75" style="155" customWidth="1"/>
    <col min="8970" max="9201" width="8.875" style="155"/>
    <col min="9202" max="9202" width="1.75" style="155" customWidth="1"/>
    <col min="9203" max="9203" width="6.75" style="155" customWidth="1"/>
    <col min="9204" max="9220" width="8" style="155" customWidth="1"/>
    <col min="9221" max="9221" width="9.875" style="155" customWidth="1"/>
    <col min="9222" max="9223" width="7.125" style="155" customWidth="1"/>
    <col min="9224" max="9224" width="23.5" style="155" customWidth="1"/>
    <col min="9225" max="9225" width="1.75" style="155" customWidth="1"/>
    <col min="9226" max="9457" width="8.875" style="155"/>
    <col min="9458" max="9458" width="1.75" style="155" customWidth="1"/>
    <col min="9459" max="9459" width="6.75" style="155" customWidth="1"/>
    <col min="9460" max="9476" width="8" style="155" customWidth="1"/>
    <col min="9477" max="9477" width="9.875" style="155" customWidth="1"/>
    <col min="9478" max="9479" width="7.125" style="155" customWidth="1"/>
    <col min="9480" max="9480" width="23.5" style="155" customWidth="1"/>
    <col min="9481" max="9481" width="1.75" style="155" customWidth="1"/>
    <col min="9482" max="9713" width="8.875" style="155"/>
    <col min="9714" max="9714" width="1.75" style="155" customWidth="1"/>
    <col min="9715" max="9715" width="6.75" style="155" customWidth="1"/>
    <col min="9716" max="9732" width="8" style="155" customWidth="1"/>
    <col min="9733" max="9733" width="9.875" style="155" customWidth="1"/>
    <col min="9734" max="9735" width="7.125" style="155" customWidth="1"/>
    <col min="9736" max="9736" width="23.5" style="155" customWidth="1"/>
    <col min="9737" max="9737" width="1.75" style="155" customWidth="1"/>
    <col min="9738" max="9969" width="8.875" style="155"/>
    <col min="9970" max="9970" width="1.75" style="155" customWidth="1"/>
    <col min="9971" max="9971" width="6.75" style="155" customWidth="1"/>
    <col min="9972" max="9988" width="8" style="155" customWidth="1"/>
    <col min="9989" max="9989" width="9.875" style="155" customWidth="1"/>
    <col min="9990" max="9991" width="7.125" style="155" customWidth="1"/>
    <col min="9992" max="9992" width="23.5" style="155" customWidth="1"/>
    <col min="9993" max="9993" width="1.75" style="155" customWidth="1"/>
    <col min="9994" max="10225" width="8.875" style="155"/>
    <col min="10226" max="10226" width="1.75" style="155" customWidth="1"/>
    <col min="10227" max="10227" width="6.75" style="155" customWidth="1"/>
    <col min="10228" max="10244" width="8" style="155" customWidth="1"/>
    <col min="10245" max="10245" width="9.875" style="155" customWidth="1"/>
    <col min="10246" max="10247" width="7.125" style="155" customWidth="1"/>
    <col min="10248" max="10248" width="23.5" style="155" customWidth="1"/>
    <col min="10249" max="10249" width="1.75" style="155" customWidth="1"/>
    <col min="10250" max="10481" width="8.875" style="155"/>
    <col min="10482" max="10482" width="1.75" style="155" customWidth="1"/>
    <col min="10483" max="10483" width="6.75" style="155" customWidth="1"/>
    <col min="10484" max="10500" width="8" style="155" customWidth="1"/>
    <col min="10501" max="10501" width="9.875" style="155" customWidth="1"/>
    <col min="10502" max="10503" width="7.125" style="155" customWidth="1"/>
    <col min="10504" max="10504" width="23.5" style="155" customWidth="1"/>
    <col min="10505" max="10505" width="1.75" style="155" customWidth="1"/>
    <col min="10506" max="10737" width="8.875" style="155"/>
    <col min="10738" max="10738" width="1.75" style="155" customWidth="1"/>
    <col min="10739" max="10739" width="6.75" style="155" customWidth="1"/>
    <col min="10740" max="10756" width="8" style="155" customWidth="1"/>
    <col min="10757" max="10757" width="9.875" style="155" customWidth="1"/>
    <col min="10758" max="10759" width="7.125" style="155" customWidth="1"/>
    <col min="10760" max="10760" width="23.5" style="155" customWidth="1"/>
    <col min="10761" max="10761" width="1.75" style="155" customWidth="1"/>
    <col min="10762" max="10993" width="8.875" style="155"/>
    <col min="10994" max="10994" width="1.75" style="155" customWidth="1"/>
    <col min="10995" max="10995" width="6.75" style="155" customWidth="1"/>
    <col min="10996" max="11012" width="8" style="155" customWidth="1"/>
    <col min="11013" max="11013" width="9.875" style="155" customWidth="1"/>
    <col min="11014" max="11015" width="7.125" style="155" customWidth="1"/>
    <col min="11016" max="11016" width="23.5" style="155" customWidth="1"/>
    <col min="11017" max="11017" width="1.75" style="155" customWidth="1"/>
    <col min="11018" max="11249" width="8.875" style="155"/>
    <col min="11250" max="11250" width="1.75" style="155" customWidth="1"/>
    <col min="11251" max="11251" width="6.75" style="155" customWidth="1"/>
    <col min="11252" max="11268" width="8" style="155" customWidth="1"/>
    <col min="11269" max="11269" width="9.875" style="155" customWidth="1"/>
    <col min="11270" max="11271" width="7.125" style="155" customWidth="1"/>
    <col min="11272" max="11272" width="23.5" style="155" customWidth="1"/>
    <col min="11273" max="11273" width="1.75" style="155" customWidth="1"/>
    <col min="11274" max="11505" width="8.875" style="155"/>
    <col min="11506" max="11506" width="1.75" style="155" customWidth="1"/>
    <col min="11507" max="11507" width="6.75" style="155" customWidth="1"/>
    <col min="11508" max="11524" width="8" style="155" customWidth="1"/>
    <col min="11525" max="11525" width="9.875" style="155" customWidth="1"/>
    <col min="11526" max="11527" width="7.125" style="155" customWidth="1"/>
    <col min="11528" max="11528" width="23.5" style="155" customWidth="1"/>
    <col min="11529" max="11529" width="1.75" style="155" customWidth="1"/>
    <col min="11530" max="11761" width="8.875" style="155"/>
    <col min="11762" max="11762" width="1.75" style="155" customWidth="1"/>
    <col min="11763" max="11763" width="6.75" style="155" customWidth="1"/>
    <col min="11764" max="11780" width="8" style="155" customWidth="1"/>
    <col min="11781" max="11781" width="9.875" style="155" customWidth="1"/>
    <col min="11782" max="11783" width="7.125" style="155" customWidth="1"/>
    <col min="11784" max="11784" width="23.5" style="155" customWidth="1"/>
    <col min="11785" max="11785" width="1.75" style="155" customWidth="1"/>
    <col min="11786" max="12017" width="8.875" style="155"/>
    <col min="12018" max="12018" width="1.75" style="155" customWidth="1"/>
    <col min="12019" max="12019" width="6.75" style="155" customWidth="1"/>
    <col min="12020" max="12036" width="8" style="155" customWidth="1"/>
    <col min="12037" max="12037" width="9.875" style="155" customWidth="1"/>
    <col min="12038" max="12039" width="7.125" style="155" customWidth="1"/>
    <col min="12040" max="12040" width="23.5" style="155" customWidth="1"/>
    <col min="12041" max="12041" width="1.75" style="155" customWidth="1"/>
    <col min="12042" max="12273" width="8.875" style="155"/>
    <col min="12274" max="12274" width="1.75" style="155" customWidth="1"/>
    <col min="12275" max="12275" width="6.75" style="155" customWidth="1"/>
    <col min="12276" max="12292" width="8" style="155" customWidth="1"/>
    <col min="12293" max="12293" width="9.875" style="155" customWidth="1"/>
    <col min="12294" max="12295" width="7.125" style="155" customWidth="1"/>
    <col min="12296" max="12296" width="23.5" style="155" customWidth="1"/>
    <col min="12297" max="12297" width="1.75" style="155" customWidth="1"/>
    <col min="12298" max="12529" width="8.875" style="155"/>
    <col min="12530" max="12530" width="1.75" style="155" customWidth="1"/>
    <col min="12531" max="12531" width="6.75" style="155" customWidth="1"/>
    <col min="12532" max="12548" width="8" style="155" customWidth="1"/>
    <col min="12549" max="12549" width="9.875" style="155" customWidth="1"/>
    <col min="12550" max="12551" width="7.125" style="155" customWidth="1"/>
    <col min="12552" max="12552" width="23.5" style="155" customWidth="1"/>
    <col min="12553" max="12553" width="1.75" style="155" customWidth="1"/>
    <col min="12554" max="12785" width="8.875" style="155"/>
    <col min="12786" max="12786" width="1.75" style="155" customWidth="1"/>
    <col min="12787" max="12787" width="6.75" style="155" customWidth="1"/>
    <col min="12788" max="12804" width="8" style="155" customWidth="1"/>
    <col min="12805" max="12805" width="9.875" style="155" customWidth="1"/>
    <col min="12806" max="12807" width="7.125" style="155" customWidth="1"/>
    <col min="12808" max="12808" width="23.5" style="155" customWidth="1"/>
    <col min="12809" max="12809" width="1.75" style="155" customWidth="1"/>
    <col min="12810" max="13041" width="8.875" style="155"/>
    <col min="13042" max="13042" width="1.75" style="155" customWidth="1"/>
    <col min="13043" max="13043" width="6.75" style="155" customWidth="1"/>
    <col min="13044" max="13060" width="8" style="155" customWidth="1"/>
    <col min="13061" max="13061" width="9.875" style="155" customWidth="1"/>
    <col min="13062" max="13063" width="7.125" style="155" customWidth="1"/>
    <col min="13064" max="13064" width="23.5" style="155" customWidth="1"/>
    <col min="13065" max="13065" width="1.75" style="155" customWidth="1"/>
    <col min="13066" max="13297" width="8.875" style="155"/>
    <col min="13298" max="13298" width="1.75" style="155" customWidth="1"/>
    <col min="13299" max="13299" width="6.75" style="155" customWidth="1"/>
    <col min="13300" max="13316" width="8" style="155" customWidth="1"/>
    <col min="13317" max="13317" width="9.875" style="155" customWidth="1"/>
    <col min="13318" max="13319" width="7.125" style="155" customWidth="1"/>
    <col min="13320" max="13320" width="23.5" style="155" customWidth="1"/>
    <col min="13321" max="13321" width="1.75" style="155" customWidth="1"/>
    <col min="13322" max="13553" width="8.875" style="155"/>
    <col min="13554" max="13554" width="1.75" style="155" customWidth="1"/>
    <col min="13555" max="13555" width="6.75" style="155" customWidth="1"/>
    <col min="13556" max="13572" width="8" style="155" customWidth="1"/>
    <col min="13573" max="13573" width="9.875" style="155" customWidth="1"/>
    <col min="13574" max="13575" width="7.125" style="155" customWidth="1"/>
    <col min="13576" max="13576" width="23.5" style="155" customWidth="1"/>
    <col min="13577" max="13577" width="1.75" style="155" customWidth="1"/>
    <col min="13578" max="13809" width="8.875" style="155"/>
    <col min="13810" max="13810" width="1.75" style="155" customWidth="1"/>
    <col min="13811" max="13811" width="6.75" style="155" customWidth="1"/>
    <col min="13812" max="13828" width="8" style="155" customWidth="1"/>
    <col min="13829" max="13829" width="9.875" style="155" customWidth="1"/>
    <col min="13830" max="13831" width="7.125" style="155" customWidth="1"/>
    <col min="13832" max="13832" width="23.5" style="155" customWidth="1"/>
    <col min="13833" max="13833" width="1.75" style="155" customWidth="1"/>
    <col min="13834" max="14065" width="8.875" style="155"/>
    <col min="14066" max="14066" width="1.75" style="155" customWidth="1"/>
    <col min="14067" max="14067" width="6.75" style="155" customWidth="1"/>
    <col min="14068" max="14084" width="8" style="155" customWidth="1"/>
    <col min="14085" max="14085" width="9.875" style="155" customWidth="1"/>
    <col min="14086" max="14087" width="7.125" style="155" customWidth="1"/>
    <col min="14088" max="14088" width="23.5" style="155" customWidth="1"/>
    <col min="14089" max="14089" width="1.75" style="155" customWidth="1"/>
    <col min="14090" max="14321" width="8.875" style="155"/>
    <col min="14322" max="14322" width="1.75" style="155" customWidth="1"/>
    <col min="14323" max="14323" width="6.75" style="155" customWidth="1"/>
    <col min="14324" max="14340" width="8" style="155" customWidth="1"/>
    <col min="14341" max="14341" width="9.875" style="155" customWidth="1"/>
    <col min="14342" max="14343" width="7.125" style="155" customWidth="1"/>
    <col min="14344" max="14344" width="23.5" style="155" customWidth="1"/>
    <col min="14345" max="14345" width="1.75" style="155" customWidth="1"/>
    <col min="14346" max="14577" width="8.875" style="155"/>
    <col min="14578" max="14578" width="1.75" style="155" customWidth="1"/>
    <col min="14579" max="14579" width="6.75" style="155" customWidth="1"/>
    <col min="14580" max="14596" width="8" style="155" customWidth="1"/>
    <col min="14597" max="14597" width="9.875" style="155" customWidth="1"/>
    <col min="14598" max="14599" width="7.125" style="155" customWidth="1"/>
    <col min="14600" max="14600" width="23.5" style="155" customWidth="1"/>
    <col min="14601" max="14601" width="1.75" style="155" customWidth="1"/>
    <col min="14602" max="14833" width="8.875" style="155"/>
    <col min="14834" max="14834" width="1.75" style="155" customWidth="1"/>
    <col min="14835" max="14835" width="6.75" style="155" customWidth="1"/>
    <col min="14836" max="14852" width="8" style="155" customWidth="1"/>
    <col min="14853" max="14853" width="9.875" style="155" customWidth="1"/>
    <col min="14854" max="14855" width="7.125" style="155" customWidth="1"/>
    <col min="14856" max="14856" width="23.5" style="155" customWidth="1"/>
    <col min="14857" max="14857" width="1.75" style="155" customWidth="1"/>
    <col min="14858" max="15089" width="8.875" style="155"/>
    <col min="15090" max="15090" width="1.75" style="155" customWidth="1"/>
    <col min="15091" max="15091" width="6.75" style="155" customWidth="1"/>
    <col min="15092" max="15108" width="8" style="155" customWidth="1"/>
    <col min="15109" max="15109" width="9.875" style="155" customWidth="1"/>
    <col min="15110" max="15111" width="7.125" style="155" customWidth="1"/>
    <col min="15112" max="15112" width="23.5" style="155" customWidth="1"/>
    <col min="15113" max="15113" width="1.75" style="155" customWidth="1"/>
    <col min="15114" max="15345" width="8.875" style="155"/>
    <col min="15346" max="15346" width="1.75" style="155" customWidth="1"/>
    <col min="15347" max="15347" width="6.75" style="155" customWidth="1"/>
    <col min="15348" max="15364" width="8" style="155" customWidth="1"/>
    <col min="15365" max="15365" width="9.875" style="155" customWidth="1"/>
    <col min="15366" max="15367" width="7.125" style="155" customWidth="1"/>
    <col min="15368" max="15368" width="23.5" style="155" customWidth="1"/>
    <col min="15369" max="15369" width="1.75" style="155" customWidth="1"/>
    <col min="15370" max="15601" width="8.875" style="155"/>
    <col min="15602" max="15602" width="1.75" style="155" customWidth="1"/>
    <col min="15603" max="15603" width="6.75" style="155" customWidth="1"/>
    <col min="15604" max="15620" width="8" style="155" customWidth="1"/>
    <col min="15621" max="15621" width="9.875" style="155" customWidth="1"/>
    <col min="15622" max="15623" width="7.125" style="155" customWidth="1"/>
    <col min="15624" max="15624" width="23.5" style="155" customWidth="1"/>
    <col min="15625" max="15625" width="1.75" style="155" customWidth="1"/>
    <col min="15626" max="15857" width="8.875" style="155"/>
    <col min="15858" max="15858" width="1.75" style="155" customWidth="1"/>
    <col min="15859" max="15859" width="6.75" style="155" customWidth="1"/>
    <col min="15860" max="15876" width="8" style="155" customWidth="1"/>
    <col min="15877" max="15877" width="9.875" style="155" customWidth="1"/>
    <col min="15878" max="15879" width="7.125" style="155" customWidth="1"/>
    <col min="15880" max="15880" width="23.5" style="155" customWidth="1"/>
    <col min="15881" max="15881" width="1.75" style="155" customWidth="1"/>
    <col min="15882" max="16113" width="8.875" style="155"/>
    <col min="16114" max="16114" width="1.75" style="155" customWidth="1"/>
    <col min="16115" max="16115" width="6.75" style="155" customWidth="1"/>
    <col min="16116" max="16132" width="8" style="155" customWidth="1"/>
    <col min="16133" max="16133" width="9.875" style="155" customWidth="1"/>
    <col min="16134" max="16135" width="7.125" style="155" customWidth="1"/>
    <col min="16136" max="16136" width="23.5" style="155" customWidth="1"/>
    <col min="16137" max="16137" width="1.75" style="155" customWidth="1"/>
    <col min="16138" max="16384" width="8.875" style="155"/>
  </cols>
  <sheetData>
    <row r="1" spans="1:20" ht="32.1" customHeight="1">
      <c r="A1" s="166"/>
      <c r="B1" s="166"/>
      <c r="C1" s="166"/>
      <c r="I1" s="156" t="s">
        <v>539</v>
      </c>
    </row>
    <row r="2" spans="1:20" ht="32.1" customHeight="1">
      <c r="A2" s="1007" t="s">
        <v>238</v>
      </c>
      <c r="B2" s="1007"/>
      <c r="C2" s="1007"/>
      <c r="D2" s="1007"/>
      <c r="E2" s="1007"/>
      <c r="F2" s="1007"/>
      <c r="G2" s="1007"/>
      <c r="H2" s="1007"/>
      <c r="I2" s="1007"/>
    </row>
    <row r="3" spans="1:20" ht="12" customHeight="1"/>
    <row r="4" spans="1:20" ht="32.1" customHeight="1">
      <c r="B4" s="58" t="s">
        <v>135</v>
      </c>
      <c r="C4" s="167" t="str">
        <f>共通入力シート!B3</f>
        <v>R07（北部枠）</v>
      </c>
      <c r="D4" s="165"/>
      <c r="E4" s="749" t="s">
        <v>138</v>
      </c>
      <c r="F4" s="1009" t="str">
        <f>共通入力シート!B4</f>
        <v xml:space="preserve">介護職員初任者養成研修科（２か月）【20人定員】【地域枠】（北部枠）
</v>
      </c>
      <c r="G4" s="1009"/>
      <c r="H4" s="1009"/>
      <c r="I4" s="1009"/>
      <c r="J4" s="154"/>
      <c r="K4" s="154"/>
      <c r="L4" s="154"/>
      <c r="M4" s="154"/>
      <c r="N4" s="154"/>
      <c r="O4" s="154"/>
      <c r="P4" s="154"/>
      <c r="Q4" s="154"/>
      <c r="R4" s="154"/>
      <c r="S4" s="154"/>
      <c r="T4" s="154"/>
    </row>
    <row r="5" spans="1:20" ht="8.25" customHeight="1">
      <c r="B5" s="58"/>
      <c r="C5" s="167"/>
      <c r="D5" s="165"/>
      <c r="E5" s="749"/>
      <c r="F5" s="1009"/>
      <c r="G5" s="1009"/>
      <c r="H5" s="1009"/>
      <c r="I5" s="1009"/>
      <c r="J5" s="154"/>
      <c r="K5" s="154"/>
      <c r="L5" s="154"/>
      <c r="M5" s="154"/>
      <c r="N5" s="154"/>
      <c r="O5" s="154"/>
      <c r="P5" s="154"/>
      <c r="Q5" s="154"/>
      <c r="R5" s="154"/>
      <c r="S5" s="154"/>
      <c r="T5" s="154"/>
    </row>
    <row r="6" spans="1:20" ht="32.1" customHeight="1">
      <c r="A6" s="164"/>
      <c r="B6" s="164"/>
      <c r="C6" s="165"/>
      <c r="D6" s="165"/>
      <c r="E6" s="56" t="s">
        <v>136</v>
      </c>
      <c r="F6" s="153">
        <f>共通入力シート!B7</f>
        <v>0</v>
      </c>
      <c r="G6" s="164"/>
      <c r="H6" s="157"/>
      <c r="I6" s="157"/>
      <c r="J6" s="154"/>
      <c r="K6" s="154"/>
      <c r="L6" s="154"/>
      <c r="M6" s="154"/>
      <c r="N6" s="154"/>
      <c r="O6" s="154"/>
      <c r="P6" s="154"/>
      <c r="Q6" s="154"/>
      <c r="R6" s="154"/>
      <c r="S6" s="154"/>
      <c r="T6" s="154"/>
    </row>
    <row r="7" spans="1:20" ht="32.1" customHeight="1">
      <c r="E7" s="56" t="s">
        <v>137</v>
      </c>
      <c r="F7" s="153">
        <f>共通入力シート!B9</f>
        <v>0</v>
      </c>
    </row>
    <row r="8" spans="1:20" s="158" customFormat="1" ht="48.75" customHeight="1">
      <c r="A8" s="159" t="s">
        <v>239</v>
      </c>
      <c r="B8" s="159" t="s">
        <v>252</v>
      </c>
      <c r="C8" s="160" t="s">
        <v>240</v>
      </c>
      <c r="D8" s="160" t="s">
        <v>241</v>
      </c>
      <c r="E8" s="160" t="s">
        <v>242</v>
      </c>
      <c r="F8" s="300" t="s">
        <v>280</v>
      </c>
      <c r="G8" s="160" t="s">
        <v>243</v>
      </c>
      <c r="H8" s="301" t="s">
        <v>244</v>
      </c>
      <c r="I8" s="159" t="s">
        <v>253</v>
      </c>
    </row>
    <row r="9" spans="1:20" ht="32.1" customHeight="1">
      <c r="A9" s="160" t="s">
        <v>245</v>
      </c>
      <c r="B9" s="161" t="s">
        <v>255</v>
      </c>
      <c r="C9" s="159" t="s">
        <v>246</v>
      </c>
      <c r="D9" s="159" t="s">
        <v>256</v>
      </c>
      <c r="E9" s="160" t="s">
        <v>247</v>
      </c>
      <c r="F9" s="159" t="s">
        <v>248</v>
      </c>
      <c r="G9" s="161" t="s">
        <v>251</v>
      </c>
      <c r="H9" s="159" t="s">
        <v>249</v>
      </c>
      <c r="I9" s="600" t="s">
        <v>250</v>
      </c>
    </row>
    <row r="10" spans="1:20" ht="32.1" customHeight="1">
      <c r="A10" s="162">
        <v>1</v>
      </c>
      <c r="B10" s="161"/>
      <c r="C10" s="162"/>
      <c r="D10" s="162"/>
      <c r="E10" s="162"/>
      <c r="F10" s="163"/>
      <c r="G10" s="163"/>
      <c r="H10" s="163"/>
      <c r="I10" s="163"/>
    </row>
    <row r="11" spans="1:20" ht="32.1" customHeight="1">
      <c r="A11" s="162">
        <v>2</v>
      </c>
      <c r="B11" s="161"/>
      <c r="C11" s="162"/>
      <c r="D11" s="162"/>
      <c r="E11" s="162"/>
      <c r="F11" s="163"/>
      <c r="G11" s="163"/>
      <c r="H11" s="163"/>
      <c r="I11" s="163"/>
    </row>
    <row r="12" spans="1:20" ht="32.1" customHeight="1">
      <c r="A12" s="162">
        <v>3</v>
      </c>
      <c r="B12" s="161"/>
      <c r="C12" s="162"/>
      <c r="D12" s="162"/>
      <c r="E12" s="162"/>
      <c r="F12" s="163"/>
      <c r="G12" s="163"/>
      <c r="H12" s="163"/>
      <c r="I12" s="163"/>
    </row>
    <row r="13" spans="1:20" ht="32.1" customHeight="1">
      <c r="A13" s="162">
        <v>4</v>
      </c>
      <c r="B13" s="161"/>
      <c r="C13" s="162"/>
      <c r="D13" s="162"/>
      <c r="E13" s="162"/>
      <c r="F13" s="163"/>
      <c r="G13" s="163"/>
      <c r="H13" s="163"/>
      <c r="I13" s="163"/>
    </row>
    <row r="14" spans="1:20" ht="32.1" customHeight="1">
      <c r="A14" s="162">
        <v>5</v>
      </c>
      <c r="B14" s="161"/>
      <c r="C14" s="162"/>
      <c r="D14" s="162"/>
      <c r="E14" s="162"/>
      <c r="F14" s="163"/>
      <c r="G14" s="163"/>
      <c r="H14" s="163"/>
      <c r="I14" s="163"/>
    </row>
    <row r="15" spans="1:20" ht="17.25" customHeight="1"/>
    <row r="16" spans="1:20" s="302" customFormat="1" ht="15.95" customHeight="1">
      <c r="A16" s="302" t="s">
        <v>259</v>
      </c>
    </row>
    <row r="17" spans="1:10" s="302" customFormat="1" ht="15.95" customHeight="1">
      <c r="A17" s="302" t="s">
        <v>258</v>
      </c>
    </row>
    <row r="18" spans="1:10" s="302" customFormat="1" ht="15.95" customHeight="1">
      <c r="B18" s="1008" t="s">
        <v>257</v>
      </c>
      <c r="C18" s="1008"/>
      <c r="D18" s="1008"/>
      <c r="E18" s="1008"/>
      <c r="F18" s="1008"/>
      <c r="G18" s="1008"/>
      <c r="H18" s="1008"/>
      <c r="I18" s="1008"/>
      <c r="J18" s="1008"/>
    </row>
    <row r="19" spans="1:10" s="302" customFormat="1" ht="15.95" customHeight="1">
      <c r="B19" s="1008" t="s">
        <v>260</v>
      </c>
      <c r="C19" s="1008"/>
      <c r="D19" s="1008"/>
      <c r="E19" s="1008"/>
      <c r="F19" s="1008"/>
      <c r="G19" s="1008"/>
      <c r="H19" s="1008"/>
      <c r="I19" s="1008"/>
      <c r="J19" s="1008"/>
    </row>
    <row r="20" spans="1:10" s="302" customFormat="1" ht="15.95" customHeight="1">
      <c r="B20" s="1008" t="s">
        <v>261</v>
      </c>
      <c r="C20" s="1008"/>
      <c r="D20" s="1008"/>
      <c r="E20" s="1008"/>
      <c r="F20" s="1008"/>
      <c r="G20" s="1008"/>
      <c r="H20" s="1008"/>
      <c r="I20" s="1008"/>
      <c r="J20" s="1008"/>
    </row>
    <row r="21" spans="1:10" s="302" customFormat="1" ht="15.95" customHeight="1">
      <c r="A21" s="302" t="s">
        <v>254</v>
      </c>
    </row>
    <row r="22" spans="1:10" ht="20.100000000000001" customHeight="1">
      <c r="A22" s="1006"/>
      <c r="B22" s="1006"/>
    </row>
  </sheetData>
  <mergeCells count="7">
    <mergeCell ref="A22:B22"/>
    <mergeCell ref="A2:I2"/>
    <mergeCell ref="B18:J18"/>
    <mergeCell ref="B19:J19"/>
    <mergeCell ref="B20:J20"/>
    <mergeCell ref="F4:I5"/>
    <mergeCell ref="E4:E5"/>
  </mergeCells>
  <phoneticPr fontId="38"/>
  <dataValidations count="2">
    <dataValidation type="list" allowBlank="1" showInputMessage="1" showErrorMessage="1" sqref="WUV983045:WUW983050 IJ9:IK14 SF9:SG14 ACB9:ACC14 ALX9:ALY14 AVT9:AVU14 BFP9:BFQ14 BPL9:BPM14 BZH9:BZI14 CJD9:CJE14 CSZ9:CTA14 DCV9:DCW14 DMR9:DMS14 DWN9:DWO14 EGJ9:EGK14 EQF9:EQG14 FAB9:FAC14 FJX9:FJY14 FTT9:FTU14 GDP9:GDQ14 GNL9:GNM14 GXH9:GXI14 HHD9:HHE14 HQZ9:HRA14 IAV9:IAW14 IKR9:IKS14 IUN9:IUO14 JEJ9:JEK14 JOF9:JOG14 JYB9:JYC14 KHX9:KHY14 KRT9:KRU14 LBP9:LBQ14 LLL9:LLM14 LVH9:LVI14 MFD9:MFE14 MOZ9:MPA14 MYV9:MYW14 NIR9:NIS14 NSN9:NSO14 OCJ9:OCK14 OMF9:OMG14 OWB9:OWC14 PFX9:PFY14 PPT9:PPU14 PZP9:PZQ14 QJL9:QJM14 QTH9:QTI14 RDD9:RDE14 RMZ9:RNA14 RWV9:RWW14 SGR9:SGS14 SQN9:SQO14 TAJ9:TAK14 TKF9:TKG14 TUB9:TUC14 UDX9:UDY14 UNT9:UNU14 UXP9:UXQ14 VHL9:VHM14 VRH9:VRI14 WBD9:WBE14 WKZ9:WLA14 WUV9:WUW14 B65541:B65546 IJ65541:IK65546 SF65541:SG65546 ACB65541:ACC65546 ALX65541:ALY65546 AVT65541:AVU65546 BFP65541:BFQ65546 BPL65541:BPM65546 BZH65541:BZI65546 CJD65541:CJE65546 CSZ65541:CTA65546 DCV65541:DCW65546 DMR65541:DMS65546 DWN65541:DWO65546 EGJ65541:EGK65546 EQF65541:EQG65546 FAB65541:FAC65546 FJX65541:FJY65546 FTT65541:FTU65546 GDP65541:GDQ65546 GNL65541:GNM65546 GXH65541:GXI65546 HHD65541:HHE65546 HQZ65541:HRA65546 IAV65541:IAW65546 IKR65541:IKS65546 IUN65541:IUO65546 JEJ65541:JEK65546 JOF65541:JOG65546 JYB65541:JYC65546 KHX65541:KHY65546 KRT65541:KRU65546 LBP65541:LBQ65546 LLL65541:LLM65546 LVH65541:LVI65546 MFD65541:MFE65546 MOZ65541:MPA65546 MYV65541:MYW65546 NIR65541:NIS65546 NSN65541:NSO65546 OCJ65541:OCK65546 OMF65541:OMG65546 OWB65541:OWC65546 PFX65541:PFY65546 PPT65541:PPU65546 PZP65541:PZQ65546 QJL65541:QJM65546 QTH65541:QTI65546 RDD65541:RDE65546 RMZ65541:RNA65546 RWV65541:RWW65546 SGR65541:SGS65546 SQN65541:SQO65546 TAJ65541:TAK65546 TKF65541:TKG65546 TUB65541:TUC65546 UDX65541:UDY65546 UNT65541:UNU65546 UXP65541:UXQ65546 VHL65541:VHM65546 VRH65541:VRI65546 WBD65541:WBE65546 WKZ65541:WLA65546 WUV65541:WUW65546 B131077:B131082 IJ131077:IK131082 SF131077:SG131082 ACB131077:ACC131082 ALX131077:ALY131082 AVT131077:AVU131082 BFP131077:BFQ131082 BPL131077:BPM131082 BZH131077:BZI131082 CJD131077:CJE131082 CSZ131077:CTA131082 DCV131077:DCW131082 DMR131077:DMS131082 DWN131077:DWO131082 EGJ131077:EGK131082 EQF131077:EQG131082 FAB131077:FAC131082 FJX131077:FJY131082 FTT131077:FTU131082 GDP131077:GDQ131082 GNL131077:GNM131082 GXH131077:GXI131082 HHD131077:HHE131082 HQZ131077:HRA131082 IAV131077:IAW131082 IKR131077:IKS131082 IUN131077:IUO131082 JEJ131077:JEK131082 JOF131077:JOG131082 JYB131077:JYC131082 KHX131077:KHY131082 KRT131077:KRU131082 LBP131077:LBQ131082 LLL131077:LLM131082 LVH131077:LVI131082 MFD131077:MFE131082 MOZ131077:MPA131082 MYV131077:MYW131082 NIR131077:NIS131082 NSN131077:NSO131082 OCJ131077:OCK131082 OMF131077:OMG131082 OWB131077:OWC131082 PFX131077:PFY131082 PPT131077:PPU131082 PZP131077:PZQ131082 QJL131077:QJM131082 QTH131077:QTI131082 RDD131077:RDE131082 RMZ131077:RNA131082 RWV131077:RWW131082 SGR131077:SGS131082 SQN131077:SQO131082 TAJ131077:TAK131082 TKF131077:TKG131082 TUB131077:TUC131082 UDX131077:UDY131082 UNT131077:UNU131082 UXP131077:UXQ131082 VHL131077:VHM131082 VRH131077:VRI131082 WBD131077:WBE131082 WKZ131077:WLA131082 WUV131077:WUW131082 B196613:B196618 IJ196613:IK196618 SF196613:SG196618 ACB196613:ACC196618 ALX196613:ALY196618 AVT196613:AVU196618 BFP196613:BFQ196618 BPL196613:BPM196618 BZH196613:BZI196618 CJD196613:CJE196618 CSZ196613:CTA196618 DCV196613:DCW196618 DMR196613:DMS196618 DWN196613:DWO196618 EGJ196613:EGK196618 EQF196613:EQG196618 FAB196613:FAC196618 FJX196613:FJY196618 FTT196613:FTU196618 GDP196613:GDQ196618 GNL196613:GNM196618 GXH196613:GXI196618 HHD196613:HHE196618 HQZ196613:HRA196618 IAV196613:IAW196618 IKR196613:IKS196618 IUN196613:IUO196618 JEJ196613:JEK196618 JOF196613:JOG196618 JYB196613:JYC196618 KHX196613:KHY196618 KRT196613:KRU196618 LBP196613:LBQ196618 LLL196613:LLM196618 LVH196613:LVI196618 MFD196613:MFE196618 MOZ196613:MPA196618 MYV196613:MYW196618 NIR196613:NIS196618 NSN196613:NSO196618 OCJ196613:OCK196618 OMF196613:OMG196618 OWB196613:OWC196618 PFX196613:PFY196618 PPT196613:PPU196618 PZP196613:PZQ196618 QJL196613:QJM196618 QTH196613:QTI196618 RDD196613:RDE196618 RMZ196613:RNA196618 RWV196613:RWW196618 SGR196613:SGS196618 SQN196613:SQO196618 TAJ196613:TAK196618 TKF196613:TKG196618 TUB196613:TUC196618 UDX196613:UDY196618 UNT196613:UNU196618 UXP196613:UXQ196618 VHL196613:VHM196618 VRH196613:VRI196618 WBD196613:WBE196618 WKZ196613:WLA196618 WUV196613:WUW196618 B262149:B262154 IJ262149:IK262154 SF262149:SG262154 ACB262149:ACC262154 ALX262149:ALY262154 AVT262149:AVU262154 BFP262149:BFQ262154 BPL262149:BPM262154 BZH262149:BZI262154 CJD262149:CJE262154 CSZ262149:CTA262154 DCV262149:DCW262154 DMR262149:DMS262154 DWN262149:DWO262154 EGJ262149:EGK262154 EQF262149:EQG262154 FAB262149:FAC262154 FJX262149:FJY262154 FTT262149:FTU262154 GDP262149:GDQ262154 GNL262149:GNM262154 GXH262149:GXI262154 HHD262149:HHE262154 HQZ262149:HRA262154 IAV262149:IAW262154 IKR262149:IKS262154 IUN262149:IUO262154 JEJ262149:JEK262154 JOF262149:JOG262154 JYB262149:JYC262154 KHX262149:KHY262154 KRT262149:KRU262154 LBP262149:LBQ262154 LLL262149:LLM262154 LVH262149:LVI262154 MFD262149:MFE262154 MOZ262149:MPA262154 MYV262149:MYW262154 NIR262149:NIS262154 NSN262149:NSO262154 OCJ262149:OCK262154 OMF262149:OMG262154 OWB262149:OWC262154 PFX262149:PFY262154 PPT262149:PPU262154 PZP262149:PZQ262154 QJL262149:QJM262154 QTH262149:QTI262154 RDD262149:RDE262154 RMZ262149:RNA262154 RWV262149:RWW262154 SGR262149:SGS262154 SQN262149:SQO262154 TAJ262149:TAK262154 TKF262149:TKG262154 TUB262149:TUC262154 UDX262149:UDY262154 UNT262149:UNU262154 UXP262149:UXQ262154 VHL262149:VHM262154 VRH262149:VRI262154 WBD262149:WBE262154 WKZ262149:WLA262154 WUV262149:WUW262154 B327685:B327690 IJ327685:IK327690 SF327685:SG327690 ACB327685:ACC327690 ALX327685:ALY327690 AVT327685:AVU327690 BFP327685:BFQ327690 BPL327685:BPM327690 BZH327685:BZI327690 CJD327685:CJE327690 CSZ327685:CTA327690 DCV327685:DCW327690 DMR327685:DMS327690 DWN327685:DWO327690 EGJ327685:EGK327690 EQF327685:EQG327690 FAB327685:FAC327690 FJX327685:FJY327690 FTT327685:FTU327690 GDP327685:GDQ327690 GNL327685:GNM327690 GXH327685:GXI327690 HHD327685:HHE327690 HQZ327685:HRA327690 IAV327685:IAW327690 IKR327685:IKS327690 IUN327685:IUO327690 JEJ327685:JEK327690 JOF327685:JOG327690 JYB327685:JYC327690 KHX327685:KHY327690 KRT327685:KRU327690 LBP327685:LBQ327690 LLL327685:LLM327690 LVH327685:LVI327690 MFD327685:MFE327690 MOZ327685:MPA327690 MYV327685:MYW327690 NIR327685:NIS327690 NSN327685:NSO327690 OCJ327685:OCK327690 OMF327685:OMG327690 OWB327685:OWC327690 PFX327685:PFY327690 PPT327685:PPU327690 PZP327685:PZQ327690 QJL327685:QJM327690 QTH327685:QTI327690 RDD327685:RDE327690 RMZ327685:RNA327690 RWV327685:RWW327690 SGR327685:SGS327690 SQN327685:SQO327690 TAJ327685:TAK327690 TKF327685:TKG327690 TUB327685:TUC327690 UDX327685:UDY327690 UNT327685:UNU327690 UXP327685:UXQ327690 VHL327685:VHM327690 VRH327685:VRI327690 WBD327685:WBE327690 WKZ327685:WLA327690 WUV327685:WUW327690 B393221:B393226 IJ393221:IK393226 SF393221:SG393226 ACB393221:ACC393226 ALX393221:ALY393226 AVT393221:AVU393226 BFP393221:BFQ393226 BPL393221:BPM393226 BZH393221:BZI393226 CJD393221:CJE393226 CSZ393221:CTA393226 DCV393221:DCW393226 DMR393221:DMS393226 DWN393221:DWO393226 EGJ393221:EGK393226 EQF393221:EQG393226 FAB393221:FAC393226 FJX393221:FJY393226 FTT393221:FTU393226 GDP393221:GDQ393226 GNL393221:GNM393226 GXH393221:GXI393226 HHD393221:HHE393226 HQZ393221:HRA393226 IAV393221:IAW393226 IKR393221:IKS393226 IUN393221:IUO393226 JEJ393221:JEK393226 JOF393221:JOG393226 JYB393221:JYC393226 KHX393221:KHY393226 KRT393221:KRU393226 LBP393221:LBQ393226 LLL393221:LLM393226 LVH393221:LVI393226 MFD393221:MFE393226 MOZ393221:MPA393226 MYV393221:MYW393226 NIR393221:NIS393226 NSN393221:NSO393226 OCJ393221:OCK393226 OMF393221:OMG393226 OWB393221:OWC393226 PFX393221:PFY393226 PPT393221:PPU393226 PZP393221:PZQ393226 QJL393221:QJM393226 QTH393221:QTI393226 RDD393221:RDE393226 RMZ393221:RNA393226 RWV393221:RWW393226 SGR393221:SGS393226 SQN393221:SQO393226 TAJ393221:TAK393226 TKF393221:TKG393226 TUB393221:TUC393226 UDX393221:UDY393226 UNT393221:UNU393226 UXP393221:UXQ393226 VHL393221:VHM393226 VRH393221:VRI393226 WBD393221:WBE393226 WKZ393221:WLA393226 WUV393221:WUW393226 B458757:B458762 IJ458757:IK458762 SF458757:SG458762 ACB458757:ACC458762 ALX458757:ALY458762 AVT458757:AVU458762 BFP458757:BFQ458762 BPL458757:BPM458762 BZH458757:BZI458762 CJD458757:CJE458762 CSZ458757:CTA458762 DCV458757:DCW458762 DMR458757:DMS458762 DWN458757:DWO458762 EGJ458757:EGK458762 EQF458757:EQG458762 FAB458757:FAC458762 FJX458757:FJY458762 FTT458757:FTU458762 GDP458757:GDQ458762 GNL458757:GNM458762 GXH458757:GXI458762 HHD458757:HHE458762 HQZ458757:HRA458762 IAV458757:IAW458762 IKR458757:IKS458762 IUN458757:IUO458762 JEJ458757:JEK458762 JOF458757:JOG458762 JYB458757:JYC458762 KHX458757:KHY458762 KRT458757:KRU458762 LBP458757:LBQ458762 LLL458757:LLM458762 LVH458757:LVI458762 MFD458757:MFE458762 MOZ458757:MPA458762 MYV458757:MYW458762 NIR458757:NIS458762 NSN458757:NSO458762 OCJ458757:OCK458762 OMF458757:OMG458762 OWB458757:OWC458762 PFX458757:PFY458762 PPT458757:PPU458762 PZP458757:PZQ458762 QJL458757:QJM458762 QTH458757:QTI458762 RDD458757:RDE458762 RMZ458757:RNA458762 RWV458757:RWW458762 SGR458757:SGS458762 SQN458757:SQO458762 TAJ458757:TAK458762 TKF458757:TKG458762 TUB458757:TUC458762 UDX458757:UDY458762 UNT458757:UNU458762 UXP458757:UXQ458762 VHL458757:VHM458762 VRH458757:VRI458762 WBD458757:WBE458762 WKZ458757:WLA458762 WUV458757:WUW458762 B524293:B524298 IJ524293:IK524298 SF524293:SG524298 ACB524293:ACC524298 ALX524293:ALY524298 AVT524293:AVU524298 BFP524293:BFQ524298 BPL524293:BPM524298 BZH524293:BZI524298 CJD524293:CJE524298 CSZ524293:CTA524298 DCV524293:DCW524298 DMR524293:DMS524298 DWN524293:DWO524298 EGJ524293:EGK524298 EQF524293:EQG524298 FAB524293:FAC524298 FJX524293:FJY524298 FTT524293:FTU524298 GDP524293:GDQ524298 GNL524293:GNM524298 GXH524293:GXI524298 HHD524293:HHE524298 HQZ524293:HRA524298 IAV524293:IAW524298 IKR524293:IKS524298 IUN524293:IUO524298 JEJ524293:JEK524298 JOF524293:JOG524298 JYB524293:JYC524298 KHX524293:KHY524298 KRT524293:KRU524298 LBP524293:LBQ524298 LLL524293:LLM524298 LVH524293:LVI524298 MFD524293:MFE524298 MOZ524293:MPA524298 MYV524293:MYW524298 NIR524293:NIS524298 NSN524293:NSO524298 OCJ524293:OCK524298 OMF524293:OMG524298 OWB524293:OWC524298 PFX524293:PFY524298 PPT524293:PPU524298 PZP524293:PZQ524298 QJL524293:QJM524298 QTH524293:QTI524298 RDD524293:RDE524298 RMZ524293:RNA524298 RWV524293:RWW524298 SGR524293:SGS524298 SQN524293:SQO524298 TAJ524293:TAK524298 TKF524293:TKG524298 TUB524293:TUC524298 UDX524293:UDY524298 UNT524293:UNU524298 UXP524293:UXQ524298 VHL524293:VHM524298 VRH524293:VRI524298 WBD524293:WBE524298 WKZ524293:WLA524298 WUV524293:WUW524298 B589829:B589834 IJ589829:IK589834 SF589829:SG589834 ACB589829:ACC589834 ALX589829:ALY589834 AVT589829:AVU589834 BFP589829:BFQ589834 BPL589829:BPM589834 BZH589829:BZI589834 CJD589829:CJE589834 CSZ589829:CTA589834 DCV589829:DCW589834 DMR589829:DMS589834 DWN589829:DWO589834 EGJ589829:EGK589834 EQF589829:EQG589834 FAB589829:FAC589834 FJX589829:FJY589834 FTT589829:FTU589834 GDP589829:GDQ589834 GNL589829:GNM589834 GXH589829:GXI589834 HHD589829:HHE589834 HQZ589829:HRA589834 IAV589829:IAW589834 IKR589829:IKS589834 IUN589829:IUO589834 JEJ589829:JEK589834 JOF589829:JOG589834 JYB589829:JYC589834 KHX589829:KHY589834 KRT589829:KRU589834 LBP589829:LBQ589834 LLL589829:LLM589834 LVH589829:LVI589834 MFD589829:MFE589834 MOZ589829:MPA589834 MYV589829:MYW589834 NIR589829:NIS589834 NSN589829:NSO589834 OCJ589829:OCK589834 OMF589829:OMG589834 OWB589829:OWC589834 PFX589829:PFY589834 PPT589829:PPU589834 PZP589829:PZQ589834 QJL589829:QJM589834 QTH589829:QTI589834 RDD589829:RDE589834 RMZ589829:RNA589834 RWV589829:RWW589834 SGR589829:SGS589834 SQN589829:SQO589834 TAJ589829:TAK589834 TKF589829:TKG589834 TUB589829:TUC589834 UDX589829:UDY589834 UNT589829:UNU589834 UXP589829:UXQ589834 VHL589829:VHM589834 VRH589829:VRI589834 WBD589829:WBE589834 WKZ589829:WLA589834 WUV589829:WUW589834 B655365:B655370 IJ655365:IK655370 SF655365:SG655370 ACB655365:ACC655370 ALX655365:ALY655370 AVT655365:AVU655370 BFP655365:BFQ655370 BPL655365:BPM655370 BZH655365:BZI655370 CJD655365:CJE655370 CSZ655365:CTA655370 DCV655365:DCW655370 DMR655365:DMS655370 DWN655365:DWO655370 EGJ655365:EGK655370 EQF655365:EQG655370 FAB655365:FAC655370 FJX655365:FJY655370 FTT655365:FTU655370 GDP655365:GDQ655370 GNL655365:GNM655370 GXH655365:GXI655370 HHD655365:HHE655370 HQZ655365:HRA655370 IAV655365:IAW655370 IKR655365:IKS655370 IUN655365:IUO655370 JEJ655365:JEK655370 JOF655365:JOG655370 JYB655365:JYC655370 KHX655365:KHY655370 KRT655365:KRU655370 LBP655365:LBQ655370 LLL655365:LLM655370 LVH655365:LVI655370 MFD655365:MFE655370 MOZ655365:MPA655370 MYV655365:MYW655370 NIR655365:NIS655370 NSN655365:NSO655370 OCJ655365:OCK655370 OMF655365:OMG655370 OWB655365:OWC655370 PFX655365:PFY655370 PPT655365:PPU655370 PZP655365:PZQ655370 QJL655365:QJM655370 QTH655365:QTI655370 RDD655365:RDE655370 RMZ655365:RNA655370 RWV655365:RWW655370 SGR655365:SGS655370 SQN655365:SQO655370 TAJ655365:TAK655370 TKF655365:TKG655370 TUB655365:TUC655370 UDX655365:UDY655370 UNT655365:UNU655370 UXP655365:UXQ655370 VHL655365:VHM655370 VRH655365:VRI655370 WBD655365:WBE655370 WKZ655365:WLA655370 WUV655365:WUW655370 B720901:B720906 IJ720901:IK720906 SF720901:SG720906 ACB720901:ACC720906 ALX720901:ALY720906 AVT720901:AVU720906 BFP720901:BFQ720906 BPL720901:BPM720906 BZH720901:BZI720906 CJD720901:CJE720906 CSZ720901:CTA720906 DCV720901:DCW720906 DMR720901:DMS720906 DWN720901:DWO720906 EGJ720901:EGK720906 EQF720901:EQG720906 FAB720901:FAC720906 FJX720901:FJY720906 FTT720901:FTU720906 GDP720901:GDQ720906 GNL720901:GNM720906 GXH720901:GXI720906 HHD720901:HHE720906 HQZ720901:HRA720906 IAV720901:IAW720906 IKR720901:IKS720906 IUN720901:IUO720906 JEJ720901:JEK720906 JOF720901:JOG720906 JYB720901:JYC720906 KHX720901:KHY720906 KRT720901:KRU720906 LBP720901:LBQ720906 LLL720901:LLM720906 LVH720901:LVI720906 MFD720901:MFE720906 MOZ720901:MPA720906 MYV720901:MYW720906 NIR720901:NIS720906 NSN720901:NSO720906 OCJ720901:OCK720906 OMF720901:OMG720906 OWB720901:OWC720906 PFX720901:PFY720906 PPT720901:PPU720906 PZP720901:PZQ720906 QJL720901:QJM720906 QTH720901:QTI720906 RDD720901:RDE720906 RMZ720901:RNA720906 RWV720901:RWW720906 SGR720901:SGS720906 SQN720901:SQO720906 TAJ720901:TAK720906 TKF720901:TKG720906 TUB720901:TUC720906 UDX720901:UDY720906 UNT720901:UNU720906 UXP720901:UXQ720906 VHL720901:VHM720906 VRH720901:VRI720906 WBD720901:WBE720906 WKZ720901:WLA720906 WUV720901:WUW720906 B786437:B786442 IJ786437:IK786442 SF786437:SG786442 ACB786437:ACC786442 ALX786437:ALY786442 AVT786437:AVU786442 BFP786437:BFQ786442 BPL786437:BPM786442 BZH786437:BZI786442 CJD786437:CJE786442 CSZ786437:CTA786442 DCV786437:DCW786442 DMR786437:DMS786442 DWN786437:DWO786442 EGJ786437:EGK786442 EQF786437:EQG786442 FAB786437:FAC786442 FJX786437:FJY786442 FTT786437:FTU786442 GDP786437:GDQ786442 GNL786437:GNM786442 GXH786437:GXI786442 HHD786437:HHE786442 HQZ786437:HRA786442 IAV786437:IAW786442 IKR786437:IKS786442 IUN786437:IUO786442 JEJ786437:JEK786442 JOF786437:JOG786442 JYB786437:JYC786442 KHX786437:KHY786442 KRT786437:KRU786442 LBP786437:LBQ786442 LLL786437:LLM786442 LVH786437:LVI786442 MFD786437:MFE786442 MOZ786437:MPA786442 MYV786437:MYW786442 NIR786437:NIS786442 NSN786437:NSO786442 OCJ786437:OCK786442 OMF786437:OMG786442 OWB786437:OWC786442 PFX786437:PFY786442 PPT786437:PPU786442 PZP786437:PZQ786442 QJL786437:QJM786442 QTH786437:QTI786442 RDD786437:RDE786442 RMZ786437:RNA786442 RWV786437:RWW786442 SGR786437:SGS786442 SQN786437:SQO786442 TAJ786437:TAK786442 TKF786437:TKG786442 TUB786437:TUC786442 UDX786437:UDY786442 UNT786437:UNU786442 UXP786437:UXQ786442 VHL786437:VHM786442 VRH786437:VRI786442 WBD786437:WBE786442 WKZ786437:WLA786442 WUV786437:WUW786442 B851973:B851978 IJ851973:IK851978 SF851973:SG851978 ACB851973:ACC851978 ALX851973:ALY851978 AVT851973:AVU851978 BFP851973:BFQ851978 BPL851973:BPM851978 BZH851973:BZI851978 CJD851973:CJE851978 CSZ851973:CTA851978 DCV851973:DCW851978 DMR851973:DMS851978 DWN851973:DWO851978 EGJ851973:EGK851978 EQF851973:EQG851978 FAB851973:FAC851978 FJX851973:FJY851978 FTT851973:FTU851978 GDP851973:GDQ851978 GNL851973:GNM851978 GXH851973:GXI851978 HHD851973:HHE851978 HQZ851973:HRA851978 IAV851973:IAW851978 IKR851973:IKS851978 IUN851973:IUO851978 JEJ851973:JEK851978 JOF851973:JOG851978 JYB851973:JYC851978 KHX851973:KHY851978 KRT851973:KRU851978 LBP851973:LBQ851978 LLL851973:LLM851978 LVH851973:LVI851978 MFD851973:MFE851978 MOZ851973:MPA851978 MYV851973:MYW851978 NIR851973:NIS851978 NSN851973:NSO851978 OCJ851973:OCK851978 OMF851973:OMG851978 OWB851973:OWC851978 PFX851973:PFY851978 PPT851973:PPU851978 PZP851973:PZQ851978 QJL851973:QJM851978 QTH851973:QTI851978 RDD851973:RDE851978 RMZ851973:RNA851978 RWV851973:RWW851978 SGR851973:SGS851978 SQN851973:SQO851978 TAJ851973:TAK851978 TKF851973:TKG851978 TUB851973:TUC851978 UDX851973:UDY851978 UNT851973:UNU851978 UXP851973:UXQ851978 VHL851973:VHM851978 VRH851973:VRI851978 WBD851973:WBE851978 WKZ851973:WLA851978 WUV851973:WUW851978 B917509:B917514 IJ917509:IK917514 SF917509:SG917514 ACB917509:ACC917514 ALX917509:ALY917514 AVT917509:AVU917514 BFP917509:BFQ917514 BPL917509:BPM917514 BZH917509:BZI917514 CJD917509:CJE917514 CSZ917509:CTA917514 DCV917509:DCW917514 DMR917509:DMS917514 DWN917509:DWO917514 EGJ917509:EGK917514 EQF917509:EQG917514 FAB917509:FAC917514 FJX917509:FJY917514 FTT917509:FTU917514 GDP917509:GDQ917514 GNL917509:GNM917514 GXH917509:GXI917514 HHD917509:HHE917514 HQZ917509:HRA917514 IAV917509:IAW917514 IKR917509:IKS917514 IUN917509:IUO917514 JEJ917509:JEK917514 JOF917509:JOG917514 JYB917509:JYC917514 KHX917509:KHY917514 KRT917509:KRU917514 LBP917509:LBQ917514 LLL917509:LLM917514 LVH917509:LVI917514 MFD917509:MFE917514 MOZ917509:MPA917514 MYV917509:MYW917514 NIR917509:NIS917514 NSN917509:NSO917514 OCJ917509:OCK917514 OMF917509:OMG917514 OWB917509:OWC917514 PFX917509:PFY917514 PPT917509:PPU917514 PZP917509:PZQ917514 QJL917509:QJM917514 QTH917509:QTI917514 RDD917509:RDE917514 RMZ917509:RNA917514 RWV917509:RWW917514 SGR917509:SGS917514 SQN917509:SQO917514 TAJ917509:TAK917514 TKF917509:TKG917514 TUB917509:TUC917514 UDX917509:UDY917514 UNT917509:UNU917514 UXP917509:UXQ917514 VHL917509:VHM917514 VRH917509:VRI917514 WBD917509:WBE917514 WKZ917509:WLA917514 WUV917509:WUW917514 B983045:B983050 IJ983045:IK983050 SF983045:SG983050 ACB983045:ACC983050 ALX983045:ALY983050 AVT983045:AVU983050 BFP983045:BFQ983050 BPL983045:BPM983050 BZH983045:BZI983050 CJD983045:CJE983050 CSZ983045:CTA983050 DCV983045:DCW983050 DMR983045:DMS983050 DWN983045:DWO983050 EGJ983045:EGK983050 EQF983045:EQG983050 FAB983045:FAC983050 FJX983045:FJY983050 FTT983045:FTU983050 GDP983045:GDQ983050 GNL983045:GNM983050 GXH983045:GXI983050 HHD983045:HHE983050 HQZ983045:HRA983050 IAV983045:IAW983050 IKR983045:IKS983050 IUN983045:IUO983050 JEJ983045:JEK983050 JOF983045:JOG983050 JYB983045:JYC983050 KHX983045:KHY983050 KRT983045:KRU983050 LBP983045:LBQ983050 LLL983045:LLM983050 LVH983045:LVI983050 MFD983045:MFE983050 MOZ983045:MPA983050 MYV983045:MYW983050 NIR983045:NIS983050 NSN983045:NSO983050 OCJ983045:OCK983050 OMF983045:OMG983050 OWB983045:OWC983050 PFX983045:PFY983050 PPT983045:PPU983050 PZP983045:PZQ983050 QJL983045:QJM983050 QTH983045:QTI983050 RDD983045:RDE983050 RMZ983045:RNA983050 RWV983045:RWW983050 SGR983045:SGS983050 SQN983045:SQO983050 TAJ983045:TAK983050 TKF983045:TKG983050 TUB983045:TUC983050 UDX983045:UDY983050 UNT983045:UNU983050 UXP983045:UXQ983050 VHL983045:VHM983050 VRH983045:VRI983050 WBD983045:WBE983050 WKZ983045:WLA983050">
      <formula1>"特別養護老人ホーム, グループホーム, サービス付高齢者住宅, デイサービス, ショートステイ, 訪問介護, 障害福祉施設, その他"</formula1>
    </dataValidation>
    <dataValidation type="list" allowBlank="1" showInputMessage="1" showErrorMessage="1" sqref="F9:F14 IW9:IY14 SS9:SU14 ACO9:ACQ14 AMK9:AMM14 AWG9:AWI14 BGC9:BGE14 BPY9:BQA14 BZU9:BZW14 CJQ9:CJS14 CTM9:CTO14 DDI9:DDK14 DNE9:DNG14 DXA9:DXC14 EGW9:EGY14 EQS9:EQU14 FAO9:FAQ14 FKK9:FKM14 FUG9:FUI14 GEC9:GEE14 GNY9:GOA14 GXU9:GXW14 HHQ9:HHS14 HRM9:HRO14 IBI9:IBK14 ILE9:ILG14 IVA9:IVC14 JEW9:JEY14 JOS9:JOU14 JYO9:JYQ14 KIK9:KIM14 KSG9:KSI14 LCC9:LCE14 LLY9:LMA14 LVU9:LVW14 MFQ9:MFS14 MPM9:MPO14 MZI9:MZK14 NJE9:NJG14 NTA9:NTC14 OCW9:OCY14 OMS9:OMU14 OWO9:OWQ14 PGK9:PGM14 PQG9:PQI14 QAC9:QAE14 QJY9:QKA14 QTU9:QTW14 RDQ9:RDS14 RNM9:RNO14 RXI9:RXK14 SHE9:SHG14 SRA9:SRC14 TAW9:TAY14 TKS9:TKU14 TUO9:TUQ14 UEK9:UEM14 UOG9:UOI14 UYC9:UYE14 VHY9:VIA14 VRU9:VRW14 WBQ9:WBS14 WLM9:WLO14 WVI9:WVK14 F65541:F65546 IW65541:IY65546 SS65541:SU65546 ACO65541:ACQ65546 AMK65541:AMM65546 AWG65541:AWI65546 BGC65541:BGE65546 BPY65541:BQA65546 BZU65541:BZW65546 CJQ65541:CJS65546 CTM65541:CTO65546 DDI65541:DDK65546 DNE65541:DNG65546 DXA65541:DXC65546 EGW65541:EGY65546 EQS65541:EQU65546 FAO65541:FAQ65546 FKK65541:FKM65546 FUG65541:FUI65546 GEC65541:GEE65546 GNY65541:GOA65546 GXU65541:GXW65546 HHQ65541:HHS65546 HRM65541:HRO65546 IBI65541:IBK65546 ILE65541:ILG65546 IVA65541:IVC65546 JEW65541:JEY65546 JOS65541:JOU65546 JYO65541:JYQ65546 KIK65541:KIM65546 KSG65541:KSI65546 LCC65541:LCE65546 LLY65541:LMA65546 LVU65541:LVW65546 MFQ65541:MFS65546 MPM65541:MPO65546 MZI65541:MZK65546 NJE65541:NJG65546 NTA65541:NTC65546 OCW65541:OCY65546 OMS65541:OMU65546 OWO65541:OWQ65546 PGK65541:PGM65546 PQG65541:PQI65546 QAC65541:QAE65546 QJY65541:QKA65546 QTU65541:QTW65546 RDQ65541:RDS65546 RNM65541:RNO65546 RXI65541:RXK65546 SHE65541:SHG65546 SRA65541:SRC65546 TAW65541:TAY65546 TKS65541:TKU65546 TUO65541:TUQ65546 UEK65541:UEM65546 UOG65541:UOI65546 UYC65541:UYE65546 VHY65541:VIA65546 VRU65541:VRW65546 WBQ65541:WBS65546 WLM65541:WLO65546 WVI65541:WVK65546 F131077:F131082 IW131077:IY131082 SS131077:SU131082 ACO131077:ACQ131082 AMK131077:AMM131082 AWG131077:AWI131082 BGC131077:BGE131082 BPY131077:BQA131082 BZU131077:BZW131082 CJQ131077:CJS131082 CTM131077:CTO131082 DDI131077:DDK131082 DNE131077:DNG131082 DXA131077:DXC131082 EGW131077:EGY131082 EQS131077:EQU131082 FAO131077:FAQ131082 FKK131077:FKM131082 FUG131077:FUI131082 GEC131077:GEE131082 GNY131077:GOA131082 GXU131077:GXW131082 HHQ131077:HHS131082 HRM131077:HRO131082 IBI131077:IBK131082 ILE131077:ILG131082 IVA131077:IVC131082 JEW131077:JEY131082 JOS131077:JOU131082 JYO131077:JYQ131082 KIK131077:KIM131082 KSG131077:KSI131082 LCC131077:LCE131082 LLY131077:LMA131082 LVU131077:LVW131082 MFQ131077:MFS131082 MPM131077:MPO131082 MZI131077:MZK131082 NJE131077:NJG131082 NTA131077:NTC131082 OCW131077:OCY131082 OMS131077:OMU131082 OWO131077:OWQ131082 PGK131077:PGM131082 PQG131077:PQI131082 QAC131077:QAE131082 QJY131077:QKA131082 QTU131077:QTW131082 RDQ131077:RDS131082 RNM131077:RNO131082 RXI131077:RXK131082 SHE131077:SHG131082 SRA131077:SRC131082 TAW131077:TAY131082 TKS131077:TKU131082 TUO131077:TUQ131082 UEK131077:UEM131082 UOG131077:UOI131082 UYC131077:UYE131082 VHY131077:VIA131082 VRU131077:VRW131082 WBQ131077:WBS131082 WLM131077:WLO131082 WVI131077:WVK131082 F196613:F196618 IW196613:IY196618 SS196613:SU196618 ACO196613:ACQ196618 AMK196613:AMM196618 AWG196613:AWI196618 BGC196613:BGE196618 BPY196613:BQA196618 BZU196613:BZW196618 CJQ196613:CJS196618 CTM196613:CTO196618 DDI196613:DDK196618 DNE196613:DNG196618 DXA196613:DXC196618 EGW196613:EGY196618 EQS196613:EQU196618 FAO196613:FAQ196618 FKK196613:FKM196618 FUG196613:FUI196618 GEC196613:GEE196618 GNY196613:GOA196618 GXU196613:GXW196618 HHQ196613:HHS196618 HRM196613:HRO196618 IBI196613:IBK196618 ILE196613:ILG196618 IVA196613:IVC196618 JEW196613:JEY196618 JOS196613:JOU196618 JYO196613:JYQ196618 KIK196613:KIM196618 KSG196613:KSI196618 LCC196613:LCE196618 LLY196613:LMA196618 LVU196613:LVW196618 MFQ196613:MFS196618 MPM196613:MPO196618 MZI196613:MZK196618 NJE196613:NJG196618 NTA196613:NTC196618 OCW196613:OCY196618 OMS196613:OMU196618 OWO196613:OWQ196618 PGK196613:PGM196618 PQG196613:PQI196618 QAC196613:QAE196618 QJY196613:QKA196618 QTU196613:QTW196618 RDQ196613:RDS196618 RNM196613:RNO196618 RXI196613:RXK196618 SHE196613:SHG196618 SRA196613:SRC196618 TAW196613:TAY196618 TKS196613:TKU196618 TUO196613:TUQ196618 UEK196613:UEM196618 UOG196613:UOI196618 UYC196613:UYE196618 VHY196613:VIA196618 VRU196613:VRW196618 WBQ196613:WBS196618 WLM196613:WLO196618 WVI196613:WVK196618 F262149:F262154 IW262149:IY262154 SS262149:SU262154 ACO262149:ACQ262154 AMK262149:AMM262154 AWG262149:AWI262154 BGC262149:BGE262154 BPY262149:BQA262154 BZU262149:BZW262154 CJQ262149:CJS262154 CTM262149:CTO262154 DDI262149:DDK262154 DNE262149:DNG262154 DXA262149:DXC262154 EGW262149:EGY262154 EQS262149:EQU262154 FAO262149:FAQ262154 FKK262149:FKM262154 FUG262149:FUI262154 GEC262149:GEE262154 GNY262149:GOA262154 GXU262149:GXW262154 HHQ262149:HHS262154 HRM262149:HRO262154 IBI262149:IBK262154 ILE262149:ILG262154 IVA262149:IVC262154 JEW262149:JEY262154 JOS262149:JOU262154 JYO262149:JYQ262154 KIK262149:KIM262154 KSG262149:KSI262154 LCC262149:LCE262154 LLY262149:LMA262154 LVU262149:LVW262154 MFQ262149:MFS262154 MPM262149:MPO262154 MZI262149:MZK262154 NJE262149:NJG262154 NTA262149:NTC262154 OCW262149:OCY262154 OMS262149:OMU262154 OWO262149:OWQ262154 PGK262149:PGM262154 PQG262149:PQI262154 QAC262149:QAE262154 QJY262149:QKA262154 QTU262149:QTW262154 RDQ262149:RDS262154 RNM262149:RNO262154 RXI262149:RXK262154 SHE262149:SHG262154 SRA262149:SRC262154 TAW262149:TAY262154 TKS262149:TKU262154 TUO262149:TUQ262154 UEK262149:UEM262154 UOG262149:UOI262154 UYC262149:UYE262154 VHY262149:VIA262154 VRU262149:VRW262154 WBQ262149:WBS262154 WLM262149:WLO262154 WVI262149:WVK262154 F327685:F327690 IW327685:IY327690 SS327685:SU327690 ACO327685:ACQ327690 AMK327685:AMM327690 AWG327685:AWI327690 BGC327685:BGE327690 BPY327685:BQA327690 BZU327685:BZW327690 CJQ327685:CJS327690 CTM327685:CTO327690 DDI327685:DDK327690 DNE327685:DNG327690 DXA327685:DXC327690 EGW327685:EGY327690 EQS327685:EQU327690 FAO327685:FAQ327690 FKK327685:FKM327690 FUG327685:FUI327690 GEC327685:GEE327690 GNY327685:GOA327690 GXU327685:GXW327690 HHQ327685:HHS327690 HRM327685:HRO327690 IBI327685:IBK327690 ILE327685:ILG327690 IVA327685:IVC327690 JEW327685:JEY327690 JOS327685:JOU327690 JYO327685:JYQ327690 KIK327685:KIM327690 KSG327685:KSI327690 LCC327685:LCE327690 LLY327685:LMA327690 LVU327685:LVW327690 MFQ327685:MFS327690 MPM327685:MPO327690 MZI327685:MZK327690 NJE327685:NJG327690 NTA327685:NTC327690 OCW327685:OCY327690 OMS327685:OMU327690 OWO327685:OWQ327690 PGK327685:PGM327690 PQG327685:PQI327690 QAC327685:QAE327690 QJY327685:QKA327690 QTU327685:QTW327690 RDQ327685:RDS327690 RNM327685:RNO327690 RXI327685:RXK327690 SHE327685:SHG327690 SRA327685:SRC327690 TAW327685:TAY327690 TKS327685:TKU327690 TUO327685:TUQ327690 UEK327685:UEM327690 UOG327685:UOI327690 UYC327685:UYE327690 VHY327685:VIA327690 VRU327685:VRW327690 WBQ327685:WBS327690 WLM327685:WLO327690 WVI327685:WVK327690 F393221:F393226 IW393221:IY393226 SS393221:SU393226 ACO393221:ACQ393226 AMK393221:AMM393226 AWG393221:AWI393226 BGC393221:BGE393226 BPY393221:BQA393226 BZU393221:BZW393226 CJQ393221:CJS393226 CTM393221:CTO393226 DDI393221:DDK393226 DNE393221:DNG393226 DXA393221:DXC393226 EGW393221:EGY393226 EQS393221:EQU393226 FAO393221:FAQ393226 FKK393221:FKM393226 FUG393221:FUI393226 GEC393221:GEE393226 GNY393221:GOA393226 GXU393221:GXW393226 HHQ393221:HHS393226 HRM393221:HRO393226 IBI393221:IBK393226 ILE393221:ILG393226 IVA393221:IVC393226 JEW393221:JEY393226 JOS393221:JOU393226 JYO393221:JYQ393226 KIK393221:KIM393226 KSG393221:KSI393226 LCC393221:LCE393226 LLY393221:LMA393226 LVU393221:LVW393226 MFQ393221:MFS393226 MPM393221:MPO393226 MZI393221:MZK393226 NJE393221:NJG393226 NTA393221:NTC393226 OCW393221:OCY393226 OMS393221:OMU393226 OWO393221:OWQ393226 PGK393221:PGM393226 PQG393221:PQI393226 QAC393221:QAE393226 QJY393221:QKA393226 QTU393221:QTW393226 RDQ393221:RDS393226 RNM393221:RNO393226 RXI393221:RXK393226 SHE393221:SHG393226 SRA393221:SRC393226 TAW393221:TAY393226 TKS393221:TKU393226 TUO393221:TUQ393226 UEK393221:UEM393226 UOG393221:UOI393226 UYC393221:UYE393226 VHY393221:VIA393226 VRU393221:VRW393226 WBQ393221:WBS393226 WLM393221:WLO393226 WVI393221:WVK393226 F458757:F458762 IW458757:IY458762 SS458757:SU458762 ACO458757:ACQ458762 AMK458757:AMM458762 AWG458757:AWI458762 BGC458757:BGE458762 BPY458757:BQA458762 BZU458757:BZW458762 CJQ458757:CJS458762 CTM458757:CTO458762 DDI458757:DDK458762 DNE458757:DNG458762 DXA458757:DXC458762 EGW458757:EGY458762 EQS458757:EQU458762 FAO458757:FAQ458762 FKK458757:FKM458762 FUG458757:FUI458762 GEC458757:GEE458762 GNY458757:GOA458762 GXU458757:GXW458762 HHQ458757:HHS458762 HRM458757:HRO458762 IBI458757:IBK458762 ILE458757:ILG458762 IVA458757:IVC458762 JEW458757:JEY458762 JOS458757:JOU458762 JYO458757:JYQ458762 KIK458757:KIM458762 KSG458757:KSI458762 LCC458757:LCE458762 LLY458757:LMA458762 LVU458757:LVW458762 MFQ458757:MFS458762 MPM458757:MPO458762 MZI458757:MZK458762 NJE458757:NJG458762 NTA458757:NTC458762 OCW458757:OCY458762 OMS458757:OMU458762 OWO458757:OWQ458762 PGK458757:PGM458762 PQG458757:PQI458762 QAC458757:QAE458762 QJY458757:QKA458762 QTU458757:QTW458762 RDQ458757:RDS458762 RNM458757:RNO458762 RXI458757:RXK458762 SHE458757:SHG458762 SRA458757:SRC458762 TAW458757:TAY458762 TKS458757:TKU458762 TUO458757:TUQ458762 UEK458757:UEM458762 UOG458757:UOI458762 UYC458757:UYE458762 VHY458757:VIA458762 VRU458757:VRW458762 WBQ458757:WBS458762 WLM458757:WLO458762 WVI458757:WVK458762 F524293:F524298 IW524293:IY524298 SS524293:SU524298 ACO524293:ACQ524298 AMK524293:AMM524298 AWG524293:AWI524298 BGC524293:BGE524298 BPY524293:BQA524298 BZU524293:BZW524298 CJQ524293:CJS524298 CTM524293:CTO524298 DDI524293:DDK524298 DNE524293:DNG524298 DXA524293:DXC524298 EGW524293:EGY524298 EQS524293:EQU524298 FAO524293:FAQ524298 FKK524293:FKM524298 FUG524293:FUI524298 GEC524293:GEE524298 GNY524293:GOA524298 GXU524293:GXW524298 HHQ524293:HHS524298 HRM524293:HRO524298 IBI524293:IBK524298 ILE524293:ILG524298 IVA524293:IVC524298 JEW524293:JEY524298 JOS524293:JOU524298 JYO524293:JYQ524298 KIK524293:KIM524298 KSG524293:KSI524298 LCC524293:LCE524298 LLY524293:LMA524298 LVU524293:LVW524298 MFQ524293:MFS524298 MPM524293:MPO524298 MZI524293:MZK524298 NJE524293:NJG524298 NTA524293:NTC524298 OCW524293:OCY524298 OMS524293:OMU524298 OWO524293:OWQ524298 PGK524293:PGM524298 PQG524293:PQI524298 QAC524293:QAE524298 QJY524293:QKA524298 QTU524293:QTW524298 RDQ524293:RDS524298 RNM524293:RNO524298 RXI524293:RXK524298 SHE524293:SHG524298 SRA524293:SRC524298 TAW524293:TAY524298 TKS524293:TKU524298 TUO524293:TUQ524298 UEK524293:UEM524298 UOG524293:UOI524298 UYC524293:UYE524298 VHY524293:VIA524298 VRU524293:VRW524298 WBQ524293:WBS524298 WLM524293:WLO524298 WVI524293:WVK524298 F589829:F589834 IW589829:IY589834 SS589829:SU589834 ACO589829:ACQ589834 AMK589829:AMM589834 AWG589829:AWI589834 BGC589829:BGE589834 BPY589829:BQA589834 BZU589829:BZW589834 CJQ589829:CJS589834 CTM589829:CTO589834 DDI589829:DDK589834 DNE589829:DNG589834 DXA589829:DXC589834 EGW589829:EGY589834 EQS589829:EQU589834 FAO589829:FAQ589834 FKK589829:FKM589834 FUG589829:FUI589834 GEC589829:GEE589834 GNY589829:GOA589834 GXU589829:GXW589834 HHQ589829:HHS589834 HRM589829:HRO589834 IBI589829:IBK589834 ILE589829:ILG589834 IVA589829:IVC589834 JEW589829:JEY589834 JOS589829:JOU589834 JYO589829:JYQ589834 KIK589829:KIM589834 KSG589829:KSI589834 LCC589829:LCE589834 LLY589829:LMA589834 LVU589829:LVW589834 MFQ589829:MFS589834 MPM589829:MPO589834 MZI589829:MZK589834 NJE589829:NJG589834 NTA589829:NTC589834 OCW589829:OCY589834 OMS589829:OMU589834 OWO589829:OWQ589834 PGK589829:PGM589834 PQG589829:PQI589834 QAC589829:QAE589834 QJY589829:QKA589834 QTU589829:QTW589834 RDQ589829:RDS589834 RNM589829:RNO589834 RXI589829:RXK589834 SHE589829:SHG589834 SRA589829:SRC589834 TAW589829:TAY589834 TKS589829:TKU589834 TUO589829:TUQ589834 UEK589829:UEM589834 UOG589829:UOI589834 UYC589829:UYE589834 VHY589829:VIA589834 VRU589829:VRW589834 WBQ589829:WBS589834 WLM589829:WLO589834 WVI589829:WVK589834 F655365:F655370 IW655365:IY655370 SS655365:SU655370 ACO655365:ACQ655370 AMK655365:AMM655370 AWG655365:AWI655370 BGC655365:BGE655370 BPY655365:BQA655370 BZU655365:BZW655370 CJQ655365:CJS655370 CTM655365:CTO655370 DDI655365:DDK655370 DNE655365:DNG655370 DXA655365:DXC655370 EGW655365:EGY655370 EQS655365:EQU655370 FAO655365:FAQ655370 FKK655365:FKM655370 FUG655365:FUI655370 GEC655365:GEE655370 GNY655365:GOA655370 GXU655365:GXW655370 HHQ655365:HHS655370 HRM655365:HRO655370 IBI655365:IBK655370 ILE655365:ILG655370 IVA655365:IVC655370 JEW655365:JEY655370 JOS655365:JOU655370 JYO655365:JYQ655370 KIK655365:KIM655370 KSG655365:KSI655370 LCC655365:LCE655370 LLY655365:LMA655370 LVU655365:LVW655370 MFQ655365:MFS655370 MPM655365:MPO655370 MZI655365:MZK655370 NJE655365:NJG655370 NTA655365:NTC655370 OCW655365:OCY655370 OMS655365:OMU655370 OWO655365:OWQ655370 PGK655365:PGM655370 PQG655365:PQI655370 QAC655365:QAE655370 QJY655365:QKA655370 QTU655365:QTW655370 RDQ655365:RDS655370 RNM655365:RNO655370 RXI655365:RXK655370 SHE655365:SHG655370 SRA655365:SRC655370 TAW655365:TAY655370 TKS655365:TKU655370 TUO655365:TUQ655370 UEK655365:UEM655370 UOG655365:UOI655370 UYC655365:UYE655370 VHY655365:VIA655370 VRU655365:VRW655370 WBQ655365:WBS655370 WLM655365:WLO655370 WVI655365:WVK655370 F720901:F720906 IW720901:IY720906 SS720901:SU720906 ACO720901:ACQ720906 AMK720901:AMM720906 AWG720901:AWI720906 BGC720901:BGE720906 BPY720901:BQA720906 BZU720901:BZW720906 CJQ720901:CJS720906 CTM720901:CTO720906 DDI720901:DDK720906 DNE720901:DNG720906 DXA720901:DXC720906 EGW720901:EGY720906 EQS720901:EQU720906 FAO720901:FAQ720906 FKK720901:FKM720906 FUG720901:FUI720906 GEC720901:GEE720906 GNY720901:GOA720906 GXU720901:GXW720906 HHQ720901:HHS720906 HRM720901:HRO720906 IBI720901:IBK720906 ILE720901:ILG720906 IVA720901:IVC720906 JEW720901:JEY720906 JOS720901:JOU720906 JYO720901:JYQ720906 KIK720901:KIM720906 KSG720901:KSI720906 LCC720901:LCE720906 LLY720901:LMA720906 LVU720901:LVW720906 MFQ720901:MFS720906 MPM720901:MPO720906 MZI720901:MZK720906 NJE720901:NJG720906 NTA720901:NTC720906 OCW720901:OCY720906 OMS720901:OMU720906 OWO720901:OWQ720906 PGK720901:PGM720906 PQG720901:PQI720906 QAC720901:QAE720906 QJY720901:QKA720906 QTU720901:QTW720906 RDQ720901:RDS720906 RNM720901:RNO720906 RXI720901:RXK720906 SHE720901:SHG720906 SRA720901:SRC720906 TAW720901:TAY720906 TKS720901:TKU720906 TUO720901:TUQ720906 UEK720901:UEM720906 UOG720901:UOI720906 UYC720901:UYE720906 VHY720901:VIA720906 VRU720901:VRW720906 WBQ720901:WBS720906 WLM720901:WLO720906 WVI720901:WVK720906 F786437:F786442 IW786437:IY786442 SS786437:SU786442 ACO786437:ACQ786442 AMK786437:AMM786442 AWG786437:AWI786442 BGC786437:BGE786442 BPY786437:BQA786442 BZU786437:BZW786442 CJQ786437:CJS786442 CTM786437:CTO786442 DDI786437:DDK786442 DNE786437:DNG786442 DXA786437:DXC786442 EGW786437:EGY786442 EQS786437:EQU786442 FAO786437:FAQ786442 FKK786437:FKM786442 FUG786437:FUI786442 GEC786437:GEE786442 GNY786437:GOA786442 GXU786437:GXW786442 HHQ786437:HHS786442 HRM786437:HRO786442 IBI786437:IBK786442 ILE786437:ILG786442 IVA786437:IVC786442 JEW786437:JEY786442 JOS786437:JOU786442 JYO786437:JYQ786442 KIK786437:KIM786442 KSG786437:KSI786442 LCC786437:LCE786442 LLY786437:LMA786442 LVU786437:LVW786442 MFQ786437:MFS786442 MPM786437:MPO786442 MZI786437:MZK786442 NJE786437:NJG786442 NTA786437:NTC786442 OCW786437:OCY786442 OMS786437:OMU786442 OWO786437:OWQ786442 PGK786437:PGM786442 PQG786437:PQI786442 QAC786437:QAE786442 QJY786437:QKA786442 QTU786437:QTW786442 RDQ786437:RDS786442 RNM786437:RNO786442 RXI786437:RXK786442 SHE786437:SHG786442 SRA786437:SRC786442 TAW786437:TAY786442 TKS786437:TKU786442 TUO786437:TUQ786442 UEK786437:UEM786442 UOG786437:UOI786442 UYC786437:UYE786442 VHY786437:VIA786442 VRU786437:VRW786442 WBQ786437:WBS786442 WLM786437:WLO786442 WVI786437:WVK786442 F851973:F851978 IW851973:IY851978 SS851973:SU851978 ACO851973:ACQ851978 AMK851973:AMM851978 AWG851973:AWI851978 BGC851973:BGE851978 BPY851973:BQA851978 BZU851973:BZW851978 CJQ851973:CJS851978 CTM851973:CTO851978 DDI851973:DDK851978 DNE851973:DNG851978 DXA851973:DXC851978 EGW851973:EGY851978 EQS851973:EQU851978 FAO851973:FAQ851978 FKK851973:FKM851978 FUG851973:FUI851978 GEC851973:GEE851978 GNY851973:GOA851978 GXU851973:GXW851978 HHQ851973:HHS851978 HRM851973:HRO851978 IBI851973:IBK851978 ILE851973:ILG851978 IVA851973:IVC851978 JEW851973:JEY851978 JOS851973:JOU851978 JYO851973:JYQ851978 KIK851973:KIM851978 KSG851973:KSI851978 LCC851973:LCE851978 LLY851973:LMA851978 LVU851973:LVW851978 MFQ851973:MFS851978 MPM851973:MPO851978 MZI851973:MZK851978 NJE851973:NJG851978 NTA851973:NTC851978 OCW851973:OCY851978 OMS851973:OMU851978 OWO851973:OWQ851978 PGK851973:PGM851978 PQG851973:PQI851978 QAC851973:QAE851978 QJY851973:QKA851978 QTU851973:QTW851978 RDQ851973:RDS851978 RNM851973:RNO851978 RXI851973:RXK851978 SHE851973:SHG851978 SRA851973:SRC851978 TAW851973:TAY851978 TKS851973:TKU851978 TUO851973:TUQ851978 UEK851973:UEM851978 UOG851973:UOI851978 UYC851973:UYE851978 VHY851973:VIA851978 VRU851973:VRW851978 WBQ851973:WBS851978 WLM851973:WLO851978 WVI851973:WVK851978 F917509:F917514 IW917509:IY917514 SS917509:SU917514 ACO917509:ACQ917514 AMK917509:AMM917514 AWG917509:AWI917514 BGC917509:BGE917514 BPY917509:BQA917514 BZU917509:BZW917514 CJQ917509:CJS917514 CTM917509:CTO917514 DDI917509:DDK917514 DNE917509:DNG917514 DXA917509:DXC917514 EGW917509:EGY917514 EQS917509:EQU917514 FAO917509:FAQ917514 FKK917509:FKM917514 FUG917509:FUI917514 GEC917509:GEE917514 GNY917509:GOA917514 GXU917509:GXW917514 HHQ917509:HHS917514 HRM917509:HRO917514 IBI917509:IBK917514 ILE917509:ILG917514 IVA917509:IVC917514 JEW917509:JEY917514 JOS917509:JOU917514 JYO917509:JYQ917514 KIK917509:KIM917514 KSG917509:KSI917514 LCC917509:LCE917514 LLY917509:LMA917514 LVU917509:LVW917514 MFQ917509:MFS917514 MPM917509:MPO917514 MZI917509:MZK917514 NJE917509:NJG917514 NTA917509:NTC917514 OCW917509:OCY917514 OMS917509:OMU917514 OWO917509:OWQ917514 PGK917509:PGM917514 PQG917509:PQI917514 QAC917509:QAE917514 QJY917509:QKA917514 QTU917509:QTW917514 RDQ917509:RDS917514 RNM917509:RNO917514 RXI917509:RXK917514 SHE917509:SHG917514 SRA917509:SRC917514 TAW917509:TAY917514 TKS917509:TKU917514 TUO917509:TUQ917514 UEK917509:UEM917514 UOG917509:UOI917514 UYC917509:UYE917514 VHY917509:VIA917514 VRU917509:VRW917514 WBQ917509:WBS917514 WLM917509:WLO917514 WVI917509:WVK917514 F983045:F983050 IW983045:IY983050 SS983045:SU983050 ACO983045:ACQ983050 AMK983045:AMM983050 AWG983045:AWI983050 BGC983045:BGE983050 BPY983045:BQA983050 BZU983045:BZW983050 CJQ983045:CJS983050 CTM983045:CTO983050 DDI983045:DDK983050 DNE983045:DNG983050 DXA983045:DXC983050 EGW983045:EGY983050 EQS983045:EQU983050 FAO983045:FAQ983050 FKK983045:FKM983050 FUG983045:FUI983050 GEC983045:GEE983050 GNY983045:GOA983050 GXU983045:GXW983050 HHQ983045:HHS983050 HRM983045:HRO983050 IBI983045:IBK983050 ILE983045:ILG983050 IVA983045:IVC983050 JEW983045:JEY983050 JOS983045:JOU983050 JYO983045:JYQ983050 KIK983045:KIM983050 KSG983045:KSI983050 LCC983045:LCE983050 LLY983045:LMA983050 LVU983045:LVW983050 MFQ983045:MFS983050 MPM983045:MPO983050 MZI983045:MZK983050 NJE983045:NJG983050 NTA983045:NTC983050 OCW983045:OCY983050 OMS983045:OMU983050 OWO983045:OWQ983050 PGK983045:PGM983050 PQG983045:PQI983050 QAC983045:QAE983050 QJY983045:QKA983050 QTU983045:QTW983050 RDQ983045:RDS983050 RNM983045:RNO983050 RXI983045:RXK983050 SHE983045:SHG983050 SRA983045:SRC983050 TAW983045:TAY983050 TKS983045:TKU983050 TUO983045:TUQ983050 UEK983045:UEM983050 UOG983045:UOI983050 UYC983045:UYE983050 VHY983045:VIA983050 VRU983045:VRW983050 WBQ983045:WBS983050 WLM983045:WLO983050 WVI983045:WVK983050">
      <formula1>"職場見学, 職場体験, 企業実習"</formula1>
    </dataValidation>
  </dataValidations>
  <pageMargins left="0.74803149606299213" right="0.74803149606299213" top="0.78740157480314965" bottom="0.59055118110236227" header="0.51181102362204722" footer="0.51181102362204722"/>
  <pageSetup paperSize="9" scale="90" fitToHeight="0" orientation="landscape" r:id="rId1"/>
  <headerFooter>
    <oddFooter>&amp;Rー&amp;K00+000００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
  <sheetViews>
    <sheetView view="pageBreakPreview" zoomScaleNormal="100" zoomScaleSheetLayoutView="100" workbookViewId="0">
      <selection activeCell="B7" sqref="B7"/>
    </sheetView>
  </sheetViews>
  <sheetFormatPr defaultRowHeight="20.100000000000001" customHeight="1"/>
  <cols>
    <col min="1" max="1" width="19.625" style="42" customWidth="1"/>
    <col min="2" max="2" width="63.875" style="43" customWidth="1"/>
    <col min="3" max="16384" width="9" style="42"/>
  </cols>
  <sheetData>
    <row r="1" spans="1:2" ht="20.100000000000001" customHeight="1">
      <c r="A1" s="42" t="s">
        <v>111</v>
      </c>
    </row>
    <row r="3" spans="1:2" ht="20.100000000000001" customHeight="1">
      <c r="A3" s="141" t="s">
        <v>140</v>
      </c>
      <c r="B3" s="142" t="s">
        <v>556</v>
      </c>
    </row>
    <row r="4" spans="1:2" ht="20.100000000000001" customHeight="1">
      <c r="A4" s="141" t="s">
        <v>139</v>
      </c>
      <c r="B4" s="339" t="str">
        <f>_xlfn.IFNA(VLOOKUP(B3,令和5年度開講予定科目一覧!A2:R55,3,FALSE),"")</f>
        <v xml:space="preserve">介護職員初任者養成研修科（２か月）【20人定員】【地域枠】（北部枠）
</v>
      </c>
    </row>
    <row r="5" spans="1:2" ht="20.100000000000001" customHeight="1">
      <c r="A5" s="141" t="s">
        <v>113</v>
      </c>
      <c r="B5" s="143"/>
    </row>
    <row r="6" spans="1:2" ht="20.100000000000001" customHeight="1">
      <c r="A6" s="422" t="s">
        <v>112</v>
      </c>
      <c r="B6" s="142"/>
    </row>
    <row r="7" spans="1:2" ht="20.100000000000001" customHeight="1">
      <c r="A7" s="422" t="s">
        <v>110</v>
      </c>
      <c r="B7" s="142"/>
    </row>
    <row r="8" spans="1:2" ht="20.100000000000001" customHeight="1">
      <c r="A8" s="422" t="s">
        <v>542</v>
      </c>
      <c r="B8" s="142"/>
    </row>
    <row r="9" spans="1:2" ht="20.100000000000001" customHeight="1">
      <c r="A9" s="141" t="s">
        <v>133</v>
      </c>
      <c r="B9" s="142"/>
    </row>
  </sheetData>
  <phoneticPr fontId="29"/>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令和5年度開講予定科目一覧!$A$4:$A$54</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Zeros="0" tabSelected="1" view="pageBreakPreview" zoomScale="85" zoomScaleNormal="100" zoomScaleSheetLayoutView="85" workbookViewId="0">
      <selection activeCell="C17" sqref="C17"/>
    </sheetView>
  </sheetViews>
  <sheetFormatPr defaultRowHeight="13.5"/>
  <cols>
    <col min="1" max="1" width="20.625" style="41" customWidth="1"/>
    <col min="2" max="8" width="9.625" style="41" customWidth="1"/>
    <col min="9" max="16384" width="9" style="41"/>
  </cols>
  <sheetData>
    <row r="1" spans="1:8">
      <c r="A1" s="636" t="s">
        <v>0</v>
      </c>
      <c r="B1" s="636"/>
      <c r="C1" s="636"/>
      <c r="D1" s="636"/>
      <c r="E1" s="636"/>
      <c r="F1" s="636"/>
      <c r="G1" s="636"/>
      <c r="H1" s="636"/>
    </row>
    <row r="2" spans="1:8" ht="20.100000000000001" customHeight="1">
      <c r="A2" s="637" t="s">
        <v>1</v>
      </c>
      <c r="B2" s="637"/>
      <c r="C2" s="637"/>
      <c r="D2" s="637"/>
      <c r="E2" s="637"/>
      <c r="F2" s="637"/>
      <c r="G2" s="637"/>
      <c r="H2" s="637"/>
    </row>
    <row r="3" spans="1:8" ht="17.25">
      <c r="A3" s="7"/>
      <c r="B3" s="7"/>
      <c r="C3" s="7"/>
      <c r="D3" s="144"/>
      <c r="E3" s="144"/>
      <c r="F3" s="7"/>
      <c r="G3" s="7"/>
      <c r="H3" s="7"/>
    </row>
    <row r="4" spans="1:8">
      <c r="A4" s="40"/>
      <c r="B4" s="40"/>
      <c r="C4" s="40"/>
      <c r="D4" s="47"/>
      <c r="E4" s="47"/>
      <c r="F4" s="639">
        <f>共通入力シート!B5</f>
        <v>0</v>
      </c>
      <c r="G4" s="639"/>
      <c r="H4" s="639"/>
    </row>
    <row r="5" spans="1:8">
      <c r="A5" s="638" t="s">
        <v>2</v>
      </c>
      <c r="B5" s="638"/>
      <c r="C5" s="638"/>
      <c r="D5" s="638"/>
      <c r="E5" s="638"/>
      <c r="F5" s="638"/>
      <c r="G5" s="638"/>
      <c r="H5" s="638"/>
    </row>
    <row r="6" spans="1:8">
      <c r="A6" s="1"/>
      <c r="B6" s="45"/>
      <c r="C6" s="45"/>
      <c r="D6" s="145"/>
      <c r="E6" s="145"/>
      <c r="F6" s="45"/>
      <c r="G6" s="45"/>
      <c r="H6" s="45"/>
    </row>
    <row r="7" spans="1:8" ht="18.75" customHeight="1">
      <c r="C7" s="44" t="s">
        <v>118</v>
      </c>
      <c r="D7" s="52">
        <f>共通入力シート!B6</f>
        <v>0</v>
      </c>
      <c r="E7" s="44"/>
      <c r="G7" s="52"/>
      <c r="H7" s="52"/>
    </row>
    <row r="8" spans="1:8" ht="18.75" customHeight="1">
      <c r="C8" s="44" t="s">
        <v>119</v>
      </c>
      <c r="D8" s="52">
        <f>共通入力シート!B7</f>
        <v>0</v>
      </c>
      <c r="E8" s="44"/>
      <c r="G8" s="52"/>
      <c r="H8" s="52"/>
    </row>
    <row r="9" spans="1:8" ht="18.75" customHeight="1">
      <c r="C9" s="44" t="s">
        <v>114</v>
      </c>
      <c r="D9" s="52">
        <f>共通入力シート!B8</f>
        <v>0</v>
      </c>
      <c r="E9" s="44"/>
      <c r="G9" s="52"/>
      <c r="H9" s="52"/>
    </row>
    <row r="10" spans="1:8">
      <c r="A10" s="2"/>
      <c r="B10" s="45"/>
      <c r="C10" s="45"/>
      <c r="D10" s="145"/>
      <c r="E10" s="145"/>
      <c r="F10" s="45"/>
      <c r="G10" s="45"/>
      <c r="H10" s="45"/>
    </row>
    <row r="11" spans="1:8" ht="14.25" thickBot="1">
      <c r="A11" s="644" t="s">
        <v>3</v>
      </c>
      <c r="B11" s="644"/>
      <c r="C11" s="644"/>
      <c r="D11" s="644"/>
      <c r="E11" s="644"/>
      <c r="F11" s="644"/>
      <c r="G11" s="644"/>
      <c r="H11" s="644"/>
    </row>
    <row r="12" spans="1:8" ht="24.95" customHeight="1">
      <c r="A12" s="238" t="s">
        <v>4</v>
      </c>
      <c r="B12" s="413" t="s">
        <v>24</v>
      </c>
      <c r="C12" s="252" t="s">
        <v>115</v>
      </c>
      <c r="D12" s="225"/>
      <c r="E12" s="225"/>
      <c r="F12" s="226"/>
      <c r="G12" s="226"/>
      <c r="H12" s="227"/>
    </row>
    <row r="13" spans="1:8" ht="24.95" customHeight="1">
      <c r="A13" s="465" t="s">
        <v>516</v>
      </c>
      <c r="B13" s="414" t="s">
        <v>24</v>
      </c>
      <c r="C13" s="228" t="s">
        <v>116</v>
      </c>
      <c r="D13" s="228"/>
      <c r="E13" s="228"/>
      <c r="F13" s="229"/>
      <c r="G13" s="229"/>
      <c r="H13" s="239"/>
    </row>
    <row r="14" spans="1:8" ht="28.5" customHeight="1">
      <c r="A14" s="230" t="s">
        <v>5</v>
      </c>
      <c r="B14" s="626" t="str">
        <f>共通入力シート!B3</f>
        <v>R07（北部枠）</v>
      </c>
      <c r="C14" s="627"/>
      <c r="D14" s="402"/>
      <c r="E14" s="402"/>
      <c r="F14" s="402"/>
      <c r="G14" s="402"/>
      <c r="H14" s="403"/>
    </row>
    <row r="15" spans="1:8" ht="19.149999999999999" customHeight="1">
      <c r="A15" s="577" t="s">
        <v>6</v>
      </c>
      <c r="B15" s="585" t="s">
        <v>7</v>
      </c>
      <c r="C15" s="578" t="s">
        <v>8</v>
      </c>
      <c r="D15" s="253" t="s">
        <v>9</v>
      </c>
      <c r="E15" s="578" t="s">
        <v>10</v>
      </c>
      <c r="F15" s="253" t="s">
        <v>11</v>
      </c>
      <c r="G15" s="578" t="s">
        <v>235</v>
      </c>
      <c r="H15" s="240" t="s">
        <v>236</v>
      </c>
    </row>
    <row r="16" spans="1:8" ht="50.1" customHeight="1">
      <c r="A16" s="241" t="s">
        <v>517</v>
      </c>
      <c r="B16" s="401" t="s">
        <v>12</v>
      </c>
      <c r="C16" s="588"/>
      <c r="D16" s="254"/>
      <c r="E16" s="588"/>
      <c r="F16" s="254"/>
      <c r="G16" s="588"/>
      <c r="H16" s="242"/>
    </row>
    <row r="17" spans="1:9" ht="50.1" customHeight="1">
      <c r="A17" s="579" t="s">
        <v>551</v>
      </c>
      <c r="B17" s="401" t="s">
        <v>554</v>
      </c>
      <c r="C17" s="589"/>
      <c r="D17" s="589"/>
      <c r="E17" s="589"/>
      <c r="F17" s="401" t="s">
        <v>552</v>
      </c>
      <c r="G17" s="580"/>
      <c r="H17" s="409"/>
    </row>
    <row r="18" spans="1:9" ht="32.1" customHeight="1">
      <c r="A18" s="577" t="s">
        <v>13</v>
      </c>
      <c r="B18" s="645" t="str">
        <f>共通入力シート!B4</f>
        <v xml:space="preserve">介護職員初任者養成研修科（２か月）【20人定員】【地域枠】（北部枠）
</v>
      </c>
      <c r="C18" s="646"/>
      <c r="D18" s="646"/>
      <c r="E18" s="646"/>
      <c r="F18" s="646"/>
      <c r="G18" s="646"/>
      <c r="H18" s="647"/>
    </row>
    <row r="19" spans="1:9" ht="29.25" customHeight="1">
      <c r="A19" s="336" t="s">
        <v>450</v>
      </c>
      <c r="B19" s="649"/>
      <c r="C19" s="650"/>
      <c r="D19" s="650"/>
      <c r="E19" s="650"/>
      <c r="F19" s="650"/>
      <c r="G19" s="650"/>
      <c r="H19" s="651"/>
    </row>
    <row r="20" spans="1:9" ht="32.1" customHeight="1">
      <c r="A20" s="243" t="s">
        <v>14</v>
      </c>
      <c r="B20" s="628"/>
      <c r="C20" s="629"/>
      <c r="D20" s="629"/>
      <c r="E20" s="629"/>
      <c r="F20" s="629"/>
      <c r="G20" s="629"/>
      <c r="H20" s="630"/>
    </row>
    <row r="21" spans="1:9" ht="32.1" customHeight="1">
      <c r="A21" s="231" t="s">
        <v>269</v>
      </c>
      <c r="B21" s="404"/>
      <c r="C21" s="407"/>
      <c r="D21" s="466">
        <f>_xlfn.IFNA(VLOOKUP(共通入力シート!B3,令和5年度開講予定科目一覧!A2:R55,17,FALSE),"")</f>
        <v>20</v>
      </c>
      <c r="E21" s="410" t="s">
        <v>470</v>
      </c>
      <c r="F21" s="411" t="s">
        <v>520</v>
      </c>
      <c r="G21" s="405"/>
      <c r="H21" s="406"/>
      <c r="I21" s="46"/>
    </row>
    <row r="22" spans="1:9" ht="20.100000000000001" customHeight="1">
      <c r="A22" s="236" t="s">
        <v>268</v>
      </c>
      <c r="B22" s="631" t="s">
        <v>117</v>
      </c>
      <c r="C22" s="632"/>
      <c r="D22" s="632"/>
      <c r="E22" s="632"/>
      <c r="F22" s="632"/>
      <c r="G22" s="632"/>
      <c r="H22" s="633"/>
    </row>
    <row r="23" spans="1:9" ht="24.95" customHeight="1">
      <c r="A23" s="640" t="s">
        <v>15</v>
      </c>
      <c r="B23" s="232"/>
      <c r="C23" s="232" t="s">
        <v>237</v>
      </c>
      <c r="D23" s="412"/>
      <c r="E23" s="233"/>
      <c r="F23" s="234"/>
      <c r="G23" s="234"/>
      <c r="H23" s="235"/>
    </row>
    <row r="24" spans="1:9" ht="18.75" customHeight="1">
      <c r="A24" s="641"/>
      <c r="B24" s="642" t="s">
        <v>120</v>
      </c>
      <c r="C24" s="642"/>
      <c r="D24" s="642"/>
      <c r="E24" s="642"/>
      <c r="F24" s="642"/>
      <c r="G24" s="642"/>
      <c r="H24" s="643"/>
    </row>
    <row r="25" spans="1:9" ht="24.75" customHeight="1">
      <c r="A25" s="231" t="s">
        <v>519</v>
      </c>
      <c r="B25" s="463">
        <f>'A-16'!C18</f>
        <v>0</v>
      </c>
      <c r="C25" s="462"/>
      <c r="D25" s="648"/>
      <c r="E25" s="648"/>
      <c r="F25" s="467" t="s">
        <v>121</v>
      </c>
      <c r="G25" s="237"/>
      <c r="H25" s="244"/>
    </row>
    <row r="26" spans="1:9" ht="24.75" customHeight="1">
      <c r="A26" s="230" t="s">
        <v>518</v>
      </c>
      <c r="B26" s="619" t="s">
        <v>521</v>
      </c>
      <c r="C26" s="620"/>
      <c r="D26" s="620"/>
      <c r="E26" s="620"/>
      <c r="F26" s="620"/>
      <c r="G26" s="620"/>
      <c r="H26" s="621"/>
    </row>
    <row r="27" spans="1:9" ht="23.1" customHeight="1" thickBot="1">
      <c r="A27" s="245" t="s">
        <v>17</v>
      </c>
      <c r="B27" s="622" t="s">
        <v>462</v>
      </c>
      <c r="C27" s="622"/>
      <c r="D27" s="622"/>
      <c r="E27" s="622"/>
      <c r="F27" s="622"/>
      <c r="G27" s="622"/>
      <c r="H27" s="623"/>
    </row>
    <row r="28" spans="1:9" ht="18" customHeight="1" thickBot="1">
      <c r="A28" s="3"/>
      <c r="B28" s="45"/>
      <c r="C28" s="45"/>
      <c r="D28" s="145"/>
      <c r="E28" s="145"/>
      <c r="F28" s="45"/>
      <c r="G28" s="45"/>
      <c r="H28" s="45"/>
    </row>
    <row r="29" spans="1:9" ht="33" customHeight="1">
      <c r="A29" s="624" t="s">
        <v>544</v>
      </c>
      <c r="B29" s="625"/>
      <c r="C29" s="625"/>
      <c r="D29" s="625"/>
      <c r="E29" s="482" t="s">
        <v>540</v>
      </c>
      <c r="F29" s="483" t="s">
        <v>130</v>
      </c>
      <c r="G29" s="482" t="s">
        <v>541</v>
      </c>
      <c r="H29" s="484" t="s">
        <v>130</v>
      </c>
    </row>
    <row r="30" spans="1:9" ht="19.5" customHeight="1">
      <c r="A30" s="506" t="s">
        <v>461</v>
      </c>
      <c r="B30" s="507"/>
      <c r="C30" s="507"/>
      <c r="D30" s="507"/>
      <c r="E30" s="507"/>
      <c r="F30" s="507"/>
      <c r="G30" s="507"/>
      <c r="H30" s="508"/>
    </row>
    <row r="31" spans="1:9" ht="27.95" customHeight="1">
      <c r="A31" s="478" t="s">
        <v>270</v>
      </c>
      <c r="B31" s="54"/>
      <c r="C31" s="54"/>
      <c r="D31" s="652"/>
      <c r="E31" s="652"/>
      <c r="F31" s="468" t="s">
        <v>459</v>
      </c>
      <c r="G31" s="247"/>
      <c r="H31" s="248"/>
    </row>
    <row r="32" spans="1:9" ht="27.95" customHeight="1" thickBot="1">
      <c r="A32" s="521" t="s">
        <v>271</v>
      </c>
      <c r="B32" s="634"/>
      <c r="C32" s="635"/>
      <c r="D32" s="479" t="s">
        <v>543</v>
      </c>
      <c r="E32" s="479"/>
      <c r="F32" s="480"/>
      <c r="G32" s="480"/>
      <c r="H32" s="481"/>
    </row>
    <row r="33" spans="1:8" ht="18" customHeight="1">
      <c r="A33" s="138"/>
      <c r="B33" s="139"/>
      <c r="C33" s="139"/>
      <c r="D33" s="139"/>
      <c r="E33" s="139"/>
      <c r="F33" s="139"/>
      <c r="G33" s="139"/>
      <c r="H33" s="139"/>
    </row>
    <row r="34" spans="1:8">
      <c r="A34" s="591" t="s">
        <v>460</v>
      </c>
      <c r="B34" s="591"/>
      <c r="C34" s="566"/>
      <c r="D34" s="566"/>
      <c r="E34" s="145"/>
      <c r="F34" s="45"/>
      <c r="G34" s="45"/>
      <c r="H34" s="45"/>
    </row>
    <row r="35" spans="1:8">
      <c r="A35" s="5" t="s">
        <v>522</v>
      </c>
      <c r="B35" s="5"/>
      <c r="C35" s="45"/>
      <c r="D35" s="145"/>
      <c r="E35" s="145"/>
      <c r="F35" s="45"/>
      <c r="G35" s="45"/>
      <c r="H35" s="45"/>
    </row>
    <row r="36" spans="1:8" ht="14.25" thickBot="1">
      <c r="A36" s="5" t="s">
        <v>523</v>
      </c>
      <c r="B36" s="5"/>
      <c r="C36" s="400"/>
      <c r="D36" s="400"/>
      <c r="E36" s="400"/>
      <c r="F36" s="400"/>
      <c r="G36" s="400"/>
      <c r="H36" s="400"/>
    </row>
    <row r="37" spans="1:8" ht="15" customHeight="1">
      <c r="A37" s="250" t="s">
        <v>18</v>
      </c>
      <c r="B37" s="615" t="s">
        <v>19</v>
      </c>
      <c r="C37" s="615"/>
      <c r="D37" s="615"/>
      <c r="E37" s="615"/>
      <c r="F37" s="615"/>
      <c r="G37" s="615"/>
      <c r="H37" s="616"/>
    </row>
    <row r="38" spans="1:8" ht="39.950000000000003" customHeight="1" thickBot="1">
      <c r="A38" s="251"/>
      <c r="B38" s="617"/>
      <c r="C38" s="617"/>
      <c r="D38" s="617"/>
      <c r="E38" s="617"/>
      <c r="F38" s="617"/>
      <c r="G38" s="617"/>
      <c r="H38" s="618"/>
    </row>
    <row r="39" spans="1:8" ht="18.75" customHeight="1">
      <c r="A39" s="6" t="s">
        <v>463</v>
      </c>
      <c r="B39" s="6"/>
      <c r="C39" s="45"/>
      <c r="D39" s="145"/>
      <c r="E39" s="145"/>
      <c r="F39" s="45"/>
      <c r="G39" s="45"/>
      <c r="H39" s="45"/>
    </row>
  </sheetData>
  <mergeCells count="20">
    <mergeCell ref="B14:C14"/>
    <mergeCell ref="B20:H20"/>
    <mergeCell ref="B22:H22"/>
    <mergeCell ref="B32:C32"/>
    <mergeCell ref="A1:H1"/>
    <mergeCell ref="A2:H2"/>
    <mergeCell ref="A5:H5"/>
    <mergeCell ref="F4:H4"/>
    <mergeCell ref="A23:A24"/>
    <mergeCell ref="B24:H24"/>
    <mergeCell ref="A11:H11"/>
    <mergeCell ref="B18:H18"/>
    <mergeCell ref="D25:E25"/>
    <mergeCell ref="B19:H19"/>
    <mergeCell ref="D31:E31"/>
    <mergeCell ref="B37:H37"/>
    <mergeCell ref="B38:H38"/>
    <mergeCell ref="B26:H26"/>
    <mergeCell ref="B27:H27"/>
    <mergeCell ref="A29:D29"/>
  </mergeCells>
  <phoneticPr fontId="21"/>
  <dataValidations count="7">
    <dataValidation type="list" allowBlank="1" showInputMessage="1" showErrorMessage="1" sqref="B12:B13">
      <formula1>"（〇）,（　）"</formula1>
    </dataValidation>
    <dataValidation type="list" allowBlank="1" showInputMessage="1" showErrorMessage="1" sqref="C16:H16">
      <formula1>"〇"</formula1>
    </dataValidation>
    <dataValidation type="list" allowBlank="1" showInputMessage="1" showErrorMessage="1" sqref="D23">
      <formula1>"１,２,３,４,５,６"</formula1>
    </dataValidation>
    <dataValidation type="list" allowBlank="1" showInputMessage="1" showErrorMessage="1" sqref="C17:E17">
      <formula1>"６月,７月,８月,９月,10月,11月,12月,１月,２月,３月"</formula1>
    </dataValidation>
    <dataValidation type="list" allowBlank="1" showInputMessage="1" showErrorMessage="1" sqref="D31:E31">
      <formula1>"3,4,5"</formula1>
    </dataValidation>
    <dataValidation type="list" allowBlank="1" showInputMessage="1" showErrorMessage="1" sqref="F29 H29">
      <formula1>"□,☑"</formula1>
    </dataValidation>
    <dataValidation type="list" allowBlank="1" showInputMessage="1" showErrorMessage="1" sqref="G17">
      <formula1>"３か月,４か月,５か月,６か月"</formula1>
    </dataValidation>
  </dataValidations>
  <pageMargins left="0.74803149606299213" right="0.74803149606299213" top="0.78740157480314965" bottom="0.59055118110236227" header="0.51181102362204722" footer="0.51181102362204722"/>
  <pageSetup paperSize="9" scale="84" fitToWidth="0" orientation="portrait" blackAndWhite="1" r:id="rId1"/>
  <headerFooter>
    <oddFooter>&amp;Rー&amp;K00+000００</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showZeros="0" view="pageBreakPreview" topLeftCell="A16" zoomScale="85" zoomScaleNormal="100" zoomScaleSheetLayoutView="85" workbookViewId="0">
      <selection activeCell="N7" sqref="N7"/>
    </sheetView>
  </sheetViews>
  <sheetFormatPr defaultRowHeight="18.75"/>
  <cols>
    <col min="1" max="1" width="26.375" style="10" customWidth="1"/>
    <col min="2" max="2" width="8.375" style="10" customWidth="1"/>
    <col min="3" max="8" width="8.625" style="10" customWidth="1"/>
    <col min="9" max="16384" width="9" style="10"/>
  </cols>
  <sheetData>
    <row r="1" spans="1:8">
      <c r="A1" s="636" t="s">
        <v>20</v>
      </c>
      <c r="B1" s="636"/>
      <c r="C1" s="636"/>
      <c r="D1" s="636"/>
      <c r="E1" s="636"/>
      <c r="F1" s="636"/>
      <c r="G1" s="636"/>
      <c r="H1" s="636"/>
    </row>
    <row r="2" spans="1:8">
      <c r="A2" s="661" t="s">
        <v>21</v>
      </c>
      <c r="B2" s="661"/>
      <c r="C2" s="661"/>
      <c r="D2" s="661"/>
      <c r="E2" s="661"/>
      <c r="F2" s="661"/>
      <c r="G2" s="661"/>
      <c r="H2" s="661"/>
    </row>
    <row r="3" spans="1:8" ht="12" customHeight="1">
      <c r="A3" s="8"/>
    </row>
    <row r="4" spans="1:8">
      <c r="A4" s="40"/>
      <c r="B4" s="40"/>
      <c r="C4" s="40"/>
      <c r="D4" s="40"/>
      <c r="E4" s="47"/>
      <c r="F4" s="639">
        <f>共通入力シート!B5</f>
        <v>0</v>
      </c>
      <c r="G4" s="639"/>
      <c r="H4" s="639"/>
    </row>
    <row r="5" spans="1:8" ht="12" customHeight="1">
      <c r="A5" s="1"/>
    </row>
    <row r="6" spans="1:8">
      <c r="A6" s="638" t="s">
        <v>2</v>
      </c>
      <c r="B6" s="638"/>
      <c r="C6" s="638"/>
      <c r="D6" s="638"/>
      <c r="E6" s="638"/>
      <c r="F6" s="638"/>
      <c r="G6" s="638"/>
      <c r="H6" s="638"/>
    </row>
    <row r="7" spans="1:8" ht="12" customHeight="1">
      <c r="A7" s="1"/>
    </row>
    <row r="8" spans="1:8" ht="18.75" customHeight="1">
      <c r="A8" s="47"/>
      <c r="B8" s="47"/>
      <c r="C8" s="44" t="s">
        <v>118</v>
      </c>
      <c r="D8" s="52">
        <f>共通入力シート!B6</f>
        <v>0</v>
      </c>
      <c r="E8" s="146"/>
      <c r="F8" s="52"/>
      <c r="G8" s="47"/>
      <c r="H8" s="47"/>
    </row>
    <row r="9" spans="1:8" ht="18.75" customHeight="1">
      <c r="A9" s="47"/>
      <c r="B9" s="47"/>
      <c r="C9" s="44" t="s">
        <v>119</v>
      </c>
      <c r="D9" s="136">
        <f>共通入力シート!B7</f>
        <v>0</v>
      </c>
      <c r="E9" s="146"/>
      <c r="F9" s="136"/>
      <c r="G9" s="47"/>
      <c r="H9" s="47"/>
    </row>
    <row r="10" spans="1:8" ht="18.75" customHeight="1">
      <c r="A10" s="47"/>
      <c r="B10" s="47"/>
      <c r="C10" s="44" t="s">
        <v>114</v>
      </c>
      <c r="D10" s="662">
        <f>共通入力シート!B8</f>
        <v>0</v>
      </c>
      <c r="E10" s="662"/>
      <c r="F10" s="662"/>
      <c r="G10" s="47"/>
      <c r="H10" s="47"/>
    </row>
    <row r="11" spans="1:8" ht="12" customHeight="1">
      <c r="A11" s="1"/>
    </row>
    <row r="12" spans="1:8" ht="19.5" thickBot="1">
      <c r="A12" s="644" t="s">
        <v>3</v>
      </c>
      <c r="B12" s="644"/>
      <c r="C12" s="644"/>
      <c r="D12" s="644"/>
      <c r="E12" s="644"/>
      <c r="F12" s="644"/>
      <c r="G12" s="644"/>
      <c r="H12" s="644"/>
    </row>
    <row r="13" spans="1:8" ht="24.95" customHeight="1">
      <c r="A13" s="582" t="s">
        <v>4</v>
      </c>
      <c r="B13" s="653" t="s">
        <v>22</v>
      </c>
      <c r="C13" s="653"/>
      <c r="D13" s="653"/>
      <c r="E13" s="653"/>
      <c r="F13" s="653"/>
      <c r="G13" s="653"/>
      <c r="H13" s="654"/>
    </row>
    <row r="14" spans="1:8" ht="21.95" customHeight="1">
      <c r="A14" s="230" t="s">
        <v>23</v>
      </c>
      <c r="B14" s="655" t="s">
        <v>122</v>
      </c>
      <c r="C14" s="656"/>
      <c r="D14" s="656"/>
      <c r="E14" s="656"/>
      <c r="F14" s="657"/>
      <c r="G14" s="256" t="s">
        <v>24</v>
      </c>
      <c r="H14" s="267"/>
    </row>
    <row r="15" spans="1:8" ht="21.95" customHeight="1">
      <c r="A15" s="665" t="s">
        <v>510</v>
      </c>
      <c r="B15" s="658" t="s">
        <v>123</v>
      </c>
      <c r="C15" s="659"/>
      <c r="D15" s="659"/>
      <c r="E15" s="659"/>
      <c r="F15" s="660"/>
      <c r="G15" s="257" t="s">
        <v>24</v>
      </c>
      <c r="H15" s="268"/>
    </row>
    <row r="16" spans="1:8" ht="21.95" customHeight="1">
      <c r="A16" s="665"/>
      <c r="B16" s="658" t="s">
        <v>262</v>
      </c>
      <c r="C16" s="659"/>
      <c r="D16" s="659"/>
      <c r="E16" s="659"/>
      <c r="F16" s="660"/>
      <c r="G16" s="257" t="s">
        <v>24</v>
      </c>
      <c r="H16" s="269" t="s">
        <v>25</v>
      </c>
    </row>
    <row r="17" spans="1:8" ht="21.95" customHeight="1">
      <c r="A17" s="665"/>
      <c r="B17" s="658" t="s">
        <v>464</v>
      </c>
      <c r="C17" s="659"/>
      <c r="D17" s="659"/>
      <c r="E17" s="659"/>
      <c r="F17" s="660"/>
      <c r="G17" s="257" t="s">
        <v>24</v>
      </c>
      <c r="H17" s="269" t="s">
        <v>25</v>
      </c>
    </row>
    <row r="18" spans="1:8" ht="21.95" customHeight="1">
      <c r="A18" s="665"/>
      <c r="B18" s="658" t="s">
        <v>465</v>
      </c>
      <c r="C18" s="659"/>
      <c r="D18" s="659"/>
      <c r="E18" s="659"/>
      <c r="F18" s="660"/>
      <c r="G18" s="257" t="s">
        <v>24</v>
      </c>
      <c r="H18" s="269" t="s">
        <v>25</v>
      </c>
    </row>
    <row r="19" spans="1:8" ht="21.95" customHeight="1">
      <c r="A19" s="665"/>
      <c r="B19" s="255" t="s">
        <v>147</v>
      </c>
      <c r="C19" s="663"/>
      <c r="D19" s="663"/>
      <c r="E19" s="663"/>
      <c r="F19" s="664"/>
      <c r="G19" s="258"/>
      <c r="H19" s="270"/>
    </row>
    <row r="20" spans="1:8" ht="27" customHeight="1">
      <c r="A20" s="581" t="s">
        <v>26</v>
      </c>
      <c r="B20" s="585" t="s">
        <v>128</v>
      </c>
      <c r="C20" s="583" t="s">
        <v>124</v>
      </c>
      <c r="D20" s="253" t="s">
        <v>125</v>
      </c>
      <c r="E20" s="583" t="s">
        <v>10</v>
      </c>
      <c r="F20" s="253" t="s">
        <v>264</v>
      </c>
      <c r="G20" s="583" t="s">
        <v>265</v>
      </c>
      <c r="H20" s="240" t="s">
        <v>266</v>
      </c>
    </row>
    <row r="21" spans="1:8" ht="50.1" customHeight="1">
      <c r="A21" s="592" t="s">
        <v>233</v>
      </c>
      <c r="B21" s="464" t="s">
        <v>12</v>
      </c>
      <c r="C21" s="259"/>
      <c r="D21" s="260"/>
      <c r="E21" s="259"/>
      <c r="F21" s="260"/>
      <c r="G21" s="259"/>
      <c r="H21" s="271"/>
    </row>
    <row r="22" spans="1:8" ht="34.5" customHeight="1">
      <c r="A22" s="594" t="s">
        <v>553</v>
      </c>
      <c r="B22" s="593" t="s">
        <v>552</v>
      </c>
      <c r="C22" s="680"/>
      <c r="D22" s="681"/>
      <c r="E22" s="584"/>
      <c r="F22" s="584"/>
      <c r="G22" s="584"/>
      <c r="H22" s="595"/>
    </row>
    <row r="23" spans="1:8" ht="23.1" customHeight="1">
      <c r="A23" s="230" t="s">
        <v>29</v>
      </c>
      <c r="B23" s="586">
        <f>共通入力シート!B9</f>
        <v>0</v>
      </c>
      <c r="C23" s="261"/>
      <c r="D23" s="261"/>
      <c r="E23" s="261"/>
      <c r="F23" s="261"/>
      <c r="G23" s="261"/>
      <c r="H23" s="272"/>
    </row>
    <row r="24" spans="1:8" ht="23.1" customHeight="1">
      <c r="A24" s="243" t="s">
        <v>30</v>
      </c>
      <c r="B24" s="671" t="s">
        <v>471</v>
      </c>
      <c r="C24" s="672"/>
      <c r="D24" s="672"/>
      <c r="E24" s="672"/>
      <c r="F24" s="672"/>
      <c r="G24" s="672"/>
      <c r="H24" s="673"/>
    </row>
    <row r="25" spans="1:8" ht="20.85" customHeight="1">
      <c r="A25" s="678" t="s">
        <v>472</v>
      </c>
      <c r="B25" s="585" t="s">
        <v>128</v>
      </c>
      <c r="C25" s="583" t="s">
        <v>8</v>
      </c>
      <c r="D25" s="262" t="s">
        <v>9</v>
      </c>
      <c r="E25" s="587" t="s">
        <v>10</v>
      </c>
      <c r="F25" s="253" t="s">
        <v>263</v>
      </c>
      <c r="G25" s="583" t="s">
        <v>27</v>
      </c>
      <c r="H25" s="418" t="s">
        <v>28</v>
      </c>
    </row>
    <row r="26" spans="1:8" ht="24.95" customHeight="1">
      <c r="A26" s="678"/>
      <c r="B26" s="263" t="s">
        <v>127</v>
      </c>
      <c r="C26" s="417"/>
      <c r="D26" s="417"/>
      <c r="E26" s="417"/>
      <c r="F26" s="417"/>
      <c r="G26" s="417"/>
      <c r="H26" s="419"/>
    </row>
    <row r="27" spans="1:8" ht="24.95" customHeight="1">
      <c r="A27" s="678"/>
      <c r="B27" s="264" t="s">
        <v>126</v>
      </c>
      <c r="C27" s="415" t="s">
        <v>451</v>
      </c>
      <c r="D27" s="415" t="s">
        <v>451</v>
      </c>
      <c r="E27" s="415" t="s">
        <v>451</v>
      </c>
      <c r="F27" s="415" t="s">
        <v>451</v>
      </c>
      <c r="G27" s="415" t="s">
        <v>451</v>
      </c>
      <c r="H27" s="420" t="s">
        <v>451</v>
      </c>
    </row>
    <row r="28" spans="1:8" ht="20.85" customHeight="1">
      <c r="A28" s="678"/>
      <c r="B28" s="674" t="s">
        <v>453</v>
      </c>
      <c r="C28" s="675"/>
      <c r="D28" s="675"/>
      <c r="E28" s="675"/>
      <c r="F28" s="675"/>
      <c r="G28" s="675"/>
      <c r="H28" s="676"/>
    </row>
    <row r="29" spans="1:8" ht="20.85" customHeight="1" thickBot="1">
      <c r="A29" s="640" t="s">
        <v>31</v>
      </c>
      <c r="B29" s="524" t="s">
        <v>130</v>
      </c>
      <c r="C29" s="525" t="s">
        <v>131</v>
      </c>
      <c r="D29" s="525"/>
      <c r="E29" s="525"/>
      <c r="F29" s="525"/>
      <c r="G29" s="525"/>
      <c r="H29" s="526"/>
    </row>
    <row r="30" spans="1:8" ht="20.85" customHeight="1">
      <c r="A30" s="677"/>
      <c r="B30" s="266" t="s">
        <v>130</v>
      </c>
      <c r="C30" s="265" t="s">
        <v>132</v>
      </c>
      <c r="D30" s="265"/>
      <c r="E30" s="522"/>
      <c r="F30" s="522"/>
      <c r="G30" s="522"/>
      <c r="H30" s="523"/>
    </row>
    <row r="31" spans="1:8" ht="24.95" customHeight="1">
      <c r="A31" s="581" t="s">
        <v>16</v>
      </c>
      <c r="B31" s="509"/>
      <c r="C31" s="679">
        <f>'A-16'!C18</f>
        <v>0</v>
      </c>
      <c r="D31" s="679"/>
      <c r="E31" s="679"/>
      <c r="F31" s="510" t="s">
        <v>468</v>
      </c>
      <c r="G31" s="510"/>
      <c r="H31" s="511"/>
    </row>
    <row r="32" spans="1:8" ht="20.100000000000001" customHeight="1">
      <c r="A32" s="249" t="s">
        <v>524</v>
      </c>
      <c r="B32" s="667" t="s">
        <v>466</v>
      </c>
      <c r="C32" s="668"/>
      <c r="D32" s="669"/>
      <c r="E32" s="669"/>
      <c r="F32" s="668"/>
      <c r="G32" s="668"/>
      <c r="H32" s="670"/>
    </row>
    <row r="33" spans="1:8" ht="21.95" customHeight="1" thickBot="1">
      <c r="A33" s="245" t="s">
        <v>17</v>
      </c>
      <c r="B33" s="622" t="s">
        <v>452</v>
      </c>
      <c r="C33" s="622"/>
      <c r="D33" s="622"/>
      <c r="E33" s="622"/>
      <c r="F33" s="622"/>
      <c r="G33" s="622"/>
      <c r="H33" s="623"/>
    </row>
    <row r="34" spans="1:8" ht="18.75" customHeight="1">
      <c r="A34" s="9" t="s">
        <v>467</v>
      </c>
      <c r="B34" s="9"/>
      <c r="C34" s="590"/>
      <c r="D34" s="590"/>
    </row>
    <row r="35" spans="1:8" ht="24" customHeight="1">
      <c r="A35" s="666"/>
      <c r="B35" s="666"/>
      <c r="C35" s="666"/>
      <c r="D35" s="666"/>
      <c r="E35" s="666"/>
      <c r="F35" s="666"/>
      <c r="G35" s="666"/>
      <c r="H35" s="666"/>
    </row>
  </sheetData>
  <mergeCells count="23">
    <mergeCell ref="C19:F19"/>
    <mergeCell ref="A15:A19"/>
    <mergeCell ref="A35:H35"/>
    <mergeCell ref="B32:H32"/>
    <mergeCell ref="B33:H33"/>
    <mergeCell ref="B24:H24"/>
    <mergeCell ref="B28:H28"/>
    <mergeCell ref="A29:A30"/>
    <mergeCell ref="A25:A28"/>
    <mergeCell ref="B18:F18"/>
    <mergeCell ref="C31:E31"/>
    <mergeCell ref="C22:D22"/>
    <mergeCell ref="A1:H1"/>
    <mergeCell ref="A2:H2"/>
    <mergeCell ref="A6:H6"/>
    <mergeCell ref="F4:H4"/>
    <mergeCell ref="A12:H12"/>
    <mergeCell ref="D10:F10"/>
    <mergeCell ref="B13:H13"/>
    <mergeCell ref="B14:F14"/>
    <mergeCell ref="B15:F15"/>
    <mergeCell ref="B16:F16"/>
    <mergeCell ref="B17:F17"/>
  </mergeCells>
  <phoneticPr fontId="29"/>
  <dataValidations count="7">
    <dataValidation type="list" allowBlank="1" showInputMessage="1" showErrorMessage="1" sqref="B29:B30">
      <formula1>"□,☑"</formula1>
    </dataValidation>
    <dataValidation type="list" allowBlank="1" showInputMessage="1" showErrorMessage="1" sqref="G14:G18">
      <formula1>"（〇）,（　）"</formula1>
    </dataValidation>
    <dataValidation type="list" allowBlank="1" showInputMessage="1" showErrorMessage="1" sqref="C21:H21">
      <formula1>"〇"</formula1>
    </dataValidation>
    <dataValidation type="list" allowBlank="1" showInputMessage="1" showErrorMessage="1" sqref="H16:H18">
      <formula1>"【①】,【②】,【③】,【④】,【　】"</formula1>
    </dataValidation>
    <dataValidation type="list" allowBlank="1" showInputMessage="1" showErrorMessage="1" sqref="C27:H27">
      <formula1>"　,１人,２人,３人,４人,５人,６人,７人,８人,９人,10人"</formula1>
    </dataValidation>
    <dataValidation type="list" allowBlank="1" showInputMessage="1" showErrorMessage="1" sqref="C26:H26">
      <formula1>"8人,9人,10人,11人,12人,13人,14人,15人,16人,17人,20人"</formula1>
    </dataValidation>
    <dataValidation type="list" allowBlank="1" showInputMessage="1" showErrorMessage="1" sqref="C22:D22">
      <formula1>"12か月,24か月"</formula1>
    </dataValidation>
  </dataValidations>
  <pageMargins left="0.74803149606299213" right="0.74803149606299213" top="0.78740157480314965" bottom="0.59055118110236227" header="0.51181102362204722" footer="0.51181102362204722"/>
  <pageSetup scale="95" fitToHeight="0" orientation="portrait" blackAndWhite="1" r:id="rId1"/>
  <headerFooter>
    <oddFooter>&amp;Rー&amp;K00+000００</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Zeros="0" view="pageBreakPreview" topLeftCell="A16" zoomScale="85" zoomScaleNormal="100" zoomScaleSheetLayoutView="85" workbookViewId="0">
      <selection activeCell="N7" sqref="N7"/>
    </sheetView>
  </sheetViews>
  <sheetFormatPr defaultRowHeight="18" customHeight="1"/>
  <cols>
    <col min="1" max="1" width="10.25" style="55" bestFit="1" customWidth="1"/>
    <col min="2" max="2" width="15.625" style="55" customWidth="1"/>
    <col min="3" max="3" width="8.5" style="55" bestFit="1" customWidth="1"/>
    <col min="4" max="5" width="15.625" style="55" customWidth="1"/>
    <col min="6" max="6" width="5.625" style="55" customWidth="1"/>
    <col min="7" max="7" width="20" style="55" customWidth="1"/>
    <col min="8" max="16384" width="9" style="55"/>
  </cols>
  <sheetData>
    <row r="1" spans="1:7" ht="18" customHeight="1">
      <c r="G1" s="8" t="s">
        <v>32</v>
      </c>
    </row>
    <row r="2" spans="1:7" ht="18" customHeight="1">
      <c r="A2" s="661" t="s">
        <v>33</v>
      </c>
      <c r="B2" s="661"/>
      <c r="C2" s="661"/>
      <c r="D2" s="661"/>
      <c r="E2" s="661"/>
      <c r="F2" s="661"/>
      <c r="G2" s="661"/>
    </row>
    <row r="3" spans="1:7" ht="18" customHeight="1">
      <c r="A3" s="12"/>
    </row>
    <row r="4" spans="1:7" ht="21.75" customHeight="1">
      <c r="A4" s="12"/>
    </row>
    <row r="5" spans="1:7" s="330" customFormat="1" ht="21.75" customHeight="1">
      <c r="A5" s="58" t="s">
        <v>135</v>
      </c>
      <c r="B5" s="59" t="str">
        <f>共通入力シート!B3</f>
        <v>R07（北部枠）</v>
      </c>
      <c r="D5" s="706" t="s">
        <v>138</v>
      </c>
      <c r="E5" s="705" t="str">
        <f>共通入力シート!B4</f>
        <v xml:space="preserve">介護職員初任者養成研修科（２か月）【20人定員】【地域枠】（北部枠）
</v>
      </c>
      <c r="F5" s="705"/>
      <c r="G5" s="705"/>
    </row>
    <row r="6" spans="1:7" s="330" customFormat="1" ht="21.75" customHeight="1">
      <c r="A6" s="58"/>
      <c r="B6" s="59"/>
      <c r="D6" s="706"/>
      <c r="E6" s="705"/>
      <c r="F6" s="705"/>
      <c r="G6" s="705"/>
    </row>
    <row r="7" spans="1:7" ht="18" customHeight="1">
      <c r="D7" s="345" t="s">
        <v>136</v>
      </c>
      <c r="E7" s="340">
        <f>共通入力シート!B7</f>
        <v>0</v>
      </c>
      <c r="F7" s="341"/>
      <c r="G7" s="342"/>
    </row>
    <row r="8" spans="1:7" ht="18" customHeight="1">
      <c r="D8" s="345" t="s">
        <v>137</v>
      </c>
      <c r="E8" s="59">
        <f>共通入力シート!B9</f>
        <v>0</v>
      </c>
      <c r="G8" s="60"/>
    </row>
    <row r="9" spans="1:7" ht="18" customHeight="1">
      <c r="A9" s="1"/>
    </row>
    <row r="10" spans="1:7" ht="18" customHeight="1" thickBot="1">
      <c r="A10" s="638" t="s">
        <v>34</v>
      </c>
      <c r="B10" s="691"/>
      <c r="C10" s="691"/>
      <c r="D10" s="691"/>
      <c r="E10" s="691"/>
      <c r="F10" s="691"/>
      <c r="G10" s="691"/>
    </row>
    <row r="11" spans="1:7" ht="18" customHeight="1">
      <c r="A11" s="224" t="s">
        <v>35</v>
      </c>
      <c r="B11" s="695" t="s">
        <v>36</v>
      </c>
      <c r="C11" s="696"/>
      <c r="D11" s="696"/>
      <c r="E11" s="696"/>
      <c r="F11" s="696"/>
      <c r="G11" s="697"/>
    </row>
    <row r="12" spans="1:7" ht="18" customHeight="1">
      <c r="A12" s="692" t="s">
        <v>37</v>
      </c>
      <c r="B12" s="689" t="s">
        <v>38</v>
      </c>
      <c r="C12" s="698" t="s">
        <v>283</v>
      </c>
      <c r="D12" s="698" t="s">
        <v>284</v>
      </c>
      <c r="E12" s="699" t="s">
        <v>290</v>
      </c>
      <c r="F12" s="699" t="s">
        <v>267</v>
      </c>
      <c r="G12" s="701"/>
    </row>
    <row r="13" spans="1:7" ht="36" customHeight="1">
      <c r="A13" s="693"/>
      <c r="B13" s="690"/>
      <c r="C13" s="689"/>
      <c r="D13" s="689"/>
      <c r="E13" s="700"/>
      <c r="F13" s="700"/>
      <c r="G13" s="702"/>
    </row>
    <row r="14" spans="1:7" ht="23.1" customHeight="1">
      <c r="A14" s="693"/>
      <c r="B14" s="150"/>
      <c r="C14" s="309"/>
      <c r="D14" s="310"/>
      <c r="E14" s="311" t="str">
        <f>IFERROR(ROUNDDOWN(D14/C14,2),"")</f>
        <v/>
      </c>
      <c r="F14" s="312"/>
      <c r="G14" s="313"/>
    </row>
    <row r="15" spans="1:7" ht="23.1" customHeight="1">
      <c r="A15" s="693"/>
      <c r="B15" s="151"/>
      <c r="C15" s="314"/>
      <c r="D15" s="315"/>
      <c r="E15" s="306" t="str">
        <f t="shared" ref="E15:E19" si="0">IFERROR(ROUNDDOWN(D15/C15,2),"")</f>
        <v/>
      </c>
      <c r="F15" s="316"/>
      <c r="G15" s="317"/>
    </row>
    <row r="16" spans="1:7" ht="23.1" customHeight="1">
      <c r="A16" s="693"/>
      <c r="B16" s="151"/>
      <c r="C16" s="318"/>
      <c r="D16" s="315"/>
      <c r="E16" s="306" t="str">
        <f t="shared" si="0"/>
        <v/>
      </c>
      <c r="F16" s="316"/>
      <c r="G16" s="317"/>
    </row>
    <row r="17" spans="1:7" ht="23.1" customHeight="1">
      <c r="A17" s="693"/>
      <c r="B17" s="151"/>
      <c r="C17" s="318"/>
      <c r="D17" s="315"/>
      <c r="E17" s="306" t="str">
        <f t="shared" si="0"/>
        <v/>
      </c>
      <c r="F17" s="316"/>
      <c r="G17" s="317"/>
    </row>
    <row r="18" spans="1:7" ht="23.1" customHeight="1">
      <c r="A18" s="693"/>
      <c r="B18" s="151"/>
      <c r="C18" s="314"/>
      <c r="D18" s="315"/>
      <c r="E18" s="306" t="str">
        <f t="shared" si="0"/>
        <v/>
      </c>
      <c r="F18" s="316"/>
      <c r="G18" s="317"/>
    </row>
    <row r="19" spans="1:7" ht="23.1" customHeight="1" thickBot="1">
      <c r="A19" s="693"/>
      <c r="B19" s="152"/>
      <c r="C19" s="319"/>
      <c r="D19" s="320"/>
      <c r="E19" s="321" t="str">
        <f t="shared" si="0"/>
        <v/>
      </c>
      <c r="F19" s="322"/>
      <c r="G19" s="323"/>
    </row>
    <row r="20" spans="1:7" ht="23.1" customHeight="1" thickBot="1">
      <c r="A20" s="694"/>
      <c r="B20" s="703" t="s">
        <v>141</v>
      </c>
      <c r="C20" s="704"/>
      <c r="D20" s="307" t="str">
        <f>IFERROR(ROUNDDOWN(AVERAGE(D14:D19),2), "")</f>
        <v/>
      </c>
      <c r="E20" s="307" t="str">
        <f>IFERROR(ROUNDDOWN(AVERAGE(E14:E19),2), "")</f>
        <v/>
      </c>
      <c r="F20" s="324"/>
      <c r="G20" s="53"/>
    </row>
    <row r="21" spans="1:7" ht="18" customHeight="1">
      <c r="A21" s="137" t="s">
        <v>276</v>
      </c>
    </row>
    <row r="22" spans="1:7" ht="18" customHeight="1">
      <c r="A22" s="13"/>
    </row>
    <row r="23" spans="1:7" ht="18" customHeight="1">
      <c r="A23" s="4" t="s">
        <v>39</v>
      </c>
    </row>
    <row r="24" spans="1:7" ht="18" customHeight="1">
      <c r="A24" s="4" t="s">
        <v>469</v>
      </c>
    </row>
    <row r="25" spans="1:7" ht="18" customHeight="1" thickBot="1">
      <c r="A25" s="4" t="s">
        <v>40</v>
      </c>
    </row>
    <row r="26" spans="1:7" ht="18" customHeight="1">
      <c r="A26" s="224" t="s">
        <v>41</v>
      </c>
      <c r="B26" s="682" t="s">
        <v>42</v>
      </c>
      <c r="C26" s="683"/>
      <c r="D26" s="684"/>
      <c r="E26" s="682" t="s">
        <v>43</v>
      </c>
      <c r="F26" s="683"/>
      <c r="G26" s="685"/>
    </row>
    <row r="27" spans="1:7" ht="23.1" customHeight="1">
      <c r="A27" s="513" t="s">
        <v>44</v>
      </c>
      <c r="B27" s="493"/>
      <c r="C27" s="61" t="s">
        <v>134</v>
      </c>
      <c r="D27" s="149"/>
      <c r="E27" s="494">
        <f>D27</f>
        <v>0</v>
      </c>
      <c r="F27" s="61" t="s">
        <v>103</v>
      </c>
      <c r="G27" s="148"/>
    </row>
    <row r="28" spans="1:7" ht="23.1" customHeight="1">
      <c r="A28" s="513" t="s">
        <v>45</v>
      </c>
      <c r="B28" s="493">
        <f>G27</f>
        <v>0</v>
      </c>
      <c r="C28" s="61" t="s">
        <v>134</v>
      </c>
      <c r="D28" s="149"/>
      <c r="E28" s="494">
        <f t="shared" ref="E28:E32" si="1">D28</f>
        <v>0</v>
      </c>
      <c r="F28" s="61" t="s">
        <v>103</v>
      </c>
      <c r="G28" s="148"/>
    </row>
    <row r="29" spans="1:7" ht="23.1" customHeight="1">
      <c r="A29" s="512" t="s">
        <v>46</v>
      </c>
      <c r="B29" s="501">
        <f>G28</f>
        <v>0</v>
      </c>
      <c r="C29" s="502" t="s">
        <v>134</v>
      </c>
      <c r="D29" s="527"/>
      <c r="E29" s="528">
        <f t="shared" si="1"/>
        <v>0</v>
      </c>
      <c r="F29" s="502" t="s">
        <v>103</v>
      </c>
      <c r="G29" s="529"/>
    </row>
    <row r="30" spans="1:7" ht="23.1" customHeight="1">
      <c r="A30" s="513" t="s">
        <v>47</v>
      </c>
      <c r="B30" s="493">
        <f t="shared" ref="B30:B33" si="2">G29</f>
        <v>0</v>
      </c>
      <c r="C30" s="61" t="s">
        <v>134</v>
      </c>
      <c r="D30" s="149"/>
      <c r="E30" s="494">
        <f t="shared" si="1"/>
        <v>0</v>
      </c>
      <c r="F30" s="61" t="s">
        <v>103</v>
      </c>
      <c r="G30" s="148"/>
    </row>
    <row r="31" spans="1:7" ht="23.1" customHeight="1">
      <c r="A31" s="512" t="s">
        <v>48</v>
      </c>
      <c r="B31" s="501">
        <f t="shared" si="2"/>
        <v>0</v>
      </c>
      <c r="C31" s="502" t="s">
        <v>134</v>
      </c>
      <c r="D31" s="503"/>
      <c r="E31" s="504">
        <f t="shared" si="1"/>
        <v>0</v>
      </c>
      <c r="F31" s="502" t="s">
        <v>103</v>
      </c>
      <c r="G31" s="505"/>
    </row>
    <row r="32" spans="1:7" ht="23.1" customHeight="1">
      <c r="A32" s="516" t="s">
        <v>49</v>
      </c>
      <c r="B32" s="493">
        <f t="shared" si="2"/>
        <v>0</v>
      </c>
      <c r="C32" s="61" t="s">
        <v>134</v>
      </c>
      <c r="D32" s="149"/>
      <c r="E32" s="494">
        <f t="shared" si="1"/>
        <v>0</v>
      </c>
      <c r="F32" s="61" t="s">
        <v>103</v>
      </c>
      <c r="G32" s="148"/>
    </row>
    <row r="33" spans="1:7" ht="23.1" customHeight="1" thickBot="1">
      <c r="A33" s="546" t="s">
        <v>50</v>
      </c>
      <c r="B33" s="547">
        <f t="shared" si="2"/>
        <v>0</v>
      </c>
      <c r="C33" s="548" t="s">
        <v>134</v>
      </c>
      <c r="D33" s="549"/>
      <c r="E33" s="686"/>
      <c r="F33" s="687"/>
      <c r="G33" s="688"/>
    </row>
    <row r="34" spans="1:7" ht="18" customHeight="1">
      <c r="A34" s="17"/>
    </row>
    <row r="35" spans="1:7" ht="18" customHeight="1">
      <c r="A35" s="4"/>
    </row>
  </sheetData>
  <mergeCells count="15">
    <mergeCell ref="B26:D26"/>
    <mergeCell ref="E26:G26"/>
    <mergeCell ref="E33:G33"/>
    <mergeCell ref="B12:B13"/>
    <mergeCell ref="A2:G2"/>
    <mergeCell ref="A10:G10"/>
    <mergeCell ref="A12:A20"/>
    <mergeCell ref="B11:G11"/>
    <mergeCell ref="C12:C13"/>
    <mergeCell ref="D12:D13"/>
    <mergeCell ref="E12:E13"/>
    <mergeCell ref="F12:G13"/>
    <mergeCell ref="B20:C20"/>
    <mergeCell ref="E5:G6"/>
    <mergeCell ref="D5:D6"/>
  </mergeCells>
  <phoneticPr fontId="29"/>
  <conditionalFormatting sqref="E20">
    <cfRule type="cellIs" dxfId="0" priority="1" operator="lessThan">
      <formula>1.65</formula>
    </cfRule>
  </conditionalFormatting>
  <pageMargins left="0.74803149606299213" right="0.74803149606299213" top="0.78740157480314965" bottom="0.59055118110236227" header="0.51181102362204722" footer="0.51181102362204722"/>
  <pageSetup paperSize="9" scale="86" fitToHeight="0" orientation="portrait" blackAndWhite="1" r:id="rId1"/>
  <headerFooter>
    <oddFooter>&amp;Rー&amp;K00+000００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Zeros="0" view="pageBreakPreview" topLeftCell="A19" zoomScale="85" zoomScaleNormal="100" zoomScaleSheetLayoutView="85" workbookViewId="0">
      <selection activeCell="N7" sqref="N7"/>
    </sheetView>
  </sheetViews>
  <sheetFormatPr defaultRowHeight="18.75"/>
  <cols>
    <col min="1" max="1" width="8.625" style="11" customWidth="1"/>
    <col min="2" max="2" width="13.25" style="48" customWidth="1"/>
    <col min="3" max="4" width="30.625" style="11" customWidth="1"/>
    <col min="5" max="5" width="8.625" style="11" customWidth="1"/>
    <col min="6" max="16384" width="9" style="11"/>
  </cols>
  <sheetData>
    <row r="1" spans="1:6">
      <c r="A1" s="636" t="s">
        <v>475</v>
      </c>
      <c r="B1" s="636"/>
      <c r="C1" s="735"/>
      <c r="D1" s="735"/>
      <c r="E1" s="735"/>
    </row>
    <row r="2" spans="1:6">
      <c r="A2" s="1"/>
      <c r="B2" s="1"/>
    </row>
    <row r="3" spans="1:6">
      <c r="A3" s="661" t="s">
        <v>51</v>
      </c>
      <c r="B3" s="661"/>
      <c r="C3" s="735"/>
      <c r="D3" s="735"/>
      <c r="E3" s="735"/>
    </row>
    <row r="4" spans="1:6">
      <c r="A4" s="1"/>
      <c r="B4" s="1"/>
    </row>
    <row r="5" spans="1:6" s="55" customFormat="1" ht="18" customHeight="1">
      <c r="A5" s="58" t="s">
        <v>135</v>
      </c>
      <c r="B5" s="59" t="str">
        <f>共通入力シート!B3</f>
        <v>R07（北部枠）</v>
      </c>
      <c r="C5" s="749" t="s">
        <v>138</v>
      </c>
      <c r="D5" s="705" t="str">
        <f>共通入力シート!B4</f>
        <v xml:space="preserve">介護職員初任者養成研修科（２か月）【20人定員】【地域枠】（北部枠）
</v>
      </c>
      <c r="E5" s="705"/>
      <c r="F5" s="344"/>
    </row>
    <row r="6" spans="1:6" s="330" customFormat="1" ht="18" customHeight="1">
      <c r="A6" s="58"/>
      <c r="B6" s="59"/>
      <c r="C6" s="749"/>
      <c r="D6" s="705"/>
      <c r="E6" s="705"/>
      <c r="F6" s="344"/>
    </row>
    <row r="7" spans="1:6" s="55" customFormat="1" ht="18" customHeight="1">
      <c r="C7" s="168" t="s">
        <v>136</v>
      </c>
      <c r="D7" s="59">
        <f>共通入力シート!B7</f>
        <v>0</v>
      </c>
      <c r="F7" s="60"/>
    </row>
    <row r="8" spans="1:6" s="55" customFormat="1" ht="18" customHeight="1">
      <c r="C8" s="168" t="s">
        <v>137</v>
      </c>
      <c r="D8" s="59">
        <f>共通入力シート!B9</f>
        <v>0</v>
      </c>
      <c r="F8" s="60"/>
    </row>
    <row r="9" spans="1:6">
      <c r="A9" s="750" t="s">
        <v>513</v>
      </c>
      <c r="B9" s="751"/>
      <c r="C9" s="751"/>
      <c r="D9" s="751"/>
      <c r="E9" s="751"/>
    </row>
    <row r="10" spans="1:6" ht="24.75" customHeight="1" thickBot="1">
      <c r="A10" s="736" t="s">
        <v>512</v>
      </c>
      <c r="B10" s="736"/>
      <c r="C10" s="737"/>
      <c r="D10" s="737"/>
      <c r="E10" s="737"/>
    </row>
    <row r="11" spans="1:6" ht="27.95" customHeight="1" thickTop="1">
      <c r="A11" s="739" t="s">
        <v>35</v>
      </c>
      <c r="B11" s="740"/>
      <c r="C11" s="719" t="s">
        <v>36</v>
      </c>
      <c r="D11" s="720"/>
      <c r="E11" s="721"/>
    </row>
    <row r="12" spans="1:6" ht="20.100000000000001" customHeight="1">
      <c r="A12" s="741" t="s">
        <v>52</v>
      </c>
      <c r="B12" s="742"/>
      <c r="C12" s="722" t="s">
        <v>511</v>
      </c>
      <c r="D12" s="723"/>
      <c r="E12" s="724"/>
    </row>
    <row r="13" spans="1:6" ht="20.100000000000001" customHeight="1">
      <c r="A13" s="741"/>
      <c r="B13" s="742"/>
      <c r="C13" s="722" t="s">
        <v>145</v>
      </c>
      <c r="D13" s="723"/>
      <c r="E13" s="724"/>
    </row>
    <row r="14" spans="1:6" ht="20.100000000000001" customHeight="1">
      <c r="A14" s="741" t="s">
        <v>525</v>
      </c>
      <c r="B14" s="742"/>
      <c r="C14" s="722" t="s">
        <v>474</v>
      </c>
      <c r="D14" s="723"/>
      <c r="E14" s="724"/>
    </row>
    <row r="15" spans="1:6" ht="20.100000000000001" customHeight="1">
      <c r="A15" s="741"/>
      <c r="B15" s="742"/>
      <c r="C15" s="722" t="s">
        <v>53</v>
      </c>
      <c r="D15" s="723"/>
      <c r="E15" s="724"/>
    </row>
    <row r="16" spans="1:6" ht="18.75" customHeight="1">
      <c r="A16" s="741" t="s">
        <v>142</v>
      </c>
      <c r="B16" s="742"/>
      <c r="C16" s="722"/>
      <c r="D16" s="723"/>
      <c r="E16" s="724"/>
    </row>
    <row r="17" spans="1:11" ht="18.75" customHeight="1">
      <c r="A17" s="741"/>
      <c r="B17" s="742"/>
      <c r="C17" s="722"/>
      <c r="D17" s="723"/>
      <c r="E17" s="724"/>
    </row>
    <row r="18" spans="1:11" ht="18.75" customHeight="1">
      <c r="A18" s="741"/>
      <c r="B18" s="742"/>
      <c r="C18" s="722"/>
      <c r="D18" s="723"/>
      <c r="E18" s="724"/>
    </row>
    <row r="19" spans="1:11" ht="18.75" customHeight="1">
      <c r="A19" s="741"/>
      <c r="B19" s="742"/>
      <c r="C19" s="722"/>
      <c r="D19" s="723"/>
      <c r="E19" s="724"/>
    </row>
    <row r="20" spans="1:11" ht="18.75" customHeight="1">
      <c r="A20" s="741"/>
      <c r="B20" s="742"/>
      <c r="C20" s="722"/>
      <c r="D20" s="723"/>
      <c r="E20" s="724"/>
    </row>
    <row r="21" spans="1:11" ht="18.75" customHeight="1" thickBot="1">
      <c r="A21" s="743"/>
      <c r="B21" s="744"/>
      <c r="C21" s="725"/>
      <c r="D21" s="726"/>
      <c r="E21" s="727"/>
    </row>
    <row r="22" spans="1:11" ht="19.5" thickTop="1">
      <c r="A22" s="4"/>
      <c r="B22" s="4"/>
    </row>
    <row r="23" spans="1:11" ht="19.5" thickBot="1">
      <c r="A23" s="4" t="s">
        <v>54</v>
      </c>
      <c r="B23" s="4"/>
    </row>
    <row r="24" spans="1:11" ht="18.75" customHeight="1">
      <c r="A24" s="745" t="s">
        <v>35</v>
      </c>
      <c r="B24" s="746"/>
      <c r="C24" s="738" t="s">
        <v>55</v>
      </c>
      <c r="D24" s="738" t="s">
        <v>56</v>
      </c>
      <c r="E24" s="569" t="s">
        <v>57</v>
      </c>
    </row>
    <row r="25" spans="1:11" ht="18.75" customHeight="1">
      <c r="A25" s="747"/>
      <c r="B25" s="748"/>
      <c r="C25" s="690"/>
      <c r="D25" s="690"/>
      <c r="E25" s="570" t="s">
        <v>58</v>
      </c>
    </row>
    <row r="26" spans="1:11" ht="17.45" customHeight="1">
      <c r="A26" s="707" t="s">
        <v>143</v>
      </c>
      <c r="B26" s="708"/>
      <c r="C26" s="728"/>
      <c r="D26" s="728"/>
      <c r="E26" s="571" t="s">
        <v>59</v>
      </c>
    </row>
    <row r="27" spans="1:11" ht="17.45" customHeight="1">
      <c r="A27" s="707"/>
      <c r="B27" s="708"/>
      <c r="C27" s="728"/>
      <c r="D27" s="728"/>
      <c r="E27" s="572" t="s">
        <v>514</v>
      </c>
      <c r="K27" s="492"/>
    </row>
    <row r="28" spans="1:11" ht="15" customHeight="1" thickBot="1">
      <c r="A28" s="709" t="s">
        <v>144</v>
      </c>
      <c r="B28" s="710"/>
      <c r="C28" s="729"/>
      <c r="D28" s="729"/>
      <c r="E28" s="571" t="s">
        <v>59</v>
      </c>
    </row>
    <row r="29" spans="1:11" ht="15" customHeight="1">
      <c r="A29" s="711"/>
      <c r="B29" s="712"/>
      <c r="C29" s="730"/>
      <c r="D29" s="730"/>
      <c r="E29" s="573" t="s">
        <v>60</v>
      </c>
    </row>
    <row r="30" spans="1:11" ht="15" customHeight="1">
      <c r="A30" s="713"/>
      <c r="B30" s="714"/>
      <c r="C30" s="731"/>
      <c r="D30" s="731"/>
      <c r="E30" s="574" t="s">
        <v>515</v>
      </c>
    </row>
    <row r="31" spans="1:11" ht="15" customHeight="1">
      <c r="A31" s="715"/>
      <c r="B31" s="716"/>
      <c r="C31" s="732"/>
      <c r="D31" s="734"/>
      <c r="E31" s="575" t="s">
        <v>59</v>
      </c>
    </row>
    <row r="32" spans="1:11" ht="15" customHeight="1" thickBot="1">
      <c r="A32" s="717"/>
      <c r="B32" s="718"/>
      <c r="C32" s="733"/>
      <c r="D32" s="733"/>
      <c r="E32" s="573" t="s">
        <v>60</v>
      </c>
    </row>
    <row r="33" spans="1:5" ht="15" customHeight="1">
      <c r="A33" s="715"/>
      <c r="B33" s="716"/>
      <c r="C33" s="728"/>
      <c r="D33" s="728"/>
      <c r="E33" s="574" t="s">
        <v>515</v>
      </c>
    </row>
    <row r="34" spans="1:5" ht="15" customHeight="1">
      <c r="A34" s="715"/>
      <c r="B34" s="716"/>
      <c r="C34" s="728"/>
      <c r="D34" s="728"/>
      <c r="E34" s="571" t="s">
        <v>59</v>
      </c>
    </row>
    <row r="35" spans="1:5" ht="15" customHeight="1">
      <c r="A35" s="715"/>
      <c r="B35" s="716"/>
      <c r="C35" s="728"/>
      <c r="D35" s="728"/>
      <c r="E35" s="573" t="s">
        <v>60</v>
      </c>
    </row>
    <row r="36" spans="1:5" ht="15" customHeight="1">
      <c r="A36" s="715"/>
      <c r="B36" s="716"/>
      <c r="C36" s="728"/>
      <c r="D36" s="728"/>
      <c r="E36" s="574" t="s">
        <v>515</v>
      </c>
    </row>
    <row r="37" spans="1:5" ht="15" customHeight="1">
      <c r="A37" s="715"/>
      <c r="B37" s="716"/>
      <c r="C37" s="728"/>
      <c r="D37" s="728"/>
      <c r="E37" s="571" t="s">
        <v>59</v>
      </c>
    </row>
    <row r="38" spans="1:5" ht="15" customHeight="1">
      <c r="A38" s="715"/>
      <c r="B38" s="716"/>
      <c r="C38" s="728"/>
      <c r="D38" s="728"/>
      <c r="E38" s="573" t="s">
        <v>60</v>
      </c>
    </row>
    <row r="39" spans="1:5" ht="15" customHeight="1">
      <c r="A39" s="715"/>
      <c r="B39" s="716"/>
      <c r="C39" s="728"/>
      <c r="D39" s="728"/>
      <c r="E39" s="574" t="s">
        <v>515</v>
      </c>
    </row>
    <row r="40" spans="1:5" ht="15" customHeight="1">
      <c r="A40" s="715"/>
      <c r="B40" s="716"/>
      <c r="C40" s="728"/>
      <c r="D40" s="728"/>
      <c r="E40" s="571" t="s">
        <v>59</v>
      </c>
    </row>
    <row r="41" spans="1:5" ht="15" customHeight="1">
      <c r="A41" s="715"/>
      <c r="B41" s="716"/>
      <c r="C41" s="728"/>
      <c r="D41" s="728"/>
      <c r="E41" s="573" t="s">
        <v>60</v>
      </c>
    </row>
    <row r="42" spans="1:5" ht="15" customHeight="1" thickBot="1">
      <c r="A42" s="717"/>
      <c r="B42" s="718"/>
      <c r="C42" s="733"/>
      <c r="D42" s="733"/>
      <c r="E42" s="576" t="s">
        <v>61</v>
      </c>
    </row>
    <row r="43" spans="1:5">
      <c r="A43" s="638" t="s">
        <v>223</v>
      </c>
      <c r="B43" s="752"/>
      <c r="C43" s="735"/>
      <c r="D43" s="735"/>
      <c r="E43" s="735"/>
    </row>
  </sheetData>
  <mergeCells count="34">
    <mergeCell ref="A43:E43"/>
    <mergeCell ref="C37:C39"/>
    <mergeCell ref="D37:D39"/>
    <mergeCell ref="C40:C42"/>
    <mergeCell ref="D40:D42"/>
    <mergeCell ref="A1:E1"/>
    <mergeCell ref="A3:E3"/>
    <mergeCell ref="A10:E10"/>
    <mergeCell ref="C24:C25"/>
    <mergeCell ref="D24:D25"/>
    <mergeCell ref="A11:B11"/>
    <mergeCell ref="A12:B13"/>
    <mergeCell ref="A14:B15"/>
    <mergeCell ref="A16:B21"/>
    <mergeCell ref="A24:B25"/>
    <mergeCell ref="D5:E6"/>
    <mergeCell ref="C5:C6"/>
    <mergeCell ref="A9:E9"/>
    <mergeCell ref="A26:B27"/>
    <mergeCell ref="A28:B42"/>
    <mergeCell ref="C11:E11"/>
    <mergeCell ref="C12:E12"/>
    <mergeCell ref="C13:E13"/>
    <mergeCell ref="C14:E14"/>
    <mergeCell ref="C15:E15"/>
    <mergeCell ref="C16:E21"/>
    <mergeCell ref="C26:C27"/>
    <mergeCell ref="D26:D27"/>
    <mergeCell ref="C28:C30"/>
    <mergeCell ref="D28:D30"/>
    <mergeCell ref="C31:C33"/>
    <mergeCell ref="D31:D33"/>
    <mergeCell ref="C34:C36"/>
    <mergeCell ref="D34:D36"/>
  </mergeCells>
  <phoneticPr fontId="29"/>
  <dataValidations count="3">
    <dataValidation type="list" allowBlank="1" showInputMessage="1" showErrorMessage="1" sqref="E26 E28 E31 E34 E37 E40">
      <formula1>"□有,☑有"</formula1>
    </dataValidation>
    <dataValidation type="list" allowBlank="1" showInputMessage="1" showErrorMessage="1" sqref="E27 E29 E32 E35 E38 E41">
      <formula1>"□無,☑無"</formula1>
    </dataValidation>
    <dataValidation type="list" allowBlank="1" showInputMessage="1" showErrorMessage="1" sqref="E30 E33 E36 E39 E42">
      <formula1>"□不要,☑不要"</formula1>
    </dataValidation>
  </dataValidations>
  <printOptions horizontalCentered="1"/>
  <pageMargins left="0.74803149606299213" right="0.74803149606299213" top="0.78740157480314965" bottom="0.59055118110236227" header="0.51181102362204722" footer="0.51181102362204722"/>
  <pageSetup paperSize="9" scale="85" fitToHeight="0" orientation="portrait" blackAndWhite="1" r:id="rId1"/>
  <headerFooter>
    <oddFooter>&amp;Rー&amp;K00+000００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Zeros="0" view="pageBreakPreview" topLeftCell="A19" zoomScale="85" zoomScaleNormal="80" zoomScaleSheetLayoutView="85" workbookViewId="0">
      <selection activeCell="N7" sqref="N7"/>
    </sheetView>
  </sheetViews>
  <sheetFormatPr defaultRowHeight="13.5"/>
  <cols>
    <col min="1" max="1" width="10.625" style="19" customWidth="1"/>
    <col min="2" max="2" width="12.125" style="19" customWidth="1"/>
    <col min="3" max="3" width="28" style="19" customWidth="1"/>
    <col min="4" max="4" width="15.625" style="19" customWidth="1"/>
    <col min="5" max="5" width="3.375" style="19" bestFit="1" customWidth="1"/>
    <col min="6" max="6" width="15.625" style="19" customWidth="1"/>
    <col min="7" max="16" width="7.625" style="19" customWidth="1"/>
    <col min="17" max="17" width="16.875" style="19" customWidth="1"/>
    <col min="18" max="19" width="7.625" style="19" customWidth="1"/>
    <col min="20" max="259" width="9" style="19"/>
    <col min="260" max="261" width="4.875" style="19" customWidth="1"/>
    <col min="262" max="262" width="24" style="19" customWidth="1"/>
    <col min="263" max="263" width="18.625" style="19" customWidth="1"/>
    <col min="264" max="264" width="3.375" style="19" bestFit="1" customWidth="1"/>
    <col min="265" max="265" width="18.875" style="19" customWidth="1"/>
    <col min="266" max="270" width="9" style="19"/>
    <col min="271" max="271" width="10.875" style="19" customWidth="1"/>
    <col min="272" max="272" width="13.625" style="19" customWidth="1"/>
    <col min="273" max="273" width="16.875" style="19" customWidth="1"/>
    <col min="274" max="275" width="13.625" style="19" customWidth="1"/>
    <col min="276" max="515" width="9" style="19"/>
    <col min="516" max="517" width="4.875" style="19" customWidth="1"/>
    <col min="518" max="518" width="24" style="19" customWidth="1"/>
    <col min="519" max="519" width="18.625" style="19" customWidth="1"/>
    <col min="520" max="520" width="3.375" style="19" bestFit="1" customWidth="1"/>
    <col min="521" max="521" width="18.875" style="19" customWidth="1"/>
    <col min="522" max="526" width="9" style="19"/>
    <col min="527" max="527" width="10.875" style="19" customWidth="1"/>
    <col min="528" max="528" width="13.625" style="19" customWidth="1"/>
    <col min="529" max="529" width="16.875" style="19" customWidth="1"/>
    <col min="530" max="531" width="13.625" style="19" customWidth="1"/>
    <col min="532" max="771" width="9" style="19"/>
    <col min="772" max="773" width="4.875" style="19" customWidth="1"/>
    <col min="774" max="774" width="24" style="19" customWidth="1"/>
    <col min="775" max="775" width="18.625" style="19" customWidth="1"/>
    <col min="776" max="776" width="3.375" style="19" bestFit="1" customWidth="1"/>
    <col min="777" max="777" width="18.875" style="19" customWidth="1"/>
    <col min="778" max="782" width="9" style="19"/>
    <col min="783" max="783" width="10.875" style="19" customWidth="1"/>
    <col min="784" max="784" width="13.625" style="19" customWidth="1"/>
    <col min="785" max="785" width="16.875" style="19" customWidth="1"/>
    <col min="786" max="787" width="13.625" style="19" customWidth="1"/>
    <col min="788" max="1027" width="9" style="19"/>
    <col min="1028" max="1029" width="4.875" style="19" customWidth="1"/>
    <col min="1030" max="1030" width="24" style="19" customWidth="1"/>
    <col min="1031" max="1031" width="18.625" style="19" customWidth="1"/>
    <col min="1032" max="1032" width="3.375" style="19" bestFit="1" customWidth="1"/>
    <col min="1033" max="1033" width="18.875" style="19" customWidth="1"/>
    <col min="1034" max="1038" width="9" style="19"/>
    <col min="1039" max="1039" width="10.875" style="19" customWidth="1"/>
    <col min="1040" max="1040" width="13.625" style="19" customWidth="1"/>
    <col min="1041" max="1041" width="16.875" style="19" customWidth="1"/>
    <col min="1042" max="1043" width="13.625" style="19" customWidth="1"/>
    <col min="1044" max="1283" width="9" style="19"/>
    <col min="1284" max="1285" width="4.875" style="19" customWidth="1"/>
    <col min="1286" max="1286" width="24" style="19" customWidth="1"/>
    <col min="1287" max="1287" width="18.625" style="19" customWidth="1"/>
    <col min="1288" max="1288" width="3.375" style="19" bestFit="1" customWidth="1"/>
    <col min="1289" max="1289" width="18.875" style="19" customWidth="1"/>
    <col min="1290" max="1294" width="9" style="19"/>
    <col min="1295" max="1295" width="10.875" style="19" customWidth="1"/>
    <col min="1296" max="1296" width="13.625" style="19" customWidth="1"/>
    <col min="1297" max="1297" width="16.875" style="19" customWidth="1"/>
    <col min="1298" max="1299" width="13.625" style="19" customWidth="1"/>
    <col min="1300" max="1539" width="9" style="19"/>
    <col min="1540" max="1541" width="4.875" style="19" customWidth="1"/>
    <col min="1542" max="1542" width="24" style="19" customWidth="1"/>
    <col min="1543" max="1543" width="18.625" style="19" customWidth="1"/>
    <col min="1544" max="1544" width="3.375" style="19" bestFit="1" customWidth="1"/>
    <col min="1545" max="1545" width="18.875" style="19" customWidth="1"/>
    <col min="1546" max="1550" width="9" style="19"/>
    <col min="1551" max="1551" width="10.875" style="19" customWidth="1"/>
    <col min="1552" max="1552" width="13.625" style="19" customWidth="1"/>
    <col min="1553" max="1553" width="16.875" style="19" customWidth="1"/>
    <col min="1554" max="1555" width="13.625" style="19" customWidth="1"/>
    <col min="1556" max="1795" width="9" style="19"/>
    <col min="1796" max="1797" width="4.875" style="19" customWidth="1"/>
    <col min="1798" max="1798" width="24" style="19" customWidth="1"/>
    <col min="1799" max="1799" width="18.625" style="19" customWidth="1"/>
    <col min="1800" max="1800" width="3.375" style="19" bestFit="1" customWidth="1"/>
    <col min="1801" max="1801" width="18.875" style="19" customWidth="1"/>
    <col min="1802" max="1806" width="9" style="19"/>
    <col min="1807" max="1807" width="10.875" style="19" customWidth="1"/>
    <col min="1808" max="1808" width="13.625" style="19" customWidth="1"/>
    <col min="1809" max="1809" width="16.875" style="19" customWidth="1"/>
    <col min="1810" max="1811" width="13.625" style="19" customWidth="1"/>
    <col min="1812" max="2051" width="9" style="19"/>
    <col min="2052" max="2053" width="4.875" style="19" customWidth="1"/>
    <col min="2054" max="2054" width="24" style="19" customWidth="1"/>
    <col min="2055" max="2055" width="18.625" style="19" customWidth="1"/>
    <col min="2056" max="2056" width="3.375" style="19" bestFit="1" customWidth="1"/>
    <col min="2057" max="2057" width="18.875" style="19" customWidth="1"/>
    <col min="2058" max="2062" width="9" style="19"/>
    <col min="2063" max="2063" width="10.875" style="19" customWidth="1"/>
    <col min="2064" max="2064" width="13.625" style="19" customWidth="1"/>
    <col min="2065" max="2065" width="16.875" style="19" customWidth="1"/>
    <col min="2066" max="2067" width="13.625" style="19" customWidth="1"/>
    <col min="2068" max="2307" width="9" style="19"/>
    <col min="2308" max="2309" width="4.875" style="19" customWidth="1"/>
    <col min="2310" max="2310" width="24" style="19" customWidth="1"/>
    <col min="2311" max="2311" width="18.625" style="19" customWidth="1"/>
    <col min="2312" max="2312" width="3.375" style="19" bestFit="1" customWidth="1"/>
    <col min="2313" max="2313" width="18.875" style="19" customWidth="1"/>
    <col min="2314" max="2318" width="9" style="19"/>
    <col min="2319" max="2319" width="10.875" style="19" customWidth="1"/>
    <col min="2320" max="2320" width="13.625" style="19" customWidth="1"/>
    <col min="2321" max="2321" width="16.875" style="19" customWidth="1"/>
    <col min="2322" max="2323" width="13.625" style="19" customWidth="1"/>
    <col min="2324" max="2563" width="9" style="19"/>
    <col min="2564" max="2565" width="4.875" style="19" customWidth="1"/>
    <col min="2566" max="2566" width="24" style="19" customWidth="1"/>
    <col min="2567" max="2567" width="18.625" style="19" customWidth="1"/>
    <col min="2568" max="2568" width="3.375" style="19" bestFit="1" customWidth="1"/>
    <col min="2569" max="2569" width="18.875" style="19" customWidth="1"/>
    <col min="2570" max="2574" width="9" style="19"/>
    <col min="2575" max="2575" width="10.875" style="19" customWidth="1"/>
    <col min="2576" max="2576" width="13.625" style="19" customWidth="1"/>
    <col min="2577" max="2577" width="16.875" style="19" customWidth="1"/>
    <col min="2578" max="2579" width="13.625" style="19" customWidth="1"/>
    <col min="2580" max="2819" width="9" style="19"/>
    <col min="2820" max="2821" width="4.875" style="19" customWidth="1"/>
    <col min="2822" max="2822" width="24" style="19" customWidth="1"/>
    <col min="2823" max="2823" width="18.625" style="19" customWidth="1"/>
    <col min="2824" max="2824" width="3.375" style="19" bestFit="1" customWidth="1"/>
    <col min="2825" max="2825" width="18.875" style="19" customWidth="1"/>
    <col min="2826" max="2830" width="9" style="19"/>
    <col min="2831" max="2831" width="10.875" style="19" customWidth="1"/>
    <col min="2832" max="2832" width="13.625" style="19" customWidth="1"/>
    <col min="2833" max="2833" width="16.875" style="19" customWidth="1"/>
    <col min="2834" max="2835" width="13.625" style="19" customWidth="1"/>
    <col min="2836" max="3075" width="9" style="19"/>
    <col min="3076" max="3077" width="4.875" style="19" customWidth="1"/>
    <col min="3078" max="3078" width="24" style="19" customWidth="1"/>
    <col min="3079" max="3079" width="18.625" style="19" customWidth="1"/>
    <col min="3080" max="3080" width="3.375" style="19" bestFit="1" customWidth="1"/>
    <col min="3081" max="3081" width="18.875" style="19" customWidth="1"/>
    <col min="3082" max="3086" width="9" style="19"/>
    <col min="3087" max="3087" width="10.875" style="19" customWidth="1"/>
    <col min="3088" max="3088" width="13.625" style="19" customWidth="1"/>
    <col min="3089" max="3089" width="16.875" style="19" customWidth="1"/>
    <col min="3090" max="3091" width="13.625" style="19" customWidth="1"/>
    <col min="3092" max="3331" width="9" style="19"/>
    <col min="3332" max="3333" width="4.875" style="19" customWidth="1"/>
    <col min="3334" max="3334" width="24" style="19" customWidth="1"/>
    <col min="3335" max="3335" width="18.625" style="19" customWidth="1"/>
    <col min="3336" max="3336" width="3.375" style="19" bestFit="1" customWidth="1"/>
    <col min="3337" max="3337" width="18.875" style="19" customWidth="1"/>
    <col min="3338" max="3342" width="9" style="19"/>
    <col min="3343" max="3343" width="10.875" style="19" customWidth="1"/>
    <col min="3344" max="3344" width="13.625" style="19" customWidth="1"/>
    <col min="3345" max="3345" width="16.875" style="19" customWidth="1"/>
    <col min="3346" max="3347" width="13.625" style="19" customWidth="1"/>
    <col min="3348" max="3587" width="9" style="19"/>
    <col min="3588" max="3589" width="4.875" style="19" customWidth="1"/>
    <col min="3590" max="3590" width="24" style="19" customWidth="1"/>
    <col min="3591" max="3591" width="18.625" style="19" customWidth="1"/>
    <col min="3592" max="3592" width="3.375" style="19" bestFit="1" customWidth="1"/>
    <col min="3593" max="3593" width="18.875" style="19" customWidth="1"/>
    <col min="3594" max="3598" width="9" style="19"/>
    <col min="3599" max="3599" width="10.875" style="19" customWidth="1"/>
    <col min="3600" max="3600" width="13.625" style="19" customWidth="1"/>
    <col min="3601" max="3601" width="16.875" style="19" customWidth="1"/>
    <col min="3602" max="3603" width="13.625" style="19" customWidth="1"/>
    <col min="3604" max="3843" width="9" style="19"/>
    <col min="3844" max="3845" width="4.875" style="19" customWidth="1"/>
    <col min="3846" max="3846" width="24" style="19" customWidth="1"/>
    <col min="3847" max="3847" width="18.625" style="19" customWidth="1"/>
    <col min="3848" max="3848" width="3.375" style="19" bestFit="1" customWidth="1"/>
    <col min="3849" max="3849" width="18.875" style="19" customWidth="1"/>
    <col min="3850" max="3854" width="9" style="19"/>
    <col min="3855" max="3855" width="10.875" style="19" customWidth="1"/>
    <col min="3856" max="3856" width="13.625" style="19" customWidth="1"/>
    <col min="3857" max="3857" width="16.875" style="19" customWidth="1"/>
    <col min="3858" max="3859" width="13.625" style="19" customWidth="1"/>
    <col min="3860" max="4099" width="9" style="19"/>
    <col min="4100" max="4101" width="4.875" style="19" customWidth="1"/>
    <col min="4102" max="4102" width="24" style="19" customWidth="1"/>
    <col min="4103" max="4103" width="18.625" style="19" customWidth="1"/>
    <col min="4104" max="4104" width="3.375" style="19" bestFit="1" customWidth="1"/>
    <col min="4105" max="4105" width="18.875" style="19" customWidth="1"/>
    <col min="4106" max="4110" width="9" style="19"/>
    <col min="4111" max="4111" width="10.875" style="19" customWidth="1"/>
    <col min="4112" max="4112" width="13.625" style="19" customWidth="1"/>
    <col min="4113" max="4113" width="16.875" style="19" customWidth="1"/>
    <col min="4114" max="4115" width="13.625" style="19" customWidth="1"/>
    <col min="4116" max="4355" width="9" style="19"/>
    <col min="4356" max="4357" width="4.875" style="19" customWidth="1"/>
    <col min="4358" max="4358" width="24" style="19" customWidth="1"/>
    <col min="4359" max="4359" width="18.625" style="19" customWidth="1"/>
    <col min="4360" max="4360" width="3.375" style="19" bestFit="1" customWidth="1"/>
    <col min="4361" max="4361" width="18.875" style="19" customWidth="1"/>
    <col min="4362" max="4366" width="9" style="19"/>
    <col min="4367" max="4367" width="10.875" style="19" customWidth="1"/>
    <col min="4368" max="4368" width="13.625" style="19" customWidth="1"/>
    <col min="4369" max="4369" width="16.875" style="19" customWidth="1"/>
    <col min="4370" max="4371" width="13.625" style="19" customWidth="1"/>
    <col min="4372" max="4611" width="9" style="19"/>
    <col min="4612" max="4613" width="4.875" style="19" customWidth="1"/>
    <col min="4614" max="4614" width="24" style="19" customWidth="1"/>
    <col min="4615" max="4615" width="18.625" style="19" customWidth="1"/>
    <col min="4616" max="4616" width="3.375" style="19" bestFit="1" customWidth="1"/>
    <col min="4617" max="4617" width="18.875" style="19" customWidth="1"/>
    <col min="4618" max="4622" width="9" style="19"/>
    <col min="4623" max="4623" width="10.875" style="19" customWidth="1"/>
    <col min="4624" max="4624" width="13.625" style="19" customWidth="1"/>
    <col min="4625" max="4625" width="16.875" style="19" customWidth="1"/>
    <col min="4626" max="4627" width="13.625" style="19" customWidth="1"/>
    <col min="4628" max="4867" width="9" style="19"/>
    <col min="4868" max="4869" width="4.875" style="19" customWidth="1"/>
    <col min="4870" max="4870" width="24" style="19" customWidth="1"/>
    <col min="4871" max="4871" width="18.625" style="19" customWidth="1"/>
    <col min="4872" max="4872" width="3.375" style="19" bestFit="1" customWidth="1"/>
    <col min="4873" max="4873" width="18.875" style="19" customWidth="1"/>
    <col min="4874" max="4878" width="9" style="19"/>
    <col min="4879" max="4879" width="10.875" style="19" customWidth="1"/>
    <col min="4880" max="4880" width="13.625" style="19" customWidth="1"/>
    <col min="4881" max="4881" width="16.875" style="19" customWidth="1"/>
    <col min="4882" max="4883" width="13.625" style="19" customWidth="1"/>
    <col min="4884" max="5123" width="9" style="19"/>
    <col min="5124" max="5125" width="4.875" style="19" customWidth="1"/>
    <col min="5126" max="5126" width="24" style="19" customWidth="1"/>
    <col min="5127" max="5127" width="18.625" style="19" customWidth="1"/>
    <col min="5128" max="5128" width="3.375" style="19" bestFit="1" customWidth="1"/>
    <col min="5129" max="5129" width="18.875" style="19" customWidth="1"/>
    <col min="5130" max="5134" width="9" style="19"/>
    <col min="5135" max="5135" width="10.875" style="19" customWidth="1"/>
    <col min="5136" max="5136" width="13.625" style="19" customWidth="1"/>
    <col min="5137" max="5137" width="16.875" style="19" customWidth="1"/>
    <col min="5138" max="5139" width="13.625" style="19" customWidth="1"/>
    <col min="5140" max="5379" width="9" style="19"/>
    <col min="5380" max="5381" width="4.875" style="19" customWidth="1"/>
    <col min="5382" max="5382" width="24" style="19" customWidth="1"/>
    <col min="5383" max="5383" width="18.625" style="19" customWidth="1"/>
    <col min="5384" max="5384" width="3.375" style="19" bestFit="1" customWidth="1"/>
    <col min="5385" max="5385" width="18.875" style="19" customWidth="1"/>
    <col min="5386" max="5390" width="9" style="19"/>
    <col min="5391" max="5391" width="10.875" style="19" customWidth="1"/>
    <col min="5392" max="5392" width="13.625" style="19" customWidth="1"/>
    <col min="5393" max="5393" width="16.875" style="19" customWidth="1"/>
    <col min="5394" max="5395" width="13.625" style="19" customWidth="1"/>
    <col min="5396" max="5635" width="9" style="19"/>
    <col min="5636" max="5637" width="4.875" style="19" customWidth="1"/>
    <col min="5638" max="5638" width="24" style="19" customWidth="1"/>
    <col min="5639" max="5639" width="18.625" style="19" customWidth="1"/>
    <col min="5640" max="5640" width="3.375" style="19" bestFit="1" customWidth="1"/>
    <col min="5641" max="5641" width="18.875" style="19" customWidth="1"/>
    <col min="5642" max="5646" width="9" style="19"/>
    <col min="5647" max="5647" width="10.875" style="19" customWidth="1"/>
    <col min="5648" max="5648" width="13.625" style="19" customWidth="1"/>
    <col min="5649" max="5649" width="16.875" style="19" customWidth="1"/>
    <col min="5650" max="5651" width="13.625" style="19" customWidth="1"/>
    <col min="5652" max="5891" width="9" style="19"/>
    <col min="5892" max="5893" width="4.875" style="19" customWidth="1"/>
    <col min="5894" max="5894" width="24" style="19" customWidth="1"/>
    <col min="5895" max="5895" width="18.625" style="19" customWidth="1"/>
    <col min="5896" max="5896" width="3.375" style="19" bestFit="1" customWidth="1"/>
    <col min="5897" max="5897" width="18.875" style="19" customWidth="1"/>
    <col min="5898" max="5902" width="9" style="19"/>
    <col min="5903" max="5903" width="10.875" style="19" customWidth="1"/>
    <col min="5904" max="5904" width="13.625" style="19" customWidth="1"/>
    <col min="5905" max="5905" width="16.875" style="19" customWidth="1"/>
    <col min="5906" max="5907" width="13.625" style="19" customWidth="1"/>
    <col min="5908" max="6147" width="9" style="19"/>
    <col min="6148" max="6149" width="4.875" style="19" customWidth="1"/>
    <col min="6150" max="6150" width="24" style="19" customWidth="1"/>
    <col min="6151" max="6151" width="18.625" style="19" customWidth="1"/>
    <col min="6152" max="6152" width="3.375" style="19" bestFit="1" customWidth="1"/>
    <col min="6153" max="6153" width="18.875" style="19" customWidth="1"/>
    <col min="6154" max="6158" width="9" style="19"/>
    <col min="6159" max="6159" width="10.875" style="19" customWidth="1"/>
    <col min="6160" max="6160" width="13.625" style="19" customWidth="1"/>
    <col min="6161" max="6161" width="16.875" style="19" customWidth="1"/>
    <col min="6162" max="6163" width="13.625" style="19" customWidth="1"/>
    <col min="6164" max="6403" width="9" style="19"/>
    <col min="6404" max="6405" width="4.875" style="19" customWidth="1"/>
    <col min="6406" max="6406" width="24" style="19" customWidth="1"/>
    <col min="6407" max="6407" width="18.625" style="19" customWidth="1"/>
    <col min="6408" max="6408" width="3.375" style="19" bestFit="1" customWidth="1"/>
    <col min="6409" max="6409" width="18.875" style="19" customWidth="1"/>
    <col min="6410" max="6414" width="9" style="19"/>
    <col min="6415" max="6415" width="10.875" style="19" customWidth="1"/>
    <col min="6416" max="6416" width="13.625" style="19" customWidth="1"/>
    <col min="6417" max="6417" width="16.875" style="19" customWidth="1"/>
    <col min="6418" max="6419" width="13.625" style="19" customWidth="1"/>
    <col min="6420" max="6659" width="9" style="19"/>
    <col min="6660" max="6661" width="4.875" style="19" customWidth="1"/>
    <col min="6662" max="6662" width="24" style="19" customWidth="1"/>
    <col min="6663" max="6663" width="18.625" style="19" customWidth="1"/>
    <col min="6664" max="6664" width="3.375" style="19" bestFit="1" customWidth="1"/>
    <col min="6665" max="6665" width="18.875" style="19" customWidth="1"/>
    <col min="6666" max="6670" width="9" style="19"/>
    <col min="6671" max="6671" width="10.875" style="19" customWidth="1"/>
    <col min="6672" max="6672" width="13.625" style="19" customWidth="1"/>
    <col min="6673" max="6673" width="16.875" style="19" customWidth="1"/>
    <col min="6674" max="6675" width="13.625" style="19" customWidth="1"/>
    <col min="6676" max="6915" width="9" style="19"/>
    <col min="6916" max="6917" width="4.875" style="19" customWidth="1"/>
    <col min="6918" max="6918" width="24" style="19" customWidth="1"/>
    <col min="6919" max="6919" width="18.625" style="19" customWidth="1"/>
    <col min="6920" max="6920" width="3.375" style="19" bestFit="1" customWidth="1"/>
    <col min="6921" max="6921" width="18.875" style="19" customWidth="1"/>
    <col min="6922" max="6926" width="9" style="19"/>
    <col min="6927" max="6927" width="10.875" style="19" customWidth="1"/>
    <col min="6928" max="6928" width="13.625" style="19" customWidth="1"/>
    <col min="6929" max="6929" width="16.875" style="19" customWidth="1"/>
    <col min="6930" max="6931" width="13.625" style="19" customWidth="1"/>
    <col min="6932" max="7171" width="9" style="19"/>
    <col min="7172" max="7173" width="4.875" style="19" customWidth="1"/>
    <col min="7174" max="7174" width="24" style="19" customWidth="1"/>
    <col min="7175" max="7175" width="18.625" style="19" customWidth="1"/>
    <col min="7176" max="7176" width="3.375" style="19" bestFit="1" customWidth="1"/>
    <col min="7177" max="7177" width="18.875" style="19" customWidth="1"/>
    <col min="7178" max="7182" width="9" style="19"/>
    <col min="7183" max="7183" width="10.875" style="19" customWidth="1"/>
    <col min="7184" max="7184" width="13.625" style="19" customWidth="1"/>
    <col min="7185" max="7185" width="16.875" style="19" customWidth="1"/>
    <col min="7186" max="7187" width="13.625" style="19" customWidth="1"/>
    <col min="7188" max="7427" width="9" style="19"/>
    <col min="7428" max="7429" width="4.875" style="19" customWidth="1"/>
    <col min="7430" max="7430" width="24" style="19" customWidth="1"/>
    <col min="7431" max="7431" width="18.625" style="19" customWidth="1"/>
    <col min="7432" max="7432" width="3.375" style="19" bestFit="1" customWidth="1"/>
    <col min="7433" max="7433" width="18.875" style="19" customWidth="1"/>
    <col min="7434" max="7438" width="9" style="19"/>
    <col min="7439" max="7439" width="10.875" style="19" customWidth="1"/>
    <col min="7440" max="7440" width="13.625" style="19" customWidth="1"/>
    <col min="7441" max="7441" width="16.875" style="19" customWidth="1"/>
    <col min="7442" max="7443" width="13.625" style="19" customWidth="1"/>
    <col min="7444" max="7683" width="9" style="19"/>
    <col min="7684" max="7685" width="4.875" style="19" customWidth="1"/>
    <col min="7686" max="7686" width="24" style="19" customWidth="1"/>
    <col min="7687" max="7687" width="18.625" style="19" customWidth="1"/>
    <col min="7688" max="7688" width="3.375" style="19" bestFit="1" customWidth="1"/>
    <col min="7689" max="7689" width="18.875" style="19" customWidth="1"/>
    <col min="7690" max="7694" width="9" style="19"/>
    <col min="7695" max="7695" width="10.875" style="19" customWidth="1"/>
    <col min="7696" max="7696" width="13.625" style="19" customWidth="1"/>
    <col min="7697" max="7697" width="16.875" style="19" customWidth="1"/>
    <col min="7698" max="7699" width="13.625" style="19" customWidth="1"/>
    <col min="7700" max="7939" width="9" style="19"/>
    <col min="7940" max="7941" width="4.875" style="19" customWidth="1"/>
    <col min="7942" max="7942" width="24" style="19" customWidth="1"/>
    <col min="7943" max="7943" width="18.625" style="19" customWidth="1"/>
    <col min="7944" max="7944" width="3.375" style="19" bestFit="1" customWidth="1"/>
    <col min="7945" max="7945" width="18.875" style="19" customWidth="1"/>
    <col min="7946" max="7950" width="9" style="19"/>
    <col min="7951" max="7951" width="10.875" style="19" customWidth="1"/>
    <col min="7952" max="7952" width="13.625" style="19" customWidth="1"/>
    <col min="7953" max="7953" width="16.875" style="19" customWidth="1"/>
    <col min="7954" max="7955" width="13.625" style="19" customWidth="1"/>
    <col min="7956" max="8195" width="9" style="19"/>
    <col min="8196" max="8197" width="4.875" style="19" customWidth="1"/>
    <col min="8198" max="8198" width="24" style="19" customWidth="1"/>
    <col min="8199" max="8199" width="18.625" style="19" customWidth="1"/>
    <col min="8200" max="8200" width="3.375" style="19" bestFit="1" customWidth="1"/>
    <col min="8201" max="8201" width="18.875" style="19" customWidth="1"/>
    <col min="8202" max="8206" width="9" style="19"/>
    <col min="8207" max="8207" width="10.875" style="19" customWidth="1"/>
    <col min="8208" max="8208" width="13.625" style="19" customWidth="1"/>
    <col min="8209" max="8209" width="16.875" style="19" customWidth="1"/>
    <col min="8210" max="8211" width="13.625" style="19" customWidth="1"/>
    <col min="8212" max="8451" width="9" style="19"/>
    <col min="8452" max="8453" width="4.875" style="19" customWidth="1"/>
    <col min="8454" max="8454" width="24" style="19" customWidth="1"/>
    <col min="8455" max="8455" width="18.625" style="19" customWidth="1"/>
    <col min="8456" max="8456" width="3.375" style="19" bestFit="1" customWidth="1"/>
    <col min="8457" max="8457" width="18.875" style="19" customWidth="1"/>
    <col min="8458" max="8462" width="9" style="19"/>
    <col min="8463" max="8463" width="10.875" style="19" customWidth="1"/>
    <col min="8464" max="8464" width="13.625" style="19" customWidth="1"/>
    <col min="8465" max="8465" width="16.875" style="19" customWidth="1"/>
    <col min="8466" max="8467" width="13.625" style="19" customWidth="1"/>
    <col min="8468" max="8707" width="9" style="19"/>
    <col min="8708" max="8709" width="4.875" style="19" customWidth="1"/>
    <col min="8710" max="8710" width="24" style="19" customWidth="1"/>
    <col min="8711" max="8711" width="18.625" style="19" customWidth="1"/>
    <col min="8712" max="8712" width="3.375" style="19" bestFit="1" customWidth="1"/>
    <col min="8713" max="8713" width="18.875" style="19" customWidth="1"/>
    <col min="8714" max="8718" width="9" style="19"/>
    <col min="8719" max="8719" width="10.875" style="19" customWidth="1"/>
    <col min="8720" max="8720" width="13.625" style="19" customWidth="1"/>
    <col min="8721" max="8721" width="16.875" style="19" customWidth="1"/>
    <col min="8722" max="8723" width="13.625" style="19" customWidth="1"/>
    <col min="8724" max="8963" width="9" style="19"/>
    <col min="8964" max="8965" width="4.875" style="19" customWidth="1"/>
    <col min="8966" max="8966" width="24" style="19" customWidth="1"/>
    <col min="8967" max="8967" width="18.625" style="19" customWidth="1"/>
    <col min="8968" max="8968" width="3.375" style="19" bestFit="1" customWidth="1"/>
    <col min="8969" max="8969" width="18.875" style="19" customWidth="1"/>
    <col min="8970" max="8974" width="9" style="19"/>
    <col min="8975" max="8975" width="10.875" style="19" customWidth="1"/>
    <col min="8976" max="8976" width="13.625" style="19" customWidth="1"/>
    <col min="8977" max="8977" width="16.875" style="19" customWidth="1"/>
    <col min="8978" max="8979" width="13.625" style="19" customWidth="1"/>
    <col min="8980" max="9219" width="9" style="19"/>
    <col min="9220" max="9221" width="4.875" style="19" customWidth="1"/>
    <col min="9222" max="9222" width="24" style="19" customWidth="1"/>
    <col min="9223" max="9223" width="18.625" style="19" customWidth="1"/>
    <col min="9224" max="9224" width="3.375" style="19" bestFit="1" customWidth="1"/>
    <col min="9225" max="9225" width="18.875" style="19" customWidth="1"/>
    <col min="9226" max="9230" width="9" style="19"/>
    <col min="9231" max="9231" width="10.875" style="19" customWidth="1"/>
    <col min="9232" max="9232" width="13.625" style="19" customWidth="1"/>
    <col min="9233" max="9233" width="16.875" style="19" customWidth="1"/>
    <col min="9234" max="9235" width="13.625" style="19" customWidth="1"/>
    <col min="9236" max="9475" width="9" style="19"/>
    <col min="9476" max="9477" width="4.875" style="19" customWidth="1"/>
    <col min="9478" max="9478" width="24" style="19" customWidth="1"/>
    <col min="9479" max="9479" width="18.625" style="19" customWidth="1"/>
    <col min="9480" max="9480" width="3.375" style="19" bestFit="1" customWidth="1"/>
    <col min="9481" max="9481" width="18.875" style="19" customWidth="1"/>
    <col min="9482" max="9486" width="9" style="19"/>
    <col min="9487" max="9487" width="10.875" style="19" customWidth="1"/>
    <col min="9488" max="9488" width="13.625" style="19" customWidth="1"/>
    <col min="9489" max="9489" width="16.875" style="19" customWidth="1"/>
    <col min="9490" max="9491" width="13.625" style="19" customWidth="1"/>
    <col min="9492" max="9731" width="9" style="19"/>
    <col min="9732" max="9733" width="4.875" style="19" customWidth="1"/>
    <col min="9734" max="9734" width="24" style="19" customWidth="1"/>
    <col min="9735" max="9735" width="18.625" style="19" customWidth="1"/>
    <col min="9736" max="9736" width="3.375" style="19" bestFit="1" customWidth="1"/>
    <col min="9737" max="9737" width="18.875" style="19" customWidth="1"/>
    <col min="9738" max="9742" width="9" style="19"/>
    <col min="9743" max="9743" width="10.875" style="19" customWidth="1"/>
    <col min="9744" max="9744" width="13.625" style="19" customWidth="1"/>
    <col min="9745" max="9745" width="16.875" style="19" customWidth="1"/>
    <col min="9746" max="9747" width="13.625" style="19" customWidth="1"/>
    <col min="9748" max="9987" width="9" style="19"/>
    <col min="9988" max="9989" width="4.875" style="19" customWidth="1"/>
    <col min="9990" max="9990" width="24" style="19" customWidth="1"/>
    <col min="9991" max="9991" width="18.625" style="19" customWidth="1"/>
    <col min="9992" max="9992" width="3.375" style="19" bestFit="1" customWidth="1"/>
    <col min="9993" max="9993" width="18.875" style="19" customWidth="1"/>
    <col min="9994" max="9998" width="9" style="19"/>
    <col min="9999" max="9999" width="10.875" style="19" customWidth="1"/>
    <col min="10000" max="10000" width="13.625" style="19" customWidth="1"/>
    <col min="10001" max="10001" width="16.875" style="19" customWidth="1"/>
    <col min="10002" max="10003" width="13.625" style="19" customWidth="1"/>
    <col min="10004" max="10243" width="9" style="19"/>
    <col min="10244" max="10245" width="4.875" style="19" customWidth="1"/>
    <col min="10246" max="10246" width="24" style="19" customWidth="1"/>
    <col min="10247" max="10247" width="18.625" style="19" customWidth="1"/>
    <col min="10248" max="10248" width="3.375" style="19" bestFit="1" customWidth="1"/>
    <col min="10249" max="10249" width="18.875" style="19" customWidth="1"/>
    <col min="10250" max="10254" width="9" style="19"/>
    <col min="10255" max="10255" width="10.875" style="19" customWidth="1"/>
    <col min="10256" max="10256" width="13.625" style="19" customWidth="1"/>
    <col min="10257" max="10257" width="16.875" style="19" customWidth="1"/>
    <col min="10258" max="10259" width="13.625" style="19" customWidth="1"/>
    <col min="10260" max="10499" width="9" style="19"/>
    <col min="10500" max="10501" width="4.875" style="19" customWidth="1"/>
    <col min="10502" max="10502" width="24" style="19" customWidth="1"/>
    <col min="10503" max="10503" width="18.625" style="19" customWidth="1"/>
    <col min="10504" max="10504" width="3.375" style="19" bestFit="1" customWidth="1"/>
    <col min="10505" max="10505" width="18.875" style="19" customWidth="1"/>
    <col min="10506" max="10510" width="9" style="19"/>
    <col min="10511" max="10511" width="10.875" style="19" customWidth="1"/>
    <col min="10512" max="10512" width="13.625" style="19" customWidth="1"/>
    <col min="10513" max="10513" width="16.875" style="19" customWidth="1"/>
    <col min="10514" max="10515" width="13.625" style="19" customWidth="1"/>
    <col min="10516" max="10755" width="9" style="19"/>
    <col min="10756" max="10757" width="4.875" style="19" customWidth="1"/>
    <col min="10758" max="10758" width="24" style="19" customWidth="1"/>
    <col min="10759" max="10759" width="18.625" style="19" customWidth="1"/>
    <col min="10760" max="10760" width="3.375" style="19" bestFit="1" customWidth="1"/>
    <col min="10761" max="10761" width="18.875" style="19" customWidth="1"/>
    <col min="10762" max="10766" width="9" style="19"/>
    <col min="10767" max="10767" width="10.875" style="19" customWidth="1"/>
    <col min="10768" max="10768" width="13.625" style="19" customWidth="1"/>
    <col min="10769" max="10769" width="16.875" style="19" customWidth="1"/>
    <col min="10770" max="10771" width="13.625" style="19" customWidth="1"/>
    <col min="10772" max="11011" width="9" style="19"/>
    <col min="11012" max="11013" width="4.875" style="19" customWidth="1"/>
    <col min="11014" max="11014" width="24" style="19" customWidth="1"/>
    <col min="11015" max="11015" width="18.625" style="19" customWidth="1"/>
    <col min="11016" max="11016" width="3.375" style="19" bestFit="1" customWidth="1"/>
    <col min="11017" max="11017" width="18.875" style="19" customWidth="1"/>
    <col min="11018" max="11022" width="9" style="19"/>
    <col min="11023" max="11023" width="10.875" style="19" customWidth="1"/>
    <col min="11024" max="11024" width="13.625" style="19" customWidth="1"/>
    <col min="11025" max="11025" width="16.875" style="19" customWidth="1"/>
    <col min="11026" max="11027" width="13.625" style="19" customWidth="1"/>
    <col min="11028" max="11267" width="9" style="19"/>
    <col min="11268" max="11269" width="4.875" style="19" customWidth="1"/>
    <col min="11270" max="11270" width="24" style="19" customWidth="1"/>
    <col min="11271" max="11271" width="18.625" style="19" customWidth="1"/>
    <col min="11272" max="11272" width="3.375" style="19" bestFit="1" customWidth="1"/>
    <col min="11273" max="11273" width="18.875" style="19" customWidth="1"/>
    <col min="11274" max="11278" width="9" style="19"/>
    <col min="11279" max="11279" width="10.875" style="19" customWidth="1"/>
    <col min="11280" max="11280" width="13.625" style="19" customWidth="1"/>
    <col min="11281" max="11281" width="16.875" style="19" customWidth="1"/>
    <col min="11282" max="11283" width="13.625" style="19" customWidth="1"/>
    <col min="11284" max="11523" width="9" style="19"/>
    <col min="11524" max="11525" width="4.875" style="19" customWidth="1"/>
    <col min="11526" max="11526" width="24" style="19" customWidth="1"/>
    <col min="11527" max="11527" width="18.625" style="19" customWidth="1"/>
    <col min="11528" max="11528" width="3.375" style="19" bestFit="1" customWidth="1"/>
    <col min="11529" max="11529" width="18.875" style="19" customWidth="1"/>
    <col min="11530" max="11534" width="9" style="19"/>
    <col min="11535" max="11535" width="10.875" style="19" customWidth="1"/>
    <col min="11536" max="11536" width="13.625" style="19" customWidth="1"/>
    <col min="11537" max="11537" width="16.875" style="19" customWidth="1"/>
    <col min="11538" max="11539" width="13.625" style="19" customWidth="1"/>
    <col min="11540" max="11779" width="9" style="19"/>
    <col min="11780" max="11781" width="4.875" style="19" customWidth="1"/>
    <col min="11782" max="11782" width="24" style="19" customWidth="1"/>
    <col min="11783" max="11783" width="18.625" style="19" customWidth="1"/>
    <col min="11784" max="11784" width="3.375" style="19" bestFit="1" customWidth="1"/>
    <col min="11785" max="11785" width="18.875" style="19" customWidth="1"/>
    <col min="11786" max="11790" width="9" style="19"/>
    <col min="11791" max="11791" width="10.875" style="19" customWidth="1"/>
    <col min="11792" max="11792" width="13.625" style="19" customWidth="1"/>
    <col min="11793" max="11793" width="16.875" style="19" customWidth="1"/>
    <col min="11794" max="11795" width="13.625" style="19" customWidth="1"/>
    <col min="11796" max="12035" width="9" style="19"/>
    <col min="12036" max="12037" width="4.875" style="19" customWidth="1"/>
    <col min="12038" max="12038" width="24" style="19" customWidth="1"/>
    <col min="12039" max="12039" width="18.625" style="19" customWidth="1"/>
    <col min="12040" max="12040" width="3.375" style="19" bestFit="1" customWidth="1"/>
    <col min="12041" max="12041" width="18.875" style="19" customWidth="1"/>
    <col min="12042" max="12046" width="9" style="19"/>
    <col min="12047" max="12047" width="10.875" style="19" customWidth="1"/>
    <col min="12048" max="12048" width="13.625" style="19" customWidth="1"/>
    <col min="12049" max="12049" width="16.875" style="19" customWidth="1"/>
    <col min="12050" max="12051" width="13.625" style="19" customWidth="1"/>
    <col min="12052" max="12291" width="9" style="19"/>
    <col min="12292" max="12293" width="4.875" style="19" customWidth="1"/>
    <col min="12294" max="12294" width="24" style="19" customWidth="1"/>
    <col min="12295" max="12295" width="18.625" style="19" customWidth="1"/>
    <col min="12296" max="12296" width="3.375" style="19" bestFit="1" customWidth="1"/>
    <col min="12297" max="12297" width="18.875" style="19" customWidth="1"/>
    <col min="12298" max="12302" width="9" style="19"/>
    <col min="12303" max="12303" width="10.875" style="19" customWidth="1"/>
    <col min="12304" max="12304" width="13.625" style="19" customWidth="1"/>
    <col min="12305" max="12305" width="16.875" style="19" customWidth="1"/>
    <col min="12306" max="12307" width="13.625" style="19" customWidth="1"/>
    <col min="12308" max="12547" width="9" style="19"/>
    <col min="12548" max="12549" width="4.875" style="19" customWidth="1"/>
    <col min="12550" max="12550" width="24" style="19" customWidth="1"/>
    <col min="12551" max="12551" width="18.625" style="19" customWidth="1"/>
    <col min="12552" max="12552" width="3.375" style="19" bestFit="1" customWidth="1"/>
    <col min="12553" max="12553" width="18.875" style="19" customWidth="1"/>
    <col min="12554" max="12558" width="9" style="19"/>
    <col min="12559" max="12559" width="10.875" style="19" customWidth="1"/>
    <col min="12560" max="12560" width="13.625" style="19" customWidth="1"/>
    <col min="12561" max="12561" width="16.875" style="19" customWidth="1"/>
    <col min="12562" max="12563" width="13.625" style="19" customWidth="1"/>
    <col min="12564" max="12803" width="9" style="19"/>
    <col min="12804" max="12805" width="4.875" style="19" customWidth="1"/>
    <col min="12806" max="12806" width="24" style="19" customWidth="1"/>
    <col min="12807" max="12807" width="18.625" style="19" customWidth="1"/>
    <col min="12808" max="12808" width="3.375" style="19" bestFit="1" customWidth="1"/>
    <col min="12809" max="12809" width="18.875" style="19" customWidth="1"/>
    <col min="12810" max="12814" width="9" style="19"/>
    <col min="12815" max="12815" width="10.875" style="19" customWidth="1"/>
    <col min="12816" max="12816" width="13.625" style="19" customWidth="1"/>
    <col min="12817" max="12817" width="16.875" style="19" customWidth="1"/>
    <col min="12818" max="12819" width="13.625" style="19" customWidth="1"/>
    <col min="12820" max="13059" width="9" style="19"/>
    <col min="13060" max="13061" width="4.875" style="19" customWidth="1"/>
    <col min="13062" max="13062" width="24" style="19" customWidth="1"/>
    <col min="13063" max="13063" width="18.625" style="19" customWidth="1"/>
    <col min="13064" max="13064" width="3.375" style="19" bestFit="1" customWidth="1"/>
    <col min="13065" max="13065" width="18.875" style="19" customWidth="1"/>
    <col min="13066" max="13070" width="9" style="19"/>
    <col min="13071" max="13071" width="10.875" style="19" customWidth="1"/>
    <col min="13072" max="13072" width="13.625" style="19" customWidth="1"/>
    <col min="13073" max="13073" width="16.875" style="19" customWidth="1"/>
    <col min="13074" max="13075" width="13.625" style="19" customWidth="1"/>
    <col min="13076" max="13315" width="9" style="19"/>
    <col min="13316" max="13317" width="4.875" style="19" customWidth="1"/>
    <col min="13318" max="13318" width="24" style="19" customWidth="1"/>
    <col min="13319" max="13319" width="18.625" style="19" customWidth="1"/>
    <col min="13320" max="13320" width="3.375" style="19" bestFit="1" customWidth="1"/>
    <col min="13321" max="13321" width="18.875" style="19" customWidth="1"/>
    <col min="13322" max="13326" width="9" style="19"/>
    <col min="13327" max="13327" width="10.875" style="19" customWidth="1"/>
    <col min="13328" max="13328" width="13.625" style="19" customWidth="1"/>
    <col min="13329" max="13329" width="16.875" style="19" customWidth="1"/>
    <col min="13330" max="13331" width="13.625" style="19" customWidth="1"/>
    <col min="13332" max="13571" width="9" style="19"/>
    <col min="13572" max="13573" width="4.875" style="19" customWidth="1"/>
    <col min="13574" max="13574" width="24" style="19" customWidth="1"/>
    <col min="13575" max="13575" width="18.625" style="19" customWidth="1"/>
    <col min="13576" max="13576" width="3.375" style="19" bestFit="1" customWidth="1"/>
    <col min="13577" max="13577" width="18.875" style="19" customWidth="1"/>
    <col min="13578" max="13582" width="9" style="19"/>
    <col min="13583" max="13583" width="10.875" style="19" customWidth="1"/>
    <col min="13584" max="13584" width="13.625" style="19" customWidth="1"/>
    <col min="13585" max="13585" width="16.875" style="19" customWidth="1"/>
    <col min="13586" max="13587" width="13.625" style="19" customWidth="1"/>
    <col min="13588" max="13827" width="9" style="19"/>
    <col min="13828" max="13829" width="4.875" style="19" customWidth="1"/>
    <col min="13830" max="13830" width="24" style="19" customWidth="1"/>
    <col min="13831" max="13831" width="18.625" style="19" customWidth="1"/>
    <col min="13832" max="13832" width="3.375" style="19" bestFit="1" customWidth="1"/>
    <col min="13833" max="13833" width="18.875" style="19" customWidth="1"/>
    <col min="13834" max="13838" width="9" style="19"/>
    <col min="13839" max="13839" width="10.875" style="19" customWidth="1"/>
    <col min="13840" max="13840" width="13.625" style="19" customWidth="1"/>
    <col min="13841" max="13841" width="16.875" style="19" customWidth="1"/>
    <col min="13842" max="13843" width="13.625" style="19" customWidth="1"/>
    <col min="13844" max="14083" width="9" style="19"/>
    <col min="14084" max="14085" width="4.875" style="19" customWidth="1"/>
    <col min="14086" max="14086" width="24" style="19" customWidth="1"/>
    <col min="14087" max="14087" width="18.625" style="19" customWidth="1"/>
    <col min="14088" max="14088" width="3.375" style="19" bestFit="1" customWidth="1"/>
    <col min="14089" max="14089" width="18.875" style="19" customWidth="1"/>
    <col min="14090" max="14094" width="9" style="19"/>
    <col min="14095" max="14095" width="10.875" style="19" customWidth="1"/>
    <col min="14096" max="14096" width="13.625" style="19" customWidth="1"/>
    <col min="14097" max="14097" width="16.875" style="19" customWidth="1"/>
    <col min="14098" max="14099" width="13.625" style="19" customWidth="1"/>
    <col min="14100" max="14339" width="9" style="19"/>
    <col min="14340" max="14341" width="4.875" style="19" customWidth="1"/>
    <col min="14342" max="14342" width="24" style="19" customWidth="1"/>
    <col min="14343" max="14343" width="18.625" style="19" customWidth="1"/>
    <col min="14344" max="14344" width="3.375" style="19" bestFit="1" customWidth="1"/>
    <col min="14345" max="14345" width="18.875" style="19" customWidth="1"/>
    <col min="14346" max="14350" width="9" style="19"/>
    <col min="14351" max="14351" width="10.875" style="19" customWidth="1"/>
    <col min="14352" max="14352" width="13.625" style="19" customWidth="1"/>
    <col min="14353" max="14353" width="16.875" style="19" customWidth="1"/>
    <col min="14354" max="14355" width="13.625" style="19" customWidth="1"/>
    <col min="14356" max="14595" width="9" style="19"/>
    <col min="14596" max="14597" width="4.875" style="19" customWidth="1"/>
    <col min="14598" max="14598" width="24" style="19" customWidth="1"/>
    <col min="14599" max="14599" width="18.625" style="19" customWidth="1"/>
    <col min="14600" max="14600" width="3.375" style="19" bestFit="1" customWidth="1"/>
    <col min="14601" max="14601" width="18.875" style="19" customWidth="1"/>
    <col min="14602" max="14606" width="9" style="19"/>
    <col min="14607" max="14607" width="10.875" style="19" customWidth="1"/>
    <col min="14608" max="14608" width="13.625" style="19" customWidth="1"/>
    <col min="14609" max="14609" width="16.875" style="19" customWidth="1"/>
    <col min="14610" max="14611" width="13.625" style="19" customWidth="1"/>
    <col min="14612" max="14851" width="9" style="19"/>
    <col min="14852" max="14853" width="4.875" style="19" customWidth="1"/>
    <col min="14854" max="14854" width="24" style="19" customWidth="1"/>
    <col min="14855" max="14855" width="18.625" style="19" customWidth="1"/>
    <col min="14856" max="14856" width="3.375" style="19" bestFit="1" customWidth="1"/>
    <col min="14857" max="14857" width="18.875" style="19" customWidth="1"/>
    <col min="14858" max="14862" width="9" style="19"/>
    <col min="14863" max="14863" width="10.875" style="19" customWidth="1"/>
    <col min="14864" max="14864" width="13.625" style="19" customWidth="1"/>
    <col min="14865" max="14865" width="16.875" style="19" customWidth="1"/>
    <col min="14866" max="14867" width="13.625" style="19" customWidth="1"/>
    <col min="14868" max="15107" width="9" style="19"/>
    <col min="15108" max="15109" width="4.875" style="19" customWidth="1"/>
    <col min="15110" max="15110" width="24" style="19" customWidth="1"/>
    <col min="15111" max="15111" width="18.625" style="19" customWidth="1"/>
    <col min="15112" max="15112" width="3.375" style="19" bestFit="1" customWidth="1"/>
    <col min="15113" max="15113" width="18.875" style="19" customWidth="1"/>
    <col min="15114" max="15118" width="9" style="19"/>
    <col min="15119" max="15119" width="10.875" style="19" customWidth="1"/>
    <col min="15120" max="15120" width="13.625" style="19" customWidth="1"/>
    <col min="15121" max="15121" width="16.875" style="19" customWidth="1"/>
    <col min="15122" max="15123" width="13.625" style="19" customWidth="1"/>
    <col min="15124" max="15363" width="9" style="19"/>
    <col min="15364" max="15365" width="4.875" style="19" customWidth="1"/>
    <col min="15366" max="15366" width="24" style="19" customWidth="1"/>
    <col min="15367" max="15367" width="18.625" style="19" customWidth="1"/>
    <col min="15368" max="15368" width="3.375" style="19" bestFit="1" customWidth="1"/>
    <col min="15369" max="15369" width="18.875" style="19" customWidth="1"/>
    <col min="15370" max="15374" width="9" style="19"/>
    <col min="15375" max="15375" width="10.875" style="19" customWidth="1"/>
    <col min="15376" max="15376" width="13.625" style="19" customWidth="1"/>
    <col min="15377" max="15377" width="16.875" style="19" customWidth="1"/>
    <col min="15378" max="15379" width="13.625" style="19" customWidth="1"/>
    <col min="15380" max="15619" width="9" style="19"/>
    <col min="15620" max="15621" width="4.875" style="19" customWidth="1"/>
    <col min="15622" max="15622" width="24" style="19" customWidth="1"/>
    <col min="15623" max="15623" width="18.625" style="19" customWidth="1"/>
    <col min="15624" max="15624" width="3.375" style="19" bestFit="1" customWidth="1"/>
    <col min="15625" max="15625" width="18.875" style="19" customWidth="1"/>
    <col min="15626" max="15630" width="9" style="19"/>
    <col min="15631" max="15631" width="10.875" style="19" customWidth="1"/>
    <col min="15632" max="15632" width="13.625" style="19" customWidth="1"/>
    <col min="15633" max="15633" width="16.875" style="19" customWidth="1"/>
    <col min="15634" max="15635" width="13.625" style="19" customWidth="1"/>
    <col min="15636" max="15875" width="9" style="19"/>
    <col min="15876" max="15877" width="4.875" style="19" customWidth="1"/>
    <col min="15878" max="15878" width="24" style="19" customWidth="1"/>
    <col min="15879" max="15879" width="18.625" style="19" customWidth="1"/>
    <col min="15880" max="15880" width="3.375" style="19" bestFit="1" customWidth="1"/>
    <col min="15881" max="15881" width="18.875" style="19" customWidth="1"/>
    <col min="15882" max="15886" width="9" style="19"/>
    <col min="15887" max="15887" width="10.875" style="19" customWidth="1"/>
    <col min="15888" max="15888" width="13.625" style="19" customWidth="1"/>
    <col min="15889" max="15889" width="16.875" style="19" customWidth="1"/>
    <col min="15890" max="15891" width="13.625" style="19" customWidth="1"/>
    <col min="15892" max="16131" width="9" style="19"/>
    <col min="16132" max="16133" width="4.875" style="19" customWidth="1"/>
    <col min="16134" max="16134" width="24" style="19" customWidth="1"/>
    <col min="16135" max="16135" width="18.625" style="19" customWidth="1"/>
    <col min="16136" max="16136" width="3.375" style="19" bestFit="1" customWidth="1"/>
    <col min="16137" max="16137" width="18.875" style="19" customWidth="1"/>
    <col min="16138" max="16142" width="9" style="19"/>
    <col min="16143" max="16143" width="10.875" style="19" customWidth="1"/>
    <col min="16144" max="16144" width="13.625" style="19" customWidth="1"/>
    <col min="16145" max="16145" width="16.875" style="19" customWidth="1"/>
    <col min="16146" max="16147" width="13.625" style="19" customWidth="1"/>
    <col min="16148" max="16384" width="9" style="19"/>
  </cols>
  <sheetData>
    <row r="1" spans="1:19" ht="21">
      <c r="A1" s="785" t="s">
        <v>281</v>
      </c>
      <c r="B1" s="785"/>
      <c r="C1" s="786"/>
      <c r="D1" s="786"/>
      <c r="E1" s="786"/>
      <c r="F1" s="786"/>
      <c r="G1" s="786"/>
      <c r="H1" s="786"/>
      <c r="I1" s="786"/>
      <c r="J1" s="786"/>
      <c r="K1" s="786"/>
      <c r="L1" s="786"/>
      <c r="M1" s="786"/>
      <c r="N1" s="63"/>
      <c r="O1" s="49"/>
      <c r="P1" s="408"/>
      <c r="Q1" s="762" t="s">
        <v>479</v>
      </c>
      <c r="R1" s="762"/>
      <c r="S1" s="762"/>
    </row>
    <row r="2" spans="1:19" ht="12" customHeight="1">
      <c r="A2" s="18"/>
      <c r="B2" s="18"/>
      <c r="C2" s="18"/>
      <c r="D2" s="18"/>
      <c r="E2" s="18"/>
      <c r="F2" s="18"/>
      <c r="G2" s="18"/>
      <c r="H2" s="18"/>
      <c r="I2" s="18"/>
      <c r="J2" s="18"/>
      <c r="K2" s="18"/>
      <c r="L2" s="18"/>
      <c r="M2" s="18"/>
      <c r="N2" s="18"/>
      <c r="O2" s="18"/>
      <c r="P2" s="18"/>
    </row>
    <row r="3" spans="1:19" ht="20.25" customHeight="1">
      <c r="A3" s="782" t="s">
        <v>135</v>
      </c>
      <c r="B3" s="782"/>
      <c r="C3" s="62" t="str">
        <f>共通入力シート!B3</f>
        <v>R07（北部枠）</v>
      </c>
      <c r="D3" s="20"/>
      <c r="E3" s="18"/>
      <c r="F3" s="18"/>
      <c r="G3" s="18"/>
      <c r="H3" s="21"/>
      <c r="I3" s="21"/>
      <c r="J3" s="21"/>
      <c r="K3" s="18"/>
      <c r="L3" s="18"/>
      <c r="M3" s="22"/>
      <c r="N3" s="22"/>
      <c r="O3" s="22"/>
      <c r="P3" s="22"/>
    </row>
    <row r="4" spans="1:19" ht="55.5" customHeight="1">
      <c r="A4" s="783" t="s">
        <v>478</v>
      </c>
      <c r="B4" s="783"/>
      <c r="C4" s="421" t="s">
        <v>476</v>
      </c>
      <c r="E4" s="18"/>
      <c r="F4" s="18"/>
      <c r="G4" s="18"/>
      <c r="H4" s="21"/>
      <c r="I4" s="21"/>
      <c r="J4" s="21"/>
      <c r="K4" s="18"/>
      <c r="L4" s="18"/>
      <c r="M4" s="22"/>
      <c r="N4" s="22"/>
      <c r="O4" s="22"/>
      <c r="P4" s="22"/>
    </row>
    <row r="5" spans="1:19" ht="20.25" customHeight="1">
      <c r="A5" s="782" t="s">
        <v>147</v>
      </c>
      <c r="B5" s="782"/>
      <c r="C5" s="62" t="str">
        <f>共通入力シート!B4</f>
        <v xml:space="preserve">介護職員初任者養成研修科（２か月）【20人定員】【地域枠】（北部枠）
</v>
      </c>
      <c r="D5" s="20"/>
      <c r="E5" s="18"/>
      <c r="F5" s="18"/>
      <c r="G5" s="18"/>
      <c r="H5" s="21"/>
      <c r="I5" s="21"/>
      <c r="J5" s="21"/>
      <c r="K5" s="18"/>
      <c r="L5" s="18"/>
      <c r="M5" s="22"/>
      <c r="N5" s="22"/>
      <c r="O5" s="22"/>
      <c r="P5" s="22"/>
    </row>
    <row r="6" spans="1:19" ht="20.25" customHeight="1">
      <c r="A6" s="784" t="s">
        <v>136</v>
      </c>
      <c r="B6" s="784"/>
      <c r="C6" s="62">
        <f>共通入力シート!B7</f>
        <v>0</v>
      </c>
      <c r="D6" s="20"/>
      <c r="E6" s="18"/>
      <c r="F6" s="18"/>
      <c r="G6" s="18"/>
      <c r="H6" s="21"/>
      <c r="I6" s="21"/>
      <c r="J6" s="21"/>
      <c r="K6" s="18"/>
      <c r="L6" s="18"/>
      <c r="M6" s="22"/>
      <c r="N6" s="22"/>
      <c r="O6" s="22"/>
      <c r="P6" s="22"/>
    </row>
    <row r="7" spans="1:19">
      <c r="A7" s="18"/>
      <c r="B7" s="18"/>
      <c r="C7" s="18"/>
      <c r="D7" s="18"/>
      <c r="E7" s="18"/>
      <c r="F7" s="18"/>
      <c r="G7" s="18"/>
      <c r="H7" s="21"/>
      <c r="I7" s="21"/>
      <c r="J7" s="21"/>
      <c r="K7" s="21"/>
      <c r="L7" s="21"/>
      <c r="M7" s="20"/>
      <c r="N7" s="20"/>
      <c r="O7" s="20"/>
      <c r="P7" s="20"/>
    </row>
    <row r="8" spans="1:19">
      <c r="A8" s="18" t="s">
        <v>83</v>
      </c>
      <c r="B8" s="18"/>
      <c r="C8" s="18"/>
      <c r="D8" s="18"/>
      <c r="E8" s="18"/>
      <c r="F8" s="18"/>
      <c r="G8" s="18"/>
      <c r="H8" s="18"/>
      <c r="I8" s="18"/>
      <c r="J8" s="18"/>
      <c r="K8" s="18"/>
      <c r="L8" s="18"/>
      <c r="M8" s="18"/>
      <c r="N8" s="18"/>
      <c r="O8" s="18"/>
      <c r="P8" s="18"/>
    </row>
    <row r="9" spans="1:19" ht="14.25" customHeight="1">
      <c r="A9" s="787" t="s">
        <v>84</v>
      </c>
      <c r="B9" s="776" t="s">
        <v>158</v>
      </c>
      <c r="C9" s="790" t="s">
        <v>156</v>
      </c>
      <c r="D9" s="793" t="s">
        <v>85</v>
      </c>
      <c r="E9" s="793"/>
      <c r="F9" s="793"/>
      <c r="G9" s="75" t="s">
        <v>86</v>
      </c>
      <c r="H9" s="23" t="s">
        <v>87</v>
      </c>
      <c r="I9" s="66"/>
      <c r="J9" s="76" t="s">
        <v>164</v>
      </c>
      <c r="K9" s="24" t="s">
        <v>169</v>
      </c>
      <c r="L9" s="96"/>
      <c r="M9" s="753" t="s">
        <v>88</v>
      </c>
      <c r="N9" s="87" t="s">
        <v>168</v>
      </c>
      <c r="O9" s="71" t="s">
        <v>170</v>
      </c>
      <c r="P9" s="67"/>
      <c r="Q9" s="779" t="s">
        <v>89</v>
      </c>
      <c r="R9" s="779"/>
      <c r="S9" s="779"/>
    </row>
    <row r="10" spans="1:19" ht="13.5" customHeight="1">
      <c r="A10" s="788"/>
      <c r="B10" s="777"/>
      <c r="C10" s="791"/>
      <c r="D10" s="794"/>
      <c r="E10" s="794"/>
      <c r="F10" s="794"/>
      <c r="G10" s="77" t="s">
        <v>90</v>
      </c>
      <c r="H10" s="68" t="s">
        <v>91</v>
      </c>
      <c r="I10" s="25" t="s">
        <v>163</v>
      </c>
      <c r="J10" s="78" t="s">
        <v>272</v>
      </c>
      <c r="K10" s="68" t="s">
        <v>92</v>
      </c>
      <c r="L10" s="25" t="s">
        <v>171</v>
      </c>
      <c r="M10" s="754"/>
      <c r="N10" s="84" t="s">
        <v>166</v>
      </c>
      <c r="O10" s="72" t="s">
        <v>167</v>
      </c>
      <c r="P10" s="68" t="s">
        <v>93</v>
      </c>
      <c r="Q10" s="780"/>
      <c r="R10" s="780"/>
      <c r="S10" s="780"/>
    </row>
    <row r="11" spans="1:19" ht="13.5" customHeight="1">
      <c r="A11" s="788"/>
      <c r="B11" s="777"/>
      <c r="C11" s="791"/>
      <c r="D11" s="794"/>
      <c r="E11" s="794"/>
      <c r="F11" s="794"/>
      <c r="G11" s="77"/>
      <c r="H11" s="68" t="s">
        <v>94</v>
      </c>
      <c r="I11" s="68" t="s">
        <v>165</v>
      </c>
      <c r="J11" s="78"/>
      <c r="K11" s="68"/>
      <c r="L11" s="25" t="s">
        <v>95</v>
      </c>
      <c r="M11" s="79"/>
      <c r="N11" s="85" t="s">
        <v>154</v>
      </c>
      <c r="O11" s="73" t="s">
        <v>154</v>
      </c>
      <c r="P11" s="68" t="s">
        <v>96</v>
      </c>
      <c r="Q11" s="781" t="s">
        <v>97</v>
      </c>
      <c r="R11" s="80" t="s">
        <v>98</v>
      </c>
      <c r="S11" s="80" t="s">
        <v>99</v>
      </c>
    </row>
    <row r="12" spans="1:19" ht="13.5" customHeight="1">
      <c r="A12" s="789"/>
      <c r="B12" s="778"/>
      <c r="C12" s="792"/>
      <c r="D12" s="795"/>
      <c r="E12" s="795"/>
      <c r="F12" s="795"/>
      <c r="G12" s="81"/>
      <c r="H12" s="82"/>
      <c r="I12" s="82"/>
      <c r="J12" s="28"/>
      <c r="K12" s="193" t="s">
        <v>273</v>
      </c>
      <c r="L12" s="82"/>
      <c r="M12" s="83" t="s">
        <v>100</v>
      </c>
      <c r="N12" s="86" t="s">
        <v>155</v>
      </c>
      <c r="O12" s="74" t="s">
        <v>155</v>
      </c>
      <c r="P12" s="82" t="s">
        <v>100</v>
      </c>
      <c r="Q12" s="780"/>
      <c r="R12" s="29" t="s">
        <v>100</v>
      </c>
      <c r="S12" s="29" t="s">
        <v>100</v>
      </c>
    </row>
    <row r="13" spans="1:19" ht="21.75" customHeight="1" thickBot="1">
      <c r="A13" s="88" t="s">
        <v>101</v>
      </c>
      <c r="B13" s="88" t="s">
        <v>159</v>
      </c>
      <c r="C13" s="30" t="s">
        <v>102</v>
      </c>
      <c r="D13" s="91">
        <v>44287</v>
      </c>
      <c r="E13" s="92" t="s">
        <v>103</v>
      </c>
      <c r="F13" s="93">
        <v>44651</v>
      </c>
      <c r="G13" s="273">
        <v>30</v>
      </c>
      <c r="H13" s="273">
        <v>5</v>
      </c>
      <c r="I13" s="273">
        <v>3</v>
      </c>
      <c r="J13" s="273">
        <v>3</v>
      </c>
      <c r="K13" s="273">
        <f>+G13-H13</f>
        <v>25</v>
      </c>
      <c r="L13" s="273">
        <v>22</v>
      </c>
      <c r="M13" s="274">
        <f>IF(K13=0,"-",(L13+I13)/(K13-J13+I13)*100)</f>
        <v>100</v>
      </c>
      <c r="N13" s="275">
        <v>3</v>
      </c>
      <c r="O13" s="276">
        <v>18</v>
      </c>
      <c r="P13" s="277">
        <f>IF(K13=0,"-",(O13+N13)/(K13-J13+N13)*100)</f>
        <v>84</v>
      </c>
      <c r="Q13" s="26" t="s">
        <v>104</v>
      </c>
      <c r="R13" s="274">
        <v>70</v>
      </c>
      <c r="S13" s="274">
        <v>75</v>
      </c>
    </row>
    <row r="14" spans="1:19" ht="40.5" customHeight="1">
      <c r="A14" s="89" t="s">
        <v>550</v>
      </c>
      <c r="B14" s="102"/>
      <c r="C14" s="103"/>
      <c r="D14" s="104"/>
      <c r="E14" s="97" t="s">
        <v>103</v>
      </c>
      <c r="F14" s="108"/>
      <c r="G14" s="278"/>
      <c r="H14" s="278"/>
      <c r="I14" s="278"/>
      <c r="J14" s="278"/>
      <c r="K14" s="279">
        <f>+G14-H14</f>
        <v>0</v>
      </c>
      <c r="L14" s="278"/>
      <c r="M14" s="280" t="str">
        <f>IF(K14=0,"-",(L14+I14)/(K14-J14+I14)*100)</f>
        <v>-</v>
      </c>
      <c r="N14" s="281"/>
      <c r="O14" s="282"/>
      <c r="P14" s="280" t="str">
        <f>IF(K14=0,"-",(O14+N14)/(K14-J14+N14)*100)</f>
        <v>-</v>
      </c>
      <c r="Q14" s="110"/>
      <c r="R14" s="294"/>
      <c r="S14" s="295"/>
    </row>
    <row r="15" spans="1:19" ht="40.5" customHeight="1" thickBot="1">
      <c r="A15" s="90" t="s">
        <v>549</v>
      </c>
      <c r="B15" s="105"/>
      <c r="C15" s="106"/>
      <c r="D15" s="107"/>
      <c r="E15" s="98" t="s">
        <v>103</v>
      </c>
      <c r="F15" s="109"/>
      <c r="G15" s="283"/>
      <c r="H15" s="283"/>
      <c r="I15" s="283"/>
      <c r="J15" s="283"/>
      <c r="K15" s="284">
        <f>+G15-H15</f>
        <v>0</v>
      </c>
      <c r="L15" s="283"/>
      <c r="M15" s="285" t="str">
        <f>IF(K15=0,"-",(L15+I15)/(K15-J15+I15)*100)</f>
        <v>-</v>
      </c>
      <c r="N15" s="286"/>
      <c r="O15" s="287"/>
      <c r="P15" s="285" t="str">
        <f>IF(K15=0,"-",(O15+N15)/(K15-J15+N15)*100)</f>
        <v>-</v>
      </c>
      <c r="Q15" s="111"/>
      <c r="R15" s="296"/>
      <c r="S15" s="297"/>
    </row>
    <row r="16" spans="1:19" ht="40.5" customHeight="1">
      <c r="A16" s="27" t="s">
        <v>105</v>
      </c>
      <c r="B16" s="51" t="s">
        <v>106</v>
      </c>
      <c r="C16" s="51" t="s">
        <v>106</v>
      </c>
      <c r="D16" s="755" t="s">
        <v>106</v>
      </c>
      <c r="E16" s="756"/>
      <c r="F16" s="757"/>
      <c r="G16" s="288">
        <f>SUM(G14:G15)</f>
        <v>0</v>
      </c>
      <c r="H16" s="288">
        <f>SUM(H14:H15)</f>
        <v>0</v>
      </c>
      <c r="I16" s="288">
        <f>SUM(I14:I15)</f>
        <v>0</v>
      </c>
      <c r="J16" s="288">
        <f>SUM(J14:J15)</f>
        <v>0</v>
      </c>
      <c r="K16" s="289">
        <f>+G16-H16</f>
        <v>0</v>
      </c>
      <c r="L16" s="288">
        <f>SUM(L14:L15)</f>
        <v>0</v>
      </c>
      <c r="M16" s="290" t="str">
        <f>IF(K16=0,"-",(L16+I16)/(K16-J16+I16)*100)</f>
        <v>-</v>
      </c>
      <c r="N16" s="291">
        <f>SUM(N14:N15)</f>
        <v>0</v>
      </c>
      <c r="O16" s="292">
        <f>SUM(O14:O15)</f>
        <v>0</v>
      </c>
      <c r="P16" s="293" t="str">
        <f>IF(K16=0,"-",(O16+N16)/(K16-J16+N16)*100)</f>
        <v>-</v>
      </c>
    </row>
    <row r="17" spans="1:19">
      <c r="A17" s="32"/>
      <c r="B17" s="32"/>
      <c r="C17" s="33"/>
      <c r="D17" s="32"/>
      <c r="E17" s="34"/>
      <c r="F17" s="32"/>
      <c r="G17" s="32"/>
      <c r="H17" s="32"/>
      <c r="I17" s="32"/>
      <c r="J17" s="32"/>
      <c r="K17" s="32"/>
      <c r="L17" s="32"/>
      <c r="M17" s="34"/>
      <c r="N17" s="34"/>
      <c r="O17" s="34"/>
      <c r="P17" s="34"/>
    </row>
    <row r="18" spans="1:19">
      <c r="A18" s="18" t="s">
        <v>107</v>
      </c>
      <c r="B18" s="18"/>
      <c r="C18" s="18"/>
      <c r="D18" s="18"/>
      <c r="E18" s="18"/>
      <c r="F18" s="18"/>
      <c r="G18" s="18"/>
      <c r="H18" s="18"/>
      <c r="I18" s="18"/>
      <c r="J18" s="18"/>
      <c r="K18" s="18"/>
      <c r="L18" s="18"/>
      <c r="M18" s="18"/>
      <c r="N18" s="18"/>
      <c r="O18" s="18"/>
      <c r="P18" s="18"/>
    </row>
    <row r="19" spans="1:19" ht="14.25" customHeight="1">
      <c r="A19" s="763" t="s">
        <v>84</v>
      </c>
      <c r="B19" s="776" t="s">
        <v>158</v>
      </c>
      <c r="C19" s="764" t="s">
        <v>156</v>
      </c>
      <c r="D19" s="767" t="s">
        <v>85</v>
      </c>
      <c r="E19" s="768"/>
      <c r="F19" s="769"/>
      <c r="G19" s="75" t="s">
        <v>86</v>
      </c>
      <c r="H19" s="23" t="s">
        <v>87</v>
      </c>
      <c r="I19" s="66"/>
      <c r="J19" s="76" t="s">
        <v>164</v>
      </c>
      <c r="K19" s="24" t="s">
        <v>169</v>
      </c>
      <c r="L19" s="96"/>
      <c r="M19" s="753" t="s">
        <v>88</v>
      </c>
      <c r="N19" s="87" t="s">
        <v>168</v>
      </c>
      <c r="O19" s="71" t="s">
        <v>170</v>
      </c>
      <c r="P19" s="67"/>
      <c r="Q19" s="758" t="s">
        <v>89</v>
      </c>
      <c r="R19" s="758"/>
      <c r="S19" s="759"/>
    </row>
    <row r="20" spans="1:19" ht="13.5" customHeight="1">
      <c r="A20" s="763"/>
      <c r="B20" s="777"/>
      <c r="C20" s="765"/>
      <c r="D20" s="770"/>
      <c r="E20" s="771"/>
      <c r="F20" s="772"/>
      <c r="G20" s="77" t="s">
        <v>90</v>
      </c>
      <c r="H20" s="68" t="s">
        <v>91</v>
      </c>
      <c r="I20" s="25" t="s">
        <v>163</v>
      </c>
      <c r="J20" s="78" t="s">
        <v>272</v>
      </c>
      <c r="K20" s="68" t="s">
        <v>92</v>
      </c>
      <c r="L20" s="25" t="s">
        <v>171</v>
      </c>
      <c r="M20" s="754"/>
      <c r="N20" s="84" t="s">
        <v>166</v>
      </c>
      <c r="O20" s="72" t="s">
        <v>167</v>
      </c>
      <c r="P20" s="68" t="s">
        <v>93</v>
      </c>
      <c r="Q20" s="760"/>
      <c r="R20" s="760"/>
      <c r="S20" s="761"/>
    </row>
    <row r="21" spans="1:19" ht="13.5" customHeight="1">
      <c r="A21" s="763"/>
      <c r="B21" s="777"/>
      <c r="C21" s="765"/>
      <c r="D21" s="770"/>
      <c r="E21" s="771"/>
      <c r="F21" s="772"/>
      <c r="G21" s="77"/>
      <c r="H21" s="68" t="s">
        <v>94</v>
      </c>
      <c r="I21" s="68" t="s">
        <v>165</v>
      </c>
      <c r="J21" s="78"/>
      <c r="K21" s="68"/>
      <c r="L21" s="25" t="s">
        <v>95</v>
      </c>
      <c r="M21" s="79"/>
      <c r="N21" s="85" t="s">
        <v>154</v>
      </c>
      <c r="O21" s="73" t="s">
        <v>154</v>
      </c>
      <c r="P21" s="68" t="s">
        <v>88</v>
      </c>
      <c r="Q21" s="759" t="s">
        <v>97</v>
      </c>
      <c r="R21" s="26" t="s">
        <v>98</v>
      </c>
      <c r="S21" s="26" t="s">
        <v>99</v>
      </c>
    </row>
    <row r="22" spans="1:19" ht="13.5" customHeight="1">
      <c r="A22" s="763"/>
      <c r="B22" s="778"/>
      <c r="C22" s="766"/>
      <c r="D22" s="773"/>
      <c r="E22" s="774"/>
      <c r="F22" s="775"/>
      <c r="G22" s="81"/>
      <c r="H22" s="82"/>
      <c r="I22" s="82"/>
      <c r="J22" s="28"/>
      <c r="K22" s="193" t="s">
        <v>273</v>
      </c>
      <c r="L22" s="82"/>
      <c r="M22" s="83" t="s">
        <v>100</v>
      </c>
      <c r="N22" s="86" t="s">
        <v>155</v>
      </c>
      <c r="O22" s="74" t="s">
        <v>155</v>
      </c>
      <c r="P22" s="82" t="s">
        <v>100</v>
      </c>
      <c r="Q22" s="761"/>
      <c r="R22" s="29" t="s">
        <v>100</v>
      </c>
      <c r="S22" s="29" t="s">
        <v>100</v>
      </c>
    </row>
    <row r="23" spans="1:19" ht="21.75" customHeight="1" thickBot="1">
      <c r="A23" s="50" t="s">
        <v>101</v>
      </c>
      <c r="B23" s="64" t="s">
        <v>160</v>
      </c>
      <c r="C23" s="65" t="s">
        <v>161</v>
      </c>
      <c r="D23" s="91">
        <v>43922</v>
      </c>
      <c r="E23" s="92" t="s">
        <v>103</v>
      </c>
      <c r="F23" s="93">
        <v>44651</v>
      </c>
      <c r="G23" s="273">
        <v>20</v>
      </c>
      <c r="H23" s="273">
        <v>5</v>
      </c>
      <c r="I23" s="273">
        <v>3</v>
      </c>
      <c r="J23" s="273">
        <v>0</v>
      </c>
      <c r="K23" s="273">
        <f>+G23-H23</f>
        <v>15</v>
      </c>
      <c r="L23" s="273">
        <v>15</v>
      </c>
      <c r="M23" s="298">
        <f>IF(K23=0,"-",(L23+I23)/(K23-J23+I23)*100)</f>
        <v>100</v>
      </c>
      <c r="N23" s="299">
        <v>3</v>
      </c>
      <c r="O23" s="299">
        <v>13</v>
      </c>
      <c r="P23" s="277">
        <f>IF(K23=0,"-",(O23+N23)/(K23-J23+N23)*100)</f>
        <v>88.888888888888886</v>
      </c>
      <c r="Q23" s="69" t="s">
        <v>162</v>
      </c>
      <c r="R23" s="274">
        <v>20</v>
      </c>
      <c r="S23" s="274">
        <v>50</v>
      </c>
    </row>
    <row r="24" spans="1:19" ht="40.5" customHeight="1">
      <c r="A24" s="89" t="s">
        <v>549</v>
      </c>
      <c r="B24" s="102"/>
      <c r="C24" s="103"/>
      <c r="D24" s="114"/>
      <c r="E24" s="97" t="s">
        <v>103</v>
      </c>
      <c r="F24" s="112"/>
      <c r="G24" s="278"/>
      <c r="H24" s="278"/>
      <c r="I24" s="278"/>
      <c r="J24" s="278"/>
      <c r="K24" s="279">
        <f>+G24-H24</f>
        <v>0</v>
      </c>
      <c r="L24" s="278"/>
      <c r="M24" s="280" t="str">
        <f>IF(K24=0,"-",(L24+I24)/(K24-J24+I24)*100)</f>
        <v>-</v>
      </c>
      <c r="N24" s="282"/>
      <c r="O24" s="282"/>
      <c r="P24" s="280" t="str">
        <f>IF(K24=0,"-",(O24+N24)/(K24-J24+N24)*100)</f>
        <v>-</v>
      </c>
      <c r="Q24" s="110"/>
      <c r="R24" s="294"/>
      <c r="S24" s="295"/>
    </row>
    <row r="25" spans="1:19" ht="40.5" customHeight="1" thickBot="1">
      <c r="A25" s="90" t="s">
        <v>146</v>
      </c>
      <c r="B25" s="105"/>
      <c r="C25" s="106"/>
      <c r="D25" s="123"/>
      <c r="E25" s="98" t="s">
        <v>103</v>
      </c>
      <c r="F25" s="113"/>
      <c r="G25" s="283"/>
      <c r="H25" s="283"/>
      <c r="I25" s="283"/>
      <c r="J25" s="283"/>
      <c r="K25" s="284">
        <f>+G25-H25</f>
        <v>0</v>
      </c>
      <c r="L25" s="283"/>
      <c r="M25" s="285" t="str">
        <f>IF(K25=0,"-",(L25+I25)/(K25-J25+I25)*100)</f>
        <v>-</v>
      </c>
      <c r="N25" s="287"/>
      <c r="O25" s="287"/>
      <c r="P25" s="285" t="str">
        <f>IF(K25=0,"-",(O25+N25)/(K25-J25+N25)*100)</f>
        <v>-</v>
      </c>
      <c r="Q25" s="111"/>
      <c r="R25" s="296"/>
      <c r="S25" s="297"/>
    </row>
    <row r="26" spans="1:19" ht="39.950000000000003" customHeight="1">
      <c r="A26" s="27" t="s">
        <v>105</v>
      </c>
      <c r="B26" s="51" t="s">
        <v>106</v>
      </c>
      <c r="C26" s="70" t="s">
        <v>106</v>
      </c>
      <c r="D26" s="755" t="s">
        <v>106</v>
      </c>
      <c r="E26" s="756"/>
      <c r="F26" s="757"/>
      <c r="G26" s="288">
        <f>SUM(G24:G25)</f>
        <v>0</v>
      </c>
      <c r="H26" s="288">
        <f>SUM(H24:H25)</f>
        <v>0</v>
      </c>
      <c r="I26" s="288">
        <f>SUM(I24:I25)</f>
        <v>0</v>
      </c>
      <c r="J26" s="288">
        <f>SUM(J24:J25)</f>
        <v>0</v>
      </c>
      <c r="K26" s="289">
        <f>+G26-H26</f>
        <v>0</v>
      </c>
      <c r="L26" s="288">
        <f>SUM(L24:L25)</f>
        <v>0</v>
      </c>
      <c r="M26" s="290" t="str">
        <f>IF(K26=0,"-",(L26+I26)/(K26-J26+I26)*100)</f>
        <v>-</v>
      </c>
      <c r="N26" s="291">
        <f>SUM(N24:N25)</f>
        <v>0</v>
      </c>
      <c r="O26" s="292">
        <f>SUM(O24:O25)</f>
        <v>0</v>
      </c>
      <c r="P26" s="293" t="str">
        <f>IF(K26=0,"-",(O26+N26)/(K26-J26+N26)*100)</f>
        <v>-</v>
      </c>
    </row>
    <row r="27" spans="1:19" ht="17.25" customHeight="1">
      <c r="A27" s="35"/>
      <c r="B27" s="35"/>
      <c r="C27" s="36"/>
      <c r="D27" s="37"/>
      <c r="E27" s="37"/>
      <c r="F27" s="37"/>
      <c r="G27" s="38"/>
      <c r="H27" s="38"/>
      <c r="I27" s="38"/>
      <c r="J27" s="38"/>
      <c r="K27" s="39"/>
      <c r="L27" s="39"/>
      <c r="M27" s="31"/>
      <c r="N27" s="31"/>
      <c r="O27" s="31"/>
      <c r="P27" s="31"/>
    </row>
    <row r="28" spans="1:19" s="305" customFormat="1" ht="15.95" customHeight="1">
      <c r="A28" s="530" t="s">
        <v>148</v>
      </c>
      <c r="B28" s="489" t="s">
        <v>157</v>
      </c>
      <c r="C28" s="490"/>
      <c r="D28" s="490"/>
      <c r="E28" s="490"/>
      <c r="F28" s="490"/>
      <c r="G28" s="490"/>
      <c r="H28" s="490"/>
      <c r="I28" s="490"/>
    </row>
    <row r="29" spans="1:19" s="305" customFormat="1" ht="15.95" customHeight="1">
      <c r="A29" s="530"/>
      <c r="B29" s="489" t="s">
        <v>282</v>
      </c>
      <c r="C29" s="490"/>
      <c r="D29" s="490"/>
      <c r="E29" s="531"/>
      <c r="F29" s="531"/>
      <c r="G29" s="531"/>
      <c r="H29" s="531"/>
      <c r="I29" s="490"/>
    </row>
    <row r="30" spans="1:19" s="305" customFormat="1" ht="15.95" customHeight="1">
      <c r="A30" s="530" t="s">
        <v>149</v>
      </c>
      <c r="B30" s="489" t="s">
        <v>108</v>
      </c>
      <c r="C30" s="490"/>
      <c r="D30" s="490"/>
      <c r="E30" s="490"/>
      <c r="F30" s="490"/>
      <c r="G30" s="490"/>
      <c r="H30" s="490"/>
      <c r="I30" s="490"/>
    </row>
    <row r="31" spans="1:19" s="305" customFormat="1" ht="15.95" customHeight="1">
      <c r="A31" s="530" t="s">
        <v>150</v>
      </c>
      <c r="B31" s="489" t="s">
        <v>277</v>
      </c>
      <c r="C31" s="490"/>
      <c r="D31" s="491"/>
      <c r="E31" s="491"/>
      <c r="F31" s="490"/>
      <c r="G31" s="490"/>
      <c r="H31" s="490"/>
      <c r="I31" s="490"/>
    </row>
    <row r="32" spans="1:19" s="305" customFormat="1" ht="15.95" customHeight="1">
      <c r="A32" s="530" t="s">
        <v>151</v>
      </c>
      <c r="B32" s="489" t="s">
        <v>454</v>
      </c>
      <c r="C32" s="490"/>
      <c r="D32" s="490"/>
      <c r="E32" s="490"/>
      <c r="F32" s="490"/>
      <c r="G32" s="490"/>
      <c r="H32" s="490"/>
      <c r="I32" s="490"/>
    </row>
    <row r="33" spans="1:9" s="305" customFormat="1" ht="15.95" customHeight="1">
      <c r="A33" s="530" t="s">
        <v>152</v>
      </c>
      <c r="B33" s="489" t="s">
        <v>526</v>
      </c>
      <c r="C33" s="490"/>
      <c r="D33" s="490"/>
      <c r="E33" s="490"/>
      <c r="F33" s="490"/>
      <c r="G33" s="490"/>
      <c r="H33" s="490"/>
      <c r="I33" s="490"/>
    </row>
    <row r="34" spans="1:9" s="305" customFormat="1" ht="15.95" customHeight="1">
      <c r="A34" s="303" t="s">
        <v>153</v>
      </c>
      <c r="B34" s="304" t="s">
        <v>175</v>
      </c>
    </row>
    <row r="35" spans="1:9" s="305" customFormat="1" ht="15.95" customHeight="1">
      <c r="A35" s="303" t="s">
        <v>172</v>
      </c>
      <c r="B35" s="304" t="s">
        <v>455</v>
      </c>
    </row>
    <row r="36" spans="1:9" s="305" customFormat="1" ht="15.95" customHeight="1">
      <c r="A36" s="303" t="s">
        <v>173</v>
      </c>
      <c r="B36" s="304" t="s">
        <v>477</v>
      </c>
    </row>
    <row r="37" spans="1:9" s="305" customFormat="1" ht="15.95" customHeight="1">
      <c r="A37" s="303" t="s">
        <v>174</v>
      </c>
      <c r="B37" s="304" t="s">
        <v>109</v>
      </c>
    </row>
  </sheetData>
  <mergeCells count="22">
    <mergeCell ref="Q1:S1"/>
    <mergeCell ref="A19:A22"/>
    <mergeCell ref="C19:C22"/>
    <mergeCell ref="D19:F22"/>
    <mergeCell ref="B9:B12"/>
    <mergeCell ref="B19:B22"/>
    <mergeCell ref="Q9:S10"/>
    <mergeCell ref="Q11:Q12"/>
    <mergeCell ref="A3:B3"/>
    <mergeCell ref="A4:B4"/>
    <mergeCell ref="A5:B5"/>
    <mergeCell ref="A6:B6"/>
    <mergeCell ref="A1:M1"/>
    <mergeCell ref="A9:A12"/>
    <mergeCell ref="C9:C12"/>
    <mergeCell ref="D9:F12"/>
    <mergeCell ref="M9:M10"/>
    <mergeCell ref="D26:F26"/>
    <mergeCell ref="M19:M20"/>
    <mergeCell ref="Q19:S20"/>
    <mergeCell ref="Q21:Q22"/>
    <mergeCell ref="D16:F16"/>
  </mergeCells>
  <phoneticPr fontId="29"/>
  <dataValidations count="2">
    <dataValidation type="list" allowBlank="1" showInputMessage="1" showErrorMessage="1" sqref="C4">
      <formula1>"①,②,③,④"</formula1>
    </dataValidation>
    <dataValidation type="list" allowBlank="1" showInputMessage="1" showErrorMessage="1" sqref="B14:B15 B24:B25">
      <formula1>"あり,なし"</formula1>
    </dataValidation>
  </dataValidations>
  <pageMargins left="0.39370078740157483" right="0.39370078740157483" top="0.59055118110236227" bottom="0.19685039370078741" header="0.39370078740157483" footer="0.39370078740157483"/>
  <pageSetup paperSize="9" scale="65" fitToHeight="0" orientation="landscape" blackAndWhite="1" r:id="rId1"/>
  <headerFooter>
    <oddFooter>&amp;Rー&amp;K00+000００</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Zeros="0" view="pageBreakPreview" zoomScale="85" zoomScaleNormal="100" zoomScaleSheetLayoutView="85" workbookViewId="0">
      <selection activeCell="E6" sqref="E6"/>
    </sheetView>
  </sheetViews>
  <sheetFormatPr defaultRowHeight="18" customHeight="1"/>
  <cols>
    <col min="1" max="2" width="9.625" style="126" customWidth="1"/>
    <col min="3" max="3" width="18.625" style="126" customWidth="1"/>
    <col min="4" max="5" width="8.625" style="126" customWidth="1"/>
    <col min="6" max="6" width="18.625" style="126" customWidth="1"/>
    <col min="7" max="7" width="12.625" style="126" customWidth="1"/>
    <col min="8" max="16384" width="9" style="126"/>
  </cols>
  <sheetData>
    <row r="1" spans="1:7" ht="18" customHeight="1">
      <c r="A1" s="799" t="s">
        <v>228</v>
      </c>
      <c r="B1" s="799"/>
      <c r="C1" s="800"/>
      <c r="D1" s="800"/>
      <c r="E1" s="800"/>
      <c r="F1" s="800"/>
      <c r="G1" s="800"/>
    </row>
    <row r="2" spans="1:7" ht="18" customHeight="1">
      <c r="A2" s="801" t="s">
        <v>178</v>
      </c>
      <c r="B2" s="801"/>
      <c r="C2" s="800"/>
      <c r="D2" s="800"/>
      <c r="E2" s="800"/>
      <c r="F2" s="800"/>
      <c r="G2" s="800"/>
    </row>
    <row r="3" spans="1:7" ht="18" customHeight="1">
      <c r="A3" s="115"/>
      <c r="B3" s="115"/>
    </row>
    <row r="4" spans="1:7" ht="18" customHeight="1">
      <c r="A4" s="58" t="s">
        <v>135</v>
      </c>
      <c r="B4" s="121" t="str">
        <f>共通入力シート!B3</f>
        <v>R07（北部枠）</v>
      </c>
      <c r="C4" s="121"/>
      <c r="D4" s="749" t="s">
        <v>138</v>
      </c>
      <c r="E4" s="796" t="str">
        <f>共通入力シート!B4</f>
        <v xml:space="preserve">介護職員初任者養成研修科（２か月）【20人定員】【地域枠】（北部枠）
</v>
      </c>
      <c r="F4" s="796"/>
      <c r="G4" s="796"/>
    </row>
    <row r="5" spans="1:7" s="331" customFormat="1" ht="18" customHeight="1">
      <c r="A5" s="58"/>
      <c r="B5" s="117"/>
      <c r="C5" s="121"/>
      <c r="D5" s="749"/>
      <c r="E5" s="796"/>
      <c r="F5" s="796"/>
      <c r="G5" s="796"/>
    </row>
    <row r="6" spans="1:7" ht="18" customHeight="1">
      <c r="A6" s="117"/>
      <c r="B6" s="117"/>
      <c r="C6" s="121"/>
      <c r="D6" s="168" t="s">
        <v>136</v>
      </c>
      <c r="E6" s="121">
        <f>共通入力シート!B7</f>
        <v>0</v>
      </c>
      <c r="F6" s="121"/>
      <c r="G6" s="121"/>
    </row>
    <row r="7" spans="1:7" ht="18" customHeight="1">
      <c r="A7" s="117"/>
      <c r="B7" s="117"/>
      <c r="C7" s="121"/>
      <c r="D7" s="168" t="s">
        <v>137</v>
      </c>
      <c r="E7" s="121">
        <f>共通入力シート!B9</f>
        <v>0</v>
      </c>
      <c r="F7" s="121"/>
      <c r="G7" s="121"/>
    </row>
    <row r="8" spans="1:7" ht="18" customHeight="1" thickBot="1">
      <c r="A8" s="125"/>
      <c r="B8" s="125"/>
      <c r="C8" s="121"/>
      <c r="D8" s="121"/>
      <c r="E8" s="804">
        <f>共通入力シート!B5</f>
        <v>0</v>
      </c>
      <c r="F8" s="804"/>
      <c r="G8" s="121" t="s">
        <v>181</v>
      </c>
    </row>
    <row r="9" spans="1:7" ht="50.25" customHeight="1">
      <c r="A9" s="805" t="s">
        <v>179</v>
      </c>
      <c r="B9" s="806"/>
      <c r="C9" s="519" t="s">
        <v>180</v>
      </c>
      <c r="D9" s="519" t="s">
        <v>182</v>
      </c>
      <c r="E9" s="519" t="s">
        <v>183</v>
      </c>
      <c r="F9" s="519" t="s">
        <v>184</v>
      </c>
      <c r="G9" s="174" t="s">
        <v>185</v>
      </c>
    </row>
    <row r="10" spans="1:7" ht="27.95" customHeight="1">
      <c r="A10" s="807"/>
      <c r="B10" s="808"/>
      <c r="C10" s="172"/>
      <c r="D10" s="520"/>
      <c r="E10" s="520"/>
      <c r="F10" s="172"/>
      <c r="G10" s="173"/>
    </row>
    <row r="11" spans="1:7" ht="27.95" customHeight="1">
      <c r="A11" s="797"/>
      <c r="B11" s="798"/>
      <c r="C11" s="551"/>
      <c r="D11" s="552"/>
      <c r="E11" s="552"/>
      <c r="F11" s="551"/>
      <c r="G11" s="171"/>
    </row>
    <row r="12" spans="1:7" ht="27.95" customHeight="1">
      <c r="A12" s="797"/>
      <c r="B12" s="798"/>
      <c r="C12" s="551"/>
      <c r="D12" s="552"/>
      <c r="E12" s="552"/>
      <c r="F12" s="551"/>
      <c r="G12" s="171"/>
    </row>
    <row r="13" spans="1:7" ht="27.95" customHeight="1">
      <c r="A13" s="797"/>
      <c r="B13" s="798"/>
      <c r="C13" s="551"/>
      <c r="D13" s="552"/>
      <c r="E13" s="552"/>
      <c r="F13" s="551"/>
      <c r="G13" s="171"/>
    </row>
    <row r="14" spans="1:7" ht="27.95" customHeight="1">
      <c r="A14" s="797"/>
      <c r="B14" s="798"/>
      <c r="C14" s="551"/>
      <c r="D14" s="552"/>
      <c r="E14" s="552"/>
      <c r="F14" s="551"/>
      <c r="G14" s="171"/>
    </row>
    <row r="15" spans="1:7" ht="27.95" customHeight="1">
      <c r="A15" s="797"/>
      <c r="B15" s="798"/>
      <c r="C15" s="551"/>
      <c r="D15" s="552"/>
      <c r="E15" s="552"/>
      <c r="F15" s="551"/>
      <c r="G15" s="171"/>
    </row>
    <row r="16" spans="1:7" ht="27.95" customHeight="1">
      <c r="A16" s="797"/>
      <c r="B16" s="798"/>
      <c r="C16" s="551"/>
      <c r="D16" s="552"/>
      <c r="E16" s="552"/>
      <c r="F16" s="551"/>
      <c r="G16" s="171"/>
    </row>
    <row r="17" spans="1:7" ht="27.95" customHeight="1">
      <c r="A17" s="797"/>
      <c r="B17" s="798"/>
      <c r="C17" s="551"/>
      <c r="D17" s="552"/>
      <c r="E17" s="552"/>
      <c r="F17" s="551"/>
      <c r="G17" s="171"/>
    </row>
    <row r="18" spans="1:7" ht="27.95" customHeight="1">
      <c r="A18" s="797"/>
      <c r="B18" s="798"/>
      <c r="C18" s="551"/>
      <c r="D18" s="552"/>
      <c r="E18" s="552"/>
      <c r="F18" s="551"/>
      <c r="G18" s="171"/>
    </row>
    <row r="19" spans="1:7" ht="27.95" customHeight="1">
      <c r="A19" s="797"/>
      <c r="B19" s="798"/>
      <c r="C19" s="551"/>
      <c r="D19" s="552"/>
      <c r="E19" s="552"/>
      <c r="F19" s="551"/>
      <c r="G19" s="171"/>
    </row>
    <row r="20" spans="1:7" ht="27.95" customHeight="1">
      <c r="A20" s="797"/>
      <c r="B20" s="798"/>
      <c r="C20" s="551"/>
      <c r="D20" s="552"/>
      <c r="E20" s="552"/>
      <c r="F20" s="551"/>
      <c r="G20" s="171"/>
    </row>
    <row r="21" spans="1:7" ht="27.95" customHeight="1">
      <c r="A21" s="797"/>
      <c r="B21" s="798"/>
      <c r="C21" s="551"/>
      <c r="D21" s="552"/>
      <c r="E21" s="552"/>
      <c r="F21" s="551"/>
      <c r="G21" s="171"/>
    </row>
    <row r="22" spans="1:7" ht="27.95" customHeight="1">
      <c r="A22" s="797"/>
      <c r="B22" s="798"/>
      <c r="C22" s="551"/>
      <c r="D22" s="552"/>
      <c r="E22" s="552"/>
      <c r="F22" s="551"/>
      <c r="G22" s="171"/>
    </row>
    <row r="23" spans="1:7" ht="27.95" customHeight="1">
      <c r="A23" s="797"/>
      <c r="B23" s="798"/>
      <c r="C23" s="551"/>
      <c r="D23" s="552"/>
      <c r="E23" s="552"/>
      <c r="F23" s="551"/>
      <c r="G23" s="171"/>
    </row>
    <row r="24" spans="1:7" ht="27.95" customHeight="1">
      <c r="A24" s="797"/>
      <c r="B24" s="798"/>
      <c r="C24" s="551"/>
      <c r="D24" s="552"/>
      <c r="E24" s="552"/>
      <c r="F24" s="551"/>
      <c r="G24" s="171"/>
    </row>
    <row r="25" spans="1:7" ht="27.95" customHeight="1">
      <c r="A25" s="797"/>
      <c r="B25" s="798"/>
      <c r="C25" s="551"/>
      <c r="D25" s="552"/>
      <c r="E25" s="552"/>
      <c r="F25" s="551"/>
      <c r="G25" s="171"/>
    </row>
    <row r="26" spans="1:7" ht="27.95" customHeight="1">
      <c r="A26" s="797"/>
      <c r="B26" s="798"/>
      <c r="C26" s="551"/>
      <c r="D26" s="552"/>
      <c r="E26" s="552"/>
      <c r="F26" s="551"/>
      <c r="G26" s="171"/>
    </row>
    <row r="27" spans="1:7" ht="27.95" customHeight="1">
      <c r="A27" s="797"/>
      <c r="B27" s="798"/>
      <c r="C27" s="551"/>
      <c r="D27" s="552"/>
      <c r="E27" s="552"/>
      <c r="F27" s="551"/>
      <c r="G27" s="171"/>
    </row>
    <row r="28" spans="1:7" ht="27.95" customHeight="1" thickBot="1">
      <c r="A28" s="809"/>
      <c r="B28" s="810"/>
      <c r="C28" s="553"/>
      <c r="D28" s="554"/>
      <c r="E28" s="554"/>
      <c r="F28" s="553"/>
      <c r="G28" s="555"/>
    </row>
    <row r="29" spans="1:7" ht="18" customHeight="1">
      <c r="A29" s="124" t="s">
        <v>224</v>
      </c>
      <c r="B29" s="124"/>
      <c r="C29" s="127"/>
      <c r="D29" s="127"/>
      <c r="E29" s="550"/>
      <c r="F29" s="550"/>
      <c r="G29" s="550"/>
    </row>
    <row r="30" spans="1:7" ht="21.95" customHeight="1">
      <c r="A30" s="802" t="s">
        <v>225</v>
      </c>
      <c r="B30" s="802"/>
      <c r="C30" s="803"/>
      <c r="D30" s="803"/>
      <c r="E30" s="803"/>
      <c r="F30" s="803"/>
      <c r="G30" s="803"/>
    </row>
    <row r="31" spans="1:7" ht="18" customHeight="1">
      <c r="A31" s="124" t="s">
        <v>226</v>
      </c>
      <c r="B31" s="124"/>
      <c r="C31" s="127"/>
      <c r="D31" s="416"/>
      <c r="E31" s="416"/>
      <c r="F31" s="127"/>
      <c r="G31" s="127"/>
    </row>
    <row r="32" spans="1:7" ht="18" customHeight="1">
      <c r="A32" s="124" t="s">
        <v>227</v>
      </c>
      <c r="B32" s="518"/>
      <c r="C32" s="518"/>
      <c r="D32" s="518"/>
      <c r="E32" s="518"/>
      <c r="F32" s="518"/>
      <c r="G32" s="518"/>
    </row>
  </sheetData>
  <mergeCells count="26">
    <mergeCell ref="A1:G1"/>
    <mergeCell ref="A2:G2"/>
    <mergeCell ref="A30:G30"/>
    <mergeCell ref="E8:F8"/>
    <mergeCell ref="A9:B9"/>
    <mergeCell ref="A10:B10"/>
    <mergeCell ref="A23:B23"/>
    <mergeCell ref="A24:B24"/>
    <mergeCell ref="A25:B25"/>
    <mergeCell ref="A22:B22"/>
    <mergeCell ref="A26:B26"/>
    <mergeCell ref="A27:B27"/>
    <mergeCell ref="A28:B28"/>
    <mergeCell ref="A11:B11"/>
    <mergeCell ref="A12:B12"/>
    <mergeCell ref="A13:B13"/>
    <mergeCell ref="E4:G5"/>
    <mergeCell ref="A14:B14"/>
    <mergeCell ref="A15:B15"/>
    <mergeCell ref="A21:B21"/>
    <mergeCell ref="A16:B16"/>
    <mergeCell ref="A17:B17"/>
    <mergeCell ref="A18:B18"/>
    <mergeCell ref="A19:B19"/>
    <mergeCell ref="A20:B20"/>
    <mergeCell ref="D4:D5"/>
  </mergeCells>
  <phoneticPr fontId="29"/>
  <dataValidations count="1">
    <dataValidation type="list" allowBlank="1" showInputMessage="1" showErrorMessage="1" sqref="D10:D28">
      <formula1>"常勤,非常勤"</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Zeros="0" view="pageBreakPreview" topLeftCell="A13" zoomScale="85" zoomScaleNormal="100" zoomScaleSheetLayoutView="85" workbookViewId="0">
      <selection activeCell="N7" sqref="N7"/>
    </sheetView>
  </sheetViews>
  <sheetFormatPr defaultRowHeight="13.5"/>
  <cols>
    <col min="1" max="1" width="10.625" style="45" customWidth="1"/>
    <col min="2" max="2" width="15.625" style="45" customWidth="1"/>
    <col min="3" max="3" width="20.125" style="45" customWidth="1"/>
    <col min="4" max="4" width="12.625" style="45" customWidth="1"/>
    <col min="5" max="5" width="15.625" style="45" customWidth="1"/>
    <col min="6" max="6" width="12.625" style="45" customWidth="1"/>
    <col min="7" max="16384" width="9" style="45"/>
  </cols>
  <sheetData>
    <row r="1" spans="1:6">
      <c r="A1" s="636" t="s">
        <v>229</v>
      </c>
      <c r="B1" s="636"/>
      <c r="C1" s="831"/>
      <c r="D1" s="831"/>
      <c r="E1" s="831"/>
      <c r="F1" s="831"/>
    </row>
    <row r="2" spans="1:6" ht="17.25">
      <c r="A2" s="661" t="s">
        <v>529</v>
      </c>
      <c r="B2" s="661"/>
      <c r="C2" s="831"/>
      <c r="D2" s="831"/>
      <c r="E2" s="831"/>
      <c r="F2" s="831"/>
    </row>
    <row r="3" spans="1:6" ht="17.25">
      <c r="A3" s="94"/>
      <c r="B3" s="94"/>
    </row>
    <row r="4" spans="1:6" ht="18.75" customHeight="1">
      <c r="A4" s="58" t="s">
        <v>135</v>
      </c>
      <c r="B4" s="100" t="str">
        <f>共通入力シート!B3</f>
        <v>R07（北部枠）</v>
      </c>
      <c r="C4" s="749" t="s">
        <v>138</v>
      </c>
      <c r="D4" s="832" t="str">
        <f>共通入力シート!B4</f>
        <v xml:space="preserve">介護職員初任者養成研修科（２か月）【20人定員】【地域枠】（北部枠）
</v>
      </c>
      <c r="E4" s="832"/>
      <c r="F4" s="832"/>
    </row>
    <row r="5" spans="1:6" s="332" customFormat="1" ht="18.75" customHeight="1">
      <c r="A5" s="58"/>
      <c r="B5" s="100"/>
      <c r="C5" s="749"/>
      <c r="D5" s="832"/>
      <c r="E5" s="832"/>
      <c r="F5" s="832"/>
    </row>
    <row r="6" spans="1:6" ht="18.75" customHeight="1">
      <c r="A6" s="99"/>
      <c r="B6" s="99"/>
      <c r="C6" s="56" t="s">
        <v>136</v>
      </c>
      <c r="D6" s="95">
        <f>共通入力シート!B7</f>
        <v>0</v>
      </c>
      <c r="E6" s="95"/>
      <c r="F6" s="95"/>
    </row>
    <row r="7" spans="1:6" ht="18.75" customHeight="1">
      <c r="A7" s="99"/>
      <c r="B7" s="99"/>
      <c r="C7" s="56" t="s">
        <v>137</v>
      </c>
      <c r="D7" s="95">
        <f>共通入力シート!B9</f>
        <v>0</v>
      </c>
      <c r="E7" s="95"/>
      <c r="F7" s="95"/>
    </row>
    <row r="8" spans="1:6" ht="18" customHeight="1" thickBot="1">
      <c r="A8" s="4" t="s">
        <v>177</v>
      </c>
      <c r="B8" s="4"/>
    </row>
    <row r="9" spans="1:6" s="101" customFormat="1" ht="51" customHeight="1">
      <c r="A9" s="828" t="s">
        <v>532</v>
      </c>
      <c r="B9" s="829"/>
      <c r="C9" s="830"/>
      <c r="D9" s="176" t="s">
        <v>63</v>
      </c>
      <c r="E9" s="176" t="s">
        <v>64</v>
      </c>
      <c r="F9" s="177" t="s">
        <v>65</v>
      </c>
    </row>
    <row r="10" spans="1:6" ht="30" customHeight="1">
      <c r="A10" s="812" t="s">
        <v>528</v>
      </c>
      <c r="B10" s="825"/>
      <c r="C10" s="476"/>
      <c r="D10" s="470"/>
      <c r="E10" s="175"/>
      <c r="F10" s="178"/>
    </row>
    <row r="11" spans="1:6" ht="30" customHeight="1">
      <c r="A11" s="826" t="s">
        <v>527</v>
      </c>
      <c r="B11" s="827"/>
      <c r="C11" s="477"/>
      <c r="D11" s="471"/>
      <c r="E11" s="175"/>
      <c r="F11" s="178"/>
    </row>
    <row r="12" spans="1:6" ht="30" customHeight="1">
      <c r="A12" s="826" t="s">
        <v>527</v>
      </c>
      <c r="B12" s="827"/>
      <c r="C12" s="477"/>
      <c r="D12" s="471"/>
      <c r="E12" s="175"/>
      <c r="F12" s="178"/>
    </row>
    <row r="13" spans="1:6" ht="30" customHeight="1">
      <c r="A13" s="826" t="s">
        <v>527</v>
      </c>
      <c r="B13" s="827"/>
      <c r="C13" s="477"/>
      <c r="D13" s="472"/>
      <c r="E13" s="175"/>
      <c r="F13" s="178"/>
    </row>
    <row r="14" spans="1:6" ht="30" customHeight="1">
      <c r="A14" s="826" t="s">
        <v>527</v>
      </c>
      <c r="B14" s="827"/>
      <c r="C14" s="477"/>
      <c r="D14" s="471"/>
      <c r="E14" s="175"/>
      <c r="F14" s="178"/>
    </row>
    <row r="15" spans="1:6" s="461" customFormat="1" ht="30" customHeight="1">
      <c r="A15" s="826" t="s">
        <v>527</v>
      </c>
      <c r="B15" s="827"/>
      <c r="C15" s="477"/>
      <c r="D15" s="471"/>
      <c r="E15" s="175"/>
      <c r="F15" s="178"/>
    </row>
    <row r="16" spans="1:6" s="461" customFormat="1" ht="30" customHeight="1">
      <c r="A16" s="826" t="s">
        <v>527</v>
      </c>
      <c r="B16" s="827"/>
      <c r="C16" s="477"/>
      <c r="D16" s="471"/>
      <c r="E16" s="175"/>
      <c r="F16" s="178"/>
    </row>
    <row r="17" spans="1:8" s="461" customFormat="1" ht="30" customHeight="1">
      <c r="A17" s="826" t="s">
        <v>527</v>
      </c>
      <c r="B17" s="827"/>
      <c r="C17" s="477"/>
      <c r="D17" s="471"/>
      <c r="E17" s="175"/>
      <c r="F17" s="178"/>
    </row>
    <row r="18" spans="1:8" ht="30" customHeight="1">
      <c r="A18" s="826" t="s">
        <v>527</v>
      </c>
      <c r="B18" s="827"/>
      <c r="C18" s="477"/>
      <c r="D18" s="471"/>
      <c r="E18" s="175"/>
      <c r="F18" s="178"/>
    </row>
    <row r="19" spans="1:8" ht="30" customHeight="1" thickBot="1">
      <c r="A19" s="823" t="s">
        <v>66</v>
      </c>
      <c r="B19" s="824"/>
      <c r="C19" s="824"/>
      <c r="D19" s="824"/>
      <c r="E19" s="473">
        <f>SUM(D10:D18)</f>
        <v>0</v>
      </c>
      <c r="F19" s="179" t="s">
        <v>176</v>
      </c>
    </row>
    <row r="20" spans="1:8">
      <c r="A20" s="15" t="s">
        <v>545</v>
      </c>
      <c r="B20" s="15"/>
    </row>
    <row r="21" spans="1:8">
      <c r="A21" s="15" t="s">
        <v>531</v>
      </c>
      <c r="B21" s="15"/>
    </row>
    <row r="22" spans="1:8">
      <c r="A22" s="4" t="s">
        <v>533</v>
      </c>
      <c r="B22" s="4"/>
    </row>
    <row r="23" spans="1:8" ht="18" customHeight="1" thickBot="1">
      <c r="A23" s="4" t="s">
        <v>530</v>
      </c>
      <c r="B23" s="4"/>
    </row>
    <row r="24" spans="1:8" ht="30" customHeight="1">
      <c r="A24" s="817" t="s">
        <v>535</v>
      </c>
      <c r="B24" s="818"/>
      <c r="C24" s="469" t="s">
        <v>63</v>
      </c>
      <c r="D24" s="819" t="s">
        <v>65</v>
      </c>
      <c r="E24" s="820"/>
    </row>
    <row r="25" spans="1:8" ht="30" customHeight="1">
      <c r="A25" s="812"/>
      <c r="B25" s="813"/>
      <c r="C25" s="475"/>
      <c r="D25" s="821"/>
      <c r="E25" s="822"/>
    </row>
    <row r="26" spans="1:8" ht="30" customHeight="1">
      <c r="A26" s="812"/>
      <c r="B26" s="813"/>
      <c r="C26" s="475"/>
      <c r="D26" s="821"/>
      <c r="E26" s="822"/>
    </row>
    <row r="27" spans="1:8" ht="30" customHeight="1" thickBot="1">
      <c r="A27" s="814" t="s">
        <v>66</v>
      </c>
      <c r="B27" s="815"/>
      <c r="C27" s="816"/>
      <c r="D27" s="596">
        <f>SUM(C25:C26)</f>
        <v>0</v>
      </c>
      <c r="E27" s="179" t="s">
        <v>176</v>
      </c>
    </row>
    <row r="28" spans="1:8" ht="17.25" customHeight="1">
      <c r="A28" s="534" t="s">
        <v>537</v>
      </c>
      <c r="B28" s="535"/>
      <c r="C28" s="535"/>
      <c r="D28" s="535"/>
      <c r="E28" s="247"/>
      <c r="F28" s="247"/>
    </row>
    <row r="29" spans="1:8" ht="14.25" thickBot="1">
      <c r="A29" s="556" t="s">
        <v>538</v>
      </c>
      <c r="B29" s="532"/>
      <c r="C29" s="247"/>
      <c r="D29" s="247"/>
      <c r="E29" s="533"/>
      <c r="F29" s="533"/>
    </row>
    <row r="30" spans="1:8" ht="30" customHeight="1">
      <c r="A30" s="206" t="s">
        <v>67</v>
      </c>
      <c r="B30" s="180"/>
      <c r="C30" s="181"/>
      <c r="D30" s="182">
        <f>SUM(E19+D27)</f>
        <v>0</v>
      </c>
      <c r="E30" s="183" t="s">
        <v>176</v>
      </c>
      <c r="F30" s="488"/>
    </row>
    <row r="31" spans="1:8" ht="30" customHeight="1" thickBot="1">
      <c r="A31" s="496" t="s">
        <v>480</v>
      </c>
      <c r="B31" s="497"/>
      <c r="C31" s="498"/>
      <c r="D31" s="499"/>
      <c r="E31" s="500" t="s">
        <v>176</v>
      </c>
      <c r="F31" s="247"/>
    </row>
    <row r="32" spans="1:8" ht="25.5" customHeight="1">
      <c r="A32" s="811" t="s">
        <v>546</v>
      </c>
      <c r="B32" s="811"/>
      <c r="C32" s="811"/>
      <c r="D32" s="811"/>
      <c r="E32" s="811"/>
      <c r="F32" s="811"/>
      <c r="H32" s="247"/>
    </row>
    <row r="33" spans="1:2">
      <c r="A33" s="517"/>
      <c r="B33" s="16"/>
    </row>
  </sheetData>
  <mergeCells count="23">
    <mergeCell ref="A9:C9"/>
    <mergeCell ref="A1:F1"/>
    <mergeCell ref="A2:F2"/>
    <mergeCell ref="D4:F5"/>
    <mergeCell ref="C4:C5"/>
    <mergeCell ref="A19:D19"/>
    <mergeCell ref="A10:B10"/>
    <mergeCell ref="A11:B11"/>
    <mergeCell ref="A12:B12"/>
    <mergeCell ref="A13:B13"/>
    <mergeCell ref="A14:B14"/>
    <mergeCell ref="A18:B18"/>
    <mergeCell ref="A15:B15"/>
    <mergeCell ref="A16:B16"/>
    <mergeCell ref="A17:B17"/>
    <mergeCell ref="A32:F32"/>
    <mergeCell ref="A25:B25"/>
    <mergeCell ref="A26:B26"/>
    <mergeCell ref="A27:C27"/>
    <mergeCell ref="A24:B24"/>
    <mergeCell ref="D24:E24"/>
    <mergeCell ref="D25:E25"/>
    <mergeCell ref="D26:E26"/>
  </mergeCells>
  <phoneticPr fontId="29"/>
  <dataValidations count="1">
    <dataValidation type="list" allowBlank="1" showInputMessage="1" showErrorMessage="1" sqref="C10:C17 C18">
      <formula1>"①,②,③,④,⑤,⑥,⑦,⑧,⑨,⑩,⑪,⑫,⑬,⑭,⑮"</formula1>
    </dataValidation>
  </dataValidations>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令和5年度開講予定科目一覧</vt:lpstr>
      <vt:lpstr>共通入力シート</vt:lpstr>
      <vt:lpstr>A-01</vt:lpstr>
      <vt:lpstr>A-02</vt:lpstr>
      <vt:lpstr>A-03</vt:lpstr>
      <vt:lpstr>A-04</vt:lpstr>
      <vt:lpstr>A-05</vt:lpstr>
      <vt:lpstr>A-06</vt:lpstr>
      <vt:lpstr>A-07</vt:lpstr>
      <vt:lpstr>A-08</vt:lpstr>
      <vt:lpstr>A-09</vt:lpstr>
      <vt:lpstr>A-10</vt:lpstr>
      <vt:lpstr>A-11</vt:lpstr>
      <vt:lpstr>A-12</vt:lpstr>
      <vt:lpstr>A-13</vt:lpstr>
      <vt:lpstr>A-14</vt:lpstr>
      <vt:lpstr>A-15</vt:lpstr>
      <vt:lpstr>A-16</vt:lpstr>
      <vt:lpstr>A-17</vt:lpstr>
      <vt:lpstr>'A-01'!Print_Area</vt:lpstr>
      <vt:lpstr>'A-02'!Print_Area</vt:lpstr>
      <vt:lpstr>'A-03'!Print_Area</vt:lpstr>
      <vt:lpstr>'A-05'!Print_Area</vt:lpstr>
      <vt:lpstr>'A-06'!Print_Area</vt:lpstr>
      <vt:lpstr>'A-07'!Print_Area</vt:lpstr>
      <vt:lpstr>'A-08'!Print_Area</vt:lpstr>
      <vt:lpstr>'A-09'!Print_Area</vt:lpstr>
      <vt:lpstr>'A-10'!Print_Area</vt:lpstr>
      <vt:lpstr>'A-11'!Print_Area</vt:lpstr>
      <vt:lpstr>'A-12'!Print_Area</vt:lpstr>
      <vt:lpstr>'A-13'!Print_Area</vt:lpstr>
      <vt:lpstr>'A-14'!Print_Area</vt:lpstr>
      <vt:lpstr>'A-15'!Print_Area</vt:lpstr>
      <vt:lpstr>'A-17'!Print_Area</vt:lpstr>
      <vt:lpstr>共通入力シート!Print_Area</vt:lpstr>
      <vt:lpstr>令和5年度開講予定科目一覧!Print_Area</vt:lpstr>
      <vt:lpstr>令和5年度開講予定科目一覧!Print_Titles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明彦</dc:creator>
  <cp:lastModifiedBy>大阪府</cp:lastModifiedBy>
  <cp:lastPrinted>2022-10-06T07:43:49Z</cp:lastPrinted>
  <dcterms:created xsi:type="dcterms:W3CDTF">2021-05-17T01:04:52Z</dcterms:created>
  <dcterms:modified xsi:type="dcterms:W3CDTF">2022-10-14T07:26:02Z</dcterms:modified>
</cp:coreProperties>
</file>