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68$\doc\02_医療対策課\01_医療人材確保G\02 看護Ｌ\86 看護補助者　処遇改善\09実績報告（HP→府）\01_提出依頼\"/>
    </mc:Choice>
  </mc:AlternateContent>
  <xr:revisionPtr revIDLastSave="0" documentId="13_ncr:1_{86DE8C63-0EE2-4859-BC3A-3B3BEBC70898}" xr6:coauthVersionLast="47" xr6:coauthVersionMax="47" xr10:uidLastSave="{00000000-0000-0000-0000-000000000000}"/>
  <bookViews>
    <workbookView xWindow="-108" yWindow="-108" windowWidth="23256" windowHeight="14160" tabRatio="923" firstSheet="1" activeTab="1" xr2:uid="{00000000-000D-0000-FFFF-FFFF00000000}"/>
  </bookViews>
  <sheets>
    <sheet name="基本情報※最初に記入してください" sheetId="19" state="hidden" r:id="rId1"/>
    <sheet name="入力方法" sheetId="44" r:id="rId2"/>
    <sheet name="基本情報" sheetId="42" r:id="rId3"/>
    <sheet name="1 実績報告書" sheetId="14" r:id="rId4"/>
    <sheet name="別紙１（所要額精算書）" sheetId="34" r:id="rId5"/>
    <sheet name="別紙2処遇改善報告書【病院】 " sheetId="39" r:id="rId6"/>
    <sheet name="別紙２－２（実績内訳" sheetId="36" r:id="rId7"/>
    <sheet name="別紙２－３（実績内訳" sheetId="37" r:id="rId8"/>
    <sheet name="別紙３ 収支決算書" sheetId="10" r:id="rId9"/>
    <sheet name="大阪府作業用 " sheetId="46" r:id="rId10"/>
    <sheet name="大阪府作業用" sheetId="38" state="hidden" r:id="rId11"/>
  </sheets>
  <externalReferences>
    <externalReference r:id="rId12"/>
    <externalReference r:id="rId13"/>
  </externalReferences>
  <definedNames>
    <definedName name="_Key1" localSheetId="2" hidden="1">#REF!</definedName>
    <definedName name="_Key1" localSheetId="9" hidden="1">#REF!</definedName>
    <definedName name="_Key1" localSheetId="1" hidden="1">#REF!</definedName>
    <definedName name="_Key1" localSheetId="5" hidden="1">#REF!</definedName>
    <definedName name="_Key1" hidden="1">#REF!</definedName>
    <definedName name="_Key2" localSheetId="2" hidden="1">#REF!</definedName>
    <definedName name="_Key2" localSheetId="9" hidden="1">#REF!</definedName>
    <definedName name="_Key2" localSheetId="1" hidden="1">#REF!</definedName>
    <definedName name="_Key2" localSheetId="5" hidden="1">#REF!</definedName>
    <definedName name="_Key2" hidden="1">#REF!</definedName>
    <definedName name="_Order1" hidden="1">255</definedName>
    <definedName name="_Order2" hidden="1">255</definedName>
    <definedName name="_Sort" localSheetId="2" hidden="1">#REF!</definedName>
    <definedName name="_Sort" localSheetId="9" hidden="1">#REF!</definedName>
    <definedName name="_Sort" localSheetId="1" hidden="1">#REF!</definedName>
    <definedName name="_Sort" localSheetId="5" hidden="1">#REF!</definedName>
    <definedName name="_Sort" hidden="1">#REF!</definedName>
    <definedName name="aaaa" localSheetId="2">#REF!</definedName>
    <definedName name="aaaa" localSheetId="9">#REF!</definedName>
    <definedName name="aaaa" localSheetId="1">#REF!</definedName>
    <definedName name="aaaa" localSheetId="5">#REF!</definedName>
    <definedName name="aaaa">#REF!</definedName>
    <definedName name="bbbb" localSheetId="2">#REF!</definedName>
    <definedName name="bbbb" localSheetId="5">#REF!</definedName>
    <definedName name="bbbb">#REF!</definedName>
    <definedName name="cccc">#REF!</definedName>
    <definedName name="DATAAREA">[1]H8所要!$A$4:$BI$121</definedName>
    <definedName name="DATAAREA_2" localSheetId="2">#REF!</definedName>
    <definedName name="DATAAREA_2">#REF!</definedName>
    <definedName name="FILTER_AREA">[1]H8所要!$A$3:$BI$121</definedName>
    <definedName name="_xlnm.Print_Area" localSheetId="3">'1 実績報告書'!$A$1:$Q$30</definedName>
    <definedName name="_xlnm.Print_Area" localSheetId="2">基本情報!$A$1:$AN$17</definedName>
    <definedName name="_xlnm.Print_Area" localSheetId="0">基本情報※最初に記入してください!$A$1:$G$9</definedName>
    <definedName name="_xlnm.Print_Area" localSheetId="4">'別紙１（所要額精算書）'!$B$1:$L$14</definedName>
    <definedName name="_xlnm.Print_Area" localSheetId="6">'別紙２－２（実績内訳'!$B$1:$X$20</definedName>
    <definedName name="_xlnm.Print_Area" localSheetId="7">'別紙２－３（実績内訳'!$B$1:$I$39</definedName>
    <definedName name="_xlnm.Print_Area" localSheetId="8">'別紙３ 収支決算書'!$A$1:$I$24</definedName>
    <definedName name="TEMP">[2]Sheet1!$A$2:$H$91</definedName>
    <definedName name="条件1" localSheetId="2">#REF!</definedName>
    <definedName name="条件1">#REF!</definedName>
    <definedName name="条件2" localSheetId="2">#REF!</definedName>
    <definedName name="条件2">#REF!</definedName>
    <definedName name="条件3" localSheetId="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所別民改費担当者一覧" localSheetId="9">#REF!</definedName>
    <definedName name="保育所別民改費担当者一覧" localSheetId="1">#REF!</definedName>
    <definedName name="保育所別民改費担当者一覧" localSheetId="5">#REF!</definedName>
    <definedName name="保育所別民改費担当者一覧">#REF!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46" l="1"/>
  <c r="J10" i="46"/>
  <c r="H10" i="46"/>
  <c r="G10" i="46"/>
  <c r="A10" i="46"/>
  <c r="E18" i="37" l="1"/>
  <c r="U16" i="36"/>
  <c r="X16" i="36" s="1"/>
  <c r="C10" i="46" l="1"/>
  <c r="B10" i="46"/>
  <c r="H6" i="46"/>
  <c r="G6" i="46"/>
  <c r="F6" i="46"/>
  <c r="E6" i="46"/>
  <c r="D6" i="46"/>
  <c r="C6" i="46"/>
  <c r="B6" i="46"/>
  <c r="A6" i="46"/>
  <c r="C19" i="10" l="1"/>
  <c r="H24" i="10"/>
  <c r="H23" i="10"/>
  <c r="H22" i="10"/>
  <c r="E19" i="10"/>
  <c r="J31" i="39"/>
  <c r="F8" i="34" s="1"/>
  <c r="E10" i="46" s="1"/>
  <c r="D15" i="10"/>
  <c r="D7" i="10"/>
  <c r="E21" i="37"/>
  <c r="E15" i="37"/>
  <c r="X15" i="36"/>
  <c r="E8" i="34"/>
  <c r="D10" i="46" s="1"/>
  <c r="B8" i="34"/>
  <c r="J20" i="14"/>
  <c r="O2" i="14"/>
  <c r="M2" i="14"/>
  <c r="J8" i="14"/>
  <c r="J7" i="14"/>
  <c r="J6" i="14"/>
  <c r="J5" i="14"/>
  <c r="E14" i="37" l="1"/>
  <c r="D13" i="10"/>
  <c r="D14" i="10" s="1"/>
  <c r="D9" i="10"/>
  <c r="F31" i="39" l="1"/>
  <c r="G27" i="39"/>
  <c r="H27" i="39" s="1"/>
  <c r="E27" i="39"/>
  <c r="G26" i="39"/>
  <c r="H26" i="39" s="1"/>
  <c r="E26" i="39"/>
  <c r="G25" i="39"/>
  <c r="H25" i="39" s="1"/>
  <c r="E25" i="39"/>
  <c r="G24" i="39"/>
  <c r="H24" i="39" s="1"/>
  <c r="E24" i="39"/>
  <c r="G23" i="39"/>
  <c r="H23" i="39" s="1"/>
  <c r="E23" i="39"/>
  <c r="G21" i="39"/>
  <c r="H21" i="39" s="1"/>
  <c r="E21" i="39"/>
  <c r="G20" i="39"/>
  <c r="H20" i="39" s="1"/>
  <c r="E20" i="39"/>
  <c r="G19" i="39"/>
  <c r="H19" i="39" s="1"/>
  <c r="E19" i="39"/>
  <c r="G18" i="39"/>
  <c r="H18" i="39" s="1"/>
  <c r="E18" i="39"/>
  <c r="G17" i="39"/>
  <c r="H17" i="39" s="1"/>
  <c r="E17" i="39"/>
  <c r="G15" i="39"/>
  <c r="H15" i="39" s="1"/>
  <c r="E15" i="39"/>
  <c r="G14" i="39"/>
  <c r="H14" i="39" s="1"/>
  <c r="E14" i="39"/>
  <c r="H13" i="39"/>
  <c r="G13" i="39"/>
  <c r="E13" i="39"/>
  <c r="G12" i="39"/>
  <c r="H12" i="39" s="1"/>
  <c r="E12" i="39"/>
  <c r="G11" i="39"/>
  <c r="H11" i="39" s="1"/>
  <c r="E11" i="39"/>
  <c r="G10" i="39"/>
  <c r="H10" i="39" s="1"/>
  <c r="E10" i="39"/>
  <c r="G9" i="39"/>
  <c r="H9" i="39" s="1"/>
  <c r="E9" i="39"/>
  <c r="G8" i="39"/>
  <c r="H8" i="39" s="1"/>
  <c r="E8" i="39"/>
  <c r="G7" i="39"/>
  <c r="H7" i="39" s="1"/>
  <c r="E7" i="39"/>
  <c r="H31" i="39" l="1"/>
  <c r="G8" i="34" s="1"/>
  <c r="H8" i="34" l="1"/>
  <c r="F10" i="46"/>
  <c r="I8" i="34" l="1"/>
  <c r="K8" i="34" l="1"/>
  <c r="D6" i="10" l="1"/>
  <c r="D8" i="10" s="1"/>
  <c r="J21" i="14"/>
  <c r="L8" i="34"/>
  <c r="K10"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8" authorId="0" shapeId="0" xr:uid="{00572C6D-F3D9-4CB1-9860-8EAAB176DC78}">
      <text>
        <r>
          <rPr>
            <b/>
            <sz val="9"/>
            <color indexed="81"/>
            <rFont val="MS P ゴシック"/>
            <family val="3"/>
            <charset val="128"/>
          </rPr>
          <t>令和６年９月24日付け
大阪府指令医対第2069号で
通知した交付決定額を
記入してください。</t>
        </r>
      </text>
    </comment>
  </commentList>
</comments>
</file>

<file path=xl/sharedStrings.xml><?xml version="1.0" encoding="utf-8"?>
<sst xmlns="http://schemas.openxmlformats.org/spreadsheetml/2006/main" count="263" uniqueCount="220">
  <si>
    <t>円</t>
    <rPh sb="0" eb="1">
      <t>エン</t>
    </rPh>
    <phoneticPr fontId="3"/>
  </si>
  <si>
    <t>法人名</t>
    <rPh sb="0" eb="2">
      <t>ホウジン</t>
    </rPh>
    <rPh sb="2" eb="3">
      <t>メイ</t>
    </rPh>
    <phoneticPr fontId="3"/>
  </si>
  <si>
    <t>月</t>
    <rPh sb="0" eb="1">
      <t>ツキ</t>
    </rPh>
    <phoneticPr fontId="3"/>
  </si>
  <si>
    <t>日</t>
    <rPh sb="0" eb="1">
      <t>ヒ</t>
    </rPh>
    <phoneticPr fontId="3"/>
  </si>
  <si>
    <t>計</t>
    <rPh sb="0" eb="1">
      <t>ケイ</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</si>
  <si>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</si>
  <si>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</si>
  <si>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所在地</t>
    <rPh sb="0" eb="3">
      <t>ショザイチ</t>
    </rPh>
    <phoneticPr fontId="3"/>
  </si>
  <si>
    <t>記</t>
    <rPh sb="0" eb="1">
      <t>キ</t>
    </rPh>
    <phoneticPr fontId="3"/>
  </si>
  <si>
    <t>補助事業経費の使用方法</t>
    <rPh sb="0" eb="2">
      <t>ホジョ</t>
    </rPh>
    <rPh sb="2" eb="4">
      <t>ジギョウ</t>
    </rPh>
    <rPh sb="4" eb="6">
      <t>ケイヒ</t>
    </rPh>
    <rPh sb="7" eb="9">
      <t>シヨウ</t>
    </rPh>
    <rPh sb="9" eb="11">
      <t>ホウホウ</t>
    </rPh>
    <phoneticPr fontId="3"/>
  </si>
  <si>
    <t>補助事業の効果</t>
    <rPh sb="0" eb="2">
      <t>ホジョ</t>
    </rPh>
    <rPh sb="2" eb="4">
      <t>ジギョウ</t>
    </rPh>
    <rPh sb="5" eb="7">
      <t>コウカ</t>
    </rPh>
    <phoneticPr fontId="3"/>
  </si>
  <si>
    <t>備考</t>
    <rPh sb="0" eb="2">
      <t>ビコウ</t>
    </rPh>
    <phoneticPr fontId="3"/>
  </si>
  <si>
    <t>科目</t>
    <rPh sb="0" eb="2">
      <t>カモク</t>
    </rPh>
    <phoneticPr fontId="3"/>
  </si>
  <si>
    <t>予算額</t>
    <rPh sb="0" eb="3">
      <t>ヨサンガク</t>
    </rPh>
    <phoneticPr fontId="3"/>
  </si>
  <si>
    <t>寄付金その他収入</t>
    <rPh sb="0" eb="3">
      <t>キフキン</t>
    </rPh>
    <rPh sb="5" eb="6">
      <t>タ</t>
    </rPh>
    <rPh sb="6" eb="8">
      <t>シュウニュウ</t>
    </rPh>
    <phoneticPr fontId="3"/>
  </si>
  <si>
    <t>１．収入の部</t>
    <rPh sb="2" eb="4">
      <t>シュウニュウ</t>
    </rPh>
    <rPh sb="5" eb="6">
      <t>ブ</t>
    </rPh>
    <phoneticPr fontId="3"/>
  </si>
  <si>
    <t>２．支出の部</t>
    <rPh sb="2" eb="4">
      <t>シシュツ</t>
    </rPh>
    <rPh sb="5" eb="6">
      <t>ブ</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</si>
  <si>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</si>
  <si>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</si>
  <si>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金</t>
    <rPh sb="0" eb="1">
      <t>キン</t>
    </rPh>
    <phoneticPr fontId="3"/>
  </si>
  <si>
    <t>（単位：円）</t>
    <rPh sb="1" eb="3">
      <t>タンイ</t>
    </rPh>
    <rPh sb="4" eb="5">
      <t>エン</t>
    </rPh>
    <phoneticPr fontId="3"/>
  </si>
  <si>
    <t>　</t>
    <phoneticPr fontId="3"/>
  </si>
  <si>
    <t>代表者職・氏名</t>
    <rPh sb="0" eb="2">
      <t>ダイヒョウ</t>
    </rPh>
    <rPh sb="2" eb="3">
      <t>シャ</t>
    </rPh>
    <rPh sb="3" eb="4">
      <t>ショク</t>
    </rPh>
    <rPh sb="5" eb="7">
      <t>シメイ</t>
    </rPh>
    <phoneticPr fontId="3"/>
  </si>
  <si>
    <t>メールアドレス</t>
    <phoneticPr fontId="3"/>
  </si>
  <si>
    <t>補助金担当者職・氏名</t>
    <rPh sb="0" eb="3">
      <t>ホジョキン</t>
    </rPh>
    <rPh sb="3" eb="6">
      <t>タントウシャ</t>
    </rPh>
    <rPh sb="6" eb="7">
      <t>ショク</t>
    </rPh>
    <rPh sb="8" eb="10">
      <t>シメイ</t>
    </rPh>
    <phoneticPr fontId="3"/>
  </si>
  <si>
    <t>補助金担当者連絡先</t>
    <rPh sb="0" eb="3">
      <t>ホジョキン</t>
    </rPh>
    <rPh sb="3" eb="6">
      <t>タントウシャ</t>
    </rPh>
    <rPh sb="6" eb="9">
      <t>レンラクサキ</t>
    </rPh>
    <phoneticPr fontId="3"/>
  </si>
  <si>
    <t>補助金収入</t>
    <rPh sb="0" eb="3">
      <t>ホジョキン</t>
    </rPh>
    <rPh sb="3" eb="5">
      <t>シュウニュウ</t>
    </rPh>
    <phoneticPr fontId="3"/>
  </si>
  <si>
    <t>法人所在地</t>
    <rPh sb="0" eb="2">
      <t>ホウジン</t>
    </rPh>
    <rPh sb="2" eb="5">
      <t>ショザイチ</t>
    </rPh>
    <phoneticPr fontId="3"/>
  </si>
  <si>
    <t>月</t>
    <rPh sb="0" eb="1">
      <t>ガツ</t>
    </rPh>
    <phoneticPr fontId="3"/>
  </si>
  <si>
    <t>日</t>
    <rPh sb="0" eb="1">
      <t>ニチ</t>
    </rPh>
    <phoneticPr fontId="3"/>
  </si>
  <si>
    <t>　上記は原本のとおりであることを証明する。</t>
    <rPh sb="1" eb="3">
      <t>ジョウキ</t>
    </rPh>
    <rPh sb="4" eb="6">
      <t>ゲンポン</t>
    </rPh>
    <rPh sb="16" eb="18">
      <t>ショウメイ</t>
    </rPh>
    <phoneticPr fontId="3"/>
  </si>
  <si>
    <t>【基本情報】</t>
    <rPh sb="1" eb="3">
      <t>キホン</t>
    </rPh>
    <rPh sb="3" eb="5">
      <t>ジョウホウ</t>
    </rPh>
    <phoneticPr fontId="3"/>
  </si>
  <si>
    <t>※着色セルへご記入をお願いします。</t>
    <rPh sb="1" eb="3">
      <t>チャクショク</t>
    </rPh>
    <rPh sb="7" eb="9">
      <t>キニュウ</t>
    </rPh>
    <rPh sb="11" eb="12">
      <t>ネガ</t>
    </rPh>
    <phoneticPr fontId="3"/>
  </si>
  <si>
    <t>所在地</t>
  </si>
  <si>
    <t>法人名</t>
  </si>
  <si>
    <t>代表者</t>
  </si>
  <si>
    <t>報告書記入日</t>
    <rPh sb="0" eb="3">
      <t>ホウコクショ</t>
    </rPh>
    <rPh sb="3" eb="5">
      <t>キニュウ</t>
    </rPh>
    <rPh sb="5" eb="6">
      <t>ビ</t>
    </rPh>
    <phoneticPr fontId="3"/>
  </si>
  <si>
    <t>大阪府補助金交付規則第12条の規定に基づき、下記のとおり報告します。</t>
    <rPh sb="0" eb="3">
      <t>オオサカフ</t>
    </rPh>
    <rPh sb="3" eb="6">
      <t>ホジョキン</t>
    </rPh>
    <rPh sb="6" eb="8">
      <t>コウフ</t>
    </rPh>
    <rPh sb="8" eb="10">
      <t>キソク</t>
    </rPh>
    <rPh sb="10" eb="11">
      <t>ダイ</t>
    </rPh>
    <rPh sb="13" eb="14">
      <t>ジョウ</t>
    </rPh>
    <rPh sb="15" eb="17">
      <t>キテイ</t>
    </rPh>
    <rPh sb="18" eb="19">
      <t>モト</t>
    </rPh>
    <rPh sb="22" eb="24">
      <t>カキ</t>
    </rPh>
    <rPh sb="28" eb="30">
      <t>ホウコク</t>
    </rPh>
    <phoneticPr fontId="3"/>
  </si>
  <si>
    <t>補助事業の実績</t>
    <rPh sb="0" eb="2">
      <t>ホジョ</t>
    </rPh>
    <rPh sb="2" eb="4">
      <t>ジギョウ</t>
    </rPh>
    <rPh sb="5" eb="7">
      <t>ジッセキ</t>
    </rPh>
    <phoneticPr fontId="3"/>
  </si>
  <si>
    <t>補助事業の完了期日</t>
    <rPh sb="0" eb="2">
      <t>ホジョ</t>
    </rPh>
    <rPh sb="2" eb="4">
      <t>ジギョウ</t>
    </rPh>
    <rPh sb="5" eb="7">
      <t>カンリョウ</t>
    </rPh>
    <rPh sb="7" eb="9">
      <t>キジツ</t>
    </rPh>
    <phoneticPr fontId="3"/>
  </si>
  <si>
    <t>補助金の交付決定額</t>
    <rPh sb="0" eb="3">
      <t>ホジョキン</t>
    </rPh>
    <rPh sb="4" eb="6">
      <t>コウフ</t>
    </rPh>
    <rPh sb="6" eb="8">
      <t>ケッテイ</t>
    </rPh>
    <rPh sb="8" eb="9">
      <t>ガク</t>
    </rPh>
    <phoneticPr fontId="3"/>
  </si>
  <si>
    <t>補助金の精算額</t>
    <phoneticPr fontId="3"/>
  </si>
  <si>
    <t>令和４年</t>
    <rPh sb="0" eb="2">
      <t>レイワ</t>
    </rPh>
    <rPh sb="3" eb="4">
      <t>ネン</t>
    </rPh>
    <phoneticPr fontId="3"/>
  </si>
  <si>
    <t>別紙１</t>
    <rPh sb="0" eb="2">
      <t>ベッシ</t>
    </rPh>
    <phoneticPr fontId="14"/>
  </si>
  <si>
    <t>（単位：円）</t>
    <rPh sb="1" eb="3">
      <t>タンイ</t>
    </rPh>
    <rPh sb="4" eb="5">
      <t>エン</t>
    </rPh>
    <phoneticPr fontId="14"/>
  </si>
  <si>
    <t>医療機関名</t>
    <rPh sb="0" eb="5">
      <t>イリョウキカンメイ</t>
    </rPh>
    <phoneticPr fontId="14"/>
  </si>
  <si>
    <t>総事業費</t>
    <rPh sb="0" eb="4">
      <t>ソウジギョウヒ</t>
    </rPh>
    <phoneticPr fontId="14"/>
  </si>
  <si>
    <t>寄付金
その他
の収入</t>
    <rPh sb="0" eb="3">
      <t>キフキン</t>
    </rPh>
    <rPh sb="6" eb="7">
      <t>タ</t>
    </rPh>
    <rPh sb="9" eb="11">
      <t>シュウニュウ</t>
    </rPh>
    <phoneticPr fontId="14"/>
  </si>
  <si>
    <t>差引</t>
    <rPh sb="0" eb="2">
      <t>サシヒキ</t>
    </rPh>
    <phoneticPr fontId="14"/>
  </si>
  <si>
    <t>対象経費の
実支出額</t>
    <rPh sb="0" eb="4">
      <t>タイショウケイヒ</t>
    </rPh>
    <rPh sb="6" eb="7">
      <t>ジツ</t>
    </rPh>
    <rPh sb="7" eb="10">
      <t>シシュツガク</t>
    </rPh>
    <phoneticPr fontId="14"/>
  </si>
  <si>
    <t>基準額</t>
    <rPh sb="0" eb="3">
      <t>キジュンガク</t>
    </rPh>
    <phoneticPr fontId="14"/>
  </si>
  <si>
    <t>選定額</t>
    <rPh sb="0" eb="3">
      <t>センテイガク</t>
    </rPh>
    <phoneticPr fontId="14"/>
  </si>
  <si>
    <t>補助金
所要額</t>
    <rPh sb="0" eb="2">
      <t>ホジョ</t>
    </rPh>
    <rPh sb="2" eb="3">
      <t>キン</t>
    </rPh>
    <rPh sb="4" eb="7">
      <t>ショヨウガク</t>
    </rPh>
    <phoneticPr fontId="14"/>
  </si>
  <si>
    <t>交付決定額</t>
    <rPh sb="0" eb="5">
      <t>コウフケッテイガク</t>
    </rPh>
    <phoneticPr fontId="14"/>
  </si>
  <si>
    <t>補助金
確定額</t>
    <rPh sb="0" eb="3">
      <t>ホジョキン</t>
    </rPh>
    <rPh sb="4" eb="7">
      <t>カクテイガク</t>
    </rPh>
    <phoneticPr fontId="14"/>
  </si>
  <si>
    <t>差引額</t>
    <rPh sb="0" eb="3">
      <t>サシヒキガク</t>
    </rPh>
    <phoneticPr fontId="14"/>
  </si>
  <si>
    <t>Ａ</t>
    <phoneticPr fontId="14"/>
  </si>
  <si>
    <t>Ｂ</t>
    <phoneticPr fontId="14"/>
  </si>
  <si>
    <t>Ｃ（Ａ－Ｂ）</t>
    <phoneticPr fontId="14"/>
  </si>
  <si>
    <t>Ｄ</t>
    <phoneticPr fontId="14"/>
  </si>
  <si>
    <t>Ｅ</t>
    <phoneticPr fontId="14"/>
  </si>
  <si>
    <t>Ｆ</t>
    <phoneticPr fontId="14"/>
  </si>
  <si>
    <t>Ｇ</t>
    <phoneticPr fontId="14"/>
  </si>
  <si>
    <t>Ｈ</t>
    <phoneticPr fontId="14"/>
  </si>
  <si>
    <t>注１　Ｆ欄には、Ｄ欄とＥ欄を比較して少ない方の額を記入すること。</t>
    <rPh sb="0" eb="1">
      <t>チュウ</t>
    </rPh>
    <phoneticPr fontId="14"/>
  </si>
  <si>
    <t>　２　Ｇ欄には、Ｃ欄とＦ欄を比較して少ない方の額を記入すること。(千円未満切り捨て)</t>
    <rPh sb="33" eb="34">
      <t>セン</t>
    </rPh>
    <rPh sb="34" eb="37">
      <t>エンミマン</t>
    </rPh>
    <rPh sb="37" eb="38">
      <t>キ</t>
    </rPh>
    <rPh sb="39" eb="40">
      <t>ス</t>
    </rPh>
    <phoneticPr fontId="19"/>
  </si>
  <si>
    <t>　３　Ｊ欄には、Ｇ欄とＨ欄を比較して少ない方の額を記入すること。</t>
    <rPh sb="4" eb="5">
      <t>ラン</t>
    </rPh>
    <rPh sb="9" eb="10">
      <t>ラン</t>
    </rPh>
    <rPh sb="12" eb="13">
      <t>ラン</t>
    </rPh>
    <rPh sb="14" eb="16">
      <t>ヒカク</t>
    </rPh>
    <rPh sb="18" eb="19">
      <t>スク</t>
    </rPh>
    <rPh sb="21" eb="22">
      <t>ホウ</t>
    </rPh>
    <rPh sb="23" eb="24">
      <t>ガク</t>
    </rPh>
    <rPh sb="25" eb="27">
      <t>キニュウ</t>
    </rPh>
    <phoneticPr fontId="14"/>
  </si>
  <si>
    <t>（入力上の注意）</t>
    <rPh sb="1" eb="4">
      <t>ニュウリョクジョウ</t>
    </rPh>
    <rPh sb="5" eb="7">
      <t>チュウイ</t>
    </rPh>
    <phoneticPr fontId="19"/>
  </si>
  <si>
    <t>１　総事業費（Ａ欄）及び対象経費の実支出額（Ｄ欄）は、別紙２（実績報告書）の２⑦と一致すること。</t>
    <rPh sb="2" eb="6">
      <t>ソウジギョウヒ</t>
    </rPh>
    <rPh sb="8" eb="9">
      <t>ラン</t>
    </rPh>
    <rPh sb="10" eb="11">
      <t>オヨ</t>
    </rPh>
    <rPh sb="17" eb="18">
      <t>ジツ</t>
    </rPh>
    <rPh sb="18" eb="20">
      <t>シシュツ</t>
    </rPh>
    <rPh sb="27" eb="29">
      <t>ベッシ</t>
    </rPh>
    <rPh sb="31" eb="36">
      <t>ジッセキホウコクショ</t>
    </rPh>
    <rPh sb="41" eb="43">
      <t>イッチ</t>
    </rPh>
    <phoneticPr fontId="19"/>
  </si>
  <si>
    <t>２　基準額（Ｅ欄）は、別紙２（実績報告書）の１⑥と一致すること。</t>
    <rPh sb="2" eb="5">
      <t>キジュンガク</t>
    </rPh>
    <rPh sb="7" eb="8">
      <t>ラン</t>
    </rPh>
    <rPh sb="11" eb="13">
      <t>ベッシ</t>
    </rPh>
    <rPh sb="15" eb="20">
      <t>ジッセキホウコクショ</t>
    </rPh>
    <rPh sb="25" eb="27">
      <t>イッチ</t>
    </rPh>
    <phoneticPr fontId="19"/>
  </si>
  <si>
    <t>別紙２－２</t>
    <rPh sb="0" eb="2">
      <t>ベッシ</t>
    </rPh>
    <phoneticPr fontId="14"/>
  </si>
  <si>
    <t>（例）</t>
    <rPh sb="1" eb="2">
      <t>レイ</t>
    </rPh>
    <phoneticPr fontId="14"/>
  </si>
  <si>
    <t>計</t>
    <rPh sb="0" eb="1">
      <t>ケイ</t>
    </rPh>
    <phoneticPr fontId="14"/>
  </si>
  <si>
    <t>２月</t>
    <rPh sb="1" eb="2">
      <t>ガツ</t>
    </rPh>
    <phoneticPr fontId="14"/>
  </si>
  <si>
    <t>３月</t>
  </si>
  <si>
    <t>小計
（2～3月）</t>
    <rPh sb="0" eb="2">
      <t>ショウケイ</t>
    </rPh>
    <rPh sb="7" eb="8">
      <t>ガツ</t>
    </rPh>
    <phoneticPr fontId="14"/>
  </si>
  <si>
    <t>４月</t>
  </si>
  <si>
    <t>５月</t>
  </si>
  <si>
    <t>正規職員</t>
    <rPh sb="0" eb="4">
      <t>セイキショクイン</t>
    </rPh>
    <phoneticPr fontId="14"/>
  </si>
  <si>
    <t>勤務期間</t>
    <rPh sb="0" eb="2">
      <t>キンム</t>
    </rPh>
    <rPh sb="2" eb="4">
      <t>キカン</t>
    </rPh>
    <phoneticPr fontId="14"/>
  </si>
  <si>
    <t>～</t>
    <phoneticPr fontId="14"/>
  </si>
  <si>
    <t>支払日</t>
    <rPh sb="0" eb="3">
      <t>シハライビ</t>
    </rPh>
    <phoneticPr fontId="14"/>
  </si>
  <si>
    <t>上記以外
（非常勤等）</t>
    <rPh sb="0" eb="4">
      <t>ジョウキイガイ</t>
    </rPh>
    <rPh sb="6" eb="9">
      <t>ヒジョウキン</t>
    </rPh>
    <rPh sb="9" eb="10">
      <t>トウ</t>
    </rPh>
    <phoneticPr fontId="14"/>
  </si>
  <si>
    <t>常勤換算数（人）
（各月初日）
（小数点以下四捨五入）</t>
    <rPh sb="0" eb="5">
      <t>ジョウキンカンサンスウ</t>
    </rPh>
    <rPh sb="6" eb="7">
      <t>ヒト</t>
    </rPh>
    <rPh sb="10" eb="12">
      <t>カクツキ</t>
    </rPh>
    <rPh sb="12" eb="14">
      <t>ショジツ</t>
    </rPh>
    <rPh sb="17" eb="20">
      <t>ショウスウテン</t>
    </rPh>
    <rPh sb="20" eb="22">
      <t>イカ</t>
    </rPh>
    <rPh sb="22" eb="26">
      <t>シシャゴニュウ</t>
    </rPh>
    <phoneticPr fontId="14"/>
  </si>
  <si>
    <t>賃金改善額
（円）</t>
    <rPh sb="0" eb="5">
      <t>チンギンカイゼンガク</t>
    </rPh>
    <rPh sb="7" eb="8">
      <t>エン</t>
    </rPh>
    <phoneticPr fontId="14"/>
  </si>
  <si>
    <t>別紙２－３</t>
    <rPh sb="0" eb="2">
      <t>ベッシ</t>
    </rPh>
    <phoneticPr fontId="14"/>
  </si>
  <si>
    <t>賃金改善に伴い増加する法定福利費等の事業主負担分</t>
    <rPh sb="0" eb="2">
      <t>チンギン</t>
    </rPh>
    <rPh sb="2" eb="4">
      <t>カイゼン</t>
    </rPh>
    <rPh sb="5" eb="6">
      <t>トモナ</t>
    </rPh>
    <rPh sb="7" eb="9">
      <t>ゾウカ</t>
    </rPh>
    <rPh sb="11" eb="15">
      <t>ホウテイフクリ</t>
    </rPh>
    <rPh sb="15" eb="16">
      <t>ヒ</t>
    </rPh>
    <rPh sb="16" eb="17">
      <t>トウ</t>
    </rPh>
    <rPh sb="18" eb="21">
      <t>ジギョウヌシ</t>
    </rPh>
    <rPh sb="21" eb="24">
      <t>フタンブン</t>
    </rPh>
    <phoneticPr fontId="14"/>
  </si>
  <si>
    <t>　下記のうち、算出に用いた方法に該当する部分を入力すること。</t>
    <rPh sb="1" eb="3">
      <t>カキ</t>
    </rPh>
    <rPh sb="7" eb="9">
      <t>サンシュツ</t>
    </rPh>
    <rPh sb="10" eb="11">
      <t>モチ</t>
    </rPh>
    <rPh sb="13" eb="15">
      <t>ホウホウ</t>
    </rPh>
    <rPh sb="16" eb="18">
      <t>ガイトウ</t>
    </rPh>
    <rPh sb="20" eb="22">
      <t>ブブン</t>
    </rPh>
    <rPh sb="23" eb="25">
      <t>ニュウリョク</t>
    </rPh>
    <phoneticPr fontId="14"/>
  </si>
  <si>
    <t>○標準算定式による算出</t>
    <rPh sb="1" eb="3">
      <t>ヒョウジュン</t>
    </rPh>
    <rPh sb="3" eb="6">
      <t>サンテイシキ</t>
    </rPh>
    <rPh sb="9" eb="11">
      <t>サンシュツ</t>
    </rPh>
    <phoneticPr fontId="14"/>
  </si>
  <si>
    <t>（１）</t>
    <phoneticPr fontId="14"/>
  </si>
  <si>
    <t>（２）</t>
    <phoneticPr fontId="14"/>
  </si>
  <si>
    <t>（３）</t>
  </si>
  <si>
    <t>（４）</t>
  </si>
  <si>
    <t>　（１）÷（２）×（３）＝</t>
    <phoneticPr fontId="14"/>
  </si>
  <si>
    <t>　（１）÷（２）×（４）＝</t>
    <phoneticPr fontId="14"/>
  </si>
  <si>
    <t>○標準算定式によらない合理的な算出</t>
    <rPh sb="1" eb="3">
      <t>ヒョウジュン</t>
    </rPh>
    <rPh sb="3" eb="6">
      <t>サンテイシキ</t>
    </rPh>
    <rPh sb="11" eb="14">
      <t>ゴウリテキ</t>
    </rPh>
    <rPh sb="15" eb="17">
      <t>サンシュツ</t>
    </rPh>
    <phoneticPr fontId="14"/>
  </si>
  <si>
    <t>合理的な算出方法、その理由を記載すること。</t>
    <rPh sb="0" eb="3">
      <t>ゴウリテキ</t>
    </rPh>
    <rPh sb="4" eb="8">
      <t>サンシュツホウホウ</t>
    </rPh>
    <rPh sb="11" eb="13">
      <t>リユウ</t>
    </rPh>
    <rPh sb="14" eb="16">
      <t>キサイ</t>
    </rPh>
    <phoneticPr fontId="14"/>
  </si>
  <si>
    <t>施設名</t>
    <rPh sb="0" eb="3">
      <t>シセツメイ</t>
    </rPh>
    <phoneticPr fontId="3"/>
  </si>
  <si>
    <t>別紙３</t>
    <rPh sb="0" eb="2">
      <t>ベッシ</t>
    </rPh>
    <phoneticPr fontId="3"/>
  </si>
  <si>
    <t>大阪府看護補助者処遇改善事業補助金実績報告書</t>
    <rPh sb="0" eb="3">
      <t>オオサカフ</t>
    </rPh>
    <rPh sb="3" eb="5">
      <t>カンゴ</t>
    </rPh>
    <rPh sb="5" eb="8">
      <t>ホジョシャ</t>
    </rPh>
    <rPh sb="8" eb="10">
      <t>ショグウ</t>
    </rPh>
    <rPh sb="10" eb="12">
      <t>カイゼン</t>
    </rPh>
    <rPh sb="12" eb="14">
      <t>ジギョウ</t>
    </rPh>
    <rPh sb="14" eb="17">
      <t>ホジョキン</t>
    </rPh>
    <rPh sb="17" eb="19">
      <t>ジッセキ</t>
    </rPh>
    <rPh sb="19" eb="22">
      <t>ホウコクショ</t>
    </rPh>
    <phoneticPr fontId="3"/>
  </si>
  <si>
    <t>I</t>
    <phoneticPr fontId="14"/>
  </si>
  <si>
    <t>Ｋ（I－H）</t>
    <phoneticPr fontId="14"/>
  </si>
  <si>
    <t>令和６年</t>
    <rPh sb="0" eb="2">
      <t>レイワ</t>
    </rPh>
    <rPh sb="3" eb="4">
      <t>ネン</t>
    </rPh>
    <phoneticPr fontId="14"/>
  </si>
  <si>
    <t>看護補助者</t>
    <rPh sb="0" eb="2">
      <t>カンゴ</t>
    </rPh>
    <rPh sb="2" eb="5">
      <t>ホジョシャ</t>
    </rPh>
    <phoneticPr fontId="14"/>
  </si>
  <si>
    <t>基本給又は決まって毎月支払われる手当による引き上げ分</t>
    <rPh sb="0" eb="3">
      <t>キホンキュウ</t>
    </rPh>
    <rPh sb="3" eb="4">
      <t>マタ</t>
    </rPh>
    <rPh sb="5" eb="6">
      <t>キ</t>
    </rPh>
    <rPh sb="9" eb="11">
      <t>マイツキ</t>
    </rPh>
    <rPh sb="11" eb="13">
      <t>シハラ</t>
    </rPh>
    <rPh sb="16" eb="18">
      <t>テアテ</t>
    </rPh>
    <rPh sb="21" eb="22">
      <t>ヒ</t>
    </rPh>
    <rPh sb="23" eb="24">
      <t>ア</t>
    </rPh>
    <rPh sb="25" eb="26">
      <t>ブン</t>
    </rPh>
    <phoneticPr fontId="14"/>
  </si>
  <si>
    <t>前事業年度（令和６年４月が属する事業年度の前の事業年度）における法定福利費等の事業主負担分の総額</t>
    <rPh sb="0" eb="1">
      <t>ゼン</t>
    </rPh>
    <rPh sb="1" eb="5">
      <t>ジギョウネンド</t>
    </rPh>
    <rPh sb="6" eb="8">
      <t>レイワ</t>
    </rPh>
    <rPh sb="9" eb="10">
      <t>ネン</t>
    </rPh>
    <rPh sb="11" eb="12">
      <t>ガツ</t>
    </rPh>
    <rPh sb="13" eb="14">
      <t>ゾク</t>
    </rPh>
    <rPh sb="16" eb="20">
      <t>ジギョウネンド</t>
    </rPh>
    <rPh sb="21" eb="22">
      <t>マエ</t>
    </rPh>
    <rPh sb="23" eb="27">
      <t>ジギョウネンド</t>
    </rPh>
    <rPh sb="32" eb="37">
      <t>ホウテイフクリヒ</t>
    </rPh>
    <rPh sb="37" eb="38">
      <t>トウ</t>
    </rPh>
    <rPh sb="39" eb="42">
      <t>ジギョウヌシ</t>
    </rPh>
    <rPh sb="42" eb="45">
      <t>フタンブン</t>
    </rPh>
    <rPh sb="46" eb="48">
      <t>ソウガク</t>
    </rPh>
    <phoneticPr fontId="14"/>
  </si>
  <si>
    <t>前事業年度（令和６年４月が属する事業年度の前の事業年度）における賃金の総額</t>
    <rPh sb="0" eb="1">
      <t>ゼン</t>
    </rPh>
    <rPh sb="1" eb="3">
      <t>ジギョウ</t>
    </rPh>
    <rPh sb="3" eb="5">
      <t>ネンド</t>
    </rPh>
    <rPh sb="6" eb="8">
      <t>レイワ</t>
    </rPh>
    <rPh sb="9" eb="10">
      <t>ネン</t>
    </rPh>
    <rPh sb="11" eb="12">
      <t>ガツ</t>
    </rPh>
    <rPh sb="13" eb="14">
      <t>ゾク</t>
    </rPh>
    <rPh sb="16" eb="18">
      <t>ジギョウ</t>
    </rPh>
    <rPh sb="18" eb="20">
      <t>ネンド</t>
    </rPh>
    <rPh sb="21" eb="22">
      <t>マエ</t>
    </rPh>
    <rPh sb="23" eb="25">
      <t>ジギョウ</t>
    </rPh>
    <rPh sb="25" eb="27">
      <t>ネンド</t>
    </rPh>
    <rPh sb="32" eb="34">
      <t>チンギン</t>
    </rPh>
    <rPh sb="35" eb="37">
      <t>ソウガク</t>
    </rPh>
    <phoneticPr fontId="14"/>
  </si>
  <si>
    <t>賃金改善額
（令和６年２月、３月の計）</t>
    <rPh sb="0" eb="5">
      <t>チンギンカイゼンガク</t>
    </rPh>
    <rPh sb="7" eb="9">
      <t>レイワ</t>
    </rPh>
    <rPh sb="10" eb="11">
      <t>ネン</t>
    </rPh>
    <rPh sb="12" eb="13">
      <t>ガツ</t>
    </rPh>
    <rPh sb="15" eb="16">
      <t>ガツ</t>
    </rPh>
    <rPh sb="17" eb="18">
      <t>ケイ</t>
    </rPh>
    <phoneticPr fontId="14"/>
  </si>
  <si>
    <t>賃金改善額
（令和６年４月、５月の計）</t>
    <rPh sb="0" eb="5">
      <t>チンギンカイゼンガク</t>
    </rPh>
    <rPh sb="7" eb="9">
      <t>レイワ</t>
    </rPh>
    <rPh sb="10" eb="11">
      <t>ネン</t>
    </rPh>
    <rPh sb="12" eb="13">
      <t>ガツ</t>
    </rPh>
    <rPh sb="15" eb="16">
      <t>ガツ</t>
    </rPh>
    <rPh sb="17" eb="18">
      <t>ケイ</t>
    </rPh>
    <phoneticPr fontId="14"/>
  </si>
  <si>
    <t>・令和６年２月、３月分</t>
    <rPh sb="1" eb="3">
      <t>レイワ</t>
    </rPh>
    <rPh sb="4" eb="5">
      <t>ネン</t>
    </rPh>
    <rPh sb="6" eb="7">
      <t>ガツ</t>
    </rPh>
    <rPh sb="9" eb="11">
      <t>ガツブン</t>
    </rPh>
    <phoneticPr fontId="14"/>
  </si>
  <si>
    <t>・令和６年４月、５月分</t>
    <rPh sb="1" eb="3">
      <t>レイワ</t>
    </rPh>
    <rPh sb="4" eb="5">
      <t>ネン</t>
    </rPh>
    <rPh sb="6" eb="7">
      <t>ガツ</t>
    </rPh>
    <rPh sb="9" eb="11">
      <t>ガツブン</t>
    </rPh>
    <phoneticPr fontId="14"/>
  </si>
  <si>
    <t>保険医療機関コード</t>
    <rPh sb="0" eb="2">
      <t>ホケン</t>
    </rPh>
    <rPh sb="2" eb="4">
      <t>イリョウ</t>
    </rPh>
    <rPh sb="4" eb="6">
      <t>キカン</t>
    </rPh>
    <phoneticPr fontId="26"/>
  </si>
  <si>
    <t>保険医療機関名</t>
    <rPh sb="0" eb="2">
      <t>ホケン</t>
    </rPh>
    <rPh sb="2" eb="4">
      <t>イリョウ</t>
    </rPh>
    <rPh sb="4" eb="6">
      <t>キカン</t>
    </rPh>
    <rPh sb="6" eb="7">
      <t>メイ</t>
    </rPh>
    <phoneticPr fontId="26"/>
  </si>
  <si>
    <t>項目</t>
    <rPh sb="0" eb="2">
      <t>コウモク</t>
    </rPh>
    <phoneticPr fontId="26"/>
  </si>
  <si>
    <t>看護補助者数算定基準値（Ａ）</t>
    <rPh sb="0" eb="2">
      <t>カンゴ</t>
    </rPh>
    <rPh sb="2" eb="5">
      <t>ホジョシャ</t>
    </rPh>
    <rPh sb="5" eb="6">
      <t>スウ</t>
    </rPh>
    <rPh sb="6" eb="8">
      <t>サンテイ</t>
    </rPh>
    <rPh sb="8" eb="11">
      <t>キジュンチ</t>
    </rPh>
    <phoneticPr fontId="26"/>
  </si>
  <si>
    <r>
      <t>令和６年２月から５月までの間における当該診療報酬を算定する病棟の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26"/>
  </si>
  <si>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26"/>
  </si>
  <si>
    <r>
      <t>令和６年２月から５月までの各月において各病棟で勤務する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26"/>
  </si>
  <si>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6"/>
  </si>
  <si>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26"/>
  </si>
  <si>
    <r>
      <t>補助対象期間（令和６年２月1日～5月31日）における各病棟で勤務する</t>
    </r>
    <r>
      <rPr>
        <b/>
        <sz val="11"/>
        <rFont val="ＭＳ Ｐゴシック"/>
        <family val="3"/>
        <charset val="128"/>
        <scheme val="minor"/>
      </rPr>
      <t>看護補助者の実際の処遇改善額</t>
    </r>
    <r>
      <rPr>
        <sz val="11"/>
        <rFont val="ＭＳ Ｐ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26"/>
  </si>
  <si>
    <t>A101 療養病棟入院基本料</t>
    <rPh sb="11" eb="13">
      <t>キホン</t>
    </rPh>
    <phoneticPr fontId="26"/>
  </si>
  <si>
    <t>A306 特殊疾患入院医療管理料</t>
    <phoneticPr fontId="26"/>
  </si>
  <si>
    <t>A308 回復期リハビリテーション病棟入院料</t>
    <phoneticPr fontId="26"/>
  </si>
  <si>
    <t>A309 特殊疾患病棟入院料</t>
    <phoneticPr fontId="26"/>
  </si>
  <si>
    <t>A311-2 精神科急性期治療病棟入院料</t>
    <phoneticPr fontId="26"/>
  </si>
  <si>
    <t>A312 精神療養病棟入院料</t>
    <phoneticPr fontId="26"/>
  </si>
  <si>
    <t>A314 認知症治療病棟入院料</t>
    <phoneticPr fontId="26"/>
  </si>
  <si>
    <t>A318 地域移行機能強化病棟入院料</t>
    <phoneticPr fontId="26"/>
  </si>
  <si>
    <t>A319 特定機能病院リハビリテーション病棟入院料</t>
    <phoneticPr fontId="26"/>
  </si>
  <si>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26"/>
  </si>
  <si>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26"/>
  </si>
  <si>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26"/>
  </si>
  <si>
    <t>50対１急性期看護補助体制加算</t>
    <rPh sb="2" eb="3">
      <t>タイ</t>
    </rPh>
    <rPh sb="4" eb="7">
      <t>キュウセイキ</t>
    </rPh>
    <rPh sb="7" eb="9">
      <t>カンゴ</t>
    </rPh>
    <rPh sb="9" eb="11">
      <t>ホジョ</t>
    </rPh>
    <rPh sb="11" eb="13">
      <t>タイセイ</t>
    </rPh>
    <rPh sb="13" eb="15">
      <t>カサン</t>
    </rPh>
    <phoneticPr fontId="26"/>
  </si>
  <si>
    <t>75対１急性期看護補助体制加算</t>
    <rPh sb="2" eb="3">
      <t>タイ</t>
    </rPh>
    <rPh sb="4" eb="7">
      <t>キュウセイキ</t>
    </rPh>
    <rPh sb="7" eb="9">
      <t>カンゴ</t>
    </rPh>
    <rPh sb="9" eb="11">
      <t>ホジョ</t>
    </rPh>
    <rPh sb="11" eb="13">
      <t>タイセイ</t>
    </rPh>
    <rPh sb="13" eb="15">
      <t>カサン</t>
    </rPh>
    <phoneticPr fontId="26"/>
  </si>
  <si>
    <t>A211 特殊疾患入院施設管理加算</t>
    <phoneticPr fontId="26"/>
  </si>
  <si>
    <t>A214看護補助加算　※同一病棟については、以下のいずれか１つの加算項目にのみ計上すること。</t>
    <phoneticPr fontId="26"/>
  </si>
  <si>
    <t>看護補助加算１</t>
    <rPh sb="0" eb="2">
      <t>カンゴ</t>
    </rPh>
    <rPh sb="2" eb="4">
      <t>ホジョ</t>
    </rPh>
    <rPh sb="4" eb="6">
      <t>カサン</t>
    </rPh>
    <phoneticPr fontId="26"/>
  </si>
  <si>
    <t>看護補助加算２</t>
    <rPh sb="0" eb="2">
      <t>カンゴ</t>
    </rPh>
    <rPh sb="2" eb="4">
      <t>ホジョ</t>
    </rPh>
    <rPh sb="4" eb="6">
      <t>カサン</t>
    </rPh>
    <phoneticPr fontId="26"/>
  </si>
  <si>
    <t>看護補助加算３</t>
    <rPh sb="0" eb="2">
      <t>カンゴ</t>
    </rPh>
    <rPh sb="2" eb="4">
      <t>ホジョ</t>
    </rPh>
    <rPh sb="4" eb="6">
      <t>カサン</t>
    </rPh>
    <phoneticPr fontId="26"/>
  </si>
  <si>
    <t>A106 障害者施設等入院基本料の「注９」に規定する看護補助加算又は看護補助体制充実加算</t>
    <rPh sb="32" eb="33">
      <t>マタ</t>
    </rPh>
    <phoneticPr fontId="26"/>
  </si>
  <si>
    <t>A308-3 地域包括ケア病棟入院料の「注４」に規定する看護補助者配置加算又は看護補助体制充実加算</t>
    <phoneticPr fontId="26"/>
  </si>
  <si>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26"/>
  </si>
  <si>
    <t>合計</t>
    <rPh sb="0" eb="2">
      <t>ゴウケイ</t>
    </rPh>
    <phoneticPr fontId="26"/>
  </si>
  <si>
    <t>【記載要領】</t>
    <rPh sb="1" eb="3">
      <t>キサイ</t>
    </rPh>
    <rPh sb="3" eb="5">
      <t>ヨウリョウ</t>
    </rPh>
    <phoneticPr fontId="26"/>
  </si>
  <si>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26"/>
  </si>
  <si>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6"/>
  </si>
  <si>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26"/>
  </si>
  <si>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26"/>
  </si>
  <si>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26"/>
  </si>
  <si>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26"/>
  </si>
  <si>
    <t>別添のとおり</t>
    <rPh sb="0" eb="2">
      <t>ベッテン</t>
    </rPh>
    <phoneticPr fontId="3"/>
  </si>
  <si>
    <t>直接執行</t>
    <rPh sb="0" eb="2">
      <t>チョクセツ</t>
    </rPh>
    <rPh sb="2" eb="4">
      <t>シッコウ</t>
    </rPh>
    <phoneticPr fontId="3"/>
  </si>
  <si>
    <t>大阪府看護補助者処遇改善事業補助金　所要額精算書</t>
    <rPh sb="0" eb="3">
      <t>オオサカフ</t>
    </rPh>
    <rPh sb="3" eb="5">
      <t>カンゴ</t>
    </rPh>
    <rPh sb="5" eb="8">
      <t>ホジョシャ</t>
    </rPh>
    <rPh sb="8" eb="10">
      <t>ショグウ</t>
    </rPh>
    <rPh sb="10" eb="12">
      <t>カイゼン</t>
    </rPh>
    <rPh sb="12" eb="14">
      <t>ジギョウ</t>
    </rPh>
    <rPh sb="14" eb="17">
      <t>ホジョキン</t>
    </rPh>
    <rPh sb="18" eb="21">
      <t>ショヨウガク</t>
    </rPh>
    <rPh sb="21" eb="24">
      <t>セイサンショ</t>
    </rPh>
    <phoneticPr fontId="14"/>
  </si>
  <si>
    <t>大阪府看護補助者処遇改善事業補助金　賃金改善実績報告書内訳（１）</t>
    <rPh sb="0" eb="3">
      <t>オオサカフ</t>
    </rPh>
    <rPh sb="3" eb="5">
      <t>カンゴ</t>
    </rPh>
    <rPh sb="5" eb="8">
      <t>ホジョシャ</t>
    </rPh>
    <rPh sb="8" eb="14">
      <t>ショグウカイゼンジギョウ</t>
    </rPh>
    <rPh sb="14" eb="17">
      <t>ホジョキン</t>
    </rPh>
    <rPh sb="18" eb="22">
      <t>チンギンカイゼン</t>
    </rPh>
    <rPh sb="22" eb="26">
      <t>ジッセキホウコク</t>
    </rPh>
    <rPh sb="26" eb="27">
      <t>ショ</t>
    </rPh>
    <rPh sb="27" eb="29">
      <t>ウチワケ</t>
    </rPh>
    <phoneticPr fontId="14"/>
  </si>
  <si>
    <t>※　賃金改善額について、２月分を３月に支給している場合は３月に計上すること。</t>
    <rPh sb="2" eb="7">
      <t>チンギンカイゼンガク</t>
    </rPh>
    <rPh sb="13" eb="15">
      <t>ガツブン</t>
    </rPh>
    <rPh sb="17" eb="18">
      <t>ガツ</t>
    </rPh>
    <rPh sb="19" eb="21">
      <t>シキュウ</t>
    </rPh>
    <rPh sb="25" eb="27">
      <t>バアイ</t>
    </rPh>
    <rPh sb="29" eb="30">
      <t>ガツ</t>
    </rPh>
    <rPh sb="31" eb="33">
      <t>ケイジョウ</t>
    </rPh>
    <phoneticPr fontId="14"/>
  </si>
  <si>
    <t>また、２月、３月分を一括して４月に支給している場合は４月に計上すること。</t>
    <phoneticPr fontId="3"/>
  </si>
  <si>
    <t>大阪府看護補助者処遇改善事業補助金 賃金改善実績報告書内訳（２）</t>
    <rPh sb="0" eb="3">
      <t>オオサカフ</t>
    </rPh>
    <rPh sb="5" eb="8">
      <t>ホジョシャ</t>
    </rPh>
    <rPh sb="14" eb="17">
      <t>ホジョキン</t>
    </rPh>
    <rPh sb="18" eb="22">
      <t>チンギンカイゼン</t>
    </rPh>
    <phoneticPr fontId="14"/>
  </si>
  <si>
    <t>大阪府看護補助者処遇改善事業補助金　収支決算書</t>
    <rPh sb="0" eb="3">
      <t>オオサカフ</t>
    </rPh>
    <rPh sb="3" eb="5">
      <t>カンゴ</t>
    </rPh>
    <rPh sb="5" eb="8">
      <t>ホジョシャ</t>
    </rPh>
    <rPh sb="8" eb="10">
      <t>ショグウ</t>
    </rPh>
    <rPh sb="10" eb="12">
      <t>カイゼン</t>
    </rPh>
    <rPh sb="12" eb="14">
      <t>ジギョウ</t>
    </rPh>
    <rPh sb="14" eb="17">
      <t>ホジョキン</t>
    </rPh>
    <rPh sb="18" eb="20">
      <t>シュウシ</t>
    </rPh>
    <rPh sb="20" eb="23">
      <t>ケッサンショ</t>
    </rPh>
    <phoneticPr fontId="3"/>
  </si>
  <si>
    <t>賃金改善実績報告書（病院分）</t>
    <rPh sb="0" eb="2">
      <t>チンギン</t>
    </rPh>
    <rPh sb="2" eb="4">
      <t>カイゼン</t>
    </rPh>
    <rPh sb="4" eb="6">
      <t>ジッセキ</t>
    </rPh>
    <rPh sb="6" eb="9">
      <t>ホウコクショ</t>
    </rPh>
    <rPh sb="10" eb="12">
      <t>ビョウイン</t>
    </rPh>
    <rPh sb="12" eb="13">
      <t>ブン</t>
    </rPh>
    <phoneticPr fontId="26"/>
  </si>
  <si>
    <t>（別紙２）</t>
    <rPh sb="1" eb="3">
      <t>ベッシ</t>
    </rPh>
    <phoneticPr fontId="26"/>
  </si>
  <si>
    <t>（様式第３号）</t>
    <rPh sb="1" eb="3">
      <t>ヨウシキ</t>
    </rPh>
    <rPh sb="3" eb="4">
      <t>ダイ</t>
    </rPh>
    <rPh sb="5" eb="6">
      <t>ゴウ</t>
    </rPh>
    <phoneticPr fontId="3"/>
  </si>
  <si>
    <t>７　常勤換算数の計算方法は以下のとおりである。
　</t>
    <rPh sb="2" eb="7">
      <t>ジョウキンカンサンスウ</t>
    </rPh>
    <rPh sb="8" eb="12">
      <t>ケイサンホウホウ</t>
    </rPh>
    <rPh sb="13" eb="15">
      <t>イカ</t>
    </rPh>
    <phoneticPr fontId="26"/>
  </si>
  <si>
    <t xml:space="preserve">・常勤の看護補助者については、1人として計上する。
</t>
    <phoneticPr fontId="3"/>
  </si>
  <si>
    <t>・非常勤の看護補助者については、「当該常勤でない看護職員が職務に従事する１週間の勤務時間（残業は除く。）」÷「当該医療機関で定めている常勤職員の１週間の勤務時間」</t>
    <phoneticPr fontId="3"/>
  </si>
  <si>
    <t>　※月途中での退職 や採用、他の病棟へ異動などにより、１ヶ月間のうちで 勤務しない日が生じる場合には、当該月の勤務日数（又は勤務時間数）を、退職しなかったとした場合の月の勤務 延日数（又は 延時間数 ）で除して算出する。</t>
    <phoneticPr fontId="3"/>
  </si>
  <si>
    <t>代表者職・氏名</t>
  </si>
  <si>
    <t>※薄紅色の網掛け部分が、記入いただく箇所となります</t>
    <rPh sb="1" eb="4">
      <t>ウスベニイロ</t>
    </rPh>
    <rPh sb="5" eb="7">
      <t>アミカ</t>
    </rPh>
    <rPh sb="8" eb="10">
      <t>ブブン</t>
    </rPh>
    <rPh sb="12" eb="14">
      <t>キニュウ</t>
    </rPh>
    <rPh sb="18" eb="20">
      <t>カショ</t>
    </rPh>
    <phoneticPr fontId="3"/>
  </si>
  <si>
    <t>申請書記入日</t>
    <rPh sb="0" eb="3">
      <t>シンセイショ</t>
    </rPh>
    <rPh sb="3" eb="6">
      <t>キニュウビ</t>
    </rPh>
    <phoneticPr fontId="3"/>
  </si>
  <si>
    <t>個人開設者の場合は空欄</t>
    <rPh sb="0" eb="2">
      <t>コジン</t>
    </rPh>
    <rPh sb="2" eb="5">
      <t>カイセツシャ</t>
    </rPh>
    <rPh sb="6" eb="8">
      <t>バアイ</t>
    </rPh>
    <rPh sb="9" eb="11">
      <t>クウラン</t>
    </rPh>
    <phoneticPr fontId="3"/>
  </si>
  <si>
    <t>法人名</t>
    <rPh sb="0" eb="3">
      <t>ホウジンメイ</t>
    </rPh>
    <phoneticPr fontId="3"/>
  </si>
  <si>
    <t>施設所在地</t>
    <rPh sb="0" eb="2">
      <t>シセツ</t>
    </rPh>
    <rPh sb="2" eb="5">
      <t>ショザイチ</t>
    </rPh>
    <phoneticPr fontId="3"/>
  </si>
  <si>
    <t>法人代表者職・氏名</t>
    <rPh sb="0" eb="2">
      <t>ホウジン</t>
    </rPh>
    <rPh sb="2" eb="5">
      <t>ダイヒョウシャ</t>
    </rPh>
    <rPh sb="5" eb="6">
      <t>ショク</t>
    </rPh>
    <rPh sb="7" eb="9">
      <t>シメイ</t>
    </rPh>
    <phoneticPr fontId="3"/>
  </si>
  <si>
    <t>補助金担当者職・氏名</t>
    <rPh sb="0" eb="6">
      <t>ホジョキンタントウシャ</t>
    </rPh>
    <rPh sb="6" eb="7">
      <t>ショク</t>
    </rPh>
    <rPh sb="8" eb="10">
      <t>シメイ</t>
    </rPh>
    <phoneticPr fontId="3"/>
  </si>
  <si>
    <t>補助金担当者連絡先</t>
    <rPh sb="0" eb="6">
      <t>ホジョキンタントウシャ</t>
    </rPh>
    <rPh sb="6" eb="9">
      <t>レンラクサキ</t>
    </rPh>
    <phoneticPr fontId="3"/>
  </si>
  <si>
    <t>←</t>
    <phoneticPr fontId="3"/>
  </si>
  <si>
    <t>複数の医療機関を運営されていたりする場合など、必ずしも医療機関の所在地が法人所在地とは限りませんので、注意してください</t>
    <rPh sb="0" eb="2">
      <t>フクスウ</t>
    </rPh>
    <rPh sb="3" eb="7">
      <t>イリョウキカン</t>
    </rPh>
    <rPh sb="8" eb="10">
      <t>ウンエイ</t>
    </rPh>
    <rPh sb="18" eb="20">
      <t>バアイ</t>
    </rPh>
    <rPh sb="23" eb="24">
      <t>カナラ</t>
    </rPh>
    <rPh sb="27" eb="29">
      <t>イリョウ</t>
    </rPh>
    <rPh sb="29" eb="31">
      <t>キカン</t>
    </rPh>
    <rPh sb="32" eb="35">
      <t>ショザイチ</t>
    </rPh>
    <rPh sb="36" eb="38">
      <t>ホウジン</t>
    </rPh>
    <rPh sb="38" eb="41">
      <t>ショザイチ</t>
    </rPh>
    <rPh sb="43" eb="44">
      <t>カギ</t>
    </rPh>
    <rPh sb="51" eb="53">
      <t>チュウイ</t>
    </rPh>
    <phoneticPr fontId="3"/>
  </si>
  <si>
    <t>「医療法人〇〇会」など、法人種別も記載してください</t>
    <rPh sb="1" eb="5">
      <t>イリョウホウジン</t>
    </rPh>
    <rPh sb="7" eb="8">
      <t>カイ</t>
    </rPh>
    <rPh sb="12" eb="14">
      <t>ホウジン</t>
    </rPh>
    <rPh sb="14" eb="16">
      <t>シュベツ</t>
    </rPh>
    <rPh sb="17" eb="19">
      <t>キサイ</t>
    </rPh>
    <phoneticPr fontId="3"/>
  </si>
  <si>
    <t>医療法の届出・許可されている施設名を記入してください</t>
    <phoneticPr fontId="3"/>
  </si>
  <si>
    <t>法人開設の場合は、職・氏名「理事長　〇〇　〇〇」等記載（個人開設者の場合は、お名前だけで結構です）</t>
    <rPh sb="0" eb="2">
      <t>ホウジン</t>
    </rPh>
    <rPh sb="2" eb="4">
      <t>カイセツ</t>
    </rPh>
    <rPh sb="5" eb="7">
      <t>バアイ</t>
    </rPh>
    <rPh sb="9" eb="10">
      <t>ショク</t>
    </rPh>
    <rPh sb="11" eb="13">
      <t>シメイ</t>
    </rPh>
    <rPh sb="14" eb="17">
      <t>リジチョウ</t>
    </rPh>
    <rPh sb="24" eb="25">
      <t>ナド</t>
    </rPh>
    <rPh sb="25" eb="27">
      <t>キサイ</t>
    </rPh>
    <rPh sb="28" eb="32">
      <t>コジンカイセツ</t>
    </rPh>
    <rPh sb="32" eb="33">
      <t>シャ</t>
    </rPh>
    <rPh sb="34" eb="36">
      <t>バアイ</t>
    </rPh>
    <rPh sb="39" eb="41">
      <t>ナマエ</t>
    </rPh>
    <rPh sb="44" eb="46">
      <t>ケッコウ</t>
    </rPh>
    <phoneticPr fontId="3"/>
  </si>
  <si>
    <t>お問い合わせ時に必要となりますので記入してください</t>
    <rPh sb="1" eb="2">
      <t>ト</t>
    </rPh>
    <rPh sb="3" eb="4">
      <t>ア</t>
    </rPh>
    <rPh sb="6" eb="7">
      <t>ジ</t>
    </rPh>
    <rPh sb="8" eb="10">
      <t>ヒツヨウ</t>
    </rPh>
    <rPh sb="17" eb="19">
      <t>キニュウ</t>
    </rPh>
    <phoneticPr fontId="3"/>
  </si>
  <si>
    <t>令和６年</t>
    <rPh sb="0" eb="2">
      <t>レイワ</t>
    </rPh>
    <rPh sb="3" eb="4">
      <t>ネン</t>
    </rPh>
    <phoneticPr fontId="3"/>
  </si>
  <si>
    <t>令和</t>
    <rPh sb="0" eb="2">
      <t>レイワ</t>
    </rPh>
    <phoneticPr fontId="3"/>
  </si>
  <si>
    <t>補助金の交付を受けることで、看護補助者の処遇改善を図ることができた。</t>
    <rPh sb="0" eb="3">
      <t>ホジョキン</t>
    </rPh>
    <rPh sb="4" eb="6">
      <t>コウフ</t>
    </rPh>
    <rPh sb="7" eb="8">
      <t>ウ</t>
    </rPh>
    <rPh sb="14" eb="19">
      <t>カンゴホジョシャ</t>
    </rPh>
    <rPh sb="20" eb="24">
      <t>ショグウカイゼン</t>
    </rPh>
    <rPh sb="25" eb="26">
      <t>ハカ</t>
    </rPh>
    <phoneticPr fontId="3"/>
  </si>
  <si>
    <t>＜入力時の留意点＞</t>
    <rPh sb="1" eb="4">
      <t>ニュウリョクジ</t>
    </rPh>
    <rPh sb="5" eb="8">
      <t>リュウイテン</t>
    </rPh>
    <phoneticPr fontId="3"/>
  </si>
  <si>
    <t>・各シート間でセルを参照しているため、以下の順での入力をお勧めします。</t>
    <rPh sb="1" eb="2">
      <t>カク</t>
    </rPh>
    <rPh sb="5" eb="6">
      <t>アイダ</t>
    </rPh>
    <rPh sb="10" eb="12">
      <t>サンショウ</t>
    </rPh>
    <rPh sb="19" eb="21">
      <t>イカ</t>
    </rPh>
    <rPh sb="22" eb="23">
      <t>ジュン</t>
    </rPh>
    <rPh sb="25" eb="27">
      <t>ニュウリョク</t>
    </rPh>
    <rPh sb="29" eb="30">
      <t>スス</t>
    </rPh>
    <phoneticPr fontId="3"/>
  </si>
  <si>
    <t>基本情報※最初に記入してください</t>
    <rPh sb="0" eb="4">
      <t>キホンジョウホウ</t>
    </rPh>
    <rPh sb="5" eb="7">
      <t>サイショ</t>
    </rPh>
    <rPh sb="8" eb="10">
      <t>キニュウ</t>
    </rPh>
    <phoneticPr fontId="3"/>
  </si>
  <si>
    <t>別紙２－２（実績内訳</t>
    <rPh sb="0" eb="2">
      <t>ベッシ</t>
    </rPh>
    <rPh sb="6" eb="10">
      <t>ジッセキウチワケ</t>
    </rPh>
    <phoneticPr fontId="3"/>
  </si>
  <si>
    <t>別紙２－３（実績内訳</t>
    <rPh sb="0" eb="2">
      <t>ベッシ</t>
    </rPh>
    <rPh sb="6" eb="10">
      <t>ジッセキウチワケ</t>
    </rPh>
    <phoneticPr fontId="3"/>
  </si>
  <si>
    <t>別紙２（賃金改善実績報告書</t>
    <rPh sb="0" eb="2">
      <t>ベッシ</t>
    </rPh>
    <rPh sb="4" eb="8">
      <t>チンギンカイゼン</t>
    </rPh>
    <rPh sb="8" eb="13">
      <t>ジッセキホウコクショ</t>
    </rPh>
    <phoneticPr fontId="3"/>
  </si>
  <si>
    <t>別紙１（所要額精算書</t>
    <rPh sb="0" eb="2">
      <t>ベッシ</t>
    </rPh>
    <rPh sb="4" eb="7">
      <t>ショヨウガク</t>
    </rPh>
    <rPh sb="7" eb="10">
      <t>セイサンショ</t>
    </rPh>
    <phoneticPr fontId="3"/>
  </si>
  <si>
    <t>１ 実績報告書</t>
    <rPh sb="2" eb="7">
      <t>ジッセキホウコクショ</t>
    </rPh>
    <phoneticPr fontId="3"/>
  </si>
  <si>
    <t>別紙３ 収支決算書 （すべて自動入力のため確認のみ）</t>
    <rPh sb="0" eb="2">
      <t>ベッシ</t>
    </rPh>
    <rPh sb="4" eb="6">
      <t>シュウシ</t>
    </rPh>
    <rPh sb="6" eb="9">
      <t>ケッサンショ</t>
    </rPh>
    <rPh sb="14" eb="18">
      <t>ジドウニュウリョク</t>
    </rPh>
    <rPh sb="21" eb="23">
      <t>カクニン</t>
    </rPh>
    <phoneticPr fontId="3"/>
  </si>
  <si>
    <t>・着色セルが入力箇所（それ以外のセルは自動入力）になりますので、着色セルのみご入力ください。</t>
    <rPh sb="1" eb="3">
      <t>チャクショク</t>
    </rPh>
    <rPh sb="6" eb="10">
      <t>ニュウリョクカショ</t>
    </rPh>
    <rPh sb="13" eb="15">
      <t>イガイ</t>
    </rPh>
    <rPh sb="19" eb="23">
      <t>ジドウニュウリョク</t>
    </rPh>
    <rPh sb="32" eb="34">
      <t>チャクショク</t>
    </rPh>
    <rPh sb="39" eb="41">
      <t>ニュウリョク</t>
    </rPh>
    <phoneticPr fontId="3"/>
  </si>
  <si>
    <t>その他</t>
    <rPh sb="2" eb="3">
      <t>タ</t>
    </rPh>
    <phoneticPr fontId="3"/>
  </si>
  <si>
    <t>★基本情報</t>
    <rPh sb="1" eb="5">
      <t>キホンジョウホウ</t>
    </rPh>
    <phoneticPr fontId="3"/>
  </si>
  <si>
    <t>法人所在地</t>
    <rPh sb="0" eb="2">
      <t>ホウジン</t>
    </rPh>
    <rPh sb="2" eb="5">
      <t>ショザイチ</t>
    </rPh>
    <phoneticPr fontId="2"/>
  </si>
  <si>
    <t>法人名</t>
    <rPh sb="0" eb="3">
      <t>ホウジンメイ</t>
    </rPh>
    <phoneticPr fontId="2"/>
  </si>
  <si>
    <t>施設所在地</t>
    <rPh sb="0" eb="5">
      <t>シセツショザイチ</t>
    </rPh>
    <phoneticPr fontId="2"/>
  </si>
  <si>
    <t>施設名</t>
    <rPh sb="0" eb="3">
      <t>シセツメイ</t>
    </rPh>
    <phoneticPr fontId="2"/>
  </si>
  <si>
    <t>メールアドレス</t>
  </si>
  <si>
    <t>総事業費</t>
    <rPh sb="0" eb="1">
      <t>ソウ</t>
    </rPh>
    <rPh sb="1" eb="4">
      <t>ジギョウヒ</t>
    </rPh>
    <phoneticPr fontId="2"/>
  </si>
  <si>
    <t>寄付金その他の収入額</t>
  </si>
  <si>
    <t>基準額</t>
    <rPh sb="0" eb="3">
      <t>キジュンガク</t>
    </rPh>
    <phoneticPr fontId="6"/>
  </si>
  <si>
    <t>＜大阪府作業用＞</t>
    <rPh sb="1" eb="4">
      <t>オオサカフ</t>
    </rPh>
    <rPh sb="4" eb="7">
      <t>サギョウヨウ</t>
    </rPh>
    <phoneticPr fontId="3"/>
  </si>
  <si>
    <t>法人代表者職・氏名</t>
    <rPh sb="0" eb="5">
      <t>ホウジンダイヒョウシャ</t>
    </rPh>
    <rPh sb="5" eb="6">
      <t>ショク</t>
    </rPh>
    <rPh sb="7" eb="9">
      <t>シメイ</t>
    </rPh>
    <phoneticPr fontId="2"/>
  </si>
  <si>
    <t>補助金担当者職・氏名</t>
    <rPh sb="0" eb="6">
      <t>ホジョキンタントウシャ</t>
    </rPh>
    <rPh sb="6" eb="7">
      <t>ショク</t>
    </rPh>
    <rPh sb="8" eb="10">
      <t>シメイ</t>
    </rPh>
    <phoneticPr fontId="2"/>
  </si>
  <si>
    <t>補助金担当者連絡先</t>
    <rPh sb="0" eb="6">
      <t>ホジョキンタントウシャ</t>
    </rPh>
    <rPh sb="6" eb="9">
      <t>レンラクサキ</t>
    </rPh>
    <phoneticPr fontId="2"/>
  </si>
  <si>
    <t>完了年月日（５月分の給与支払日）を記入してください</t>
    <rPh sb="0" eb="2">
      <t>カンリョウ</t>
    </rPh>
    <rPh sb="2" eb="5">
      <t>ネンガッピ</t>
    </rPh>
    <rPh sb="7" eb="9">
      <t>ガツブン</t>
    </rPh>
    <rPh sb="10" eb="12">
      <t>キュウヨ</t>
    </rPh>
    <rPh sb="12" eb="15">
      <t>シハライビ</t>
    </rPh>
    <rPh sb="17" eb="19">
      <t>キニュウ</t>
    </rPh>
    <phoneticPr fontId="3"/>
  </si>
  <si>
    <t>＜添付資料＞
１．別紙１　所要額精算書
２．別紙２　賃金改善実績報告書
３．別紙２－２　賃金改善実績報告書内訳（１）
４．別紙２－３　賃金改善実績報告書内訳（２）
５．別紙３　収支決算書
６．その他、参考となる資料</t>
    <rPh sb="1" eb="3">
      <t>テンプ</t>
    </rPh>
    <rPh sb="3" eb="5">
      <t>シリョウ</t>
    </rPh>
    <rPh sb="9" eb="11">
      <t>ベッシ</t>
    </rPh>
    <rPh sb="13" eb="16">
      <t>ショヨウガク</t>
    </rPh>
    <rPh sb="16" eb="19">
      <t>セイサンショ</t>
    </rPh>
    <rPh sb="22" eb="24">
      <t>ベッシ</t>
    </rPh>
    <rPh sb="26" eb="28">
      <t>チンギン</t>
    </rPh>
    <rPh sb="28" eb="30">
      <t>カイゼン</t>
    </rPh>
    <rPh sb="30" eb="32">
      <t>ジッセキ</t>
    </rPh>
    <rPh sb="32" eb="35">
      <t>ホウコクショ</t>
    </rPh>
    <rPh sb="38" eb="40">
      <t>ベッシ</t>
    </rPh>
    <rPh sb="44" eb="53">
      <t>チンギンカイゼンジッセキホウコクショ</t>
    </rPh>
    <rPh sb="53" eb="55">
      <t>ウチワケ</t>
    </rPh>
    <rPh sb="61" eb="63">
      <t>ベッシ</t>
    </rPh>
    <rPh sb="67" eb="71">
      <t>チンギンカイゼン</t>
    </rPh>
    <rPh sb="71" eb="76">
      <t>ジッセキホウコクショ</t>
    </rPh>
    <rPh sb="76" eb="78">
      <t>ウチワケ</t>
    </rPh>
    <rPh sb="88" eb="90">
      <t>シュウシ</t>
    </rPh>
    <rPh sb="90" eb="93">
      <t>ケッサンショ</t>
    </rPh>
    <rPh sb="98" eb="99">
      <t>タ</t>
    </rPh>
    <rPh sb="100" eb="102">
      <t>サンコウ</t>
    </rPh>
    <rPh sb="105" eb="107">
      <t>シリョウ</t>
    </rPh>
    <phoneticPr fontId="3"/>
  </si>
  <si>
    <t>★精算書</t>
    <rPh sb="1" eb="4">
      <t>セイサンショ</t>
    </rPh>
    <phoneticPr fontId="3"/>
  </si>
  <si>
    <t xml:space="preserve">対象経費の実支出額　　 </t>
    <rPh sb="0" eb="2">
      <t>タイショウ</t>
    </rPh>
    <rPh sb="5" eb="6">
      <t>ジツ</t>
    </rPh>
    <phoneticPr fontId="6"/>
  </si>
  <si>
    <t>申請書等の日付にリンクしておりますので、必ず記入してください。提出期限（令和6年11月8日）までの日付でお願いします。</t>
    <rPh sb="0" eb="3">
      <t>シンセイショ</t>
    </rPh>
    <rPh sb="3" eb="4">
      <t>ナド</t>
    </rPh>
    <rPh sb="5" eb="7">
      <t>ヒヅケ</t>
    </rPh>
    <rPh sb="20" eb="21">
      <t>カナラ</t>
    </rPh>
    <rPh sb="22" eb="24">
      <t>キニュウ</t>
    </rPh>
    <rPh sb="31" eb="35">
      <t>テイシュツキゲン</t>
    </rPh>
    <rPh sb="36" eb="38">
      <t>レイワ</t>
    </rPh>
    <rPh sb="39" eb="40">
      <t>ネン</t>
    </rPh>
    <rPh sb="42" eb="43">
      <t>ガツ</t>
    </rPh>
    <rPh sb="44" eb="45">
      <t>ニチ</t>
    </rPh>
    <rPh sb="49" eb="51">
      <t>ヒヅケ</t>
    </rPh>
    <rPh sb="53" eb="54">
      <t>ネガ</t>
    </rPh>
    <phoneticPr fontId="3"/>
  </si>
  <si>
    <t>選定額</t>
    <rPh sb="0" eb="3">
      <t>センテイガク</t>
    </rPh>
    <phoneticPr fontId="3"/>
  </si>
  <si>
    <t>補助金所要額</t>
    <rPh sb="0" eb="3">
      <t>ホジョキン</t>
    </rPh>
    <rPh sb="3" eb="6">
      <t>ショヨウガク</t>
    </rPh>
    <phoneticPr fontId="3"/>
  </si>
  <si>
    <t>交付決定額</t>
    <rPh sb="0" eb="5">
      <t>コウフケッテイガク</t>
    </rPh>
    <phoneticPr fontId="3"/>
  </si>
  <si>
    <t>補助金確定額</t>
    <rPh sb="0" eb="3">
      <t>ホジョキン</t>
    </rPh>
    <rPh sb="3" eb="6">
      <t>カクテイガク</t>
    </rPh>
    <phoneticPr fontId="3"/>
  </si>
  <si>
    <t>差引額</t>
    <rPh sb="0" eb="3">
      <t>サシヒキガク</t>
    </rPh>
    <phoneticPr fontId="3"/>
  </si>
  <si>
    <t>差引</t>
    <rPh sb="0" eb="2">
      <t>サシヒキ</t>
    </rPh>
    <phoneticPr fontId="3"/>
  </si>
  <si>
    <t>看護補助者の常勤換算数の平均値</t>
    <rPh sb="0" eb="5">
      <t>カンゴホジョシャ</t>
    </rPh>
    <rPh sb="6" eb="11">
      <t>ジョウキンカンサンスウ</t>
    </rPh>
    <rPh sb="12" eb="15">
      <t>ヘイキンチ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</si>
</sst>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Red]\-#,##0\ "/>
    <numFmt numFmtId="178" formatCode="#,##0;&quot;▲ &quot;#,##0"/>
    <numFmt numFmtId="179" formatCode="#,##0_);[Red]\(#,##0\)"/>
    <numFmt numFmtId="180" formatCode="#,##0.0_);[Red]\(#,##0.0\)"/>
    <numFmt numFmtId="181" formatCode="#,##0&quot;円 &quot;"/>
    <numFmt numFmtId="182" formatCode="#,##0.0&quot;人 &quot;"/>
    <numFmt numFmtId="183" formatCode="[$-411]ggge&quot;年&quot;m&quot;月&quot;d&quot;日&quot;;@"/>
    <numFmt numFmtId="184" formatCode="[$-411]ge\.m\.d;@"/>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Ｐ明朝"/>
      <family val="1"/>
      <charset val="128"/>
    </font>
    <font>
      <b/>
      <sz val="12"/>
      <name val="ＭＳ 明朝"/>
      <family val="1"/>
      <charset val="128"/>
    </font>
    <font>
      <sz val="14"/>
      <name val="Century Gothic"/>
      <family val="2"/>
    </font>
    <font>
      <sz val="11"/>
      <name val="ＭＳ Ｐゴシック"/>
      <family val="3"/>
      <charset val="128"/>
    </font>
    <font>
      <sz val="11"/>
      <color theme="1"/>
      <name val="ＭＳ Ｐゴシック"/>
      <family val="3"/>
      <charset val="128"/>
      <scheme val="minor"/>
    </font>
    <font>
      <sz val="10.5"/>
      <name val="ＭＳ 明朝"/>
      <family val="1"/>
      <charset val="128"/>
    </font>
    <font>
      <sz val="11"/>
      <color theme="1"/>
      <name val="ＭＳ Ｐゴシック"/>
      <family val="2"/>
      <scheme val="minor"/>
    </font>
    <font>
      <sz val="10.5"/>
      <color theme="1"/>
      <name val="ＭＳ ゴシック"/>
      <family val="3"/>
      <charset val="128"/>
    </font>
    <font>
      <sz val="6"/>
      <name val="ＭＳ Ｐゴシック"/>
      <family val="3"/>
      <charset val="128"/>
      <scheme val="minor"/>
    </font>
    <font>
      <sz val="14"/>
      <color theme="1"/>
      <name val="ＭＳ ゴシック"/>
      <family val="3"/>
      <charset val="128"/>
    </font>
    <font>
      <sz val="38"/>
      <color theme="1"/>
      <name val="ＭＳ ゴシック"/>
      <family val="3"/>
      <charset val="128"/>
    </font>
    <font>
      <sz val="16"/>
      <color theme="1"/>
      <name val="ＭＳ ゴシック"/>
      <family val="3"/>
      <charset val="128"/>
    </font>
    <font>
      <sz val="56"/>
      <color theme="1"/>
      <name val="ＭＳ ゴシック"/>
      <family val="3"/>
      <charset val="128"/>
    </font>
    <font>
      <sz val="10.5"/>
      <color theme="1"/>
      <name val="ＭＳ 明朝"/>
      <family val="1"/>
      <charset val="128"/>
    </font>
    <font>
      <sz val="11"/>
      <color theme="1"/>
      <name val="ＭＳ ゴシック"/>
      <family val="3"/>
      <charset val="128"/>
    </font>
    <font>
      <sz val="12"/>
      <color theme="1"/>
      <name val="ＭＳ ゴシック"/>
      <family val="3"/>
      <charset val="128"/>
    </font>
    <font>
      <sz val="20"/>
      <color theme="1"/>
      <name val="ＭＳ ゴシック"/>
      <family val="3"/>
      <charset val="128"/>
    </font>
    <font>
      <sz val="22"/>
      <color theme="1"/>
      <name val="ＭＳ ゴシック"/>
      <family val="3"/>
      <charset val="128"/>
    </font>
    <font>
      <sz val="40"/>
      <color theme="1"/>
      <name val="ＭＳ ゴシック"/>
      <family val="3"/>
      <charset val="128"/>
    </font>
    <font>
      <sz val="14"/>
      <color rgb="FFFF0000"/>
      <name val="ＭＳ 明朝"/>
      <family val="1"/>
      <charset val="128"/>
    </font>
    <font>
      <sz val="6"/>
      <name val="ＭＳ Ｐゴシック"/>
      <family val="2"/>
      <charset val="128"/>
      <scheme val="minor"/>
    </font>
    <font>
      <b/>
      <sz val="15"/>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9"/>
      <name val="ＭＳ 明朝"/>
      <family val="1"/>
      <charset val="128"/>
    </font>
    <font>
      <sz val="11"/>
      <name val="ＭＳ 明朝"/>
      <family val="1"/>
      <charset val="128"/>
    </font>
    <font>
      <b/>
      <sz val="12"/>
      <color rgb="FFFF0000"/>
      <name val="HGｺﾞｼｯｸE"/>
      <family val="3"/>
      <charset val="128"/>
    </font>
    <font>
      <b/>
      <sz val="12"/>
      <color rgb="FFFF0000"/>
      <name val="ＭＳ 明朝"/>
      <family val="1"/>
      <charset val="128"/>
    </font>
    <font>
      <sz val="10"/>
      <name val="ＭＳ 明朝"/>
      <family val="1"/>
      <charset val="128"/>
    </font>
    <font>
      <b/>
      <sz val="11"/>
      <color rgb="FFFF0000"/>
      <name val="ＭＳ 明朝"/>
      <family val="1"/>
      <charset val="128"/>
    </font>
    <font>
      <sz val="11"/>
      <color rgb="FFFF0000"/>
      <name val="ＭＳ 明朝"/>
      <family val="1"/>
      <charset val="128"/>
    </font>
    <font>
      <sz val="10"/>
      <color theme="1"/>
      <name val="ＭＳ ゴシック"/>
      <family val="3"/>
      <charset val="128"/>
    </font>
    <font>
      <b/>
      <sz val="14"/>
      <color rgb="FFFF0000"/>
      <name val="ＭＳ Ｐゴシック"/>
      <family val="3"/>
      <charset val="128"/>
    </font>
    <font>
      <sz val="12"/>
      <name val="ＭＳ Ｐゴシック"/>
      <family val="3"/>
      <charset val="128"/>
    </font>
    <font>
      <b/>
      <sz val="14"/>
      <color rgb="FFFF0000"/>
      <name val="ＭＳ 明朝"/>
      <family val="1"/>
      <charset val="128"/>
    </font>
    <font>
      <b/>
      <sz val="14"/>
      <name val="ＭＳ Ｐゴシック"/>
      <family val="3"/>
      <charset val="128"/>
    </font>
    <font>
      <b/>
      <sz val="9"/>
      <color indexed="81"/>
      <name val="MS P ゴシック"/>
      <family val="3"/>
      <charset val="128"/>
    </font>
    <font>
      <sz val="9"/>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s>
  <borders count="44">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38" fontId="2" fillId="0" borderId="0" applyFont="0" applyFill="0" applyBorder="0" applyAlignment="0" applyProtection="0"/>
    <xf numFmtId="38" fontId="9" fillId="0" borderId="0" applyFont="0" applyFill="0" applyBorder="0" applyAlignment="0" applyProtection="0"/>
    <xf numFmtId="0" fontId="6" fillId="0" borderId="0"/>
    <xf numFmtId="0" fontId="10"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cellStyleXfs>
  <cellXfs count="272">
    <xf numFmtId="0" fontId="0" fillId="0" borderId="0" xfId="0"/>
    <xf numFmtId="38" fontId="4" fillId="0" borderId="11" xfId="1" applyFont="1" applyBorder="1" applyAlignment="1" applyProtection="1">
      <alignment horizontal="left" vertical="center"/>
    </xf>
    <xf numFmtId="38" fontId="4" fillId="0" borderId="1" xfId="1" applyFont="1" applyBorder="1" applyAlignment="1" applyProtection="1">
      <alignment horizontal="center" vertical="center"/>
    </xf>
    <xf numFmtId="0" fontId="4" fillId="0" borderId="0" xfId="1" applyNumberFormat="1" applyFont="1" applyFill="1" applyAlignment="1" applyProtection="1">
      <alignment vertical="center" shrinkToFit="1"/>
    </xf>
    <xf numFmtId="177" fontId="8" fillId="0" borderId="11" xfId="1" applyNumberFormat="1" applyFont="1" applyFill="1" applyBorder="1" applyAlignment="1" applyProtection="1">
      <alignment horizontal="right" vertical="center"/>
    </xf>
    <xf numFmtId="38" fontId="4" fillId="0" borderId="0" xfId="1" applyFont="1" applyFill="1" applyAlignment="1" applyProtection="1">
      <alignment vertical="center" shrinkToFit="1"/>
    </xf>
    <xf numFmtId="38" fontId="4" fillId="0" borderId="0" xfId="1" applyFont="1" applyFill="1" applyAlignment="1" applyProtection="1">
      <alignment horizontal="right" vertical="center"/>
    </xf>
    <xf numFmtId="0" fontId="4" fillId="0" borderId="0" xfId="0" applyFont="1" applyFill="1" applyAlignment="1" applyProtection="1">
      <alignment vertical="center" shrinkToFit="1"/>
    </xf>
    <xf numFmtId="38" fontId="4" fillId="0" borderId="0" xfId="1" applyFont="1" applyFill="1" applyAlignment="1" applyProtection="1">
      <alignment horizontal="center" vertical="center"/>
    </xf>
    <xf numFmtId="38" fontId="4" fillId="0" borderId="11" xfId="1" applyFont="1" applyBorder="1" applyAlignment="1" applyProtection="1">
      <alignment vertical="center"/>
    </xf>
    <xf numFmtId="38" fontId="4" fillId="0" borderId="7" xfId="1" applyFont="1" applyBorder="1" applyAlignment="1" applyProtection="1">
      <alignment horizontal="center" vertical="center"/>
    </xf>
    <xf numFmtId="38" fontId="4" fillId="0" borderId="8" xfId="1" applyFont="1" applyBorder="1" applyAlignment="1" applyProtection="1">
      <alignment vertical="center"/>
    </xf>
    <xf numFmtId="38" fontId="4" fillId="0" borderId="7" xfId="1" applyFont="1" applyBorder="1" applyAlignment="1" applyProtection="1">
      <alignment vertical="center"/>
    </xf>
    <xf numFmtId="38" fontId="4" fillId="0" borderId="0" xfId="1" applyFont="1" applyFill="1" applyAlignment="1" applyProtection="1">
      <alignment vertical="center"/>
    </xf>
    <xf numFmtId="38" fontId="4" fillId="0" borderId="0" xfId="1" applyFont="1" applyAlignment="1" applyProtection="1">
      <alignment vertical="center"/>
    </xf>
    <xf numFmtId="38" fontId="4" fillId="4" borderId="0" xfId="1" applyFont="1" applyFill="1" applyAlignment="1" applyProtection="1">
      <alignment horizontal="center" vertical="center"/>
    </xf>
    <xf numFmtId="0" fontId="0" fillId="0" borderId="0" xfId="0" applyProtection="1"/>
    <xf numFmtId="0" fontId="4" fillId="0" borderId="0" xfId="0" applyFont="1" applyAlignment="1" applyProtection="1">
      <alignment vertical="center"/>
    </xf>
    <xf numFmtId="176" fontId="4" fillId="0" borderId="0" xfId="0" applyNumberFormat="1" applyFont="1" applyAlignment="1" applyProtection="1">
      <alignment vertical="center"/>
    </xf>
    <xf numFmtId="38" fontId="0" fillId="0" borderId="0" xfId="0" applyNumberFormat="1" applyProtection="1"/>
    <xf numFmtId="0" fontId="4" fillId="0" borderId="14" xfId="0" applyFont="1" applyBorder="1" applyAlignment="1" applyProtection="1">
      <alignment horizontal="distributed" vertical="center"/>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distributed" vertical="center"/>
    </xf>
    <xf numFmtId="0" fontId="5" fillId="3" borderId="11" xfId="0" applyFont="1" applyFill="1" applyBorder="1" applyAlignment="1" applyProtection="1">
      <alignment horizontal="center" vertical="center"/>
      <protection locked="0"/>
    </xf>
    <xf numFmtId="0" fontId="4" fillId="0" borderId="14" xfId="0" applyFont="1" applyBorder="1" applyAlignment="1" applyProtection="1">
      <alignment horizontal="distributed" vertical="center" shrinkToFit="1"/>
    </xf>
    <xf numFmtId="0" fontId="4" fillId="0" borderId="6" xfId="0" applyFont="1" applyBorder="1" applyAlignment="1" applyProtection="1">
      <alignment horizontal="distributed" vertical="center" shrinkToFit="1"/>
    </xf>
    <xf numFmtId="38" fontId="4" fillId="0" borderId="11" xfId="1" applyFont="1" applyBorder="1" applyAlignment="1" applyProtection="1">
      <alignment vertical="center"/>
    </xf>
    <xf numFmtId="0" fontId="4" fillId="0" borderId="11" xfId="0" applyFont="1" applyBorder="1" applyAlignment="1" applyProtection="1">
      <alignment vertical="center"/>
    </xf>
    <xf numFmtId="0" fontId="4" fillId="0" borderId="8" xfId="0" applyFont="1" applyBorder="1" applyAlignment="1" applyProtection="1">
      <alignment vertical="center"/>
    </xf>
    <xf numFmtId="38" fontId="4" fillId="0" borderId="7" xfId="1" applyFont="1" applyBorder="1" applyAlignment="1" applyProtection="1">
      <alignment horizontal="center" vertical="center"/>
    </xf>
    <xf numFmtId="38" fontId="4" fillId="0" borderId="8" xfId="1" applyFont="1" applyBorder="1" applyAlignment="1" applyProtection="1">
      <alignment vertical="center"/>
    </xf>
    <xf numFmtId="38" fontId="4" fillId="0" borderId="7" xfId="1" applyFont="1" applyBorder="1" applyAlignment="1" applyProtection="1">
      <alignment vertical="center"/>
    </xf>
    <xf numFmtId="0" fontId="13" fillId="0" borderId="0" xfId="5" applyFont="1" applyAlignment="1">
      <alignment vertical="center"/>
    </xf>
    <xf numFmtId="0" fontId="13" fillId="0" borderId="0" xfId="5" applyFont="1" applyAlignment="1">
      <alignment horizontal="left" vertical="center"/>
    </xf>
    <xf numFmtId="0" fontId="13" fillId="0" borderId="0" xfId="5" applyFont="1" applyAlignment="1">
      <alignment horizontal="right" vertical="center"/>
    </xf>
    <xf numFmtId="0" fontId="16" fillId="0" borderId="0" xfId="5" applyFont="1" applyAlignment="1">
      <alignment vertical="center"/>
    </xf>
    <xf numFmtId="0" fontId="13" fillId="0" borderId="5" xfId="5" applyFont="1" applyBorder="1" applyAlignment="1">
      <alignment horizontal="center" vertical="center"/>
    </xf>
    <xf numFmtId="0" fontId="13" fillId="0" borderId="5" xfId="5" applyFont="1" applyBorder="1" applyAlignment="1">
      <alignment horizontal="center" vertical="center" wrapText="1"/>
    </xf>
    <xf numFmtId="0" fontId="17" fillId="0" borderId="0" xfId="5" applyFont="1" applyAlignment="1">
      <alignment vertical="center"/>
    </xf>
    <xf numFmtId="0" fontId="13" fillId="0" borderId="6" xfId="5" applyFont="1" applyBorder="1" applyAlignment="1">
      <alignment horizontal="center" vertical="center"/>
    </xf>
    <xf numFmtId="0" fontId="13" fillId="0" borderId="6" xfId="5" applyFont="1" applyBorder="1" applyAlignment="1">
      <alignment horizontal="right" vertical="center" shrinkToFit="1"/>
    </xf>
    <xf numFmtId="0" fontId="18" fillId="0" borderId="0" xfId="5" applyFont="1" applyAlignment="1">
      <alignment vertical="center"/>
    </xf>
    <xf numFmtId="178" fontId="13" fillId="0" borderId="14" xfId="5" applyNumberFormat="1" applyFont="1" applyFill="1" applyBorder="1" applyAlignment="1" applyProtection="1">
      <alignment vertical="center" shrinkToFit="1"/>
      <protection locked="0"/>
    </xf>
    <xf numFmtId="178" fontId="13" fillId="0" borderId="14" xfId="5" applyNumberFormat="1" applyFont="1" applyBorder="1" applyAlignment="1">
      <alignment vertical="center" shrinkToFit="1"/>
    </xf>
    <xf numFmtId="0" fontId="20" fillId="0" borderId="0" xfId="5" applyFont="1" applyAlignment="1">
      <alignment vertical="center"/>
    </xf>
    <xf numFmtId="0" fontId="15" fillId="0" borderId="0" xfId="5" applyFont="1" applyAlignment="1">
      <alignment vertical="center"/>
    </xf>
    <xf numFmtId="0" fontId="20" fillId="0" borderId="14" xfId="5" applyFont="1" applyBorder="1" applyAlignment="1">
      <alignment horizontal="center" vertical="center"/>
    </xf>
    <xf numFmtId="0" fontId="21" fillId="0" borderId="0" xfId="5" applyFont="1" applyAlignment="1">
      <alignment vertical="center"/>
    </xf>
    <xf numFmtId="57" fontId="20" fillId="0" borderId="4" xfId="5" applyNumberFormat="1" applyFont="1" applyBorder="1" applyAlignment="1">
      <alignment horizontal="center" vertical="center" shrinkToFit="1"/>
    </xf>
    <xf numFmtId="0" fontId="20" fillId="0" borderId="1" xfId="5" applyFont="1" applyBorder="1" applyAlignment="1">
      <alignment horizontal="center" vertical="center" shrinkToFit="1"/>
    </xf>
    <xf numFmtId="57" fontId="20" fillId="0" borderId="2" xfId="5" applyNumberFormat="1" applyFont="1" applyBorder="1" applyAlignment="1">
      <alignment horizontal="center" vertical="center" shrinkToFit="1"/>
    </xf>
    <xf numFmtId="0" fontId="22" fillId="0" borderId="0" xfId="5" applyFont="1" applyAlignment="1">
      <alignment vertical="center"/>
    </xf>
    <xf numFmtId="57" fontId="20" fillId="0" borderId="7" xfId="5" applyNumberFormat="1" applyFont="1" applyBorder="1" applyAlignment="1">
      <alignment horizontal="center" vertical="center" shrinkToFit="1"/>
    </xf>
    <xf numFmtId="0" fontId="20" fillId="0" borderId="18" xfId="5" applyFont="1" applyBorder="1" applyAlignment="1">
      <alignment horizontal="center" vertical="center" shrinkToFit="1"/>
    </xf>
    <xf numFmtId="0" fontId="23" fillId="0" borderId="0" xfId="5" applyFont="1" applyAlignment="1">
      <alignment vertical="center"/>
    </xf>
    <xf numFmtId="0" fontId="20" fillId="0" borderId="7" xfId="5" applyFont="1" applyBorder="1" applyAlignment="1">
      <alignment horizontal="center" vertical="center" shrinkToFit="1"/>
    </xf>
    <xf numFmtId="178" fontId="20" fillId="0" borderId="14" xfId="5" applyNumberFormat="1" applyFont="1" applyBorder="1" applyAlignment="1">
      <alignment horizontal="center" vertical="center" shrinkToFit="1"/>
    </xf>
    <xf numFmtId="0" fontId="24" fillId="0" borderId="0" xfId="5" applyFont="1" applyAlignment="1">
      <alignment vertical="center"/>
    </xf>
    <xf numFmtId="178" fontId="20" fillId="0" borderId="7" xfId="5" applyNumberFormat="1" applyFont="1" applyBorder="1" applyAlignment="1">
      <alignment vertical="center" shrinkToFit="1"/>
    </xf>
    <xf numFmtId="178" fontId="20" fillId="0" borderId="14" xfId="5" applyNumberFormat="1" applyFont="1" applyBorder="1" applyAlignment="1">
      <alignment vertical="center" shrinkToFit="1"/>
    </xf>
    <xf numFmtId="0" fontId="20" fillId="0" borderId="0" xfId="5" applyFont="1" applyAlignment="1">
      <alignment horizontal="right" vertical="center"/>
    </xf>
    <xf numFmtId="0" fontId="20" fillId="0" borderId="14" xfId="5" quotePrefix="1" applyFont="1" applyBorder="1" applyAlignment="1">
      <alignment vertical="center"/>
    </xf>
    <xf numFmtId="0" fontId="20" fillId="0" borderId="14" xfId="5" applyFont="1" applyBorder="1" applyAlignment="1">
      <alignment vertical="center" wrapText="1"/>
    </xf>
    <xf numFmtId="177" fontId="20" fillId="0" borderId="14" xfId="5" applyNumberFormat="1" applyFont="1" applyBorder="1" applyAlignment="1">
      <alignment vertical="center" shrinkToFit="1"/>
    </xf>
    <xf numFmtId="177" fontId="20" fillId="0" borderId="10" xfId="5" applyNumberFormat="1" applyFont="1" applyBorder="1" applyAlignment="1">
      <alignment vertical="center" shrinkToFit="1"/>
    </xf>
    <xf numFmtId="176" fontId="5" fillId="0" borderId="0" xfId="0" applyNumberFormat="1" applyFont="1" applyAlignment="1" applyProtection="1">
      <alignment vertical="center"/>
    </xf>
    <xf numFmtId="176" fontId="5" fillId="0" borderId="0" xfId="0" applyNumberFormat="1" applyFont="1" applyAlignment="1" applyProtection="1">
      <alignment horizontal="right" vertical="center"/>
    </xf>
    <xf numFmtId="176" fontId="5" fillId="0" borderId="14" xfId="0" applyNumberFormat="1" applyFont="1" applyBorder="1" applyAlignment="1" applyProtection="1">
      <alignment vertical="center"/>
    </xf>
    <xf numFmtId="176" fontId="5" fillId="0" borderId="12" xfId="0" applyNumberFormat="1" applyFont="1" applyBorder="1" applyAlignment="1" applyProtection="1">
      <alignment horizontal="center" vertical="center"/>
    </xf>
    <xf numFmtId="176" fontId="5" fillId="0" borderId="3" xfId="0" applyNumberFormat="1" applyFont="1" applyBorder="1" applyAlignment="1" applyProtection="1">
      <alignment vertical="center"/>
    </xf>
    <xf numFmtId="176" fontId="5" fillId="0" borderId="0" xfId="0" applyNumberFormat="1" applyFont="1" applyFill="1" applyBorder="1" applyAlignment="1" applyProtection="1">
      <alignment horizontal="distributed" vertical="center"/>
    </xf>
    <xf numFmtId="176" fontId="5" fillId="0" borderId="0" xfId="0" applyNumberFormat="1" applyFont="1" applyFill="1" applyBorder="1" applyAlignment="1" applyProtection="1">
      <alignment vertical="center"/>
    </xf>
    <xf numFmtId="176" fontId="5" fillId="0" borderId="0" xfId="0" applyNumberFormat="1" applyFont="1" applyAlignment="1" applyProtection="1">
      <alignment horizontal="left" vertical="center"/>
    </xf>
    <xf numFmtId="0" fontId="20" fillId="0" borderId="0" xfId="5" applyFont="1" applyAlignment="1">
      <alignment vertical="center"/>
    </xf>
    <xf numFmtId="0" fontId="10" fillId="0" borderId="0" xfId="6" applyFont="1">
      <alignment vertical="center"/>
    </xf>
    <xf numFmtId="0" fontId="27" fillId="0" borderId="0" xfId="6" applyFont="1">
      <alignment vertical="center"/>
    </xf>
    <xf numFmtId="0" fontId="10" fillId="0" borderId="0" xfId="7" applyFont="1" applyAlignment="1">
      <alignment horizontal="left" vertical="center"/>
    </xf>
    <xf numFmtId="0" fontId="1" fillId="0" borderId="0" xfId="7" applyAlignment="1">
      <alignment horizontal="left" vertical="center"/>
    </xf>
    <xf numFmtId="0" fontId="28" fillId="0" borderId="0" xfId="6" applyFont="1">
      <alignment vertical="center"/>
    </xf>
    <xf numFmtId="0" fontId="10" fillId="0" borderId="22" xfId="6" applyFont="1" applyBorder="1">
      <alignment vertical="center"/>
    </xf>
    <xf numFmtId="0" fontId="10" fillId="0" borderId="23" xfId="6" applyFont="1" applyBorder="1">
      <alignment vertical="center"/>
    </xf>
    <xf numFmtId="0" fontId="10" fillId="0" borderId="24" xfId="6" applyFont="1" applyBorder="1" applyAlignment="1">
      <alignment horizontal="center" vertical="center" wrapText="1"/>
    </xf>
    <xf numFmtId="0" fontId="30" fillId="0" borderId="25" xfId="6" applyFont="1" applyBorder="1" applyAlignment="1">
      <alignment horizontal="center" vertical="center" wrapText="1"/>
    </xf>
    <xf numFmtId="0" fontId="10" fillId="0" borderId="24" xfId="6" applyFont="1" applyBorder="1" applyAlignment="1">
      <alignment vertical="center" wrapText="1"/>
    </xf>
    <xf numFmtId="0" fontId="10" fillId="0" borderId="26" xfId="6" applyFont="1" applyBorder="1" applyAlignment="1">
      <alignment horizontal="center" vertical="center" wrapText="1"/>
    </xf>
    <xf numFmtId="0" fontId="30" fillId="0" borderId="27" xfId="6" applyFont="1" applyBorder="1" applyAlignment="1">
      <alignment horizontal="center" vertical="center" wrapText="1"/>
    </xf>
    <xf numFmtId="0" fontId="10" fillId="0" borderId="28" xfId="6" applyFont="1" applyBorder="1">
      <alignment vertical="center"/>
    </xf>
    <xf numFmtId="0" fontId="10" fillId="0" borderId="11" xfId="6" applyFont="1" applyBorder="1">
      <alignment vertical="center"/>
    </xf>
    <xf numFmtId="179" fontId="35" fillId="0" borderId="14" xfId="6" applyNumberFormat="1" applyFont="1" applyBorder="1" applyAlignment="1">
      <alignment horizontal="center" vertical="center" wrapText="1"/>
    </xf>
    <xf numFmtId="179" fontId="30" fillId="0" borderId="14" xfId="6" applyNumberFormat="1" applyFont="1" applyBorder="1">
      <alignment vertical="center"/>
    </xf>
    <xf numFmtId="180" fontId="30" fillId="0" borderId="14" xfId="6" applyNumberFormat="1" applyFont="1" applyBorder="1">
      <alignment vertical="center"/>
    </xf>
    <xf numFmtId="181" fontId="30" fillId="0" borderId="29" xfId="6" applyNumberFormat="1" applyFont="1" applyBorder="1">
      <alignment vertical="center"/>
    </xf>
    <xf numFmtId="0" fontId="30" fillId="0" borderId="0" xfId="6" applyFont="1">
      <alignment vertical="center"/>
    </xf>
    <xf numFmtId="180" fontId="35" fillId="0" borderId="14" xfId="6" applyNumberFormat="1" applyFont="1" applyBorder="1" applyAlignment="1">
      <alignment horizontal="center" vertical="center" wrapText="1"/>
    </xf>
    <xf numFmtId="0" fontId="10" fillId="0" borderId="31" xfId="6" applyFont="1" applyBorder="1">
      <alignment vertical="center"/>
    </xf>
    <xf numFmtId="0" fontId="35" fillId="0" borderId="11" xfId="6" applyFont="1" applyBorder="1" applyAlignment="1">
      <alignment vertical="center" wrapText="1"/>
    </xf>
    <xf numFmtId="0" fontId="36" fillId="0" borderId="11" xfId="6" applyFont="1" applyBorder="1" applyAlignment="1">
      <alignment horizontal="right" vertical="center"/>
    </xf>
    <xf numFmtId="179" fontId="30" fillId="0" borderId="11" xfId="6" applyNumberFormat="1" applyFont="1" applyBorder="1">
      <alignment vertical="center"/>
    </xf>
    <xf numFmtId="0" fontId="30" fillId="0" borderId="11" xfId="6" applyFont="1" applyBorder="1">
      <alignment vertical="center"/>
    </xf>
    <xf numFmtId="180" fontId="30" fillId="0" borderId="11" xfId="6" applyNumberFormat="1" applyFont="1" applyBorder="1">
      <alignment vertical="center"/>
    </xf>
    <xf numFmtId="181" fontId="30" fillId="0" borderId="32" xfId="6" applyNumberFormat="1" applyFont="1" applyBorder="1">
      <alignment vertical="center"/>
    </xf>
    <xf numFmtId="181" fontId="30" fillId="0" borderId="33" xfId="6" applyNumberFormat="1" applyFont="1" applyBorder="1">
      <alignment vertical="center"/>
    </xf>
    <xf numFmtId="0" fontId="1" fillId="0" borderId="0" xfId="6">
      <alignment vertical="center"/>
    </xf>
    <xf numFmtId="0" fontId="10" fillId="0" borderId="34" xfId="6" applyFont="1" applyBorder="1" applyAlignment="1">
      <alignment horizontal="left" vertical="center" indent="1"/>
    </xf>
    <xf numFmtId="0" fontId="10" fillId="0" borderId="7" xfId="6" applyFont="1" applyBorder="1" applyAlignment="1">
      <alignment horizontal="left" vertical="center" wrapText="1"/>
    </xf>
    <xf numFmtId="0" fontId="10" fillId="0" borderId="7" xfId="6" applyFont="1" applyBorder="1" applyAlignment="1">
      <alignment horizontal="left" vertical="center"/>
    </xf>
    <xf numFmtId="0" fontId="10" fillId="0" borderId="35" xfId="6" applyFont="1" applyBorder="1" applyAlignment="1">
      <alignment horizontal="left" vertical="center" indent="1"/>
    </xf>
    <xf numFmtId="179" fontId="35" fillId="0" borderId="38" xfId="6" applyNumberFormat="1" applyFont="1" applyBorder="1" applyAlignment="1">
      <alignment horizontal="center" vertical="center" wrapText="1"/>
    </xf>
    <xf numFmtId="179" fontId="30" fillId="0" borderId="38" xfId="6" applyNumberFormat="1" applyFont="1" applyBorder="1">
      <alignment vertical="center"/>
    </xf>
    <xf numFmtId="180" fontId="30" fillId="0" borderId="38" xfId="6" applyNumberFormat="1" applyFont="1" applyBorder="1">
      <alignment vertical="center"/>
    </xf>
    <xf numFmtId="181" fontId="30" fillId="0" borderId="39" xfId="6" applyNumberFormat="1" applyFont="1" applyBorder="1">
      <alignment vertical="center"/>
    </xf>
    <xf numFmtId="181" fontId="30" fillId="0" borderId="0" xfId="6" applyNumberFormat="1" applyFont="1">
      <alignment vertical="center"/>
    </xf>
    <xf numFmtId="179" fontId="35" fillId="0" borderId="41" xfId="6" applyNumberFormat="1" applyFont="1" applyBorder="1" applyAlignment="1">
      <alignment horizontal="center" vertical="center" wrapText="1"/>
    </xf>
    <xf numFmtId="0" fontId="36" fillId="0" borderId="41" xfId="6" applyFont="1" applyBorder="1" applyAlignment="1">
      <alignment horizontal="right" vertical="center"/>
    </xf>
    <xf numFmtId="179" fontId="30" fillId="0" borderId="41" xfId="6" applyNumberFormat="1" applyFont="1" applyBorder="1">
      <alignment vertical="center"/>
    </xf>
    <xf numFmtId="0" fontId="30" fillId="0" borderId="0" xfId="6" applyFont="1" applyAlignment="1">
      <alignment horizontal="right" vertical="center"/>
    </xf>
    <xf numFmtId="182" fontId="30" fillId="0" borderId="43" xfId="6" applyNumberFormat="1" applyFont="1" applyBorder="1">
      <alignment vertical="center"/>
    </xf>
    <xf numFmtId="181" fontId="30" fillId="0" borderId="43" xfId="6" applyNumberFormat="1" applyFont="1" applyBorder="1">
      <alignment vertical="center"/>
    </xf>
    <xf numFmtId="0" fontId="10" fillId="0" borderId="0" xfId="6" applyFont="1" applyAlignment="1">
      <alignment horizontal="right" vertical="center"/>
    </xf>
    <xf numFmtId="181" fontId="10" fillId="0" borderId="0" xfId="6" applyNumberFormat="1" applyFont="1">
      <alignment vertical="center"/>
    </xf>
    <xf numFmtId="0" fontId="10" fillId="0" borderId="0" xfId="8" applyFont="1">
      <alignment vertical="center"/>
    </xf>
    <xf numFmtId="0" fontId="10" fillId="0" borderId="0" xfId="8" applyFont="1" applyAlignment="1">
      <alignment vertical="center"/>
    </xf>
    <xf numFmtId="38" fontId="4" fillId="0" borderId="0" xfId="1" applyFont="1" applyAlignment="1" applyProtection="1">
      <alignment vertical="center"/>
    </xf>
    <xf numFmtId="38" fontId="37" fillId="0" borderId="0" xfId="1" applyFont="1" applyFill="1" applyAlignment="1" applyProtection="1">
      <alignment vertical="center" wrapText="1"/>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7"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20" fillId="4" borderId="0" xfId="10" applyFont="1" applyFill="1" applyAlignment="1">
      <alignment vertical="center"/>
    </xf>
    <xf numFmtId="0" fontId="13" fillId="0" borderId="14" xfId="5" applyFont="1" applyFill="1" applyBorder="1" applyAlignment="1" applyProtection="1">
      <alignment vertical="center" wrapText="1"/>
    </xf>
    <xf numFmtId="178" fontId="13" fillId="0" borderId="14" xfId="5" applyNumberFormat="1" applyFont="1" applyFill="1" applyBorder="1" applyAlignment="1" applyProtection="1">
      <alignment vertical="center" shrinkToFit="1"/>
    </xf>
    <xf numFmtId="0" fontId="44" fillId="0" borderId="14" xfId="5" applyFont="1" applyBorder="1" applyAlignment="1">
      <alignment horizontal="center" vertical="center" wrapText="1"/>
    </xf>
    <xf numFmtId="0" fontId="20" fillId="6" borderId="0" xfId="5" applyFont="1" applyFill="1" applyAlignment="1">
      <alignment vertical="center"/>
    </xf>
    <xf numFmtId="0" fontId="45" fillId="0" borderId="0" xfId="0" applyFont="1"/>
    <xf numFmtId="0" fontId="46" fillId="6" borderId="14" xfId="0" applyFont="1" applyFill="1" applyBorder="1"/>
    <xf numFmtId="176" fontId="5" fillId="0" borderId="8" xfId="0" applyNumberFormat="1" applyFont="1" applyBorder="1" applyAlignment="1" applyProtection="1">
      <alignment horizontal="center" vertical="center"/>
    </xf>
    <xf numFmtId="0" fontId="0" fillId="0" borderId="14" xfId="0" applyBorder="1"/>
    <xf numFmtId="0" fontId="0" fillId="7" borderId="14" xfId="0" applyFill="1" applyBorder="1"/>
    <xf numFmtId="0" fontId="47" fillId="0" borderId="0" xfId="0" applyFont="1" applyAlignment="1">
      <alignment vertical="center"/>
    </xf>
    <xf numFmtId="0" fontId="48" fillId="0" borderId="0" xfId="0" applyFont="1" applyProtection="1"/>
    <xf numFmtId="0" fontId="0" fillId="0" borderId="14" xfId="0" applyFill="1" applyBorder="1"/>
    <xf numFmtId="0" fontId="36" fillId="5" borderId="14" xfId="6" applyFont="1" applyFill="1" applyBorder="1" applyAlignment="1" applyProtection="1">
      <alignment horizontal="right" vertical="center"/>
      <protection locked="0"/>
    </xf>
    <xf numFmtId="0" fontId="36" fillId="5" borderId="38" xfId="6" applyFont="1" applyFill="1" applyBorder="1" applyAlignment="1" applyProtection="1">
      <alignment horizontal="right" vertical="center"/>
      <protection locked="0"/>
    </xf>
    <xf numFmtId="0" fontId="30" fillId="5" borderId="14" xfId="6" applyFont="1" applyFill="1" applyBorder="1" applyProtection="1">
      <alignment vertical="center"/>
      <protection locked="0"/>
    </xf>
    <xf numFmtId="0" fontId="30" fillId="5" borderId="38" xfId="6" applyFont="1" applyFill="1" applyBorder="1" applyProtection="1">
      <alignment vertical="center"/>
      <protection locked="0"/>
    </xf>
    <xf numFmtId="0" fontId="30" fillId="5" borderId="42" xfId="6" applyFont="1" applyFill="1" applyBorder="1" applyProtection="1">
      <alignment vertical="center"/>
      <protection locked="0"/>
    </xf>
    <xf numFmtId="181" fontId="30" fillId="5" borderId="30" xfId="6" applyNumberFormat="1" applyFont="1" applyFill="1" applyBorder="1" applyProtection="1">
      <alignment vertical="center"/>
      <protection locked="0"/>
    </xf>
    <xf numFmtId="181" fontId="30" fillId="5" borderId="40" xfId="6" applyNumberFormat="1" applyFont="1" applyFill="1" applyBorder="1" applyProtection="1">
      <alignment vertical="center"/>
      <protection locked="0"/>
    </xf>
    <xf numFmtId="181" fontId="30" fillId="5" borderId="43" xfId="6" applyNumberFormat="1" applyFont="1" applyFill="1" applyBorder="1" applyProtection="1">
      <alignment vertical="center"/>
      <protection locked="0"/>
    </xf>
    <xf numFmtId="184" fontId="20" fillId="6" borderId="5" xfId="5" applyNumberFormat="1" applyFont="1" applyFill="1" applyBorder="1" applyAlignment="1" applyProtection="1">
      <alignment horizontal="center" vertical="center" shrinkToFit="1"/>
      <protection locked="0"/>
    </xf>
    <xf numFmtId="184" fontId="20" fillId="6" borderId="6" xfId="5" applyNumberFormat="1" applyFont="1" applyFill="1" applyBorder="1" applyAlignment="1" applyProtection="1">
      <alignment horizontal="center" vertical="center" shrinkToFit="1"/>
      <protection locked="0"/>
    </xf>
    <xf numFmtId="184" fontId="20" fillId="6" borderId="14" xfId="5" applyNumberFormat="1" applyFont="1" applyFill="1" applyBorder="1" applyAlignment="1" applyProtection="1">
      <alignment horizontal="center" vertical="center" shrinkToFit="1"/>
      <protection locked="0"/>
    </xf>
    <xf numFmtId="0" fontId="20" fillId="6" borderId="14" xfId="5" applyFont="1" applyFill="1" applyBorder="1" applyAlignment="1" applyProtection="1">
      <alignment horizontal="center" vertical="center" shrinkToFit="1"/>
      <protection locked="0"/>
    </xf>
    <xf numFmtId="178" fontId="20" fillId="6" borderId="7" xfId="5" applyNumberFormat="1" applyFont="1" applyFill="1" applyBorder="1" applyAlignment="1" applyProtection="1">
      <alignment vertical="center" shrinkToFit="1"/>
      <protection locked="0"/>
    </xf>
    <xf numFmtId="177" fontId="20" fillId="6" borderId="14" xfId="5" applyNumberFormat="1" applyFont="1" applyFill="1" applyBorder="1" applyAlignment="1" applyProtection="1">
      <alignment vertical="center" shrinkToFit="1"/>
      <protection locked="0"/>
    </xf>
    <xf numFmtId="176" fontId="5" fillId="0" borderId="14" xfId="0" applyNumberFormat="1" applyFont="1" applyBorder="1" applyAlignment="1" applyProtection="1">
      <alignment vertical="center"/>
      <protection locked="0"/>
    </xf>
    <xf numFmtId="176" fontId="25" fillId="0" borderId="14" xfId="0" applyNumberFormat="1" applyFont="1" applyBorder="1" applyAlignment="1" applyProtection="1">
      <alignment vertical="center"/>
      <protection locked="0"/>
    </xf>
    <xf numFmtId="176" fontId="25" fillId="0" borderId="9" xfId="0" applyNumberFormat="1" applyFont="1" applyBorder="1" applyAlignment="1" applyProtection="1">
      <alignment vertical="center"/>
      <protection locked="0"/>
    </xf>
    <xf numFmtId="176" fontId="5" fillId="0" borderId="8" xfId="0" applyNumberFormat="1" applyFont="1" applyBorder="1" applyAlignment="1" applyProtection="1">
      <alignment vertical="center" wrapText="1"/>
      <protection locked="0"/>
    </xf>
    <xf numFmtId="0" fontId="50" fillId="0" borderId="14" xfId="0" applyFont="1" applyBorder="1"/>
    <xf numFmtId="0" fontId="5" fillId="2" borderId="14" xfId="0" applyFont="1" applyFill="1" applyBorder="1" applyAlignment="1" applyProtection="1">
      <alignment horizontal="center" vertical="center"/>
      <protection locked="0"/>
    </xf>
    <xf numFmtId="0" fontId="38" fillId="0" borderId="14" xfId="0" applyFont="1" applyBorder="1" applyAlignment="1">
      <alignment horizontal="center" vertical="center"/>
    </xf>
    <xf numFmtId="0" fontId="38" fillId="6" borderId="14" xfId="0" applyFont="1" applyFill="1" applyBorder="1" applyAlignment="1" applyProtection="1">
      <alignment horizontal="left" vertical="center" wrapText="1"/>
      <protection locked="0"/>
    </xf>
    <xf numFmtId="0" fontId="20" fillId="4" borderId="0" xfId="10" applyFont="1" applyFill="1" applyAlignment="1">
      <alignment vertical="center"/>
    </xf>
    <xf numFmtId="0" fontId="41" fillId="0" borderId="1" xfId="0" applyFont="1" applyBorder="1" applyAlignment="1">
      <alignment vertical="center" wrapText="1"/>
    </xf>
    <xf numFmtId="0" fontId="41" fillId="0" borderId="0" xfId="0" applyFont="1" applyAlignment="1">
      <alignment vertical="center" wrapText="1"/>
    </xf>
    <xf numFmtId="0" fontId="38" fillId="6" borderId="7" xfId="0" applyNumberFormat="1" applyFont="1" applyFill="1" applyBorder="1" applyAlignment="1" applyProtection="1">
      <alignment horizontal="center" vertical="center" wrapText="1"/>
      <protection locked="0"/>
    </xf>
    <xf numFmtId="0" fontId="38" fillId="6" borderId="11" xfId="0" applyNumberFormat="1" applyFont="1" applyFill="1" applyBorder="1" applyAlignment="1" applyProtection="1">
      <alignment horizontal="center" vertical="center" wrapText="1"/>
      <protection locked="0"/>
    </xf>
    <xf numFmtId="0" fontId="38" fillId="6" borderId="8" xfId="0" applyNumberFormat="1" applyFont="1" applyFill="1" applyBorder="1" applyAlignment="1" applyProtection="1">
      <alignment horizontal="center" vertical="center" wrapText="1"/>
      <protection locked="0"/>
    </xf>
    <xf numFmtId="183" fontId="38" fillId="0" borderId="7" xfId="0" applyNumberFormat="1" applyFont="1" applyFill="1" applyBorder="1" applyAlignment="1" applyProtection="1">
      <alignment horizontal="center" vertical="center" wrapText="1"/>
      <protection locked="0"/>
    </xf>
    <xf numFmtId="183" fontId="38" fillId="0" borderId="11" xfId="0" applyNumberFormat="1" applyFont="1" applyFill="1" applyBorder="1" applyAlignment="1" applyProtection="1">
      <alignment horizontal="center" vertical="center" wrapText="1"/>
      <protection locked="0"/>
    </xf>
    <xf numFmtId="183" fontId="38" fillId="0" borderId="8" xfId="0" applyNumberFormat="1" applyFont="1" applyFill="1" applyBorder="1" applyAlignment="1" applyProtection="1">
      <alignment horizontal="center" vertical="center" wrapText="1"/>
      <protection locked="0"/>
    </xf>
    <xf numFmtId="183" fontId="38" fillId="0" borderId="14" xfId="0" applyNumberFormat="1" applyFont="1" applyFill="1" applyBorder="1" applyAlignment="1" applyProtection="1">
      <alignment horizontal="center" vertical="center" wrapText="1"/>
      <protection locked="0"/>
    </xf>
    <xf numFmtId="38" fontId="4" fillId="0" borderId="11" xfId="1" applyFont="1" applyBorder="1" applyAlignment="1" applyProtection="1">
      <alignment horizontal="distributed" vertical="center"/>
    </xf>
    <xf numFmtId="38" fontId="4" fillId="0" borderId="11" xfId="1" applyFont="1" applyFill="1" applyBorder="1" applyAlignment="1" applyProtection="1">
      <alignment horizontal="left" vertical="center" wrapText="1"/>
    </xf>
    <xf numFmtId="38" fontId="7" fillId="0" borderId="11" xfId="1" applyFont="1" applyFill="1" applyBorder="1" applyAlignment="1" applyProtection="1">
      <alignment horizontal="left" vertical="center" wrapText="1"/>
    </xf>
    <xf numFmtId="38" fontId="7" fillId="0" borderId="8" xfId="1" applyFont="1" applyFill="1" applyBorder="1" applyAlignment="1" applyProtection="1">
      <alignment horizontal="left" vertical="center" wrapText="1"/>
    </xf>
    <xf numFmtId="38" fontId="4" fillId="0" borderId="11" xfId="1" applyFont="1" applyBorder="1" applyAlignment="1" applyProtection="1">
      <alignment horizontal="right" vertical="center"/>
    </xf>
    <xf numFmtId="0" fontId="4" fillId="0" borderId="11" xfId="0" applyFont="1" applyBorder="1" applyAlignment="1" applyProtection="1">
      <alignment horizontal="right" vertical="center"/>
    </xf>
    <xf numFmtId="38" fontId="4" fillId="0" borderId="11" xfId="1" applyFont="1" applyBorder="1" applyAlignment="1" applyProtection="1">
      <alignment vertical="center"/>
    </xf>
    <xf numFmtId="0" fontId="4" fillId="0" borderId="11" xfId="0" applyFont="1" applyBorder="1" applyAlignment="1" applyProtection="1">
      <alignment vertical="center"/>
    </xf>
    <xf numFmtId="0" fontId="4" fillId="0" borderId="8" xfId="0" applyFont="1" applyBorder="1" applyAlignment="1" applyProtection="1">
      <alignment vertical="center"/>
    </xf>
    <xf numFmtId="183" fontId="4" fillId="6" borderId="11" xfId="1" applyNumberFormat="1" applyFont="1" applyFill="1" applyBorder="1" applyAlignment="1" applyProtection="1">
      <alignment horizontal="distributed" vertical="center"/>
      <protection locked="0"/>
    </xf>
    <xf numFmtId="0" fontId="4" fillId="0" borderId="11" xfId="1" applyNumberFormat="1" applyFont="1" applyBorder="1" applyAlignment="1" applyProtection="1">
      <alignment horizontal="distributed" vertical="center" shrinkToFit="1"/>
    </xf>
    <xf numFmtId="0" fontId="11" fillId="0" borderId="13"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38" fontId="4" fillId="0" borderId="0" xfId="1" applyFont="1" applyFill="1" applyAlignment="1" applyProtection="1">
      <alignment horizontal="left" vertical="center" shrinkToFit="1"/>
    </xf>
    <xf numFmtId="38" fontId="4" fillId="0" borderId="12" xfId="1" applyFont="1" applyBorder="1" applyAlignment="1" applyProtection="1">
      <alignment vertical="center"/>
    </xf>
    <xf numFmtId="38" fontId="4" fillId="0" borderId="9" xfId="1" applyFont="1" applyBorder="1" applyAlignment="1" applyProtection="1">
      <alignment vertical="center"/>
    </xf>
    <xf numFmtId="38" fontId="4" fillId="0" borderId="3" xfId="1" applyFont="1" applyBorder="1" applyAlignment="1" applyProtection="1">
      <alignment vertical="center"/>
    </xf>
    <xf numFmtId="38" fontId="4" fillId="0" borderId="0" xfId="1" applyFont="1" applyFill="1" applyAlignment="1" applyProtection="1">
      <alignment horizontal="left" vertical="center"/>
    </xf>
    <xf numFmtId="38" fontId="4" fillId="0" borderId="0" xfId="1" applyFont="1" applyFill="1" applyAlignment="1" applyProtection="1">
      <alignment vertical="center"/>
    </xf>
    <xf numFmtId="38" fontId="4" fillId="0" borderId="0" xfId="1" applyFont="1" applyAlignment="1" applyProtection="1">
      <alignment horizontal="center" vertical="center"/>
    </xf>
    <xf numFmtId="38" fontId="4" fillId="0" borderId="0" xfId="1" applyFont="1" applyAlignment="1" applyProtection="1">
      <alignment vertical="center"/>
    </xf>
    <xf numFmtId="38" fontId="4" fillId="0" borderId="0" xfId="1" applyFont="1" applyAlignment="1" applyProtection="1">
      <alignment horizontal="left" vertical="center"/>
    </xf>
    <xf numFmtId="0" fontId="0" fillId="0" borderId="0" xfId="0" applyAlignment="1" applyProtection="1">
      <alignment horizontal="left" vertical="center"/>
    </xf>
    <xf numFmtId="38" fontId="4" fillId="0" borderId="10" xfId="1" applyFont="1" applyBorder="1" applyAlignment="1" applyProtection="1">
      <alignment horizontal="center" vertical="top"/>
    </xf>
    <xf numFmtId="38" fontId="4" fillId="0" borderId="7" xfId="1" applyFont="1" applyBorder="1" applyAlignment="1" applyProtection="1">
      <alignment horizontal="center" vertical="center"/>
    </xf>
    <xf numFmtId="0" fontId="4" fillId="0" borderId="0" xfId="1" applyNumberFormat="1" applyFont="1" applyFill="1" applyAlignment="1" applyProtection="1">
      <alignment horizontal="left" vertical="center" shrinkToFit="1"/>
    </xf>
    <xf numFmtId="38" fontId="4" fillId="0" borderId="7" xfId="1" applyFont="1" applyBorder="1" applyAlignment="1" applyProtection="1">
      <alignment vertical="center"/>
    </xf>
    <xf numFmtId="38" fontId="4" fillId="0" borderId="13" xfId="1" applyFont="1" applyFill="1" applyBorder="1" applyAlignment="1" applyProtection="1">
      <alignment horizontal="center" vertical="center" wrapText="1"/>
    </xf>
    <xf numFmtId="38" fontId="4" fillId="0" borderId="0" xfId="1" applyFont="1" applyFill="1" applyBorder="1" applyAlignment="1" applyProtection="1">
      <alignment horizontal="center" vertical="center" wrapText="1"/>
    </xf>
    <xf numFmtId="38" fontId="4" fillId="0" borderId="10" xfId="1" applyFont="1" applyFill="1" applyBorder="1" applyAlignment="1" applyProtection="1">
      <alignment horizontal="center" vertical="center" wrapText="1"/>
    </xf>
    <xf numFmtId="38" fontId="4" fillId="0" borderId="8" xfId="1" applyFont="1" applyBorder="1" applyAlignment="1" applyProtection="1">
      <alignment vertical="center"/>
    </xf>
    <xf numFmtId="38" fontId="4" fillId="0" borderId="11" xfId="1" applyFont="1" applyFill="1" applyBorder="1" applyAlignment="1" applyProtection="1">
      <alignment horizontal="distributed" vertical="center"/>
    </xf>
    <xf numFmtId="38" fontId="4" fillId="0" borderId="11" xfId="1" applyFont="1" applyFill="1" applyBorder="1" applyAlignment="1" applyProtection="1">
      <alignment vertical="center"/>
    </xf>
    <xf numFmtId="0" fontId="13" fillId="0" borderId="0" xfId="5" applyFont="1" applyAlignment="1">
      <alignment vertical="center"/>
    </xf>
    <xf numFmtId="0" fontId="15" fillId="0" borderId="0" xfId="5" applyFont="1" applyAlignment="1">
      <alignment horizontal="center" vertical="center"/>
    </xf>
    <xf numFmtId="0" fontId="33" fillId="0" borderId="36" xfId="6" applyFont="1" applyBorder="1" applyAlignment="1">
      <alignment horizontal="left" vertical="center" wrapText="1"/>
    </xf>
    <xf numFmtId="0" fontId="33" fillId="0" borderId="37" xfId="6" applyFont="1" applyBorder="1" applyAlignment="1">
      <alignment horizontal="left" vertical="center" wrapText="1"/>
    </xf>
    <xf numFmtId="0" fontId="33" fillId="0" borderId="19" xfId="6" applyFont="1" applyBorder="1" applyAlignment="1">
      <alignment horizontal="left" vertical="center" wrapText="1"/>
    </xf>
    <xf numFmtId="0" fontId="33" fillId="0" borderId="21" xfId="6" applyFont="1" applyBorder="1" applyAlignment="1">
      <alignment horizontal="left" vertical="center" wrapText="1"/>
    </xf>
    <xf numFmtId="0" fontId="28" fillId="5" borderId="19" xfId="7" applyFont="1" applyFill="1" applyBorder="1" applyAlignment="1" applyProtection="1">
      <alignment horizontal="left" vertical="center"/>
      <protection locked="0"/>
    </xf>
    <xf numFmtId="0" fontId="28" fillId="5" borderId="20" xfId="7" applyFont="1" applyFill="1" applyBorder="1" applyAlignment="1" applyProtection="1">
      <alignment horizontal="left" vertical="center"/>
      <protection locked="0"/>
    </xf>
    <xf numFmtId="0" fontId="27" fillId="5" borderId="19" xfId="7" applyFont="1" applyFill="1" applyBorder="1" applyAlignment="1" applyProtection="1">
      <alignment horizontal="left" vertical="center" shrinkToFit="1"/>
      <protection locked="0"/>
    </xf>
    <xf numFmtId="0" fontId="27" fillId="5" borderId="21" xfId="7" applyFont="1" applyFill="1" applyBorder="1" applyAlignment="1" applyProtection="1">
      <alignment horizontal="left" vertical="center" shrinkToFit="1"/>
      <protection locked="0"/>
    </xf>
    <xf numFmtId="0" fontId="27" fillId="5" borderId="20" xfId="7" applyFont="1" applyFill="1" applyBorder="1" applyAlignment="1" applyProtection="1">
      <alignment horizontal="left" vertical="center" shrinkToFit="1"/>
      <protection locked="0"/>
    </xf>
    <xf numFmtId="0" fontId="10" fillId="0" borderId="28" xfId="6" applyFont="1" applyBorder="1" applyAlignment="1">
      <alignment horizontal="left" vertical="center" wrapText="1"/>
    </xf>
    <xf numFmtId="0" fontId="10" fillId="0" borderId="11" xfId="6" applyFont="1" applyBorder="1" applyAlignment="1">
      <alignment horizontal="left" vertical="center" wrapText="1"/>
    </xf>
    <xf numFmtId="0" fontId="33" fillId="0" borderId="28" xfId="6" applyFont="1" applyBorder="1" applyAlignment="1">
      <alignment horizontal="left" vertical="center" wrapText="1"/>
    </xf>
    <xf numFmtId="0" fontId="33" fillId="0" borderId="11" xfId="6" applyFont="1" applyBorder="1" applyAlignment="1">
      <alignment horizontal="left" vertical="center" wrapText="1"/>
    </xf>
    <xf numFmtId="0" fontId="20" fillId="0" borderId="14" xfId="5" applyFont="1" applyBorder="1" applyAlignment="1">
      <alignment horizontal="center" vertical="center" wrapText="1"/>
    </xf>
    <xf numFmtId="0" fontId="20" fillId="0" borderId="14" xfId="5" applyFont="1" applyBorder="1" applyAlignment="1">
      <alignment horizontal="center" vertical="center"/>
    </xf>
    <xf numFmtId="0" fontId="20" fillId="0" borderId="14" xfId="5" applyFont="1" applyBorder="1" applyAlignment="1">
      <alignment vertical="center"/>
    </xf>
    <xf numFmtId="0" fontId="20" fillId="0" borderId="7" xfId="5" applyFont="1" applyBorder="1" applyAlignment="1">
      <alignment vertical="center"/>
    </xf>
    <xf numFmtId="0" fontId="20" fillId="0" borderId="14" xfId="5" applyFont="1" applyBorder="1" applyAlignment="1">
      <alignment vertical="center" wrapText="1"/>
    </xf>
    <xf numFmtId="0" fontId="20" fillId="0" borderId="7" xfId="5" applyFont="1" applyBorder="1" applyAlignment="1">
      <alignment vertical="center" wrapText="1"/>
    </xf>
    <xf numFmtId="0" fontId="20" fillId="0" borderId="15" xfId="5" applyFont="1" applyBorder="1" applyAlignment="1">
      <alignment horizontal="center" vertical="center" shrinkToFit="1"/>
    </xf>
    <xf numFmtId="0" fontId="20" fillId="0" borderId="16" xfId="5" applyFont="1" applyBorder="1" applyAlignment="1">
      <alignment horizontal="center" vertical="center" shrinkToFit="1"/>
    </xf>
    <xf numFmtId="0" fontId="20" fillId="0" borderId="17" xfId="5" applyFont="1" applyBorder="1" applyAlignment="1">
      <alignment horizontal="center" vertical="center" shrinkToFit="1"/>
    </xf>
    <xf numFmtId="0" fontId="20" fillId="0" borderId="7" xfId="5" applyFont="1" applyBorder="1" applyAlignment="1">
      <alignment horizontal="center" vertical="center"/>
    </xf>
    <xf numFmtId="0" fontId="20" fillId="0" borderId="5" xfId="5" applyFont="1" applyBorder="1" applyAlignment="1">
      <alignment horizontal="center" vertical="center"/>
    </xf>
    <xf numFmtId="0" fontId="20" fillId="0" borderId="6" xfId="5" applyFont="1" applyBorder="1" applyAlignment="1">
      <alignment horizontal="center" vertical="center"/>
    </xf>
    <xf numFmtId="0" fontId="20" fillId="0" borderId="11" xfId="5" applyFont="1" applyBorder="1" applyAlignment="1">
      <alignment horizontal="center" vertical="center"/>
    </xf>
    <xf numFmtId="0" fontId="20" fillId="0" borderId="4" xfId="5" applyFont="1" applyBorder="1" applyAlignment="1">
      <alignment horizontal="center" vertical="center"/>
    </xf>
    <xf numFmtId="0" fontId="20" fillId="0" borderId="13" xfId="5" applyFont="1" applyBorder="1" applyAlignment="1">
      <alignment horizontal="center" vertical="center"/>
    </xf>
    <xf numFmtId="0" fontId="20" fillId="0" borderId="12" xfId="5" applyFont="1" applyBorder="1" applyAlignment="1">
      <alignment horizontal="center" vertical="center"/>
    </xf>
    <xf numFmtId="0" fontId="20" fillId="0" borderId="1" xfId="5" applyFont="1" applyBorder="1" applyAlignment="1">
      <alignment horizontal="center" vertical="center"/>
    </xf>
    <xf numFmtId="0" fontId="20" fillId="0" borderId="0" xfId="5" applyFont="1" applyBorder="1" applyAlignment="1">
      <alignment horizontal="center" vertical="center"/>
    </xf>
    <xf numFmtId="0" fontId="20" fillId="0" borderId="9" xfId="5" applyFont="1" applyBorder="1" applyAlignment="1">
      <alignment horizontal="center" vertical="center"/>
    </xf>
    <xf numFmtId="0" fontId="20" fillId="0" borderId="2" xfId="5" applyFont="1" applyBorder="1" applyAlignment="1">
      <alignment horizontal="center" vertical="center"/>
    </xf>
    <xf numFmtId="0" fontId="20" fillId="0" borderId="10" xfId="5" applyFont="1" applyBorder="1" applyAlignment="1">
      <alignment horizontal="center" vertical="center"/>
    </xf>
    <xf numFmtId="0" fontId="20" fillId="0" borderId="3" xfId="5" applyFont="1" applyBorder="1" applyAlignment="1">
      <alignment horizontal="center" vertical="center"/>
    </xf>
    <xf numFmtId="0" fontId="20" fillId="0" borderId="0" xfId="5" applyFont="1" applyAlignment="1">
      <alignment vertical="center"/>
    </xf>
    <xf numFmtId="0" fontId="20" fillId="6" borderId="4" xfId="5" applyFont="1" applyFill="1" applyBorder="1" applyAlignment="1" applyProtection="1">
      <alignment vertical="top" wrapText="1"/>
      <protection locked="0"/>
    </xf>
    <xf numFmtId="0" fontId="20" fillId="6" borderId="13" xfId="5" applyFont="1" applyFill="1" applyBorder="1" applyAlignment="1" applyProtection="1">
      <alignment vertical="top" wrapText="1"/>
      <protection locked="0"/>
    </xf>
    <xf numFmtId="0" fontId="20" fillId="6" borderId="12" xfId="5" applyFont="1" applyFill="1" applyBorder="1" applyAlignment="1" applyProtection="1">
      <alignment vertical="top" wrapText="1"/>
      <protection locked="0"/>
    </xf>
    <xf numFmtId="0" fontId="20" fillId="6" borderId="1" xfId="5" applyFont="1" applyFill="1" applyBorder="1" applyAlignment="1" applyProtection="1">
      <alignment vertical="top" wrapText="1"/>
      <protection locked="0"/>
    </xf>
    <xf numFmtId="0" fontId="20" fillId="6" borderId="0" xfId="5" applyFont="1" applyFill="1" applyBorder="1" applyAlignment="1" applyProtection="1">
      <alignment vertical="top" wrapText="1"/>
      <protection locked="0"/>
    </xf>
    <xf numFmtId="0" fontId="20" fillId="6" borderId="9" xfId="5" applyFont="1" applyFill="1" applyBorder="1" applyAlignment="1" applyProtection="1">
      <alignment vertical="top" wrapText="1"/>
      <protection locked="0"/>
    </xf>
    <xf numFmtId="0" fontId="20" fillId="6" borderId="2" xfId="5" applyFont="1" applyFill="1" applyBorder="1" applyAlignment="1" applyProtection="1">
      <alignment vertical="top" wrapText="1"/>
      <protection locked="0"/>
    </xf>
    <xf numFmtId="0" fontId="20" fillId="6" borderId="10" xfId="5" applyFont="1" applyFill="1" applyBorder="1" applyAlignment="1" applyProtection="1">
      <alignment vertical="top" wrapText="1"/>
      <protection locked="0"/>
    </xf>
    <xf numFmtId="0" fontId="20" fillId="6" borderId="3" xfId="5" applyFont="1" applyFill="1" applyBorder="1" applyAlignment="1" applyProtection="1">
      <alignment vertical="top" wrapText="1"/>
      <protection locked="0"/>
    </xf>
    <xf numFmtId="176" fontId="5" fillId="0" borderId="7" xfId="0" applyNumberFormat="1" applyFont="1" applyBorder="1" applyAlignment="1" applyProtection="1">
      <alignment horizontal="distributed" vertical="center"/>
    </xf>
    <xf numFmtId="176" fontId="5" fillId="0" borderId="8" xfId="0" applyNumberFormat="1" applyFont="1" applyBorder="1" applyAlignment="1" applyProtection="1">
      <alignment horizontal="distributed" vertical="center"/>
    </xf>
    <xf numFmtId="176" fontId="5" fillId="0" borderId="7" xfId="0" applyNumberFormat="1" applyFont="1" applyFill="1" applyBorder="1" applyAlignment="1" applyProtection="1">
      <alignment vertical="center"/>
    </xf>
    <xf numFmtId="176" fontId="5" fillId="0" borderId="11" xfId="0" applyNumberFormat="1" applyFont="1" applyFill="1" applyBorder="1" applyAlignment="1" applyProtection="1">
      <alignment vertical="center"/>
    </xf>
    <xf numFmtId="176" fontId="5" fillId="0" borderId="8" xfId="0" applyNumberFormat="1" applyFont="1" applyFill="1" applyBorder="1" applyAlignment="1" applyProtection="1">
      <alignment vertical="center"/>
    </xf>
    <xf numFmtId="176" fontId="5" fillId="0" borderId="7" xfId="0" applyNumberFormat="1" applyFont="1" applyFill="1" applyBorder="1" applyAlignment="1" applyProtection="1">
      <alignment horizontal="right" vertical="center"/>
    </xf>
    <xf numFmtId="176" fontId="5" fillId="0" borderId="11" xfId="0" applyNumberFormat="1" applyFont="1" applyFill="1" applyBorder="1" applyAlignment="1" applyProtection="1">
      <alignment horizontal="right" vertical="center"/>
    </xf>
    <xf numFmtId="176" fontId="5" fillId="0" borderId="8" xfId="0" applyNumberFormat="1" applyFont="1" applyFill="1" applyBorder="1" applyAlignment="1" applyProtection="1">
      <alignment horizontal="right" vertical="center"/>
    </xf>
    <xf numFmtId="176" fontId="5" fillId="0" borderId="0" xfId="0" applyNumberFormat="1" applyFont="1" applyAlignment="1" applyProtection="1">
      <alignment horizontal="center" vertical="center"/>
    </xf>
    <xf numFmtId="176" fontId="5" fillId="0" borderId="7" xfId="0" applyNumberFormat="1" applyFont="1" applyBorder="1" applyAlignment="1" applyProtection="1">
      <alignment horizontal="right" vertical="center"/>
    </xf>
    <xf numFmtId="176" fontId="5" fillId="0" borderId="11" xfId="0" applyNumberFormat="1" applyFont="1" applyBorder="1" applyAlignment="1" applyProtection="1">
      <alignment horizontal="right" vertical="center"/>
    </xf>
    <xf numFmtId="176" fontId="5" fillId="0" borderId="8" xfId="0" applyNumberFormat="1" applyFont="1" applyBorder="1" applyAlignment="1" applyProtection="1">
      <alignment horizontal="right" vertical="center"/>
    </xf>
    <xf numFmtId="176" fontId="5" fillId="0" borderId="7" xfId="0" applyNumberFormat="1" applyFont="1" applyBorder="1" applyAlignment="1" applyProtection="1">
      <alignment horizontal="center" vertical="center"/>
    </xf>
    <xf numFmtId="176" fontId="5" fillId="0" borderId="11" xfId="0" applyNumberFormat="1" applyFont="1" applyBorder="1" applyAlignment="1" applyProtection="1">
      <alignment horizontal="center" vertical="center"/>
    </xf>
    <xf numFmtId="176" fontId="5" fillId="0" borderId="8" xfId="0" applyNumberFormat="1" applyFont="1" applyBorder="1" applyAlignment="1" applyProtection="1">
      <alignment horizontal="center" vertical="center"/>
    </xf>
  </cellXfs>
  <cellStyles count="11">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4 2" xfId="7" xr:uid="{2FB47F74-9280-471A-A171-4C5CB7BB735D}"/>
    <cellStyle name="標準 4 3" xfId="9" xr:uid="{F32B52E1-305C-4D01-805B-9D7ABBF72550}"/>
    <cellStyle name="標準 6" xfId="10" xr:uid="{A4CF543F-0C70-4B71-BDE4-73983E41E81A}"/>
    <cellStyle name="標準 8" xfId="6" xr:uid="{4360C942-55D3-4B68-AF47-945DEC789D97}"/>
    <cellStyle name="標準 9" xfId="8" xr:uid="{EA8D0380-672E-458E-98E6-ACA336796E61}"/>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C0FA734E-E175-47AE-B719-9693C3526FD8}"/>
            </a:ext>
          </a:extLst>
        </xdr:cNvPr>
        <xdr:cNvSpPr/>
      </xdr:nvSpPr>
      <xdr:spPr>
        <a:xfrm>
          <a:off x="7442835" y="1866900"/>
          <a:ext cx="1114425" cy="44958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5438C480-FF1F-4FE8-8215-45CEEE1C1A23}"/>
            </a:ext>
          </a:extLst>
        </xdr:cNvPr>
        <xdr:cNvSpPr/>
      </xdr:nvSpPr>
      <xdr:spPr>
        <a:xfrm>
          <a:off x="8658225" y="160972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xdr:colOff>
      <xdr:row>15</xdr:row>
      <xdr:rowOff>123824</xdr:rowOff>
    </xdr:from>
    <xdr:to>
      <xdr:col>9</xdr:col>
      <xdr:colOff>114300</xdr:colOff>
      <xdr:row>28</xdr:row>
      <xdr:rowOff>144780</xdr:rowOff>
    </xdr:to>
    <xdr:sp macro="" textlink="">
      <xdr:nvSpPr>
        <xdr:cNvPr id="2" name="テキスト ボックス 1">
          <a:extLst>
            <a:ext uri="{FF2B5EF4-FFF2-40B4-BE49-F238E27FC236}">
              <a16:creationId xmlns:a16="http://schemas.microsoft.com/office/drawing/2014/main" id="{6ACE434B-72DE-4C9F-B011-DA085454AEC6}"/>
            </a:ext>
          </a:extLst>
        </xdr:cNvPr>
        <xdr:cNvSpPr txBox="1"/>
      </xdr:nvSpPr>
      <xdr:spPr>
        <a:xfrm>
          <a:off x="2465070" y="2638424"/>
          <a:ext cx="8690610" cy="22002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800"/>
            <a:t>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9"/>
  <sheetViews>
    <sheetView view="pageBreakPreview" zoomScaleNormal="100" workbookViewId="0">
      <selection activeCell="C4" sqref="C4:G4"/>
    </sheetView>
  </sheetViews>
  <sheetFormatPr defaultColWidth="9" defaultRowHeight="24" customHeight="1"/>
  <cols>
    <col min="1" max="1" width="2.44140625" style="17" customWidth="1"/>
    <col min="2" max="2" width="24.88671875" style="17" customWidth="1"/>
    <col min="3" max="7" width="13.109375" style="17" customWidth="1"/>
    <col min="8" max="16384" width="9" style="17"/>
  </cols>
  <sheetData>
    <row r="1" spans="2:7" ht="24" customHeight="1">
      <c r="B1" s="17" t="s">
        <v>31</v>
      </c>
    </row>
    <row r="2" spans="2:7" ht="24" customHeight="1">
      <c r="B2" s="17" t="s">
        <v>32</v>
      </c>
    </row>
    <row r="3" spans="2:7" ht="48.75" customHeight="1">
      <c r="B3" s="20" t="s">
        <v>36</v>
      </c>
      <c r="C3" s="21" t="s">
        <v>42</v>
      </c>
      <c r="D3" s="25"/>
      <c r="E3" s="22" t="s">
        <v>28</v>
      </c>
      <c r="F3" s="25"/>
      <c r="G3" s="23" t="s">
        <v>29</v>
      </c>
    </row>
    <row r="4" spans="2:7" ht="48.75" customHeight="1">
      <c r="B4" s="24" t="s">
        <v>27</v>
      </c>
      <c r="C4" s="164"/>
      <c r="D4" s="164"/>
      <c r="E4" s="164"/>
      <c r="F4" s="164"/>
      <c r="G4" s="164"/>
    </row>
    <row r="5" spans="2:7" ht="48.75" customHeight="1">
      <c r="B5" s="20" t="s">
        <v>1</v>
      </c>
      <c r="C5" s="164"/>
      <c r="D5" s="164"/>
      <c r="E5" s="164"/>
      <c r="F5" s="164"/>
      <c r="G5" s="164"/>
    </row>
    <row r="6" spans="2:7" ht="48.75" customHeight="1">
      <c r="B6" s="20" t="s">
        <v>22</v>
      </c>
      <c r="C6" s="164"/>
      <c r="D6" s="164"/>
      <c r="E6" s="164"/>
      <c r="F6" s="164"/>
      <c r="G6" s="164"/>
    </row>
    <row r="7" spans="2:7" ht="48.75" customHeight="1">
      <c r="B7" s="26" t="s">
        <v>24</v>
      </c>
      <c r="C7" s="164"/>
      <c r="D7" s="164"/>
      <c r="E7" s="164"/>
      <c r="F7" s="164"/>
      <c r="G7" s="164"/>
    </row>
    <row r="8" spans="2:7" ht="48.75" customHeight="1">
      <c r="B8" s="27" t="s">
        <v>25</v>
      </c>
      <c r="C8" s="164"/>
      <c r="D8" s="164"/>
      <c r="E8" s="164"/>
      <c r="F8" s="164"/>
      <c r="G8" s="164"/>
    </row>
    <row r="9" spans="2:7" ht="48.75" customHeight="1">
      <c r="B9" s="20" t="s">
        <v>23</v>
      </c>
      <c r="C9" s="164"/>
      <c r="D9" s="164"/>
      <c r="E9" s="164"/>
      <c r="F9" s="164"/>
      <c r="G9" s="164"/>
    </row>
  </sheetData>
  <mergeCells count="6">
    <mergeCell ref="C9:G9"/>
    <mergeCell ref="C4:G4"/>
    <mergeCell ref="C5:G5"/>
    <mergeCell ref="C6:G6"/>
    <mergeCell ref="C7:G7"/>
    <mergeCell ref="C8:G8"/>
  </mergeCells>
  <phoneticPr fontId="3"/>
  <pageMargins left="0.75" right="0.75" top="1" bottom="1" header="0.51200000000000001" footer="0.51200000000000001"/>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CDB9-EE41-49E9-88A1-9A752D14709A}">
  <sheetPr>
    <tabColor rgb="FFFF0000"/>
  </sheetPr>
  <dimension ref="A1:C14"/>
  <sheetViews>
    <sheetView tabSelected="1" workbookViewId="0">
      <selection activeCell="C19" sqref="C19"/>
    </sheetView>
  </sheetViews>
  <sheetFormatPr defaultRowHeight="13.2"/>
  <cols>
    <col min="1" max="2" width="3.77734375" customWidth="1"/>
    <col min="3" max="3" width="51" bestFit="1" customWidth="1"/>
  </cols>
  <sheetData>
    <row r="1" spans="1:3" ht="16.2">
      <c r="A1" s="137" t="s">
        <v>184</v>
      </c>
    </row>
    <row r="3" spans="1:3" ht="16.2">
      <c r="A3" s="137" t="s">
        <v>193</v>
      </c>
    </row>
    <row r="6" spans="1:3" ht="16.2">
      <c r="A6" s="137" t="s">
        <v>185</v>
      </c>
    </row>
    <row r="8" spans="1:3" ht="14.4">
      <c r="B8" s="138">
        <v>1</v>
      </c>
      <c r="C8" s="138" t="s">
        <v>186</v>
      </c>
    </row>
    <row r="9" spans="1:3" ht="14.4">
      <c r="B9" s="138">
        <v>2</v>
      </c>
      <c r="C9" s="138" t="s">
        <v>187</v>
      </c>
    </row>
    <row r="10" spans="1:3" ht="14.4">
      <c r="B10" s="138">
        <v>3</v>
      </c>
      <c r="C10" s="138" t="s">
        <v>188</v>
      </c>
    </row>
    <row r="11" spans="1:3" ht="14.4">
      <c r="B11" s="138">
        <v>4</v>
      </c>
      <c r="C11" s="138" t="s">
        <v>189</v>
      </c>
    </row>
    <row r="12" spans="1:3" ht="14.4">
      <c r="B12" s="138">
        <v>5</v>
      </c>
      <c r="C12" s="138" t="s">
        <v>190</v>
      </c>
    </row>
    <row r="13" spans="1:3" ht="14.4">
      <c r="B13" s="138">
        <v>6</v>
      </c>
      <c r="C13" s="138" t="s">
        <v>191</v>
      </c>
    </row>
    <row r="14" spans="1:3" ht="14.4">
      <c r="B14" s="138">
        <v>7</v>
      </c>
      <c r="C14" s="138" t="s">
        <v>192</v>
      </c>
    </row>
  </sheetData>
  <sheetProtection algorithmName="SHA-512" hashValue="Cx7S/BMNffG2Ua0JhuaZ23T3DMvscSkZpFF0952ff93Zie9+5yuP7+hRgZTJVElotsZa5U15tukOeoCFtpeJow==" saltValue="X7WDZvY4qKHSNb5TsVSVSQ==" spinCount="100000" sheet="1" objects="1" scenarios="1"/>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CD252-4DD8-450E-96B5-E1D45ADF947F}">
  <dimension ref="B1:CQ144"/>
  <sheetViews>
    <sheetView view="pageBreakPreview" zoomScale="69" zoomScaleNormal="100" zoomScaleSheetLayoutView="69" workbookViewId="0">
      <selection activeCell="AC5" sqref="AC5:AE5"/>
    </sheetView>
  </sheetViews>
  <sheetFormatPr defaultColWidth="2.6640625" defaultRowHeight="20.100000000000001" customHeight="1"/>
  <cols>
    <col min="1" max="41" width="2.6640625" style="126"/>
    <col min="42" max="45" width="2.6640625" style="128"/>
    <col min="46" max="46" width="2.6640625" style="130"/>
    <col min="47" max="95" width="2.6640625" style="131"/>
    <col min="96" max="16384" width="2.6640625" style="126"/>
  </cols>
  <sheetData>
    <row r="1" spans="2:44" ht="20.100000000000001" customHeight="1">
      <c r="Q1" s="127" t="s">
        <v>167</v>
      </c>
    </row>
    <row r="2" spans="2:44" ht="20.100000000000001" customHeight="1">
      <c r="Q2" s="128"/>
    </row>
    <row r="3" spans="2:44" ht="20.100000000000001" customHeight="1">
      <c r="B3" s="129" t="s">
        <v>31</v>
      </c>
    </row>
    <row r="5" spans="2:44" ht="30" customHeight="1">
      <c r="B5" s="165" t="s">
        <v>168</v>
      </c>
      <c r="C5" s="165"/>
      <c r="D5" s="165"/>
      <c r="E5" s="165"/>
      <c r="F5" s="165"/>
      <c r="G5" s="165"/>
      <c r="H5" s="165"/>
      <c r="I5" s="165"/>
      <c r="J5" s="165"/>
      <c r="K5" s="165"/>
      <c r="L5" s="165"/>
      <c r="M5" s="165"/>
      <c r="N5" s="173" t="s">
        <v>181</v>
      </c>
      <c r="O5" s="174"/>
      <c r="P5" s="174"/>
      <c r="Q5" s="174"/>
      <c r="R5" s="174"/>
      <c r="S5" s="174"/>
      <c r="T5" s="174"/>
      <c r="U5" s="174"/>
      <c r="V5" s="175"/>
      <c r="W5" s="170"/>
      <c r="X5" s="171"/>
      <c r="Y5" s="172"/>
      <c r="Z5" s="176" t="s">
        <v>28</v>
      </c>
      <c r="AA5" s="176"/>
      <c r="AB5" s="176"/>
      <c r="AC5" s="171"/>
      <c r="AD5" s="171"/>
      <c r="AE5" s="172"/>
      <c r="AF5" s="173" t="s">
        <v>29</v>
      </c>
      <c r="AG5" s="174"/>
      <c r="AH5" s="175"/>
      <c r="AP5" s="128" t="s">
        <v>175</v>
      </c>
      <c r="AR5" s="128" t="s">
        <v>212</v>
      </c>
    </row>
    <row r="6" spans="2:44" ht="30" customHeight="1">
      <c r="B6" s="165" t="s">
        <v>27</v>
      </c>
      <c r="C6" s="165"/>
      <c r="D6" s="165"/>
      <c r="E6" s="165"/>
      <c r="F6" s="165"/>
      <c r="G6" s="165"/>
      <c r="H6" s="165"/>
      <c r="I6" s="165"/>
      <c r="J6" s="165"/>
      <c r="K6" s="165"/>
      <c r="L6" s="165"/>
      <c r="M6" s="165"/>
      <c r="N6" s="166"/>
      <c r="O6" s="166"/>
      <c r="P6" s="166"/>
      <c r="Q6" s="166"/>
      <c r="R6" s="166"/>
      <c r="S6" s="166"/>
      <c r="T6" s="166"/>
      <c r="U6" s="166"/>
      <c r="V6" s="166"/>
      <c r="W6" s="166"/>
      <c r="X6" s="166"/>
      <c r="Y6" s="166"/>
      <c r="Z6" s="166"/>
      <c r="AA6" s="166"/>
      <c r="AB6" s="166"/>
      <c r="AC6" s="166"/>
      <c r="AD6" s="166"/>
      <c r="AE6" s="166"/>
      <c r="AF6" s="166"/>
      <c r="AG6" s="166"/>
      <c r="AH6" s="166"/>
      <c r="AI6" s="168" t="s">
        <v>169</v>
      </c>
      <c r="AJ6" s="169"/>
      <c r="AK6" s="169"/>
      <c r="AL6" s="169"/>
      <c r="AM6" s="169"/>
      <c r="AN6" s="169"/>
      <c r="AP6" s="128" t="s">
        <v>175</v>
      </c>
      <c r="AR6" s="128" t="s">
        <v>176</v>
      </c>
    </row>
    <row r="7" spans="2:44" ht="30" customHeight="1">
      <c r="B7" s="165" t="s">
        <v>170</v>
      </c>
      <c r="C7" s="165"/>
      <c r="D7" s="165"/>
      <c r="E7" s="165"/>
      <c r="F7" s="165"/>
      <c r="G7" s="165"/>
      <c r="H7" s="165"/>
      <c r="I7" s="165"/>
      <c r="J7" s="165"/>
      <c r="K7" s="165"/>
      <c r="L7" s="165"/>
      <c r="M7" s="165"/>
      <c r="N7" s="166"/>
      <c r="O7" s="166"/>
      <c r="P7" s="166"/>
      <c r="Q7" s="166"/>
      <c r="R7" s="166"/>
      <c r="S7" s="166"/>
      <c r="T7" s="166"/>
      <c r="U7" s="166"/>
      <c r="V7" s="166"/>
      <c r="W7" s="166"/>
      <c r="X7" s="166"/>
      <c r="Y7" s="166"/>
      <c r="Z7" s="166"/>
      <c r="AA7" s="166"/>
      <c r="AB7" s="166"/>
      <c r="AC7" s="166"/>
      <c r="AD7" s="166"/>
      <c r="AE7" s="166"/>
      <c r="AF7" s="166"/>
      <c r="AG7" s="166"/>
      <c r="AH7" s="166"/>
      <c r="AI7" s="168" t="s">
        <v>169</v>
      </c>
      <c r="AJ7" s="169"/>
      <c r="AK7" s="169"/>
      <c r="AL7" s="169"/>
      <c r="AM7" s="169"/>
      <c r="AN7" s="169"/>
      <c r="AP7" s="128" t="s">
        <v>175</v>
      </c>
      <c r="AR7" s="128" t="s">
        <v>177</v>
      </c>
    </row>
    <row r="8" spans="2:44" ht="30" customHeight="1">
      <c r="B8" s="165" t="s">
        <v>171</v>
      </c>
      <c r="C8" s="165"/>
      <c r="D8" s="165"/>
      <c r="E8" s="165"/>
      <c r="F8" s="165"/>
      <c r="G8" s="165"/>
      <c r="H8" s="165"/>
      <c r="I8" s="165"/>
      <c r="J8" s="165"/>
      <c r="K8" s="165"/>
      <c r="L8" s="165"/>
      <c r="M8" s="165"/>
      <c r="N8" s="166"/>
      <c r="O8" s="166"/>
      <c r="P8" s="166"/>
      <c r="Q8" s="166"/>
      <c r="R8" s="166"/>
      <c r="S8" s="166"/>
      <c r="T8" s="166"/>
      <c r="U8" s="166"/>
      <c r="V8" s="166"/>
      <c r="W8" s="166"/>
      <c r="X8" s="166"/>
      <c r="Y8" s="166"/>
      <c r="Z8" s="166"/>
      <c r="AA8" s="166"/>
      <c r="AB8" s="166"/>
      <c r="AC8" s="166"/>
      <c r="AD8" s="166"/>
      <c r="AE8" s="166"/>
      <c r="AF8" s="166"/>
      <c r="AG8" s="166"/>
      <c r="AH8" s="166"/>
    </row>
    <row r="9" spans="2:44" ht="30" customHeight="1">
      <c r="B9" s="165" t="s">
        <v>97</v>
      </c>
      <c r="C9" s="165"/>
      <c r="D9" s="165"/>
      <c r="E9" s="165"/>
      <c r="F9" s="165"/>
      <c r="G9" s="165"/>
      <c r="H9" s="165"/>
      <c r="I9" s="165"/>
      <c r="J9" s="165"/>
      <c r="K9" s="165"/>
      <c r="L9" s="165"/>
      <c r="M9" s="165"/>
      <c r="N9" s="166"/>
      <c r="O9" s="166"/>
      <c r="P9" s="166"/>
      <c r="Q9" s="166"/>
      <c r="R9" s="166"/>
      <c r="S9" s="166"/>
      <c r="T9" s="166"/>
      <c r="U9" s="166"/>
      <c r="V9" s="166"/>
      <c r="W9" s="166"/>
      <c r="X9" s="166"/>
      <c r="Y9" s="166"/>
      <c r="Z9" s="166"/>
      <c r="AA9" s="166"/>
      <c r="AB9" s="166"/>
      <c r="AC9" s="166"/>
      <c r="AD9" s="166"/>
      <c r="AE9" s="166"/>
      <c r="AF9" s="166"/>
      <c r="AG9" s="166"/>
      <c r="AH9" s="166"/>
      <c r="AP9" s="128" t="s">
        <v>175</v>
      </c>
      <c r="AR9" s="128" t="s">
        <v>178</v>
      </c>
    </row>
    <row r="10" spans="2:44" ht="30" customHeight="1">
      <c r="B10" s="165" t="s">
        <v>172</v>
      </c>
      <c r="C10" s="165"/>
      <c r="D10" s="165"/>
      <c r="E10" s="165"/>
      <c r="F10" s="165"/>
      <c r="G10" s="165"/>
      <c r="H10" s="165"/>
      <c r="I10" s="165"/>
      <c r="J10" s="165"/>
      <c r="K10" s="165"/>
      <c r="L10" s="165"/>
      <c r="M10" s="165"/>
      <c r="N10" s="166"/>
      <c r="O10" s="166"/>
      <c r="P10" s="166"/>
      <c r="Q10" s="166"/>
      <c r="R10" s="166"/>
      <c r="S10" s="166"/>
      <c r="T10" s="166"/>
      <c r="U10" s="166"/>
      <c r="V10" s="166"/>
      <c r="W10" s="166"/>
      <c r="X10" s="166"/>
      <c r="Y10" s="166"/>
      <c r="Z10" s="166"/>
      <c r="AA10" s="166"/>
      <c r="AB10" s="166"/>
      <c r="AC10" s="166"/>
      <c r="AD10" s="166"/>
      <c r="AE10" s="166"/>
      <c r="AF10" s="166"/>
      <c r="AG10" s="166"/>
      <c r="AH10" s="166"/>
      <c r="AP10" s="128" t="s">
        <v>175</v>
      </c>
      <c r="AR10" s="128" t="s">
        <v>179</v>
      </c>
    </row>
    <row r="11" spans="2:44" ht="30" customHeight="1">
      <c r="B11" s="165" t="s">
        <v>173</v>
      </c>
      <c r="C11" s="165"/>
      <c r="D11" s="165"/>
      <c r="E11" s="165"/>
      <c r="F11" s="165"/>
      <c r="G11" s="165"/>
      <c r="H11" s="165"/>
      <c r="I11" s="165"/>
      <c r="J11" s="165"/>
      <c r="K11" s="165"/>
      <c r="L11" s="165"/>
      <c r="M11" s="165"/>
      <c r="N11" s="166"/>
      <c r="O11" s="166"/>
      <c r="P11" s="166"/>
      <c r="Q11" s="166"/>
      <c r="R11" s="166"/>
      <c r="S11" s="166"/>
      <c r="T11" s="166"/>
      <c r="U11" s="166"/>
      <c r="V11" s="166"/>
      <c r="W11" s="166"/>
      <c r="X11" s="166"/>
      <c r="Y11" s="166"/>
      <c r="Z11" s="166"/>
      <c r="AA11" s="166"/>
      <c r="AB11" s="166"/>
      <c r="AC11" s="166"/>
      <c r="AD11" s="166"/>
      <c r="AE11" s="166"/>
      <c r="AF11" s="166"/>
      <c r="AG11" s="166"/>
      <c r="AH11" s="166"/>
      <c r="AP11" s="128" t="s">
        <v>175</v>
      </c>
      <c r="AR11" s="128" t="s">
        <v>180</v>
      </c>
    </row>
    <row r="12" spans="2:44" ht="30" customHeight="1">
      <c r="B12" s="165" t="s">
        <v>174</v>
      </c>
      <c r="C12" s="165"/>
      <c r="D12" s="165"/>
      <c r="E12" s="165"/>
      <c r="F12" s="165"/>
      <c r="G12" s="165"/>
      <c r="H12" s="165"/>
      <c r="I12" s="165"/>
      <c r="J12" s="165"/>
      <c r="K12" s="165"/>
      <c r="L12" s="165"/>
      <c r="M12" s="165"/>
      <c r="N12" s="166"/>
      <c r="O12" s="166"/>
      <c r="P12" s="166"/>
      <c r="Q12" s="166"/>
      <c r="R12" s="166"/>
      <c r="S12" s="166"/>
      <c r="T12" s="166"/>
      <c r="U12" s="166"/>
      <c r="V12" s="166"/>
      <c r="W12" s="166"/>
      <c r="X12" s="166"/>
      <c r="Y12" s="166"/>
      <c r="Z12" s="166"/>
      <c r="AA12" s="166"/>
      <c r="AB12" s="166"/>
      <c r="AC12" s="166"/>
      <c r="AD12" s="166"/>
      <c r="AE12" s="166"/>
      <c r="AF12" s="166"/>
      <c r="AG12" s="166"/>
      <c r="AH12" s="166"/>
      <c r="AP12" s="128" t="s">
        <v>175</v>
      </c>
      <c r="AR12" s="128" t="s">
        <v>180</v>
      </c>
    </row>
    <row r="13" spans="2:44" ht="30" customHeight="1">
      <c r="B13" s="165" t="s">
        <v>23</v>
      </c>
      <c r="C13" s="165"/>
      <c r="D13" s="165"/>
      <c r="E13" s="165"/>
      <c r="F13" s="165"/>
      <c r="G13" s="165"/>
      <c r="H13" s="165"/>
      <c r="I13" s="165"/>
      <c r="J13" s="165"/>
      <c r="K13" s="165"/>
      <c r="L13" s="165"/>
      <c r="M13" s="165"/>
      <c r="N13" s="166"/>
      <c r="O13" s="166"/>
      <c r="P13" s="166"/>
      <c r="Q13" s="166"/>
      <c r="R13" s="166"/>
      <c r="S13" s="166"/>
      <c r="T13" s="166"/>
      <c r="U13" s="166"/>
      <c r="V13" s="166"/>
      <c r="W13" s="166"/>
      <c r="X13" s="166"/>
      <c r="Y13" s="166"/>
      <c r="Z13" s="166"/>
      <c r="AA13" s="166"/>
      <c r="AB13" s="166"/>
      <c r="AC13" s="166"/>
      <c r="AD13" s="166"/>
      <c r="AE13" s="166"/>
      <c r="AF13" s="166"/>
      <c r="AG13" s="166"/>
      <c r="AH13" s="166"/>
      <c r="AP13" s="128" t="s">
        <v>175</v>
      </c>
      <c r="AR13" s="128" t="s">
        <v>180</v>
      </c>
    </row>
    <row r="28" ht="30" customHeight="1"/>
    <row r="29" ht="30" customHeight="1"/>
    <row r="30" ht="30" customHeight="1"/>
    <row r="31" ht="30" customHeight="1"/>
    <row r="32" ht="30" customHeight="1"/>
    <row r="33" ht="30" customHeight="1"/>
    <row r="34" ht="19.5" customHeight="1"/>
    <row r="42" ht="30" customHeight="1"/>
    <row r="43" ht="30" customHeight="1"/>
    <row r="44" ht="30" customHeight="1"/>
    <row r="45" ht="30" customHeight="1"/>
    <row r="54" ht="19.5" customHeight="1"/>
    <row r="57" ht="30" customHeight="1"/>
    <row r="58" ht="30" customHeight="1"/>
    <row r="59" ht="30" customHeight="1"/>
    <row r="60" ht="30" customHeight="1"/>
    <row r="61" ht="30" customHeight="1"/>
    <row r="62" ht="30" customHeight="1"/>
    <row r="63" ht="30" customHeight="1"/>
    <row r="66" ht="30" customHeight="1"/>
    <row r="90" ht="48.75" customHeight="1"/>
    <row r="95" ht="41.25" customHeight="1"/>
    <row r="99" spans="45:70" ht="20.100000000000001" customHeight="1">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row>
    <row r="100" spans="45:70" ht="40.5" customHeight="1"/>
    <row r="102" spans="45:70" ht="20.100000000000001" customHeight="1">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7"/>
      <c r="BR102" s="167"/>
    </row>
    <row r="123" spans="46:95" ht="39.9" customHeight="1">
      <c r="AT123" s="128"/>
      <c r="CQ123" s="126"/>
    </row>
    <row r="124" spans="46:95" ht="39.9" customHeight="1">
      <c r="AT124" s="128"/>
    </row>
    <row r="125" spans="46:95" ht="39.9" customHeight="1">
      <c r="AT125" s="128"/>
    </row>
    <row r="126" spans="46:95" ht="39.9" customHeight="1">
      <c r="AT126" s="128"/>
    </row>
    <row r="127" spans="46:95" ht="20.100000000000001" customHeight="1">
      <c r="AT127" s="128"/>
    </row>
    <row r="128" spans="46:95" ht="20.100000000000001" customHeight="1">
      <c r="AT128" s="128"/>
    </row>
    <row r="129" spans="46:46" ht="19.5" customHeight="1">
      <c r="AT129" s="128"/>
    </row>
    <row r="130" spans="46:46" ht="20.100000000000001" customHeight="1">
      <c r="AT130" s="128"/>
    </row>
    <row r="131" spans="46:46" ht="39.9" customHeight="1">
      <c r="AT131" s="128"/>
    </row>
    <row r="132" spans="46:46" ht="39.9" customHeight="1">
      <c r="AT132" s="128"/>
    </row>
    <row r="133" spans="46:46" ht="39.9" customHeight="1">
      <c r="AT133" s="128"/>
    </row>
    <row r="139" spans="46:46" ht="39.9" customHeight="1"/>
    <row r="140" spans="46:46" ht="39.9" customHeight="1"/>
    <row r="141" spans="46:46" ht="39.9" customHeight="1"/>
    <row r="142" spans="46:46" ht="30" customHeight="1"/>
    <row r="143" spans="46:46" ht="22.5" customHeight="1"/>
    <row r="144" spans="46:46" ht="22.5" customHeight="1"/>
  </sheetData>
  <sheetProtection algorithmName="SHA-512" hashValue="wIpjCaTyhuaVRe+kcFHGF2Qa39pJHsYbeRPVdXjmACh46zJ/6veamzgRgZUAePLP+2ZpVhhKf4klR+hjue55QQ==" saltValue="P5evIWoRPZzrW0hBMnl5fg==" spinCount="100000" sheet="1" formatCells="0" formatColumns="0" formatRows="0" insertColumns="0" insertRows="0" insertHyperlinks="0" deleteColumns="0" deleteRows="0" sort="0" autoFilter="0" pivotTables="0"/>
  <mergeCells count="25">
    <mergeCell ref="B5:M5"/>
    <mergeCell ref="B6:M6"/>
    <mergeCell ref="N6:AH6"/>
    <mergeCell ref="AI6:AN6"/>
    <mergeCell ref="B7:M7"/>
    <mergeCell ref="N7:AH7"/>
    <mergeCell ref="AI7:AN7"/>
    <mergeCell ref="W5:Y5"/>
    <mergeCell ref="N5:V5"/>
    <mergeCell ref="AF5:AH5"/>
    <mergeCell ref="AC5:AE5"/>
    <mergeCell ref="Z5:AB5"/>
    <mergeCell ref="AS102:BR102"/>
    <mergeCell ref="B11:M11"/>
    <mergeCell ref="N11:AH11"/>
    <mergeCell ref="B12:M12"/>
    <mergeCell ref="N12:AH12"/>
    <mergeCell ref="B13:M13"/>
    <mergeCell ref="N13:AH13"/>
    <mergeCell ref="B8:M8"/>
    <mergeCell ref="N8:AH8"/>
    <mergeCell ref="B9:M9"/>
    <mergeCell ref="N9:AH9"/>
    <mergeCell ref="B10:M10"/>
    <mergeCell ref="N10:AH10"/>
  </mergeCells>
  <phoneticPr fontId="3"/>
  <pageMargins left="0.82677165354330717" right="0.23622047244094491" top="0.35433070866141736" bottom="0.35433070866141736"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30"/>
  <sheetViews>
    <sheetView view="pageBreakPreview" zoomScale="85" zoomScaleNormal="100" zoomScaleSheetLayoutView="85" workbookViewId="0">
      <selection activeCell="J8" sqref="J8:P8"/>
    </sheetView>
  </sheetViews>
  <sheetFormatPr defaultColWidth="9" defaultRowHeight="13.2"/>
  <cols>
    <col min="1" max="1" width="2.88671875" style="16" customWidth="1"/>
    <col min="2" max="2" width="5.44140625" style="16" bestFit="1" customWidth="1"/>
    <col min="3" max="3" width="5" style="16" customWidth="1"/>
    <col min="4" max="4" width="12.77734375" style="16" customWidth="1"/>
    <col min="5" max="5" width="8.77734375" style="16" customWidth="1"/>
    <col min="6" max="7" width="1.21875" style="16" customWidth="1"/>
    <col min="8" max="8" width="5.6640625" style="16" customWidth="1"/>
    <col min="9" max="9" width="2.33203125" style="16" customWidth="1"/>
    <col min="10" max="10" width="22.109375" style="16" customWidth="1"/>
    <col min="11" max="11" width="3.88671875" style="16" customWidth="1"/>
    <col min="12" max="12" width="3.21875" style="16" customWidth="1"/>
    <col min="13" max="13" width="3.77734375" style="16" customWidth="1"/>
    <col min="14" max="15" width="3.21875" style="16" customWidth="1"/>
    <col min="16" max="16" width="3.77734375" style="16" customWidth="1"/>
    <col min="17" max="17" width="1.33203125" style="16" customWidth="1"/>
    <col min="18" max="16384" width="9" style="16"/>
  </cols>
  <sheetData>
    <row r="1" spans="1:18" ht="20.25" customHeight="1">
      <c r="A1" s="14" t="s">
        <v>161</v>
      </c>
      <c r="B1" s="14"/>
      <c r="C1" s="14"/>
      <c r="D1" s="14"/>
      <c r="E1" s="14"/>
      <c r="F1" s="14"/>
      <c r="G1" s="14"/>
      <c r="H1" s="14"/>
      <c r="I1" s="14"/>
      <c r="J1" s="14"/>
      <c r="K1" s="14"/>
      <c r="L1" s="14"/>
      <c r="M1" s="14"/>
      <c r="N1" s="14"/>
      <c r="O1" s="14"/>
      <c r="P1" s="14"/>
      <c r="Q1" s="14"/>
    </row>
    <row r="2" spans="1:18" ht="20.25" customHeight="1">
      <c r="A2" s="14"/>
      <c r="B2" s="14"/>
      <c r="C2" s="14"/>
      <c r="D2" s="14"/>
      <c r="E2" s="14"/>
      <c r="F2" s="14"/>
      <c r="G2" s="14"/>
      <c r="H2" s="14"/>
      <c r="I2" s="14"/>
      <c r="J2" s="6" t="s">
        <v>182</v>
      </c>
      <c r="K2" s="15">
        <v>6</v>
      </c>
      <c r="L2" s="8" t="s">
        <v>5</v>
      </c>
      <c r="M2" s="15">
        <f>基本情報!W5</f>
        <v>0</v>
      </c>
      <c r="N2" s="8" t="s">
        <v>2</v>
      </c>
      <c r="O2" s="15">
        <f>基本情報!AC5</f>
        <v>0</v>
      </c>
      <c r="P2" s="8" t="s">
        <v>3</v>
      </c>
      <c r="Q2" s="14"/>
      <c r="R2" s="19"/>
    </row>
    <row r="3" spans="1:18" ht="30" customHeight="1">
      <c r="A3" s="14" t="s">
        <v>6</v>
      </c>
      <c r="B3" s="14"/>
      <c r="C3" s="14"/>
      <c r="D3" s="14"/>
      <c r="E3" s="14"/>
      <c r="F3" s="14"/>
      <c r="G3" s="14"/>
      <c r="H3" s="14"/>
      <c r="I3" s="14"/>
      <c r="J3" s="14"/>
      <c r="K3" s="14"/>
      <c r="L3" s="14"/>
      <c r="M3" s="14"/>
      <c r="N3" s="14"/>
      <c r="O3" s="14"/>
      <c r="P3" s="14"/>
      <c r="Q3" s="14"/>
    </row>
    <row r="4" spans="1:18" ht="30" customHeight="1">
      <c r="A4" s="14"/>
      <c r="B4" s="14"/>
      <c r="C4" s="14"/>
      <c r="D4" s="14"/>
      <c r="E4" s="14"/>
      <c r="F4" s="14"/>
      <c r="G4" s="14"/>
      <c r="H4" s="14"/>
      <c r="I4" s="14"/>
      <c r="J4" s="14"/>
      <c r="K4" s="14"/>
      <c r="L4" s="14"/>
      <c r="M4" s="14"/>
      <c r="N4" s="14"/>
      <c r="O4" s="14"/>
      <c r="P4" s="14"/>
      <c r="Q4" s="14"/>
    </row>
    <row r="5" spans="1:18" ht="23.25" customHeight="1">
      <c r="A5" s="14"/>
      <c r="B5" s="14"/>
      <c r="C5" s="14"/>
      <c r="D5" s="14"/>
      <c r="E5" s="14"/>
      <c r="F5" s="194" t="s">
        <v>7</v>
      </c>
      <c r="G5" s="194"/>
      <c r="H5" s="194"/>
      <c r="I5" s="5"/>
      <c r="J5" s="190">
        <f>IF(基本情報!N6="",基本情報!N8,基本情報!N6)</f>
        <v>0</v>
      </c>
      <c r="K5" s="190"/>
      <c r="L5" s="190"/>
      <c r="M5" s="190"/>
      <c r="N5" s="190"/>
      <c r="O5" s="190"/>
      <c r="P5" s="190"/>
      <c r="Q5" s="5"/>
    </row>
    <row r="6" spans="1:18" ht="23.25" customHeight="1">
      <c r="A6" s="14"/>
      <c r="B6" s="14"/>
      <c r="C6" s="14"/>
      <c r="D6" s="14"/>
      <c r="E6" s="14"/>
      <c r="F6" s="195" t="s">
        <v>1</v>
      </c>
      <c r="G6" s="195"/>
      <c r="H6" s="195"/>
      <c r="J6" s="190" t="str">
        <f>IF(基本情報!N7="","",基本情報!N7)</f>
        <v/>
      </c>
      <c r="K6" s="190"/>
      <c r="L6" s="190"/>
      <c r="M6" s="190"/>
      <c r="N6" s="190"/>
      <c r="O6" s="190"/>
      <c r="P6" s="190"/>
      <c r="Q6" s="5"/>
    </row>
    <row r="7" spans="1:18" ht="23.25" customHeight="1">
      <c r="A7" s="14"/>
      <c r="B7" s="14"/>
      <c r="C7" s="14"/>
      <c r="D7" s="14"/>
      <c r="E7" s="124" t="s">
        <v>166</v>
      </c>
      <c r="F7" s="125"/>
      <c r="G7" s="125"/>
      <c r="H7" s="125"/>
      <c r="I7" s="3"/>
      <c r="J7" s="202">
        <f>基本情報!N10</f>
        <v>0</v>
      </c>
      <c r="K7" s="202"/>
      <c r="L7" s="202"/>
      <c r="M7" s="202"/>
      <c r="N7" s="202"/>
      <c r="O7" s="202"/>
      <c r="P7" s="202"/>
      <c r="Q7" s="13"/>
    </row>
    <row r="8" spans="1:18" ht="23.25" customHeight="1">
      <c r="A8" s="14"/>
      <c r="B8" s="14"/>
      <c r="C8" s="14"/>
      <c r="D8" s="14"/>
      <c r="E8" s="14"/>
      <c r="F8" s="195" t="s">
        <v>97</v>
      </c>
      <c r="G8" s="195"/>
      <c r="H8" s="195"/>
      <c r="I8" s="5"/>
      <c r="J8" s="190">
        <f>基本情報!N9</f>
        <v>0</v>
      </c>
      <c r="K8" s="190"/>
      <c r="L8" s="190"/>
      <c r="M8" s="190"/>
      <c r="N8" s="190"/>
      <c r="O8" s="190"/>
      <c r="P8" s="190"/>
      <c r="Q8" s="7"/>
    </row>
    <row r="9" spans="1:18" ht="18" customHeight="1">
      <c r="A9" s="14"/>
      <c r="B9" s="14"/>
      <c r="C9" s="14"/>
      <c r="D9" s="14"/>
      <c r="E9" s="14"/>
      <c r="F9" s="14"/>
      <c r="G9" s="14"/>
      <c r="H9" s="14"/>
      <c r="I9" s="14"/>
      <c r="J9" s="14"/>
      <c r="K9" s="14"/>
      <c r="L9" s="14"/>
      <c r="M9" s="14"/>
      <c r="N9" s="14"/>
      <c r="O9" s="14"/>
      <c r="P9" s="14"/>
      <c r="Q9" s="14"/>
    </row>
    <row r="10" spans="1:18" ht="30" customHeight="1">
      <c r="A10" s="196" t="s">
        <v>99</v>
      </c>
      <c r="B10" s="196"/>
      <c r="C10" s="196"/>
      <c r="D10" s="196"/>
      <c r="E10" s="196"/>
      <c r="F10" s="196"/>
      <c r="G10" s="196"/>
      <c r="H10" s="196"/>
      <c r="I10" s="196"/>
      <c r="J10" s="196"/>
      <c r="K10" s="196"/>
      <c r="L10" s="196"/>
      <c r="M10" s="196"/>
      <c r="N10" s="196"/>
      <c r="O10" s="196"/>
      <c r="P10" s="196"/>
      <c r="Q10" s="196"/>
    </row>
    <row r="11" spans="1:18" ht="15.75" customHeight="1">
      <c r="A11" s="197"/>
      <c r="B11" s="197"/>
      <c r="C11" s="197"/>
      <c r="D11" s="197"/>
      <c r="E11" s="197"/>
      <c r="F11" s="197"/>
      <c r="G11" s="197"/>
      <c r="H11" s="197"/>
      <c r="I11" s="197"/>
      <c r="J11" s="197"/>
      <c r="K11" s="197"/>
      <c r="L11" s="197"/>
      <c r="M11" s="197"/>
      <c r="N11" s="197"/>
      <c r="O11" s="197"/>
      <c r="P11" s="197"/>
      <c r="Q11" s="197"/>
    </row>
    <row r="12" spans="1:18" ht="30" customHeight="1">
      <c r="A12" s="14" t="s">
        <v>21</v>
      </c>
      <c r="B12" s="198" t="s">
        <v>37</v>
      </c>
      <c r="C12" s="199"/>
      <c r="D12" s="199"/>
      <c r="E12" s="199"/>
      <c r="F12" s="199"/>
      <c r="G12" s="199"/>
      <c r="H12" s="199"/>
      <c r="I12" s="199"/>
      <c r="J12" s="199"/>
      <c r="K12" s="199"/>
      <c r="L12" s="199"/>
      <c r="M12" s="199"/>
      <c r="N12" s="199"/>
      <c r="O12" s="199"/>
      <c r="P12" s="199"/>
      <c r="Q12" s="199"/>
    </row>
    <row r="13" spans="1:18" ht="30" customHeight="1">
      <c r="A13" s="14"/>
      <c r="B13" s="14"/>
      <c r="C13" s="14"/>
      <c r="D13" s="14"/>
      <c r="E13" s="14"/>
      <c r="F13" s="14"/>
      <c r="G13" s="14"/>
      <c r="H13" s="14"/>
      <c r="I13" s="14"/>
      <c r="J13" s="14"/>
      <c r="K13" s="14"/>
      <c r="L13" s="14"/>
      <c r="M13" s="14"/>
      <c r="N13" s="14"/>
      <c r="O13" s="14"/>
      <c r="P13" s="14"/>
      <c r="Q13" s="14"/>
    </row>
    <row r="14" spans="1:18" ht="30" customHeight="1">
      <c r="A14" s="200" t="s">
        <v>8</v>
      </c>
      <c r="B14" s="200"/>
      <c r="C14" s="200"/>
      <c r="D14" s="200"/>
      <c r="E14" s="200"/>
      <c r="F14" s="200"/>
      <c r="G14" s="200"/>
      <c r="H14" s="200"/>
      <c r="I14" s="200"/>
      <c r="J14" s="200"/>
      <c r="K14" s="200"/>
      <c r="L14" s="200"/>
      <c r="M14" s="200"/>
      <c r="N14" s="200"/>
      <c r="O14" s="200"/>
      <c r="P14" s="200"/>
      <c r="Q14" s="200"/>
    </row>
    <row r="15" spans="1:18" ht="15.75" customHeight="1">
      <c r="A15" s="201">
        <v>1</v>
      </c>
      <c r="B15" s="177" t="s">
        <v>38</v>
      </c>
      <c r="C15" s="177"/>
      <c r="D15" s="183"/>
      <c r="E15" s="183"/>
      <c r="F15" s="207"/>
      <c r="G15" s="203"/>
      <c r="H15" s="204" t="s">
        <v>151</v>
      </c>
      <c r="I15" s="204"/>
      <c r="J15" s="204"/>
      <c r="K15" s="204"/>
      <c r="L15" s="204"/>
      <c r="M15" s="204"/>
      <c r="N15" s="204"/>
      <c r="O15" s="204"/>
      <c r="P15" s="204"/>
      <c r="Q15" s="191"/>
    </row>
    <row r="16" spans="1:18" ht="15.75" customHeight="1">
      <c r="A16" s="201"/>
      <c r="B16" s="183"/>
      <c r="C16" s="183"/>
      <c r="D16" s="183"/>
      <c r="E16" s="183"/>
      <c r="F16" s="207"/>
      <c r="G16" s="203"/>
      <c r="H16" s="205"/>
      <c r="I16" s="205"/>
      <c r="J16" s="205"/>
      <c r="K16" s="205"/>
      <c r="L16" s="205"/>
      <c r="M16" s="205"/>
      <c r="N16" s="205"/>
      <c r="O16" s="205"/>
      <c r="P16" s="205"/>
      <c r="Q16" s="192"/>
    </row>
    <row r="17" spans="1:70" ht="15.75" customHeight="1">
      <c r="A17" s="201"/>
      <c r="B17" s="183"/>
      <c r="C17" s="183"/>
      <c r="D17" s="183"/>
      <c r="E17" s="183"/>
      <c r="F17" s="207"/>
      <c r="G17" s="203"/>
      <c r="H17" s="205"/>
      <c r="I17" s="205"/>
      <c r="J17" s="205"/>
      <c r="K17" s="205"/>
      <c r="L17" s="205"/>
      <c r="M17" s="205"/>
      <c r="N17" s="205"/>
      <c r="O17" s="205"/>
      <c r="P17" s="205"/>
      <c r="Q17" s="192"/>
    </row>
    <row r="18" spans="1:70" ht="15.75" customHeight="1">
      <c r="A18" s="201"/>
      <c r="B18" s="183"/>
      <c r="C18" s="183"/>
      <c r="D18" s="183"/>
      <c r="E18" s="183"/>
      <c r="F18" s="207"/>
      <c r="G18" s="203"/>
      <c r="H18" s="206"/>
      <c r="I18" s="206"/>
      <c r="J18" s="206"/>
      <c r="K18" s="206"/>
      <c r="L18" s="206"/>
      <c r="M18" s="206"/>
      <c r="N18" s="206"/>
      <c r="O18" s="206"/>
      <c r="P18" s="206"/>
      <c r="Q18" s="193"/>
    </row>
    <row r="19" spans="1:70" ht="42.75" customHeight="1">
      <c r="A19" s="10">
        <v>2</v>
      </c>
      <c r="B19" s="177" t="s">
        <v>9</v>
      </c>
      <c r="C19" s="177"/>
      <c r="D19" s="177"/>
      <c r="E19" s="177"/>
      <c r="F19" s="11"/>
      <c r="G19" s="12"/>
      <c r="H19" s="208" t="s">
        <v>152</v>
      </c>
      <c r="I19" s="209"/>
      <c r="J19" s="209"/>
      <c r="K19" s="184"/>
      <c r="L19" s="184"/>
      <c r="M19" s="184"/>
      <c r="N19" s="184"/>
      <c r="O19" s="184"/>
      <c r="P19" s="184"/>
      <c r="Q19" s="185"/>
    </row>
    <row r="20" spans="1:70" ht="42.75" customHeight="1">
      <c r="A20" s="10">
        <v>3</v>
      </c>
      <c r="B20" s="177" t="s">
        <v>40</v>
      </c>
      <c r="C20" s="177"/>
      <c r="D20" s="177"/>
      <c r="E20" s="177"/>
      <c r="F20" s="11"/>
      <c r="G20" s="12"/>
      <c r="H20" s="181" t="s">
        <v>19</v>
      </c>
      <c r="I20" s="182"/>
      <c r="J20" s="4">
        <f>'別紙１（所要額精算書）'!J8</f>
        <v>0</v>
      </c>
      <c r="K20" s="1" t="s">
        <v>0</v>
      </c>
      <c r="L20" s="183"/>
      <c r="M20" s="184"/>
      <c r="N20" s="184"/>
      <c r="O20" s="184"/>
      <c r="P20" s="184"/>
      <c r="Q20" s="185"/>
    </row>
    <row r="21" spans="1:70" ht="42.75" customHeight="1">
      <c r="A21" s="2">
        <v>4</v>
      </c>
      <c r="B21" s="187" t="s">
        <v>41</v>
      </c>
      <c r="C21" s="187"/>
      <c r="D21" s="187"/>
      <c r="E21" s="187"/>
      <c r="F21" s="11"/>
      <c r="G21" s="12"/>
      <c r="H21" s="181" t="s">
        <v>19</v>
      </c>
      <c r="I21" s="182"/>
      <c r="J21" s="4">
        <f>'別紙１（所要額精算書）'!K8</f>
        <v>0</v>
      </c>
      <c r="K21" s="1" t="s">
        <v>0</v>
      </c>
      <c r="L21" s="183"/>
      <c r="M21" s="184"/>
      <c r="N21" s="184"/>
      <c r="O21" s="184"/>
      <c r="P21" s="184"/>
      <c r="Q21" s="185"/>
    </row>
    <row r="22" spans="1:70" ht="42.75" customHeight="1">
      <c r="A22" s="31">
        <v>5</v>
      </c>
      <c r="B22" s="177" t="s">
        <v>39</v>
      </c>
      <c r="C22" s="177"/>
      <c r="D22" s="177"/>
      <c r="E22" s="177"/>
      <c r="F22" s="32"/>
      <c r="G22" s="33"/>
      <c r="H22" s="186"/>
      <c r="I22" s="186"/>
      <c r="J22" s="186"/>
      <c r="K22" s="29"/>
      <c r="L22" s="29"/>
      <c r="M22" s="29"/>
      <c r="N22" s="29"/>
      <c r="O22" s="29"/>
      <c r="P22" s="29"/>
      <c r="Q22" s="30"/>
      <c r="R22" s="142" t="s">
        <v>175</v>
      </c>
      <c r="S22" s="142" t="s">
        <v>208</v>
      </c>
      <c r="T22" s="143"/>
      <c r="U22" s="142"/>
      <c r="V22" s="142"/>
      <c r="W22" s="142"/>
      <c r="X22" s="142"/>
      <c r="Y22" s="142"/>
      <c r="Z22" s="130"/>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row>
    <row r="23" spans="1:70" ht="71.25" customHeight="1">
      <c r="A23" s="31">
        <v>6</v>
      </c>
      <c r="B23" s="177" t="s">
        <v>10</v>
      </c>
      <c r="C23" s="177"/>
      <c r="D23" s="177"/>
      <c r="E23" s="177"/>
      <c r="F23" s="28"/>
      <c r="G23" s="33"/>
      <c r="H23" s="178" t="s">
        <v>183</v>
      </c>
      <c r="I23" s="179"/>
      <c r="J23" s="179"/>
      <c r="K23" s="179"/>
      <c r="L23" s="179"/>
      <c r="M23" s="179"/>
      <c r="N23" s="179"/>
      <c r="O23" s="179"/>
      <c r="P23" s="179"/>
      <c r="Q23" s="180"/>
    </row>
    <row r="24" spans="1:70" ht="71.25" customHeight="1">
      <c r="A24" s="10">
        <v>7</v>
      </c>
      <c r="B24" s="177" t="s">
        <v>11</v>
      </c>
      <c r="C24" s="177"/>
      <c r="D24" s="177"/>
      <c r="E24" s="177"/>
      <c r="F24" s="9"/>
      <c r="G24" s="12"/>
      <c r="H24" s="178"/>
      <c r="I24" s="179"/>
      <c r="J24" s="179"/>
      <c r="K24" s="179"/>
      <c r="L24" s="179"/>
      <c r="M24" s="179"/>
      <c r="N24" s="179"/>
      <c r="O24" s="179"/>
      <c r="P24" s="179"/>
      <c r="Q24" s="180"/>
    </row>
    <row r="25" spans="1:70" ht="18" customHeight="1">
      <c r="B25" s="188" t="s">
        <v>209</v>
      </c>
      <c r="C25" s="188"/>
      <c r="D25" s="188"/>
      <c r="E25" s="188"/>
      <c r="F25" s="188"/>
      <c r="G25" s="188"/>
      <c r="H25" s="188"/>
      <c r="I25" s="188"/>
      <c r="J25" s="188"/>
      <c r="K25" s="188"/>
      <c r="L25" s="188"/>
      <c r="M25" s="188"/>
      <c r="N25" s="188"/>
    </row>
    <row r="26" spans="1:70" ht="18" customHeight="1">
      <c r="B26" s="189"/>
      <c r="C26" s="189"/>
      <c r="D26" s="189"/>
      <c r="E26" s="189"/>
      <c r="F26" s="189"/>
      <c r="G26" s="189"/>
      <c r="H26" s="189"/>
      <c r="I26" s="189"/>
      <c r="J26" s="189"/>
      <c r="K26" s="189"/>
      <c r="L26" s="189"/>
      <c r="M26" s="189"/>
      <c r="N26" s="189"/>
    </row>
    <row r="27" spans="1:70" ht="18" customHeight="1">
      <c r="B27" s="189"/>
      <c r="C27" s="189"/>
      <c r="D27" s="189"/>
      <c r="E27" s="189"/>
      <c r="F27" s="189"/>
      <c r="G27" s="189"/>
      <c r="H27" s="189"/>
      <c r="I27" s="189"/>
      <c r="J27" s="189"/>
      <c r="K27" s="189"/>
      <c r="L27" s="189"/>
      <c r="M27" s="189"/>
      <c r="N27" s="189"/>
    </row>
    <row r="28" spans="1:70" ht="18" customHeight="1">
      <c r="B28" s="189"/>
      <c r="C28" s="189"/>
      <c r="D28" s="189"/>
      <c r="E28" s="189"/>
      <c r="F28" s="189"/>
      <c r="G28" s="189"/>
      <c r="H28" s="189"/>
      <c r="I28" s="189"/>
      <c r="J28" s="189"/>
      <c r="K28" s="189"/>
      <c r="L28" s="189"/>
      <c r="M28" s="189"/>
      <c r="N28" s="189"/>
    </row>
    <row r="29" spans="1:70" ht="18" customHeight="1">
      <c r="B29" s="189"/>
      <c r="C29" s="189"/>
      <c r="D29" s="189"/>
      <c r="E29" s="189"/>
      <c r="F29" s="189"/>
      <c r="G29" s="189"/>
      <c r="H29" s="189"/>
      <c r="I29" s="189"/>
      <c r="J29" s="189"/>
      <c r="K29" s="189"/>
      <c r="L29" s="189"/>
      <c r="M29" s="189"/>
      <c r="N29" s="189"/>
    </row>
    <row r="30" spans="1:70" ht="18" customHeight="1">
      <c r="B30" s="189"/>
      <c r="C30" s="189"/>
      <c r="D30" s="189"/>
      <c r="E30" s="189"/>
      <c r="F30" s="189"/>
      <c r="G30" s="189"/>
      <c r="H30" s="189"/>
      <c r="I30" s="189"/>
      <c r="J30" s="189"/>
      <c r="K30" s="189"/>
      <c r="L30" s="189"/>
      <c r="M30" s="189"/>
      <c r="N30" s="189"/>
    </row>
  </sheetData>
  <sheetProtection algorithmName="SHA-512" hashValue="RVikwEbca8v71OWBc6jgrIrH/8xwOVlXq3Qc6ZGgU1NmhYT9ygYyBJ/RAPzva5aeJB5NDcDmDZxB3WGvnL3jgA==" saltValue="b7cp2nywi10Venn2YquhZw==" spinCount="100000" sheet="1" objects="1" scenarios="1"/>
  <mergeCells count="33">
    <mergeCell ref="B15:E18"/>
    <mergeCell ref="F15:F18"/>
    <mergeCell ref="L20:Q20"/>
    <mergeCell ref="K19:Q19"/>
    <mergeCell ref="B19:E19"/>
    <mergeCell ref="H19:J19"/>
    <mergeCell ref="B20:E20"/>
    <mergeCell ref="H20:I20"/>
    <mergeCell ref="B25:N30"/>
    <mergeCell ref="J5:P5"/>
    <mergeCell ref="Q15:Q18"/>
    <mergeCell ref="F5:H5"/>
    <mergeCell ref="F6:H6"/>
    <mergeCell ref="A10:Q10"/>
    <mergeCell ref="A11:Q11"/>
    <mergeCell ref="F8:H8"/>
    <mergeCell ref="J8:P8"/>
    <mergeCell ref="B12:Q12"/>
    <mergeCell ref="A14:Q14"/>
    <mergeCell ref="A15:A18"/>
    <mergeCell ref="J7:P7"/>
    <mergeCell ref="J6:P6"/>
    <mergeCell ref="G15:G18"/>
    <mergeCell ref="H15:P18"/>
    <mergeCell ref="B24:E24"/>
    <mergeCell ref="H24:Q24"/>
    <mergeCell ref="H21:I21"/>
    <mergeCell ref="L21:Q21"/>
    <mergeCell ref="B23:E23"/>
    <mergeCell ref="H23:Q23"/>
    <mergeCell ref="B22:E22"/>
    <mergeCell ref="H22:J22"/>
    <mergeCell ref="B21:E21"/>
  </mergeCells>
  <phoneticPr fontId="3"/>
  <pageMargins left="0.86614173228346458" right="0.39370078740157483" top="0.78740157480314965" bottom="0.43307086614173229" header="0.51181102362204722" footer="0.51181102362204722"/>
  <pageSetup paperSize="9" scale="97" orientation="portrait" r:id="rId1"/>
  <headerFooter alignWithMargins="0"/>
  <ignoredErrors>
    <ignoredError xmlns:x16r3="http://schemas.microsoft.com/office/spreadsheetml/2018/08/main" sqref="M2 O2" x16r3:misleadingForma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view="pageBreakPreview" zoomScaleNormal="100" zoomScaleSheetLayoutView="100" workbookViewId="0">
      <selection activeCell="G9" sqref="G9"/>
    </sheetView>
  </sheetViews>
  <sheetFormatPr defaultColWidth="3.77734375" defaultRowHeight="16.5" customHeight="1"/>
  <cols>
    <col min="1" max="1" width="2.33203125" style="34" customWidth="1"/>
    <col min="2" max="2" width="28.88671875" style="34" customWidth="1"/>
    <col min="3" max="3" width="11.88671875" style="34" customWidth="1"/>
    <col min="4" max="4" width="10.6640625" style="34" customWidth="1"/>
    <col min="5" max="12" width="11.88671875" style="34" customWidth="1"/>
    <col min="13" max="17" width="10.21875" style="34" customWidth="1"/>
    <col min="18" max="16384" width="3.77734375" style="34"/>
  </cols>
  <sheetData>
    <row r="1" spans="1:12" ht="13.2">
      <c r="B1" s="35" t="s">
        <v>43</v>
      </c>
    </row>
    <row r="2" spans="1:12" ht="13.2"/>
    <row r="3" spans="1:12" ht="16.2">
      <c r="B3" s="211" t="s">
        <v>153</v>
      </c>
      <c r="C3" s="211"/>
      <c r="D3" s="211"/>
      <c r="E3" s="211"/>
      <c r="F3" s="211"/>
      <c r="G3" s="211"/>
      <c r="H3" s="211"/>
      <c r="I3" s="211"/>
      <c r="J3" s="211"/>
      <c r="K3" s="211"/>
      <c r="L3" s="211"/>
    </row>
    <row r="4" spans="1:12" ht="13.2"/>
    <row r="5" spans="1:12" ht="13.2">
      <c r="L5" s="36" t="s">
        <v>44</v>
      </c>
    </row>
    <row r="6" spans="1:12" ht="43.8">
      <c r="A6" s="37"/>
      <c r="B6" s="38" t="s">
        <v>45</v>
      </c>
      <c r="C6" s="38" t="s">
        <v>46</v>
      </c>
      <c r="D6" s="39" t="s">
        <v>47</v>
      </c>
      <c r="E6" s="38" t="s">
        <v>48</v>
      </c>
      <c r="F6" s="39" t="s">
        <v>49</v>
      </c>
      <c r="G6" s="38" t="s">
        <v>50</v>
      </c>
      <c r="H6" s="38" t="s">
        <v>51</v>
      </c>
      <c r="I6" s="39" t="s">
        <v>52</v>
      </c>
      <c r="J6" s="38" t="s">
        <v>53</v>
      </c>
      <c r="K6" s="39" t="s">
        <v>54</v>
      </c>
      <c r="L6" s="38" t="s">
        <v>55</v>
      </c>
    </row>
    <row r="7" spans="1:12" ht="19.2">
      <c r="A7" s="40"/>
      <c r="B7" s="41"/>
      <c r="C7" s="42" t="s">
        <v>56</v>
      </c>
      <c r="D7" s="42" t="s">
        <v>57</v>
      </c>
      <c r="E7" s="42" t="s">
        <v>58</v>
      </c>
      <c r="F7" s="42" t="s">
        <v>59</v>
      </c>
      <c r="G7" s="42" t="s">
        <v>60</v>
      </c>
      <c r="H7" s="42" t="s">
        <v>61</v>
      </c>
      <c r="I7" s="42" t="s">
        <v>62</v>
      </c>
      <c r="J7" s="42" t="s">
        <v>63</v>
      </c>
      <c r="K7" s="42" t="s">
        <v>100</v>
      </c>
      <c r="L7" s="42" t="s">
        <v>101</v>
      </c>
    </row>
    <row r="8" spans="1:12" ht="64.2">
      <c r="A8" s="43"/>
      <c r="B8" s="133">
        <f>基本情報!N9</f>
        <v>0</v>
      </c>
      <c r="C8" s="44"/>
      <c r="D8" s="44"/>
      <c r="E8" s="45">
        <f>C8-D8</f>
        <v>0</v>
      </c>
      <c r="F8" s="134">
        <f>'別紙2処遇改善報告書【病院】 '!J31</f>
        <v>0</v>
      </c>
      <c r="G8" s="134">
        <f>'別紙2処遇改善報告書【病院】 '!H31</f>
        <v>0</v>
      </c>
      <c r="H8" s="45">
        <f>IF(OR(F8=0,G8=0),0,MIN(F8,G8))</f>
        <v>0</v>
      </c>
      <c r="I8" s="45">
        <f>ROUNDDOWN(MIN(E8,H8),-3)</f>
        <v>0</v>
      </c>
      <c r="J8" s="44"/>
      <c r="K8" s="45">
        <f>MIN(I8,J8)</f>
        <v>0</v>
      </c>
      <c r="L8" s="45">
        <f>J8-K8</f>
        <v>0</v>
      </c>
    </row>
    <row r="10" spans="1:12" ht="16.5" customHeight="1">
      <c r="B10" s="210" t="s">
        <v>64</v>
      </c>
      <c r="C10" s="210"/>
      <c r="D10" s="210"/>
      <c r="E10" s="210"/>
      <c r="F10" s="210"/>
      <c r="G10" s="210"/>
      <c r="H10" s="210"/>
      <c r="I10" s="210"/>
      <c r="J10" s="210"/>
      <c r="K10" s="210"/>
      <c r="L10" s="210"/>
    </row>
    <row r="11" spans="1:12" ht="16.5" customHeight="1">
      <c r="B11" s="210" t="s">
        <v>65</v>
      </c>
      <c r="C11" s="210"/>
      <c r="D11" s="210"/>
      <c r="E11" s="210"/>
      <c r="F11" s="210"/>
      <c r="G11" s="210"/>
      <c r="H11" s="210"/>
      <c r="I11" s="210"/>
      <c r="J11" s="210"/>
      <c r="K11" s="210"/>
      <c r="L11" s="210"/>
    </row>
    <row r="12" spans="1:12" ht="16.5" customHeight="1">
      <c r="B12" s="210" t="s">
        <v>66</v>
      </c>
      <c r="C12" s="210"/>
      <c r="D12" s="210"/>
      <c r="E12" s="210"/>
      <c r="F12" s="210"/>
      <c r="G12" s="210"/>
      <c r="H12" s="210"/>
      <c r="I12" s="210"/>
      <c r="J12" s="210"/>
      <c r="K12" s="210"/>
      <c r="L12" s="210"/>
    </row>
    <row r="13" spans="1:12" ht="16.5" customHeight="1">
      <c r="B13" s="210"/>
      <c r="C13" s="210"/>
      <c r="D13" s="210"/>
      <c r="E13" s="210"/>
      <c r="F13" s="210"/>
      <c r="G13" s="210"/>
      <c r="H13" s="210"/>
      <c r="I13" s="210"/>
      <c r="J13" s="210"/>
      <c r="K13" s="210"/>
      <c r="L13" s="210"/>
    </row>
    <row r="16" spans="1:12" ht="16.5" customHeight="1">
      <c r="B16" s="210" t="s">
        <v>67</v>
      </c>
      <c r="C16" s="210"/>
      <c r="D16" s="210"/>
      <c r="E16" s="210"/>
      <c r="F16" s="210"/>
      <c r="G16" s="210"/>
      <c r="H16" s="210"/>
      <c r="I16" s="210"/>
      <c r="J16" s="210"/>
      <c r="K16" s="210"/>
      <c r="L16" s="210"/>
    </row>
    <row r="17" spans="2:12" ht="16.5" customHeight="1">
      <c r="B17" s="210" t="s">
        <v>68</v>
      </c>
      <c r="C17" s="210"/>
      <c r="D17" s="210"/>
      <c r="E17" s="210"/>
      <c r="F17" s="210"/>
      <c r="G17" s="210"/>
      <c r="H17" s="210"/>
      <c r="I17" s="210"/>
      <c r="J17" s="210"/>
      <c r="K17" s="210"/>
      <c r="L17" s="210"/>
    </row>
    <row r="18" spans="2:12" ht="16.5" customHeight="1">
      <c r="B18" s="210" t="s">
        <v>69</v>
      </c>
      <c r="C18" s="210"/>
      <c r="D18" s="210"/>
      <c r="E18" s="210"/>
      <c r="F18" s="210"/>
      <c r="G18" s="210"/>
      <c r="H18" s="210"/>
      <c r="I18" s="210"/>
      <c r="J18" s="210"/>
      <c r="K18" s="210"/>
      <c r="L18" s="210"/>
    </row>
  </sheetData>
  <sheetProtection algorithmName="SHA-512" hashValue="Sca1XKBPbE/gEdn6M3mYa0fFq+W0u02OF1/lQQppvaGdvDkIwLRxAM5BLhqXZOPdKrlZmCW55jsdSAU0JYfnCg==" saltValue="APrpIjxEUkLTqSs8EqHicw==" spinCount="100000" sheet="1" objects="1" scenarios="1"/>
  <mergeCells count="8">
    <mergeCell ref="B17:L17"/>
    <mergeCell ref="B18:L18"/>
    <mergeCell ref="B3:L3"/>
    <mergeCell ref="B10:L10"/>
    <mergeCell ref="B11:L11"/>
    <mergeCell ref="B12:L12"/>
    <mergeCell ref="B13:L13"/>
    <mergeCell ref="B16:L16"/>
  </mergeCells>
  <phoneticPr fontId="3"/>
  <conditionalFormatting sqref="B8:D8 F8:G8 J8">
    <cfRule type="containsBlanks" dxfId="0" priority="1">
      <formula>LEN(TRIM(B8))=0</formula>
    </cfRule>
  </conditionalFormatting>
  <dataValidations count="2">
    <dataValidation type="whole" imeMode="halfAlpha" operator="greaterThanOrEqual" allowBlank="1" showInputMessage="1" showErrorMessage="1" sqref="C8:D8 F8:G8 J8" xr:uid="{00000000-0002-0000-0200-000000000000}">
      <formula1>0</formula1>
    </dataValidation>
    <dataValidation imeMode="on" allowBlank="1" showInputMessage="1" showErrorMessage="1" sqref="B8" xr:uid="{00000000-0002-0000-0200-000001000000}"/>
  </dataValidations>
  <printOptions horizontalCentered="1"/>
  <pageMargins left="0.59055118110236227" right="0.59055118110236227" top="1.1811023622047245" bottom="0.78740157480314965" header="0.31496062992125984" footer="0.31496062992125984"/>
  <pageSetup paperSize="9" scale="8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E4DCA-AA08-426C-9A43-9EAC65FC3554}">
  <sheetPr>
    <tabColor rgb="FFFFFF00"/>
    <pageSetUpPr fitToPage="1"/>
  </sheetPr>
  <dimension ref="A1:N42"/>
  <sheetViews>
    <sheetView topLeftCell="A19" workbookViewId="0">
      <selection activeCell="F33" sqref="F33"/>
    </sheetView>
  </sheetViews>
  <sheetFormatPr defaultColWidth="10" defaultRowHeight="13.2"/>
  <cols>
    <col min="1" max="1" width="2.109375" style="76" customWidth="1"/>
    <col min="2" max="2" width="37.33203125" style="76" customWidth="1"/>
    <col min="3" max="3" width="13" style="76" customWidth="1"/>
    <col min="4" max="4" width="17.44140625" style="76" customWidth="1"/>
    <col min="5" max="5" width="18" style="76" customWidth="1"/>
    <col min="6" max="6" width="20.21875" style="76" customWidth="1"/>
    <col min="7" max="7" width="16.88671875" style="76" customWidth="1"/>
    <col min="8" max="8" width="19.44140625" style="76" customWidth="1"/>
    <col min="9" max="9" width="6.21875" style="76" customWidth="1"/>
    <col min="10" max="10" width="19.44140625" style="76" customWidth="1"/>
    <col min="11" max="16384" width="10" style="76"/>
  </cols>
  <sheetData>
    <row r="1" spans="1:14">
      <c r="A1" s="76" t="s">
        <v>160</v>
      </c>
    </row>
    <row r="2" spans="1:14" ht="13.8" thickBot="1"/>
    <row r="3" spans="1:14" ht="24.75" customHeight="1" thickBot="1">
      <c r="A3" s="77" t="s">
        <v>159</v>
      </c>
      <c r="B3" s="77"/>
      <c r="C3" s="77"/>
      <c r="D3" s="77"/>
      <c r="E3" s="77"/>
      <c r="F3" s="78" t="s">
        <v>111</v>
      </c>
      <c r="G3" s="216"/>
      <c r="H3" s="217"/>
      <c r="I3" s="79"/>
      <c r="J3" s="79"/>
    </row>
    <row r="4" spans="1:14" ht="18.600000000000001" thickBot="1">
      <c r="A4" s="80"/>
      <c r="B4" s="80"/>
      <c r="D4" s="80"/>
      <c r="F4" s="78" t="s">
        <v>112</v>
      </c>
      <c r="G4" s="218"/>
      <c r="H4" s="219"/>
      <c r="I4" s="219"/>
      <c r="J4" s="220"/>
    </row>
    <row r="5" spans="1:14" ht="20.25" customHeight="1" thickBot="1">
      <c r="A5" s="80"/>
    </row>
    <row r="6" spans="1:14" ht="92.4">
      <c r="A6" s="81"/>
      <c r="B6" s="82" t="s">
        <v>113</v>
      </c>
      <c r="C6" s="83" t="s">
        <v>114</v>
      </c>
      <c r="D6" s="83" t="s">
        <v>115</v>
      </c>
      <c r="E6" s="83" t="s">
        <v>116</v>
      </c>
      <c r="F6" s="84" t="s">
        <v>117</v>
      </c>
      <c r="G6" s="85" t="s">
        <v>118</v>
      </c>
      <c r="H6" s="86" t="s">
        <v>119</v>
      </c>
      <c r="J6" s="87" t="s">
        <v>120</v>
      </c>
    </row>
    <row r="7" spans="1:14" ht="34.5" customHeight="1">
      <c r="A7" s="88" t="s">
        <v>121</v>
      </c>
      <c r="B7" s="89"/>
      <c r="C7" s="90">
        <v>20</v>
      </c>
      <c r="D7" s="145"/>
      <c r="E7" s="91">
        <f>ROUNDUP(D7/C7,0)*5</f>
        <v>0</v>
      </c>
      <c r="F7" s="147"/>
      <c r="G7" s="92">
        <f>IF(F7&lt;&gt;"",ROUND(MIN(E7,F7),1)*4,0)</f>
        <v>0</v>
      </c>
      <c r="H7" s="93">
        <f>G7*6990</f>
        <v>0</v>
      </c>
      <c r="I7" s="94"/>
      <c r="J7" s="150"/>
    </row>
    <row r="8" spans="1:14" ht="34.5" customHeight="1">
      <c r="A8" s="88" t="s">
        <v>122</v>
      </c>
      <c r="B8" s="89"/>
      <c r="C8" s="90">
        <v>20</v>
      </c>
      <c r="D8" s="145"/>
      <c r="E8" s="91">
        <f>ROUNDUP(D8/C8,0)*5</f>
        <v>0</v>
      </c>
      <c r="F8" s="147"/>
      <c r="G8" s="92">
        <f t="shared" ref="G8:G15" si="0">IF(F8&lt;&gt;"",ROUND(MIN(E8,F8),1)*4,0)</f>
        <v>0</v>
      </c>
      <c r="H8" s="93">
        <f t="shared" ref="H8:H27" si="1">G8*6990</f>
        <v>0</v>
      </c>
      <c r="I8" s="94"/>
      <c r="J8" s="150"/>
    </row>
    <row r="9" spans="1:14" ht="34.5" customHeight="1">
      <c r="A9" s="221" t="s">
        <v>123</v>
      </c>
      <c r="B9" s="222"/>
      <c r="C9" s="90">
        <v>30</v>
      </c>
      <c r="D9" s="145"/>
      <c r="E9" s="91">
        <f t="shared" ref="E9:E27" si="2">ROUNDUP(D9/C9,0)*5</f>
        <v>0</v>
      </c>
      <c r="F9" s="147"/>
      <c r="G9" s="92">
        <f>IF(F9&lt;&gt;"",ROUND(MIN(E9,F9),1)*4,0)</f>
        <v>0</v>
      </c>
      <c r="H9" s="93">
        <f t="shared" si="1"/>
        <v>0</v>
      </c>
      <c r="I9" s="94"/>
      <c r="J9" s="150"/>
    </row>
    <row r="10" spans="1:14" ht="34.5" customHeight="1">
      <c r="A10" s="88" t="s">
        <v>124</v>
      </c>
      <c r="B10" s="89"/>
      <c r="C10" s="90">
        <v>20</v>
      </c>
      <c r="D10" s="145"/>
      <c r="E10" s="91">
        <f t="shared" si="2"/>
        <v>0</v>
      </c>
      <c r="F10" s="147"/>
      <c r="G10" s="92">
        <f t="shared" si="0"/>
        <v>0</v>
      </c>
      <c r="H10" s="93">
        <f t="shared" si="1"/>
        <v>0</v>
      </c>
      <c r="I10" s="94"/>
      <c r="J10" s="150"/>
    </row>
    <row r="11" spans="1:14" ht="34.5" customHeight="1">
      <c r="A11" s="88" t="s">
        <v>125</v>
      </c>
      <c r="B11" s="89"/>
      <c r="C11" s="90">
        <v>30</v>
      </c>
      <c r="D11" s="145"/>
      <c r="E11" s="91">
        <f t="shared" si="2"/>
        <v>0</v>
      </c>
      <c r="F11" s="147"/>
      <c r="G11" s="92">
        <f t="shared" si="0"/>
        <v>0</v>
      </c>
      <c r="H11" s="93">
        <f t="shared" si="1"/>
        <v>0</v>
      </c>
      <c r="I11" s="94"/>
      <c r="J11" s="150"/>
    </row>
    <row r="12" spans="1:14" ht="34.5" customHeight="1">
      <c r="A12" s="88" t="s">
        <v>126</v>
      </c>
      <c r="B12" s="89"/>
      <c r="C12" s="90">
        <v>30</v>
      </c>
      <c r="D12" s="145"/>
      <c r="E12" s="91">
        <f t="shared" si="2"/>
        <v>0</v>
      </c>
      <c r="F12" s="147"/>
      <c r="G12" s="92">
        <f t="shared" si="0"/>
        <v>0</v>
      </c>
      <c r="H12" s="93">
        <f t="shared" si="1"/>
        <v>0</v>
      </c>
      <c r="I12" s="94"/>
      <c r="J12" s="150"/>
    </row>
    <row r="13" spans="1:14" ht="34.5" customHeight="1">
      <c r="A13" s="88" t="s">
        <v>127</v>
      </c>
      <c r="B13" s="89"/>
      <c r="C13" s="90">
        <v>25</v>
      </c>
      <c r="D13" s="145"/>
      <c r="E13" s="91">
        <f t="shared" si="2"/>
        <v>0</v>
      </c>
      <c r="F13" s="147"/>
      <c r="G13" s="92">
        <f t="shared" si="0"/>
        <v>0</v>
      </c>
      <c r="H13" s="93">
        <f t="shared" si="1"/>
        <v>0</v>
      </c>
      <c r="I13" s="94"/>
      <c r="J13" s="150"/>
    </row>
    <row r="14" spans="1:14" ht="34.5" customHeight="1">
      <c r="A14" s="88" t="s">
        <v>128</v>
      </c>
      <c r="B14" s="89"/>
      <c r="C14" s="95">
        <v>37.5</v>
      </c>
      <c r="D14" s="145"/>
      <c r="E14" s="91">
        <f t="shared" si="2"/>
        <v>0</v>
      </c>
      <c r="F14" s="147"/>
      <c r="G14" s="92">
        <f t="shared" si="0"/>
        <v>0</v>
      </c>
      <c r="H14" s="93">
        <f t="shared" si="1"/>
        <v>0</v>
      </c>
      <c r="I14" s="94"/>
      <c r="J14" s="150"/>
    </row>
    <row r="15" spans="1:14" ht="34.5" customHeight="1">
      <c r="A15" s="221" t="s">
        <v>129</v>
      </c>
      <c r="B15" s="222"/>
      <c r="C15" s="90">
        <v>30</v>
      </c>
      <c r="D15" s="145"/>
      <c r="E15" s="91">
        <f t="shared" si="2"/>
        <v>0</v>
      </c>
      <c r="F15" s="147"/>
      <c r="G15" s="92">
        <f t="shared" si="0"/>
        <v>0</v>
      </c>
      <c r="H15" s="93">
        <f t="shared" si="1"/>
        <v>0</v>
      </c>
      <c r="I15" s="94"/>
      <c r="J15" s="150"/>
    </row>
    <row r="16" spans="1:14" s="104" customFormat="1" ht="20.25" customHeight="1">
      <c r="A16" s="96" t="s">
        <v>130</v>
      </c>
      <c r="B16" s="89"/>
      <c r="C16" s="97"/>
      <c r="D16" s="98"/>
      <c r="E16" s="99"/>
      <c r="F16" s="100"/>
      <c r="G16" s="101"/>
      <c r="H16" s="102"/>
      <c r="I16" s="94"/>
      <c r="J16" s="103"/>
      <c r="K16" s="76"/>
      <c r="L16" s="76"/>
      <c r="M16" s="76"/>
      <c r="N16" s="76"/>
    </row>
    <row r="17" spans="1:14" s="104" customFormat="1" ht="34.5" customHeight="1">
      <c r="A17" s="105"/>
      <c r="B17" s="106" t="s">
        <v>131</v>
      </c>
      <c r="C17" s="90">
        <v>25</v>
      </c>
      <c r="D17" s="145"/>
      <c r="E17" s="91">
        <f t="shared" si="2"/>
        <v>0</v>
      </c>
      <c r="F17" s="147"/>
      <c r="G17" s="92">
        <f t="shared" ref="G17:G20" si="3">IF(F17&lt;&gt;"",ROUND(MIN(E17,F17),1)*4,0)</f>
        <v>0</v>
      </c>
      <c r="H17" s="93">
        <f t="shared" si="1"/>
        <v>0</v>
      </c>
      <c r="I17" s="94"/>
      <c r="J17" s="150"/>
      <c r="K17" s="76"/>
      <c r="L17" s="76"/>
      <c r="M17" s="76"/>
      <c r="N17" s="76"/>
    </row>
    <row r="18" spans="1:14" s="104" customFormat="1" ht="34.5" customHeight="1">
      <c r="A18" s="105"/>
      <c r="B18" s="106" t="s">
        <v>132</v>
      </c>
      <c r="C18" s="90">
        <v>50</v>
      </c>
      <c r="D18" s="145"/>
      <c r="E18" s="91">
        <f t="shared" si="2"/>
        <v>0</v>
      </c>
      <c r="F18" s="147"/>
      <c r="G18" s="92">
        <f t="shared" si="3"/>
        <v>0</v>
      </c>
      <c r="H18" s="93">
        <f t="shared" si="1"/>
        <v>0</v>
      </c>
      <c r="I18" s="94"/>
      <c r="J18" s="150"/>
      <c r="K18" s="76"/>
      <c r="L18" s="76"/>
      <c r="M18" s="76"/>
      <c r="N18" s="76"/>
    </row>
    <row r="19" spans="1:14" s="104" customFormat="1" ht="34.5" customHeight="1">
      <c r="A19" s="105"/>
      <c r="B19" s="107" t="s">
        <v>133</v>
      </c>
      <c r="C19" s="90">
        <v>50</v>
      </c>
      <c r="D19" s="145"/>
      <c r="E19" s="91">
        <f t="shared" si="2"/>
        <v>0</v>
      </c>
      <c r="F19" s="147"/>
      <c r="G19" s="92">
        <f t="shared" si="3"/>
        <v>0</v>
      </c>
      <c r="H19" s="93">
        <f t="shared" si="1"/>
        <v>0</v>
      </c>
      <c r="I19" s="94"/>
      <c r="J19" s="150"/>
      <c r="K19" s="76"/>
      <c r="L19" s="76"/>
      <c r="M19" s="76"/>
      <c r="N19" s="76"/>
    </row>
    <row r="20" spans="1:14" s="104" customFormat="1" ht="34.5" customHeight="1">
      <c r="A20" s="108"/>
      <c r="B20" s="107" t="s">
        <v>134</v>
      </c>
      <c r="C20" s="90">
        <v>75</v>
      </c>
      <c r="D20" s="145"/>
      <c r="E20" s="91">
        <f t="shared" si="2"/>
        <v>0</v>
      </c>
      <c r="F20" s="147"/>
      <c r="G20" s="92">
        <f t="shared" si="3"/>
        <v>0</v>
      </c>
      <c r="H20" s="93">
        <f t="shared" si="1"/>
        <v>0</v>
      </c>
      <c r="I20" s="94"/>
      <c r="J20" s="150"/>
      <c r="K20" s="76"/>
      <c r="L20" s="76"/>
      <c r="M20" s="76"/>
      <c r="N20" s="76"/>
    </row>
    <row r="21" spans="1:14" ht="34.5" customHeight="1">
      <c r="A21" s="221" t="s">
        <v>135</v>
      </c>
      <c r="B21" s="222"/>
      <c r="C21" s="90">
        <v>10</v>
      </c>
      <c r="D21" s="145"/>
      <c r="E21" s="91">
        <f t="shared" si="2"/>
        <v>0</v>
      </c>
      <c r="F21" s="147"/>
      <c r="G21" s="92">
        <f>IF(F21&lt;&gt;"",ROUND(MIN(E21,F21),1)*4,0)</f>
        <v>0</v>
      </c>
      <c r="H21" s="93">
        <f>G21*6990</f>
        <v>0</v>
      </c>
      <c r="I21" s="94"/>
      <c r="J21" s="150"/>
    </row>
    <row r="22" spans="1:14" s="104" customFormat="1" ht="20.25" customHeight="1">
      <c r="A22" s="96" t="s">
        <v>136</v>
      </c>
      <c r="B22" s="89"/>
      <c r="C22" s="97"/>
      <c r="D22" s="98"/>
      <c r="E22" s="99"/>
      <c r="F22" s="100"/>
      <c r="G22" s="101"/>
      <c r="H22" s="102"/>
      <c r="I22" s="94"/>
      <c r="J22" s="103"/>
      <c r="K22" s="76"/>
      <c r="L22" s="76"/>
      <c r="M22" s="76"/>
      <c r="N22" s="76"/>
    </row>
    <row r="23" spans="1:14" s="104" customFormat="1" ht="34.5" customHeight="1">
      <c r="A23" s="105"/>
      <c r="B23" s="107" t="s">
        <v>137</v>
      </c>
      <c r="C23" s="90">
        <v>30</v>
      </c>
      <c r="D23" s="145"/>
      <c r="E23" s="91">
        <f t="shared" si="2"/>
        <v>0</v>
      </c>
      <c r="F23" s="147"/>
      <c r="G23" s="92">
        <f t="shared" ref="G23:G27" si="4">IF(F23&lt;&gt;"",ROUND(MIN(E23,F23),1)*4,0)</f>
        <v>0</v>
      </c>
      <c r="H23" s="93">
        <f t="shared" si="1"/>
        <v>0</v>
      </c>
      <c r="I23" s="94"/>
      <c r="J23" s="150"/>
      <c r="K23" s="76"/>
      <c r="L23" s="76"/>
      <c r="M23" s="76"/>
      <c r="N23" s="76"/>
    </row>
    <row r="24" spans="1:14" s="104" customFormat="1" ht="34.5" customHeight="1">
      <c r="A24" s="105"/>
      <c r="B24" s="107" t="s">
        <v>138</v>
      </c>
      <c r="C24" s="90">
        <v>50</v>
      </c>
      <c r="D24" s="145"/>
      <c r="E24" s="91">
        <f t="shared" si="2"/>
        <v>0</v>
      </c>
      <c r="F24" s="147"/>
      <c r="G24" s="92">
        <f t="shared" si="4"/>
        <v>0</v>
      </c>
      <c r="H24" s="93">
        <f t="shared" si="1"/>
        <v>0</v>
      </c>
      <c r="I24" s="94"/>
      <c r="J24" s="150"/>
      <c r="K24" s="76"/>
      <c r="L24" s="76"/>
      <c r="M24" s="76"/>
      <c r="N24" s="76"/>
    </row>
    <row r="25" spans="1:14" s="104" customFormat="1" ht="34.5" customHeight="1">
      <c r="A25" s="108"/>
      <c r="B25" s="107" t="s">
        <v>139</v>
      </c>
      <c r="C25" s="90">
        <v>75</v>
      </c>
      <c r="D25" s="145"/>
      <c r="E25" s="91">
        <f t="shared" si="2"/>
        <v>0</v>
      </c>
      <c r="F25" s="147"/>
      <c r="G25" s="92">
        <f t="shared" si="4"/>
        <v>0</v>
      </c>
      <c r="H25" s="93">
        <f t="shared" si="1"/>
        <v>0</v>
      </c>
      <c r="I25" s="94"/>
      <c r="J25" s="150"/>
      <c r="K25" s="76"/>
      <c r="L25" s="76"/>
      <c r="M25" s="76"/>
      <c r="N25" s="76"/>
    </row>
    <row r="26" spans="1:14" s="104" customFormat="1" ht="34.5" customHeight="1">
      <c r="A26" s="223" t="s">
        <v>140</v>
      </c>
      <c r="B26" s="224"/>
      <c r="C26" s="90">
        <v>30</v>
      </c>
      <c r="D26" s="145"/>
      <c r="E26" s="91">
        <f t="shared" si="2"/>
        <v>0</v>
      </c>
      <c r="F26" s="147"/>
      <c r="G26" s="92">
        <f t="shared" si="4"/>
        <v>0</v>
      </c>
      <c r="H26" s="93">
        <f t="shared" si="1"/>
        <v>0</v>
      </c>
      <c r="I26" s="94"/>
      <c r="J26" s="150"/>
      <c r="K26" s="76"/>
      <c r="L26" s="76"/>
      <c r="M26" s="76"/>
      <c r="N26" s="76"/>
    </row>
    <row r="27" spans="1:14" s="104" customFormat="1" ht="34.5" customHeight="1" thickBot="1">
      <c r="A27" s="212" t="s">
        <v>141</v>
      </c>
      <c r="B27" s="213"/>
      <c r="C27" s="109">
        <v>25</v>
      </c>
      <c r="D27" s="146"/>
      <c r="E27" s="110">
        <f t="shared" si="2"/>
        <v>0</v>
      </c>
      <c r="F27" s="148"/>
      <c r="G27" s="111">
        <f t="shared" si="4"/>
        <v>0</v>
      </c>
      <c r="H27" s="112">
        <f t="shared" si="1"/>
        <v>0</v>
      </c>
      <c r="I27" s="94"/>
      <c r="J27" s="151"/>
      <c r="K27" s="76"/>
      <c r="L27" s="76"/>
      <c r="M27" s="76"/>
      <c r="N27" s="76"/>
    </row>
    <row r="28" spans="1:14" ht="11.25" customHeight="1" thickBot="1">
      <c r="D28" s="94"/>
      <c r="E28" s="94"/>
      <c r="F28" s="94"/>
      <c r="G28" s="94"/>
      <c r="H28" s="113"/>
      <c r="I28" s="94"/>
      <c r="J28" s="113"/>
    </row>
    <row r="29" spans="1:14" s="104" customFormat="1" ht="34.5" customHeight="1" thickBot="1">
      <c r="A29" s="214" t="s">
        <v>142</v>
      </c>
      <c r="B29" s="215"/>
      <c r="C29" s="114"/>
      <c r="D29" s="115"/>
      <c r="E29" s="116"/>
      <c r="F29" s="149"/>
      <c r="G29" s="116"/>
      <c r="H29" s="116"/>
      <c r="I29" s="94"/>
      <c r="J29" s="152"/>
      <c r="K29" s="76"/>
      <c r="L29" s="76"/>
      <c r="M29" s="76"/>
      <c r="N29" s="76"/>
    </row>
    <row r="30" spans="1:14" ht="6.75" customHeight="1" thickBot="1">
      <c r="D30" s="94"/>
      <c r="E30" s="94"/>
      <c r="F30" s="94"/>
      <c r="G30" s="94"/>
      <c r="H30" s="94"/>
      <c r="I30" s="94"/>
      <c r="J30" s="94"/>
    </row>
    <row r="31" spans="1:14" ht="26.25" customHeight="1" thickBot="1">
      <c r="D31" s="94"/>
      <c r="E31" s="117" t="s">
        <v>143</v>
      </c>
      <c r="F31" s="118">
        <f>ROUND(SUM(F7:F29),1)</f>
        <v>0</v>
      </c>
      <c r="G31" s="117" t="s">
        <v>143</v>
      </c>
      <c r="H31" s="119">
        <f>ROUNDDOWN(SUM(H7:H29),-3)</f>
        <v>0</v>
      </c>
      <c r="I31" s="117" t="s">
        <v>143</v>
      </c>
      <c r="J31" s="119">
        <f>SUM(J7:J29)</f>
        <v>0</v>
      </c>
    </row>
    <row r="32" spans="1:14" ht="21" customHeight="1">
      <c r="A32" s="76" t="s">
        <v>144</v>
      </c>
      <c r="G32" s="120"/>
      <c r="H32" s="121"/>
      <c r="I32" s="120"/>
      <c r="J32" s="121"/>
    </row>
    <row r="33" spans="1:10" ht="21" customHeight="1">
      <c r="A33" s="76" t="s">
        <v>145</v>
      </c>
      <c r="G33" s="120"/>
      <c r="H33" s="121"/>
      <c r="I33" s="120"/>
      <c r="J33" s="121"/>
    </row>
    <row r="34" spans="1:10" ht="21" customHeight="1">
      <c r="A34" s="76" t="s">
        <v>146</v>
      </c>
    </row>
    <row r="35" spans="1:10" ht="21" customHeight="1">
      <c r="A35" s="94" t="s">
        <v>147</v>
      </c>
      <c r="B35" s="94"/>
      <c r="C35" s="94"/>
      <c r="D35" s="94"/>
      <c r="E35" s="94"/>
      <c r="F35" s="94"/>
      <c r="G35" s="94"/>
      <c r="H35" s="94"/>
      <c r="I35" s="94"/>
      <c r="J35" s="94"/>
    </row>
    <row r="36" spans="1:10" ht="21" customHeight="1">
      <c r="A36" s="94" t="s">
        <v>148</v>
      </c>
      <c r="B36" s="94"/>
      <c r="C36" s="94"/>
      <c r="D36" s="94"/>
      <c r="E36" s="94"/>
      <c r="F36" s="94"/>
      <c r="G36" s="94"/>
      <c r="H36" s="94"/>
      <c r="I36" s="94"/>
      <c r="J36" s="94"/>
    </row>
    <row r="37" spans="1:10" ht="21" customHeight="1">
      <c r="A37" s="76" t="s">
        <v>149</v>
      </c>
    </row>
    <row r="38" spans="1:10" ht="21" customHeight="1">
      <c r="A38" s="76" t="s">
        <v>150</v>
      </c>
    </row>
    <row r="39" spans="1:10" s="122" customFormat="1" ht="21" customHeight="1">
      <c r="A39" s="123" t="s">
        <v>162</v>
      </c>
      <c r="B39" s="123"/>
    </row>
    <row r="40" spans="1:10" s="122" customFormat="1" ht="21" customHeight="1">
      <c r="B40" s="123" t="s">
        <v>163</v>
      </c>
    </row>
    <row r="41" spans="1:10" s="122" customFormat="1" ht="21" customHeight="1">
      <c r="B41" s="122" t="s">
        <v>165</v>
      </c>
    </row>
    <row r="42" spans="1:10" s="122" customFormat="1" ht="21" customHeight="1">
      <c r="B42" s="123" t="s">
        <v>164</v>
      </c>
    </row>
  </sheetData>
  <sheetProtection algorithmName="SHA-512" hashValue="Ay6jIoGzegiFwNEHBRR5SkgiEFELVCA9kKjd+6ysWlFO3vo5gzGdsQL6G1hxZsN1x32OZFvt9ITGwGcpPeYlMQ==" saltValue="hzqEDvRfnm8jo+jaUsxX5w==" spinCount="100000" sheet="1" objects="1" scenarios="1"/>
  <mergeCells count="8">
    <mergeCell ref="A27:B27"/>
    <mergeCell ref="A29:B29"/>
    <mergeCell ref="G3:H3"/>
    <mergeCell ref="G4:J4"/>
    <mergeCell ref="A9:B9"/>
    <mergeCell ref="A15:B15"/>
    <mergeCell ref="A21:B21"/>
    <mergeCell ref="A26:B26"/>
  </mergeCells>
  <phoneticPr fontId="3"/>
  <dataValidations count="1">
    <dataValidation type="custom" allowBlank="1" showInputMessage="1" showErrorMessage="1" sqref="C22:H22 C16:H16" xr:uid="{313DE1B0-73E1-4970-A697-936467FABE3D}">
      <formula1>""""""</formula1>
    </dataValidation>
  </dataValidations>
  <pageMargins left="0.55118110236220474" right="0.27559055118110237" top="0.47244094488188981" bottom="0.31496062992125984"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8"/>
  <sheetViews>
    <sheetView view="pageBreakPreview" zoomScale="70" zoomScaleNormal="85" zoomScaleSheetLayoutView="70" workbookViewId="0">
      <selection activeCell="S11" sqref="S11"/>
    </sheetView>
  </sheetViews>
  <sheetFormatPr defaultColWidth="3.77734375" defaultRowHeight="13.2"/>
  <cols>
    <col min="1" max="1" width="2.109375" style="46" customWidth="1"/>
    <col min="2" max="2" width="4.33203125" style="46" customWidth="1"/>
    <col min="3" max="4" width="3.77734375" style="46" customWidth="1"/>
    <col min="5" max="5" width="2.77734375" style="46" customWidth="1"/>
    <col min="6" max="17" width="3.77734375" style="46" customWidth="1"/>
    <col min="18" max="18" width="9.33203125" style="46" customWidth="1"/>
    <col min="19" max="24" width="11.33203125" style="46" customWidth="1"/>
    <col min="25" max="16384" width="3.77734375" style="46"/>
  </cols>
  <sheetData>
    <row r="1" spans="1:33">
      <c r="B1" s="46" t="s">
        <v>70</v>
      </c>
    </row>
    <row r="3" spans="1:33" ht="17.25" customHeight="1">
      <c r="B3" s="211" t="s">
        <v>154</v>
      </c>
      <c r="C3" s="211"/>
      <c r="D3" s="211"/>
      <c r="E3" s="211"/>
      <c r="F3" s="211"/>
      <c r="G3" s="211"/>
      <c r="H3" s="211"/>
      <c r="I3" s="211"/>
      <c r="J3" s="211"/>
      <c r="K3" s="211"/>
      <c r="L3" s="211"/>
      <c r="M3" s="211"/>
      <c r="N3" s="211"/>
      <c r="O3" s="211"/>
      <c r="P3" s="211"/>
      <c r="Q3" s="211"/>
      <c r="R3" s="211"/>
      <c r="S3" s="211"/>
      <c r="T3" s="211"/>
      <c r="U3" s="211"/>
      <c r="V3" s="211"/>
      <c r="W3" s="211"/>
      <c r="X3" s="211"/>
    </row>
    <row r="5" spans="1:33" ht="16.2">
      <c r="A5" s="47"/>
      <c r="B5" s="226"/>
      <c r="C5" s="226"/>
      <c r="D5" s="226"/>
      <c r="E5" s="226"/>
      <c r="F5" s="226"/>
      <c r="G5" s="226"/>
      <c r="H5" s="226"/>
      <c r="I5" s="226"/>
      <c r="J5" s="226"/>
      <c r="K5" s="226"/>
      <c r="L5" s="226"/>
      <c r="M5" s="226"/>
      <c r="N5" s="226"/>
      <c r="O5" s="226"/>
      <c r="P5" s="226"/>
      <c r="Q5" s="226"/>
      <c r="R5" s="235" t="s">
        <v>71</v>
      </c>
      <c r="S5" s="234" t="s">
        <v>102</v>
      </c>
      <c r="T5" s="237"/>
      <c r="U5" s="237"/>
      <c r="V5" s="237"/>
      <c r="W5" s="237"/>
      <c r="X5" s="226" t="s">
        <v>72</v>
      </c>
    </row>
    <row r="6" spans="1:33" ht="24">
      <c r="A6" s="47"/>
      <c r="B6" s="226"/>
      <c r="C6" s="226"/>
      <c r="D6" s="226"/>
      <c r="E6" s="226"/>
      <c r="F6" s="226"/>
      <c r="G6" s="226"/>
      <c r="H6" s="226"/>
      <c r="I6" s="226"/>
      <c r="J6" s="226"/>
      <c r="K6" s="226"/>
      <c r="L6" s="226"/>
      <c r="M6" s="226"/>
      <c r="N6" s="226"/>
      <c r="O6" s="226"/>
      <c r="P6" s="226"/>
      <c r="Q6" s="226"/>
      <c r="R6" s="236"/>
      <c r="S6" s="48" t="s">
        <v>73</v>
      </c>
      <c r="T6" s="48" t="s">
        <v>74</v>
      </c>
      <c r="U6" s="135" t="s">
        <v>75</v>
      </c>
      <c r="V6" s="48" t="s">
        <v>76</v>
      </c>
      <c r="W6" s="48" t="s">
        <v>77</v>
      </c>
      <c r="X6" s="226"/>
    </row>
    <row r="7" spans="1:33" ht="14.4">
      <c r="A7" s="49"/>
      <c r="B7" s="226" t="s">
        <v>78</v>
      </c>
      <c r="C7" s="226"/>
      <c r="D7" s="226"/>
      <c r="E7" s="226"/>
      <c r="F7" s="226"/>
      <c r="G7" s="226"/>
      <c r="H7" s="226"/>
      <c r="I7" s="238" t="s">
        <v>79</v>
      </c>
      <c r="J7" s="239"/>
      <c r="K7" s="239"/>
      <c r="L7" s="239"/>
      <c r="M7" s="239"/>
      <c r="N7" s="239"/>
      <c r="O7" s="239"/>
      <c r="P7" s="239"/>
      <c r="Q7" s="240"/>
      <c r="R7" s="50">
        <v>45312</v>
      </c>
      <c r="S7" s="153"/>
      <c r="T7" s="153"/>
      <c r="U7" s="231"/>
      <c r="V7" s="153"/>
      <c r="W7" s="153"/>
      <c r="X7" s="231"/>
    </row>
    <row r="8" spans="1:33" ht="14.4">
      <c r="A8" s="49"/>
      <c r="B8" s="226"/>
      <c r="C8" s="226"/>
      <c r="D8" s="226"/>
      <c r="E8" s="226"/>
      <c r="F8" s="226"/>
      <c r="G8" s="226"/>
      <c r="H8" s="226"/>
      <c r="I8" s="241"/>
      <c r="J8" s="242"/>
      <c r="K8" s="242"/>
      <c r="L8" s="242"/>
      <c r="M8" s="242"/>
      <c r="N8" s="242"/>
      <c r="O8" s="242"/>
      <c r="P8" s="242"/>
      <c r="Q8" s="243"/>
      <c r="R8" s="51" t="s">
        <v>80</v>
      </c>
      <c r="S8" s="51" t="s">
        <v>80</v>
      </c>
      <c r="T8" s="51" t="s">
        <v>80</v>
      </c>
      <c r="U8" s="232"/>
      <c r="V8" s="51" t="s">
        <v>80</v>
      </c>
      <c r="W8" s="51" t="s">
        <v>80</v>
      </c>
      <c r="X8" s="232"/>
    </row>
    <row r="9" spans="1:33" ht="14.4">
      <c r="A9" s="49"/>
      <c r="B9" s="226"/>
      <c r="C9" s="226"/>
      <c r="D9" s="226"/>
      <c r="E9" s="226"/>
      <c r="F9" s="226"/>
      <c r="G9" s="226"/>
      <c r="H9" s="226"/>
      <c r="I9" s="244"/>
      <c r="J9" s="245"/>
      <c r="K9" s="245"/>
      <c r="L9" s="245"/>
      <c r="M9" s="245"/>
      <c r="N9" s="245"/>
      <c r="O9" s="245"/>
      <c r="P9" s="245"/>
      <c r="Q9" s="246"/>
      <c r="R9" s="52">
        <v>45342</v>
      </c>
      <c r="S9" s="154"/>
      <c r="T9" s="154"/>
      <c r="U9" s="233"/>
      <c r="V9" s="154"/>
      <c r="W9" s="154"/>
      <c r="X9" s="233"/>
    </row>
    <row r="10" spans="1:33" ht="23.4">
      <c r="A10" s="53"/>
      <c r="B10" s="226"/>
      <c r="C10" s="226"/>
      <c r="D10" s="226"/>
      <c r="E10" s="226"/>
      <c r="F10" s="226"/>
      <c r="G10" s="226"/>
      <c r="H10" s="226"/>
      <c r="I10" s="226" t="s">
        <v>81</v>
      </c>
      <c r="J10" s="226"/>
      <c r="K10" s="226"/>
      <c r="L10" s="226"/>
      <c r="M10" s="226"/>
      <c r="N10" s="226"/>
      <c r="O10" s="226"/>
      <c r="P10" s="226"/>
      <c r="Q10" s="234"/>
      <c r="R10" s="54">
        <v>45347</v>
      </c>
      <c r="S10" s="155"/>
      <c r="T10" s="155"/>
      <c r="U10" s="55"/>
      <c r="V10" s="155"/>
      <c r="W10" s="155"/>
      <c r="X10" s="55"/>
    </row>
    <row r="11" spans="1:33" ht="14.4">
      <c r="A11" s="49"/>
      <c r="B11" s="225" t="s">
        <v>82</v>
      </c>
      <c r="C11" s="226"/>
      <c r="D11" s="226"/>
      <c r="E11" s="226"/>
      <c r="F11" s="226"/>
      <c r="G11" s="226"/>
      <c r="H11" s="226"/>
      <c r="I11" s="238" t="s">
        <v>79</v>
      </c>
      <c r="J11" s="239"/>
      <c r="K11" s="239"/>
      <c r="L11" s="239"/>
      <c r="M11" s="239"/>
      <c r="N11" s="239"/>
      <c r="O11" s="239"/>
      <c r="P11" s="239"/>
      <c r="Q11" s="240"/>
      <c r="R11" s="50">
        <v>45323</v>
      </c>
      <c r="S11" s="153"/>
      <c r="T11" s="153"/>
      <c r="U11" s="231"/>
      <c r="V11" s="153"/>
      <c r="W11" s="153"/>
      <c r="X11" s="231"/>
    </row>
    <row r="12" spans="1:33" ht="14.4">
      <c r="A12" s="49"/>
      <c r="B12" s="225"/>
      <c r="C12" s="226"/>
      <c r="D12" s="226"/>
      <c r="E12" s="226"/>
      <c r="F12" s="226"/>
      <c r="G12" s="226"/>
      <c r="H12" s="226"/>
      <c r="I12" s="241"/>
      <c r="J12" s="242"/>
      <c r="K12" s="242"/>
      <c r="L12" s="242"/>
      <c r="M12" s="242"/>
      <c r="N12" s="242"/>
      <c r="O12" s="242"/>
      <c r="P12" s="242"/>
      <c r="Q12" s="243"/>
      <c r="R12" s="51" t="s">
        <v>80</v>
      </c>
      <c r="S12" s="51" t="s">
        <v>80</v>
      </c>
      <c r="T12" s="51" t="s">
        <v>80</v>
      </c>
      <c r="U12" s="232"/>
      <c r="V12" s="51" t="s">
        <v>80</v>
      </c>
      <c r="W12" s="51" t="s">
        <v>80</v>
      </c>
      <c r="X12" s="232"/>
    </row>
    <row r="13" spans="1:33" ht="14.4">
      <c r="A13" s="49"/>
      <c r="B13" s="225"/>
      <c r="C13" s="226"/>
      <c r="D13" s="226"/>
      <c r="E13" s="226"/>
      <c r="F13" s="226"/>
      <c r="G13" s="226"/>
      <c r="H13" s="226"/>
      <c r="I13" s="244"/>
      <c r="J13" s="245"/>
      <c r="K13" s="245"/>
      <c r="L13" s="245"/>
      <c r="M13" s="245"/>
      <c r="N13" s="245"/>
      <c r="O13" s="245"/>
      <c r="P13" s="245"/>
      <c r="Q13" s="246"/>
      <c r="R13" s="52">
        <v>45350</v>
      </c>
      <c r="S13" s="154"/>
      <c r="T13" s="154"/>
      <c r="U13" s="233"/>
      <c r="V13" s="154"/>
      <c r="W13" s="154"/>
      <c r="X13" s="233"/>
    </row>
    <row r="14" spans="1:33" ht="23.4">
      <c r="A14" s="53"/>
      <c r="B14" s="226"/>
      <c r="C14" s="226"/>
      <c r="D14" s="226"/>
      <c r="E14" s="226"/>
      <c r="F14" s="226"/>
      <c r="G14" s="226"/>
      <c r="H14" s="226"/>
      <c r="I14" s="226" t="s">
        <v>81</v>
      </c>
      <c r="J14" s="226"/>
      <c r="K14" s="226"/>
      <c r="L14" s="226"/>
      <c r="M14" s="226"/>
      <c r="N14" s="226"/>
      <c r="O14" s="226"/>
      <c r="P14" s="226"/>
      <c r="Q14" s="234"/>
      <c r="R14" s="54">
        <v>45361</v>
      </c>
      <c r="S14" s="155"/>
      <c r="T14" s="155"/>
      <c r="U14" s="55"/>
      <c r="V14" s="155"/>
      <c r="W14" s="155"/>
      <c r="X14" s="55"/>
    </row>
    <row r="15" spans="1:33" ht="25.8">
      <c r="A15" s="56"/>
      <c r="B15" s="225" t="s">
        <v>83</v>
      </c>
      <c r="C15" s="226"/>
      <c r="D15" s="226"/>
      <c r="E15" s="226"/>
      <c r="F15" s="226"/>
      <c r="G15" s="226"/>
      <c r="H15" s="226"/>
      <c r="I15" s="227" t="s">
        <v>103</v>
      </c>
      <c r="J15" s="227"/>
      <c r="K15" s="227"/>
      <c r="L15" s="227"/>
      <c r="M15" s="227"/>
      <c r="N15" s="227"/>
      <c r="O15" s="227"/>
      <c r="P15" s="227"/>
      <c r="Q15" s="228"/>
      <c r="R15" s="57">
        <v>10</v>
      </c>
      <c r="S15" s="156"/>
      <c r="T15" s="156"/>
      <c r="U15" s="55"/>
      <c r="V15" s="156"/>
      <c r="W15" s="156"/>
      <c r="X15" s="58">
        <f>SUM(S15,T15,V15,W15)</f>
        <v>0</v>
      </c>
    </row>
    <row r="16" spans="1:33" ht="46.2">
      <c r="A16" s="59"/>
      <c r="B16" s="225" t="s">
        <v>84</v>
      </c>
      <c r="C16" s="226"/>
      <c r="D16" s="226"/>
      <c r="E16" s="226" t="s">
        <v>103</v>
      </c>
      <c r="F16" s="226"/>
      <c r="G16" s="226"/>
      <c r="H16" s="226"/>
      <c r="I16" s="229" t="s">
        <v>104</v>
      </c>
      <c r="J16" s="229"/>
      <c r="K16" s="229"/>
      <c r="L16" s="229"/>
      <c r="M16" s="229"/>
      <c r="N16" s="229"/>
      <c r="O16" s="229"/>
      <c r="P16" s="229"/>
      <c r="Q16" s="230"/>
      <c r="R16" s="60">
        <v>120000</v>
      </c>
      <c r="S16" s="157"/>
      <c r="T16" s="157"/>
      <c r="U16" s="60">
        <f>SUM(S16,T16)</f>
        <v>0</v>
      </c>
      <c r="V16" s="157"/>
      <c r="W16" s="157"/>
      <c r="X16" s="61">
        <f>SUM(U16:W16)</f>
        <v>0</v>
      </c>
      <c r="AG16" s="136"/>
    </row>
    <row r="18" spans="2:23">
      <c r="B18" s="46" t="s">
        <v>155</v>
      </c>
    </row>
    <row r="19" spans="2:23">
      <c r="B19" s="75" t="s">
        <v>156</v>
      </c>
    </row>
    <row r="28" spans="2:23">
      <c r="W28" s="136"/>
    </row>
  </sheetData>
  <sheetProtection algorithmName="SHA-512" hashValue="fj3PSe66Zg/JYmqxzeiHxazyyvacoHSwNn3bUi1gkOUwFtdQevUpMgkpqDuRb24obT4zd/DmtrJBPVKru/SZ2Q==" saltValue="1+zehWVVXH1ai4ccmrWHRA==" spinCount="100000" sheet="1" objects="1" scenarios="1"/>
  <mergeCells count="20">
    <mergeCell ref="X11:X13"/>
    <mergeCell ref="I14:Q14"/>
    <mergeCell ref="B3:X3"/>
    <mergeCell ref="B5:Q6"/>
    <mergeCell ref="R5:R6"/>
    <mergeCell ref="S5:W5"/>
    <mergeCell ref="X5:X6"/>
    <mergeCell ref="B7:H10"/>
    <mergeCell ref="I7:Q9"/>
    <mergeCell ref="U7:U9"/>
    <mergeCell ref="X7:X9"/>
    <mergeCell ref="I10:Q10"/>
    <mergeCell ref="B11:H14"/>
    <mergeCell ref="I11:Q13"/>
    <mergeCell ref="U11:U13"/>
    <mergeCell ref="B15:H15"/>
    <mergeCell ref="I15:Q15"/>
    <mergeCell ref="B16:D16"/>
    <mergeCell ref="E16:H16"/>
    <mergeCell ref="I16:Q16"/>
  </mergeCells>
  <phoneticPr fontId="3"/>
  <printOptions horizontalCentered="1"/>
  <pageMargins left="0.39370078740157483" right="0.39370078740157483" top="0.98425196850393704" bottom="0.3937007874015748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7"/>
  <sheetViews>
    <sheetView view="pageBreakPreview" zoomScale="85" zoomScaleNormal="100" zoomScaleSheetLayoutView="85" workbookViewId="0">
      <selection activeCell="E22" sqref="E22"/>
    </sheetView>
  </sheetViews>
  <sheetFormatPr defaultColWidth="3.77734375" defaultRowHeight="13.2"/>
  <cols>
    <col min="1" max="2" width="3.77734375" style="46"/>
    <col min="3" max="3" width="7.44140625" style="46" bestFit="1" customWidth="1"/>
    <col min="4" max="4" width="31.109375" style="46" customWidth="1"/>
    <col min="5" max="5" width="25" style="46" customWidth="1"/>
    <col min="6" max="16384" width="3.77734375" style="46"/>
  </cols>
  <sheetData>
    <row r="1" spans="2:9">
      <c r="B1" s="247" t="s">
        <v>85</v>
      </c>
      <c r="C1" s="247"/>
      <c r="D1" s="247"/>
      <c r="E1" s="247"/>
      <c r="F1" s="247"/>
      <c r="G1" s="247"/>
      <c r="H1" s="247"/>
      <c r="I1" s="247"/>
    </row>
    <row r="3" spans="2:9" ht="16.2">
      <c r="B3" s="211" t="s">
        <v>157</v>
      </c>
      <c r="C3" s="211"/>
      <c r="D3" s="211"/>
      <c r="E3" s="211"/>
      <c r="F3" s="211"/>
      <c r="G3" s="211"/>
      <c r="H3" s="211"/>
      <c r="I3" s="211"/>
    </row>
    <row r="6" spans="2:9">
      <c r="B6" s="247" t="s">
        <v>86</v>
      </c>
      <c r="C6" s="247"/>
      <c r="D6" s="247"/>
      <c r="E6" s="247"/>
      <c r="F6" s="247"/>
      <c r="G6" s="247"/>
      <c r="H6" s="247"/>
      <c r="I6" s="247"/>
    </row>
    <row r="8" spans="2:9">
      <c r="B8" s="247" t="s">
        <v>87</v>
      </c>
      <c r="C8" s="247"/>
      <c r="D8" s="247"/>
      <c r="E8" s="247"/>
      <c r="F8" s="247"/>
      <c r="G8" s="247"/>
      <c r="H8" s="247"/>
      <c r="I8" s="247"/>
    </row>
    <row r="10" spans="2:9">
      <c r="B10" s="247" t="s">
        <v>88</v>
      </c>
      <c r="C10" s="247"/>
      <c r="D10" s="247"/>
      <c r="E10" s="247"/>
      <c r="F10" s="247"/>
      <c r="G10" s="247"/>
      <c r="H10" s="247"/>
      <c r="I10" s="247"/>
    </row>
    <row r="11" spans="2:9">
      <c r="E11" s="62" t="s">
        <v>44</v>
      </c>
    </row>
    <row r="12" spans="2:9" ht="52.8">
      <c r="C12" s="63" t="s">
        <v>89</v>
      </c>
      <c r="D12" s="64" t="s">
        <v>105</v>
      </c>
      <c r="E12" s="158"/>
    </row>
    <row r="13" spans="2:9" ht="39.6">
      <c r="C13" s="63" t="s">
        <v>90</v>
      </c>
      <c r="D13" s="64" t="s">
        <v>106</v>
      </c>
      <c r="E13" s="158"/>
    </row>
    <row r="14" spans="2:9" ht="26.4">
      <c r="C14" s="63" t="s">
        <v>91</v>
      </c>
      <c r="D14" s="64" t="s">
        <v>107</v>
      </c>
      <c r="E14" s="65">
        <f>'別紙２－２（実績内訳'!U16</f>
        <v>0</v>
      </c>
    </row>
    <row r="15" spans="2:9" ht="26.4">
      <c r="C15" s="63" t="s">
        <v>92</v>
      </c>
      <c r="D15" s="64" t="s">
        <v>108</v>
      </c>
      <c r="E15" s="65">
        <f>'別紙２－２（実績内訳'!V16+'別紙２－２（実績内訳'!W16</f>
        <v>0</v>
      </c>
    </row>
    <row r="17" spans="2:9">
      <c r="C17" s="247" t="s">
        <v>109</v>
      </c>
      <c r="D17" s="247"/>
      <c r="E17" s="247"/>
      <c r="F17" s="247"/>
      <c r="G17" s="247"/>
      <c r="H17" s="247"/>
      <c r="I17" s="247"/>
    </row>
    <row r="18" spans="2:9">
      <c r="C18" s="247" t="s">
        <v>93</v>
      </c>
      <c r="D18" s="247"/>
      <c r="E18" s="66">
        <f>IF(E13=0,0,ROUND(E12/E13*E14,0))</f>
        <v>0</v>
      </c>
    </row>
    <row r="20" spans="2:9">
      <c r="C20" s="247" t="s">
        <v>110</v>
      </c>
      <c r="D20" s="247"/>
      <c r="E20" s="247"/>
      <c r="F20" s="247"/>
      <c r="G20" s="247"/>
      <c r="H20" s="247"/>
      <c r="I20" s="247"/>
    </row>
    <row r="21" spans="2:9">
      <c r="C21" s="247" t="s">
        <v>94</v>
      </c>
      <c r="D21" s="247"/>
      <c r="E21" s="66">
        <f>IF(E13=0,0,ROUND(E12/E13*E15,0))</f>
        <v>0</v>
      </c>
    </row>
    <row r="25" spans="2:9">
      <c r="B25" s="247" t="s">
        <v>95</v>
      </c>
      <c r="C25" s="247"/>
      <c r="D25" s="247"/>
      <c r="E25" s="247"/>
      <c r="F25" s="247"/>
      <c r="G25" s="247"/>
      <c r="H25" s="247"/>
      <c r="I25" s="247"/>
    </row>
    <row r="27" spans="2:9">
      <c r="C27" s="46" t="s">
        <v>96</v>
      </c>
    </row>
    <row r="28" spans="2:9">
      <c r="C28" s="248"/>
      <c r="D28" s="249"/>
      <c r="E28" s="249"/>
      <c r="F28" s="249"/>
      <c r="G28" s="249"/>
      <c r="H28" s="249"/>
      <c r="I28" s="250"/>
    </row>
    <row r="29" spans="2:9">
      <c r="C29" s="251"/>
      <c r="D29" s="252"/>
      <c r="E29" s="252"/>
      <c r="F29" s="252"/>
      <c r="G29" s="252"/>
      <c r="H29" s="252"/>
      <c r="I29" s="253"/>
    </row>
    <row r="30" spans="2:9">
      <c r="C30" s="251"/>
      <c r="D30" s="252"/>
      <c r="E30" s="252"/>
      <c r="F30" s="252"/>
      <c r="G30" s="252"/>
      <c r="H30" s="252"/>
      <c r="I30" s="253"/>
    </row>
    <row r="31" spans="2:9">
      <c r="C31" s="251"/>
      <c r="D31" s="252"/>
      <c r="E31" s="252"/>
      <c r="F31" s="252"/>
      <c r="G31" s="252"/>
      <c r="H31" s="252"/>
      <c r="I31" s="253"/>
    </row>
    <row r="32" spans="2:9">
      <c r="C32" s="251"/>
      <c r="D32" s="252"/>
      <c r="E32" s="252"/>
      <c r="F32" s="252"/>
      <c r="G32" s="252"/>
      <c r="H32" s="252"/>
      <c r="I32" s="253"/>
    </row>
    <row r="33" spans="3:9">
      <c r="C33" s="251"/>
      <c r="D33" s="252"/>
      <c r="E33" s="252"/>
      <c r="F33" s="252"/>
      <c r="G33" s="252"/>
      <c r="H33" s="252"/>
      <c r="I33" s="253"/>
    </row>
    <row r="34" spans="3:9">
      <c r="C34" s="251"/>
      <c r="D34" s="252"/>
      <c r="E34" s="252"/>
      <c r="F34" s="252"/>
      <c r="G34" s="252"/>
      <c r="H34" s="252"/>
      <c r="I34" s="253"/>
    </row>
    <row r="35" spans="3:9">
      <c r="C35" s="251"/>
      <c r="D35" s="252"/>
      <c r="E35" s="252"/>
      <c r="F35" s="252"/>
      <c r="G35" s="252"/>
      <c r="H35" s="252"/>
      <c r="I35" s="253"/>
    </row>
    <row r="36" spans="3:9">
      <c r="C36" s="251"/>
      <c r="D36" s="252"/>
      <c r="E36" s="252"/>
      <c r="F36" s="252"/>
      <c r="G36" s="252"/>
      <c r="H36" s="252"/>
      <c r="I36" s="253"/>
    </row>
    <row r="37" spans="3:9">
      <c r="C37" s="254"/>
      <c r="D37" s="255"/>
      <c r="E37" s="255"/>
      <c r="F37" s="255"/>
      <c r="G37" s="255"/>
      <c r="H37" s="255"/>
      <c r="I37" s="256"/>
    </row>
  </sheetData>
  <sheetProtection algorithmName="SHA-512" hashValue="PFrdEaxA+c3/Xa7w3g6NuFMXjV0Qjk1vR9jWhPG6u9UXYelKAjMeIMtwpNCnQh3CCJtOxRhvcpdVrxljfaIhlA==" saltValue="p89ScIfdsxyE8F5ndt9miQ==" spinCount="100000" sheet="1" objects="1" scenarios="1"/>
  <mergeCells count="11">
    <mergeCell ref="C17:I17"/>
    <mergeCell ref="B1:I1"/>
    <mergeCell ref="B3:I3"/>
    <mergeCell ref="B6:I6"/>
    <mergeCell ref="B8:I8"/>
    <mergeCell ref="B10:I10"/>
    <mergeCell ref="C18:D18"/>
    <mergeCell ref="C20:I20"/>
    <mergeCell ref="C21:D21"/>
    <mergeCell ref="B25:I25"/>
    <mergeCell ref="C28:I37"/>
  </mergeCells>
  <phoneticPr fontId="3"/>
  <pageMargins left="1.1023622047244095" right="0.98425196850393704" top="0.98425196850393704" bottom="0.98425196850393704"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view="pageBreakPreview" zoomScale="75" zoomScaleNormal="100" workbookViewId="0">
      <selection activeCell="O17" sqref="O17"/>
    </sheetView>
  </sheetViews>
  <sheetFormatPr defaultColWidth="9" defaultRowHeight="25.5" customHeight="1"/>
  <cols>
    <col min="1" max="1" width="2.6640625" style="18" customWidth="1"/>
    <col min="2" max="2" width="26.21875" style="18" customWidth="1"/>
    <col min="3" max="3" width="6.33203125" style="18" customWidth="1"/>
    <col min="4" max="4" width="4.88671875" style="18" customWidth="1"/>
    <col min="5" max="5" width="6.6640625" style="18" customWidth="1"/>
    <col min="6" max="6" width="5.6640625" style="18" customWidth="1"/>
    <col min="7" max="7" width="24.21875" style="18" customWidth="1"/>
    <col min="8" max="8" width="44.21875" style="18" customWidth="1"/>
    <col min="9" max="9" width="3.6640625" style="18" customWidth="1"/>
    <col min="10" max="16384" width="9" style="18"/>
  </cols>
  <sheetData>
    <row r="1" spans="1:9" ht="25.5" customHeight="1">
      <c r="A1" s="67"/>
      <c r="B1" s="67" t="s">
        <v>98</v>
      </c>
      <c r="C1" s="67"/>
      <c r="D1" s="67"/>
      <c r="E1" s="67"/>
      <c r="F1" s="67"/>
      <c r="G1" s="67"/>
      <c r="H1" s="67"/>
      <c r="I1" s="67"/>
    </row>
    <row r="2" spans="1:9" ht="25.5" customHeight="1">
      <c r="A2" s="67"/>
      <c r="B2" s="265" t="s">
        <v>158</v>
      </c>
      <c r="C2" s="265"/>
      <c r="D2" s="265"/>
      <c r="E2" s="265"/>
      <c r="F2" s="265"/>
      <c r="G2" s="265"/>
      <c r="H2" s="265"/>
      <c r="I2" s="67"/>
    </row>
    <row r="3" spans="1:9" ht="25.5" customHeight="1">
      <c r="A3" s="67"/>
      <c r="B3" s="67"/>
      <c r="C3" s="67"/>
      <c r="D3" s="67"/>
      <c r="E3" s="67"/>
      <c r="F3" s="67"/>
      <c r="G3" s="67"/>
      <c r="H3" s="68" t="s">
        <v>20</v>
      </c>
      <c r="I3" s="67"/>
    </row>
    <row r="4" spans="1:9" ht="25.5" customHeight="1">
      <c r="A4" s="67"/>
      <c r="B4" s="67" t="s">
        <v>15</v>
      </c>
      <c r="C4" s="67"/>
      <c r="D4" s="67"/>
      <c r="E4" s="67"/>
      <c r="F4" s="67"/>
      <c r="G4" s="67"/>
      <c r="H4" s="67"/>
      <c r="I4" s="67"/>
    </row>
    <row r="5" spans="1:9" ht="52.5" customHeight="1">
      <c r="A5" s="67"/>
      <c r="B5" s="257" t="s">
        <v>12</v>
      </c>
      <c r="C5" s="258"/>
      <c r="D5" s="269" t="s">
        <v>13</v>
      </c>
      <c r="E5" s="270"/>
      <c r="F5" s="270"/>
      <c r="G5" s="271"/>
      <c r="H5" s="139" t="s">
        <v>11</v>
      </c>
      <c r="I5" s="67"/>
    </row>
    <row r="6" spans="1:9" ht="52.5" customHeight="1">
      <c r="A6" s="67"/>
      <c r="B6" s="257" t="s">
        <v>26</v>
      </c>
      <c r="C6" s="258"/>
      <c r="D6" s="266">
        <f>'別紙１（所要額精算書）'!K8</f>
        <v>0</v>
      </c>
      <c r="E6" s="267"/>
      <c r="F6" s="267"/>
      <c r="G6" s="268"/>
      <c r="H6" s="159"/>
      <c r="I6" s="67"/>
    </row>
    <row r="7" spans="1:9" ht="52.5" customHeight="1">
      <c r="A7" s="67"/>
      <c r="B7" s="257" t="s">
        <v>14</v>
      </c>
      <c r="C7" s="258"/>
      <c r="D7" s="262">
        <f>'別紙１（所要額精算書）'!D8</f>
        <v>0</v>
      </c>
      <c r="E7" s="263"/>
      <c r="F7" s="263"/>
      <c r="G7" s="264"/>
      <c r="H7" s="160"/>
      <c r="I7" s="67"/>
    </row>
    <row r="8" spans="1:9" ht="52.5" customHeight="1">
      <c r="A8" s="67"/>
      <c r="B8" s="257" t="s">
        <v>194</v>
      </c>
      <c r="C8" s="258"/>
      <c r="D8" s="259">
        <f>D9-(D6+D7)</f>
        <v>0</v>
      </c>
      <c r="E8" s="260"/>
      <c r="F8" s="260"/>
      <c r="G8" s="261"/>
      <c r="H8" s="161"/>
      <c r="I8" s="67"/>
    </row>
    <row r="9" spans="1:9" ht="52.5" customHeight="1">
      <c r="A9" s="67"/>
      <c r="B9" s="257" t="s">
        <v>4</v>
      </c>
      <c r="C9" s="258"/>
      <c r="D9" s="266">
        <f>D15</f>
        <v>0</v>
      </c>
      <c r="E9" s="267"/>
      <c r="F9" s="267"/>
      <c r="G9" s="268"/>
      <c r="H9" s="69"/>
      <c r="I9" s="67"/>
    </row>
    <row r="10" spans="1:9" ht="25.5" customHeight="1">
      <c r="A10" s="67"/>
      <c r="B10" s="67"/>
      <c r="C10" s="67"/>
      <c r="D10" s="67"/>
      <c r="E10" s="67"/>
      <c r="F10" s="67"/>
      <c r="G10" s="67"/>
      <c r="H10" s="67"/>
      <c r="I10" s="67"/>
    </row>
    <row r="11" spans="1:9" ht="25.5" customHeight="1">
      <c r="A11" s="67"/>
      <c r="B11" s="67" t="s">
        <v>16</v>
      </c>
      <c r="C11" s="67"/>
      <c r="D11" s="67"/>
      <c r="E11" s="67"/>
      <c r="F11" s="67"/>
      <c r="G11" s="67"/>
      <c r="H11" s="67"/>
      <c r="I11" s="67"/>
    </row>
    <row r="12" spans="1:9" ht="50.25" customHeight="1">
      <c r="A12" s="67"/>
      <c r="B12" s="257" t="s">
        <v>12</v>
      </c>
      <c r="C12" s="258"/>
      <c r="D12" s="269" t="s">
        <v>13</v>
      </c>
      <c r="E12" s="270"/>
      <c r="F12" s="270"/>
      <c r="G12" s="271"/>
      <c r="H12" s="70" t="s">
        <v>11</v>
      </c>
      <c r="I12" s="67"/>
    </row>
    <row r="13" spans="1:9" ht="50.25" customHeight="1">
      <c r="A13" s="67"/>
      <c r="B13" s="257" t="s">
        <v>17</v>
      </c>
      <c r="C13" s="258"/>
      <c r="D13" s="266">
        <f>'別紙１（所要額精算書）'!F8</f>
        <v>0</v>
      </c>
      <c r="E13" s="267"/>
      <c r="F13" s="267"/>
      <c r="G13" s="268"/>
      <c r="H13" s="162"/>
      <c r="I13" s="67"/>
    </row>
    <row r="14" spans="1:9" ht="50.25" customHeight="1">
      <c r="A14" s="67"/>
      <c r="B14" s="257" t="s">
        <v>18</v>
      </c>
      <c r="C14" s="258"/>
      <c r="D14" s="262">
        <f>D15-D13</f>
        <v>0</v>
      </c>
      <c r="E14" s="263"/>
      <c r="F14" s="263"/>
      <c r="G14" s="264"/>
      <c r="H14" s="160"/>
      <c r="I14" s="67"/>
    </row>
    <row r="15" spans="1:9" ht="50.25" customHeight="1">
      <c r="A15" s="67"/>
      <c r="B15" s="257" t="s">
        <v>4</v>
      </c>
      <c r="C15" s="258"/>
      <c r="D15" s="266">
        <f>'別紙１（所要額精算書）'!C8</f>
        <v>0</v>
      </c>
      <c r="E15" s="267"/>
      <c r="F15" s="267"/>
      <c r="G15" s="268"/>
      <c r="H15" s="71"/>
      <c r="I15" s="67"/>
    </row>
    <row r="16" spans="1:9" ht="25.5" customHeight="1">
      <c r="A16" s="67"/>
      <c r="B16" s="67"/>
      <c r="C16" s="67"/>
      <c r="D16" s="67"/>
      <c r="E16" s="67"/>
      <c r="F16" s="67"/>
      <c r="G16" s="67"/>
      <c r="H16" s="67"/>
      <c r="I16" s="67"/>
    </row>
    <row r="17" spans="1:9" ht="25.5" customHeight="1">
      <c r="A17" s="67"/>
      <c r="B17" s="72"/>
      <c r="C17" s="73"/>
      <c r="D17" s="73"/>
      <c r="E17" s="73"/>
      <c r="F17" s="73"/>
      <c r="G17" s="73"/>
      <c r="H17" s="73"/>
      <c r="I17" s="67"/>
    </row>
    <row r="18" spans="1:9" ht="25.5" customHeight="1">
      <c r="A18" s="67"/>
      <c r="B18" s="67" t="s">
        <v>30</v>
      </c>
      <c r="C18" s="67"/>
      <c r="D18" s="67"/>
      <c r="E18" s="67"/>
      <c r="F18" s="67"/>
      <c r="G18" s="67"/>
      <c r="H18" s="73"/>
      <c r="I18" s="67"/>
    </row>
    <row r="19" spans="1:9" ht="25.5" customHeight="1">
      <c r="A19" s="67"/>
      <c r="B19" s="68" t="s">
        <v>181</v>
      </c>
      <c r="C19" s="67">
        <f>基本情報!W5</f>
        <v>0</v>
      </c>
      <c r="D19" s="67" t="s">
        <v>28</v>
      </c>
      <c r="E19" s="67">
        <f>基本情報!AC5</f>
        <v>0</v>
      </c>
      <c r="F19" s="67" t="s">
        <v>29</v>
      </c>
      <c r="G19" s="67"/>
      <c r="H19" s="73"/>
      <c r="I19" s="67"/>
    </row>
    <row r="20" spans="1:9" ht="25.5" customHeight="1">
      <c r="A20" s="67"/>
      <c r="B20" s="67"/>
      <c r="C20" s="67"/>
      <c r="D20" s="67"/>
      <c r="E20" s="67"/>
      <c r="F20" s="67"/>
      <c r="G20" s="67"/>
      <c r="H20" s="67"/>
      <c r="I20" s="67"/>
    </row>
    <row r="21" spans="1:9" ht="25.5" customHeight="1">
      <c r="A21" s="67"/>
      <c r="B21" s="67"/>
      <c r="C21" s="67"/>
      <c r="D21" s="67"/>
      <c r="E21" s="67"/>
      <c r="F21" s="67"/>
      <c r="G21" s="74"/>
      <c r="H21" s="67"/>
      <c r="I21" s="67"/>
    </row>
    <row r="22" spans="1:9" ht="25.5" customHeight="1">
      <c r="A22" s="67"/>
      <c r="B22" s="67"/>
      <c r="C22" s="67"/>
      <c r="D22" s="67"/>
      <c r="E22" s="67"/>
      <c r="F22" s="67"/>
      <c r="G22" s="67" t="s">
        <v>33</v>
      </c>
      <c r="H22" s="67">
        <f>IF(基本情報!N6="",基本情報!N8,基本情報!N6)</f>
        <v>0</v>
      </c>
      <c r="I22" s="67"/>
    </row>
    <row r="23" spans="1:9" ht="25.5" customHeight="1">
      <c r="A23" s="67"/>
      <c r="B23" s="67"/>
      <c r="C23" s="67"/>
      <c r="D23" s="67"/>
      <c r="E23" s="67"/>
      <c r="F23" s="67"/>
      <c r="G23" s="67" t="s">
        <v>34</v>
      </c>
      <c r="H23" s="67" t="str">
        <f>IF(基本情報!N7="","",基本情報!N7)</f>
        <v/>
      </c>
      <c r="I23" s="67"/>
    </row>
    <row r="24" spans="1:9" ht="25.5" customHeight="1">
      <c r="A24" s="67"/>
      <c r="B24" s="67"/>
      <c r="C24" s="67"/>
      <c r="D24" s="67"/>
      <c r="E24" s="67"/>
      <c r="F24" s="67"/>
      <c r="G24" s="67" t="s">
        <v>35</v>
      </c>
      <c r="H24" s="67">
        <f>基本情報!N10</f>
        <v>0</v>
      </c>
      <c r="I24" s="67"/>
    </row>
  </sheetData>
  <sheetProtection algorithmName="SHA-512" hashValue="G2jIhEuhJLnmIIgtl60bKwfNWRvNr3S/9U6Dz1HPob+6MAjnDqnu+ac83UtHMxWYamqCPZ6MP2JzaRJy9/3Uzw==" saltValue="wm3z42V4VM/vEYiehgDf6w==" spinCount="100000" sheet="1" objects="1" scenarios="1"/>
  <mergeCells count="19">
    <mergeCell ref="B12:C12"/>
    <mergeCell ref="B9:C9"/>
    <mergeCell ref="D12:G12"/>
    <mergeCell ref="D9:G9"/>
    <mergeCell ref="D15:G15"/>
    <mergeCell ref="D14:G14"/>
    <mergeCell ref="D13:G13"/>
    <mergeCell ref="B15:C15"/>
    <mergeCell ref="B14:C14"/>
    <mergeCell ref="B13:C13"/>
    <mergeCell ref="B8:C8"/>
    <mergeCell ref="D8:G8"/>
    <mergeCell ref="D7:G7"/>
    <mergeCell ref="B2:H2"/>
    <mergeCell ref="B7:C7"/>
    <mergeCell ref="B6:C6"/>
    <mergeCell ref="B5:C5"/>
    <mergeCell ref="D6:G6"/>
    <mergeCell ref="D5:G5"/>
  </mergeCells>
  <phoneticPr fontId="3"/>
  <pageMargins left="0.92" right="0.21" top="1" bottom="0.28000000000000003" header="0.51200000000000001" footer="0.18"/>
  <pageSetup paperSize="9" scale="74" orientation="portrait" r:id="rId1"/>
  <headerFooter alignWithMargins="0"/>
  <ignoredErrors>
    <ignoredError xmlns:x16r3="http://schemas.microsoft.com/office/spreadsheetml/2018/08/main" sqref="C19 E19" x16r3:misleadingForma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9B5D-27C5-4C28-A6D6-156CBE249C08}">
  <sheetPr>
    <pageSetUpPr fitToPage="1"/>
  </sheetPr>
  <dimension ref="A1:K10"/>
  <sheetViews>
    <sheetView workbookViewId="0">
      <selection activeCell="A12" sqref="A12"/>
    </sheetView>
  </sheetViews>
  <sheetFormatPr defaultColWidth="9" defaultRowHeight="13.2"/>
  <cols>
    <col min="1" max="9" width="17.88671875" customWidth="1"/>
    <col min="10" max="11" width="16.44140625" customWidth="1"/>
  </cols>
  <sheetData>
    <row r="1" spans="1:11">
      <c r="A1" t="s">
        <v>204</v>
      </c>
    </row>
    <row r="4" spans="1:11">
      <c r="A4" t="s">
        <v>195</v>
      </c>
    </row>
    <row r="5" spans="1:11">
      <c r="A5" s="140" t="s">
        <v>196</v>
      </c>
      <c r="B5" s="140" t="s">
        <v>197</v>
      </c>
      <c r="C5" s="140" t="s">
        <v>198</v>
      </c>
      <c r="D5" s="140" t="s">
        <v>199</v>
      </c>
      <c r="E5" s="140" t="s">
        <v>205</v>
      </c>
      <c r="F5" s="140" t="s">
        <v>206</v>
      </c>
      <c r="G5" s="140" t="s">
        <v>207</v>
      </c>
      <c r="H5" s="140" t="s">
        <v>200</v>
      </c>
    </row>
    <row r="6" spans="1:11">
      <c r="A6" s="141">
        <f>基本情報!N6</f>
        <v>0</v>
      </c>
      <c r="B6" s="141">
        <f>基本情報!N7</f>
        <v>0</v>
      </c>
      <c r="C6" s="141">
        <f>基本情報!N8</f>
        <v>0</v>
      </c>
      <c r="D6" s="141">
        <f>基本情報!N9</f>
        <v>0</v>
      </c>
      <c r="E6" s="141">
        <f>基本情報!N10</f>
        <v>0</v>
      </c>
      <c r="F6" s="141">
        <f>基本情報!N11</f>
        <v>0</v>
      </c>
      <c r="G6" s="141">
        <f>基本情報!N12</f>
        <v>0</v>
      </c>
      <c r="H6" s="141">
        <f>基本情報!N13</f>
        <v>0</v>
      </c>
    </row>
    <row r="8" spans="1:11">
      <c r="A8" t="s">
        <v>210</v>
      </c>
    </row>
    <row r="9" spans="1:11">
      <c r="A9" s="163" t="s">
        <v>219</v>
      </c>
      <c r="B9" s="140" t="s">
        <v>201</v>
      </c>
      <c r="C9" s="140" t="s">
        <v>202</v>
      </c>
      <c r="D9" s="140" t="s">
        <v>218</v>
      </c>
      <c r="E9" s="140" t="s">
        <v>211</v>
      </c>
      <c r="F9" s="140" t="s">
        <v>203</v>
      </c>
      <c r="G9" s="140" t="s">
        <v>213</v>
      </c>
      <c r="H9" s="140" t="s">
        <v>214</v>
      </c>
      <c r="I9" s="140" t="s">
        <v>215</v>
      </c>
      <c r="J9" s="140" t="s">
        <v>216</v>
      </c>
      <c r="K9" s="144" t="s">
        <v>217</v>
      </c>
    </row>
    <row r="10" spans="1:11">
      <c r="A10" s="141">
        <f>'別紙2処遇改善報告書【病院】 '!F31</f>
        <v>0</v>
      </c>
      <c r="B10" s="141">
        <f>'別紙１（所要額精算書）'!C8</f>
        <v>0</v>
      </c>
      <c r="C10" s="141">
        <f>'別紙１（所要額精算書）'!D8</f>
        <v>0</v>
      </c>
      <c r="D10" s="141">
        <f>'別紙１（所要額精算書）'!E8</f>
        <v>0</v>
      </c>
      <c r="E10" s="141">
        <f>'別紙１（所要額精算書）'!F8</f>
        <v>0</v>
      </c>
      <c r="F10" s="141">
        <f>'別紙１（所要額精算書）'!G8</f>
        <v>0</v>
      </c>
      <c r="G10" s="141">
        <f>'別紙１（所要額精算書）'!H8</f>
        <v>0</v>
      </c>
      <c r="H10" s="141">
        <f>'別紙１（所要額精算書）'!I8</f>
        <v>0</v>
      </c>
      <c r="I10" s="141">
        <f>'別紙１（所要額精算書）'!J8</f>
        <v>0</v>
      </c>
      <c r="J10" s="141">
        <f>'別紙１（所要額精算書）'!K8</f>
        <v>0</v>
      </c>
      <c r="K10" s="141">
        <f>'別紙１（所要額精算書）'!L8</f>
        <v>0</v>
      </c>
    </row>
  </sheetData>
  <sheetProtection algorithmName="SHA-512" hashValue="597GskCJ+oV5H3y3KLCvry45pnlVzwz1zsVMLp4Nwp6Ituuvhb5/+ZISxSgl5G9TWspwncEIZRql232OtGZJ2A==" saltValue="KATQ1Kv0gt2oa3lp4oNMMQ==" spinCount="100000" sheet="1" objects="1" scenarios="1"/>
  <phoneticPr fontId="3"/>
  <pageMargins left="0.7" right="0.7" top="0.75" bottom="0.75" header="0.3" footer="0.3"/>
  <pageSetup paperSize="9" scale="6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基本情報※最初に記入してください</vt:lpstr>
      <vt:lpstr>入力方法</vt:lpstr>
      <vt:lpstr>基本情報</vt:lpstr>
      <vt:lpstr>1 実績報告書</vt:lpstr>
      <vt:lpstr>別紙１（所要額精算書）</vt:lpstr>
      <vt:lpstr>別紙2処遇改善報告書【病院】 </vt:lpstr>
      <vt:lpstr>別紙２－２（実績内訳</vt:lpstr>
      <vt:lpstr>別紙２－３（実績内訳</vt:lpstr>
      <vt:lpstr>別紙３ 収支決算書</vt:lpstr>
      <vt:lpstr>大阪府作業用 </vt:lpstr>
      <vt:lpstr>大阪府作業用</vt:lpstr>
      <vt:lpstr>'1 実績報告書'!Print_Area</vt:lpstr>
      <vt:lpstr>基本情報!Print_Area</vt:lpstr>
      <vt:lpstr>基本情報※最初に記入してください!Print_Area</vt:lpstr>
      <vt:lpstr>'別紙１（所要額精算書）'!Print_Area</vt:lpstr>
      <vt:lpstr>'別紙２－２（実績内訳'!Print_Area</vt:lpstr>
      <vt:lpstr>'別紙２－３（実績内訳'!Print_Area</vt:lpstr>
      <vt:lpstr>'別紙３ 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湯谷　健一</cp:lastModifiedBy>
  <cp:lastPrinted>2024-10-08T07:15:55Z</cp:lastPrinted>
  <dcterms:created xsi:type="dcterms:W3CDTF">1997-01-08T22:48:59Z</dcterms:created>
  <dcterms:modified xsi:type="dcterms:W3CDTF">2024-10-11T00:47:10Z</dcterms:modified>
</cp:coreProperties>
</file>