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0000SV1NS701\d11268$\doc\02_介護事業者課\060 施設指導G\■施設指導G（R0201～）\00 指導グループ共通\04 ホームページ関係\R071127_新規・更新・変更（背後報酬以外）訪リハ様式追加\02更新\"/>
    </mc:Choice>
  </mc:AlternateContent>
  <xr:revisionPtr revIDLastSave="0" documentId="13_ncr:1_{9C2B7D10-9BF7-4E2B-96E2-0D2962866795}" xr6:coauthVersionLast="47" xr6:coauthVersionMax="47" xr10:uidLastSave="{00000000-0000-0000-0000-000000000000}"/>
  <bookViews>
    <workbookView xWindow="-28920" yWindow="2625" windowWidth="29040" windowHeight="15720" tabRatio="885" xr2:uid="{00000000-000D-0000-FFFF-FFFF00000000}"/>
  </bookViews>
  <sheets>
    <sheet name="手続き" sheetId="170" r:id="rId1"/>
    <sheet name="確認表" sheetId="176" r:id="rId2"/>
    <sheet name="別紙様式第一号（二）" sheetId="185" r:id="rId3"/>
    <sheet name="別紙様式第一号（四）" sheetId="190" r:id="rId4"/>
    <sheet name="付表第一号（十六）" sheetId="188" r:id="rId5"/>
    <sheet name="（参考）付表第一号（十六）" sheetId="189" r:id="rId6"/>
    <sheet name="付表第一号（十一）" sheetId="201" r:id="rId7"/>
    <sheet name="（参考）付表第一号（十一）" sheetId="202" r:id="rId8"/>
    <sheet name="付表第一号（七）" sheetId="200" r:id="rId9"/>
    <sheet name="付表第一号（四）" sheetId="207" r:id="rId10"/>
    <sheet name="標準様式１" sheetId="204" r:id="rId11"/>
    <sheet name="標準様式１（シフト記号表）" sheetId="205" r:id="rId12"/>
    <sheet name="標準様式６" sheetId="203" r:id="rId13"/>
    <sheet name="標準様式７" sheetId="191" r:id="rId14"/>
    <sheet name="参考6" sheetId="171" r:id="rId15"/>
    <sheet name="参考６②" sheetId="184" r:id="rId16"/>
    <sheet name="別紙●24" sheetId="66" state="hidden" r:id="rId17"/>
  </sheets>
  <definedNames>
    <definedName name="【記載例】シフト記号" localSheetId="12">#REF!</definedName>
    <definedName name="【記載例】シフト記号">#REF!</definedName>
    <definedName name="【記載例】シフト記号表" localSheetId="12">#REF!</definedName>
    <definedName name="【記載例】シフト記号表">#REF!</definedName>
    <definedName name="_xlnm.Print_Area" localSheetId="7">'（参考）付表第一号（十一）'!$A$1:$AA$27</definedName>
    <definedName name="_xlnm.Print_Area" localSheetId="5">'（参考）付表第一号（十六）'!$A$1:$R$42</definedName>
    <definedName name="_xlnm.Print_Area" localSheetId="1">確認表!$A$1:$Z$71</definedName>
    <definedName name="_xlnm.Print_Area" localSheetId="14">参考6!$A$1:$AN$60</definedName>
    <definedName name="_xlnm.Print_Area" localSheetId="15">参考６②!$A$1:$AF$134</definedName>
    <definedName name="_xlnm.Print_Area" localSheetId="0">手続き!$A$1:$H$59</definedName>
    <definedName name="_xlnm.Print_Area" localSheetId="12">標準様式６!$A$1:$N$57</definedName>
    <definedName name="_xlnm.Print_Area" localSheetId="9">'付表第一号（四）'!$A$1:$AH$36</definedName>
    <definedName name="_xlnm.Print_Area" localSheetId="8">'付表第一号（七）'!$A$1:$AH$62</definedName>
    <definedName name="_xlnm.Print_Area" localSheetId="6">'付表第一号（十一）'!$A$1:$AA$49</definedName>
    <definedName name="_xlnm.Print_Area" localSheetId="4">'付表第一号（十六）'!$A$1:$R$112</definedName>
    <definedName name="_xlnm.Print_Area" localSheetId="16">別紙●24!$A$1:$AM$77</definedName>
    <definedName name="_xlnm.Print_Area" localSheetId="3">'別紙様式第一号（四）'!$A$1:$AE$56</definedName>
    <definedName name="_xlnm.Print_Area" localSheetId="2">'別紙様式第一号（二）'!$A$1:$AI$69</definedName>
    <definedName name="シフト記号表" localSheetId="12">#REF!</definedName>
    <definedName name="シフト記号表">#REF!</definedName>
    <definedName name="その他の従業者" localSheetId="12">#REF!</definedName>
    <definedName name="その他の従業者">#REF!</definedName>
    <definedName name="医師" localSheetId="12">#REF!</definedName>
    <definedName name="医師">#REF!</definedName>
    <definedName name="栄養士" localSheetId="12">#REF!</definedName>
    <definedName name="栄養士">#REF!</definedName>
    <definedName name="介護支援専門員" localSheetId="12">#REF!</definedName>
    <definedName name="介護支援専門員">#REF!</definedName>
    <definedName name="介護職員" localSheetId="12">#REF!</definedName>
    <definedName name="介護職員">#REF!</definedName>
    <definedName name="看護職員" localSheetId="12">#REF!</definedName>
    <definedName name="看護職員">#REF!</definedName>
    <definedName name="管理者" localSheetId="12">#REF!</definedName>
    <definedName name="管理者">#REF!</definedName>
    <definedName name="言語聴覚士" localSheetId="12">#REF!</definedName>
    <definedName name="言語聴覚士">#REF!</definedName>
    <definedName name="作業療法士" localSheetId="12">#REF!</definedName>
    <definedName name="作業療法士">#REF!</definedName>
    <definedName name="支援相談員" localSheetId="12">#REF!</definedName>
    <definedName name="支援相談員">#REF!</definedName>
    <definedName name="事務員" localSheetId="12">#REF!</definedName>
    <definedName name="事務員">#REF!</definedName>
    <definedName name="職種" localSheetId="12">#REF!</definedName>
    <definedName name="職種">#REF!</definedName>
    <definedName name="調理員" localSheetId="12">#REF!</definedName>
    <definedName name="調理員">#REF!</definedName>
    <definedName name="薬剤師" localSheetId="12">#REF!</definedName>
    <definedName name="薬剤師">#REF!</definedName>
    <definedName name="理学療法士" localSheetId="12">#REF!</definedName>
    <definedName name="理学療法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4" i="176" l="1"/>
  <c r="L47" i="205"/>
  <c r="D47" i="205"/>
  <c r="L46" i="205"/>
  <c r="L45" i="205"/>
  <c r="L44" i="205"/>
  <c r="D44" i="205"/>
  <c r="L43" i="205"/>
  <c r="L42" i="205"/>
  <c r="L41" i="205"/>
  <c r="D41" i="205"/>
  <c r="L40" i="205"/>
  <c r="L39" i="205"/>
  <c r="D38" i="205"/>
  <c r="D37" i="205"/>
  <c r="D36" i="205"/>
  <c r="D35" i="205"/>
  <c r="D34" i="205"/>
  <c r="D33" i="205"/>
  <c r="D32" i="205"/>
  <c r="D31" i="205"/>
  <c r="D30" i="205"/>
  <c r="D29" i="205"/>
  <c r="D28" i="205"/>
  <c r="D27" i="205"/>
  <c r="D26" i="205"/>
  <c r="D25" i="205"/>
  <c r="D24" i="205"/>
  <c r="D23" i="205"/>
  <c r="L22" i="205"/>
  <c r="D22" i="205"/>
  <c r="L21" i="205"/>
  <c r="D21" i="205"/>
  <c r="L20" i="205"/>
  <c r="D20" i="205"/>
  <c r="L19" i="205"/>
  <c r="D19" i="205"/>
  <c r="L18" i="205"/>
  <c r="D18" i="205"/>
  <c r="L17" i="205"/>
  <c r="D17" i="205"/>
  <c r="L16" i="205"/>
  <c r="D16" i="205"/>
  <c r="L15" i="205"/>
  <c r="D15" i="205"/>
  <c r="L14" i="205"/>
  <c r="D14" i="205"/>
  <c r="L13" i="205"/>
  <c r="D13" i="205"/>
  <c r="L12" i="205"/>
  <c r="D12" i="205"/>
  <c r="L11" i="205"/>
  <c r="D11" i="205"/>
  <c r="L10" i="205"/>
  <c r="D10" i="205"/>
  <c r="L9" i="205"/>
  <c r="D9" i="205"/>
  <c r="L8" i="205"/>
  <c r="D8" i="205"/>
  <c r="L7" i="205"/>
  <c r="D7" i="205"/>
  <c r="L6" i="205"/>
  <c r="D6" i="205"/>
  <c r="BA74" i="204"/>
  <c r="AZ74" i="204"/>
  <c r="AY74" i="204"/>
  <c r="AX74" i="204"/>
  <c r="AW74" i="204"/>
  <c r="AV74" i="204"/>
  <c r="AU74" i="204"/>
  <c r="AT74" i="204"/>
  <c r="AS74" i="204"/>
  <c r="AR74" i="204"/>
  <c r="AQ74" i="204"/>
  <c r="AP74" i="204"/>
  <c r="AO74" i="204"/>
  <c r="AN74" i="204"/>
  <c r="AM74" i="204"/>
  <c r="AL74" i="204"/>
  <c r="AK74" i="204"/>
  <c r="AJ74" i="204"/>
  <c r="AI74" i="204"/>
  <c r="AH74" i="204"/>
  <c r="AG74" i="204"/>
  <c r="AF74" i="204"/>
  <c r="AE74" i="204"/>
  <c r="AD74" i="204"/>
  <c r="AC74" i="204"/>
  <c r="AB74" i="204"/>
  <c r="AA74" i="204"/>
  <c r="Z74" i="204"/>
  <c r="Y74" i="204"/>
  <c r="X74" i="204"/>
  <c r="W74" i="204"/>
  <c r="BA72" i="204"/>
  <c r="AZ72" i="204"/>
  <c r="AY72" i="204"/>
  <c r="AX72" i="204"/>
  <c r="AW72" i="204"/>
  <c r="AV72" i="204"/>
  <c r="AU72" i="204"/>
  <c r="AT72" i="204"/>
  <c r="AS72" i="204"/>
  <c r="AR72" i="204"/>
  <c r="AQ72" i="204"/>
  <c r="AP72" i="204"/>
  <c r="AO72" i="204"/>
  <c r="AN72" i="204"/>
  <c r="AM72" i="204"/>
  <c r="AL72" i="204"/>
  <c r="AK72" i="204"/>
  <c r="AJ72" i="204"/>
  <c r="AI72" i="204"/>
  <c r="AH72" i="204"/>
  <c r="AG72" i="204"/>
  <c r="AF72" i="204"/>
  <c r="AE72" i="204"/>
  <c r="AD72" i="204"/>
  <c r="AC72" i="204"/>
  <c r="AB72" i="204"/>
  <c r="AA72" i="204"/>
  <c r="Z72" i="204"/>
  <c r="Y72" i="204"/>
  <c r="X72" i="204"/>
  <c r="W72" i="204"/>
  <c r="BA70" i="204"/>
  <c r="AZ70" i="204"/>
  <c r="AY70" i="204"/>
  <c r="AX70" i="204"/>
  <c r="AW70" i="204"/>
  <c r="AV70" i="204"/>
  <c r="AU70" i="204"/>
  <c r="AT70" i="204"/>
  <c r="AS70" i="204"/>
  <c r="AR70" i="204"/>
  <c r="AQ70" i="204"/>
  <c r="AP70" i="204"/>
  <c r="AO70" i="204"/>
  <c r="AN70" i="204"/>
  <c r="AM70" i="204"/>
  <c r="AL70" i="204"/>
  <c r="AK70" i="204"/>
  <c r="AJ70" i="204"/>
  <c r="AI70" i="204"/>
  <c r="AH70" i="204"/>
  <c r="AG70" i="204"/>
  <c r="AF70" i="204"/>
  <c r="AE70" i="204"/>
  <c r="AD70" i="204"/>
  <c r="AC70" i="204"/>
  <c r="AB70" i="204"/>
  <c r="AA70" i="204"/>
  <c r="Z70" i="204"/>
  <c r="Y70" i="204"/>
  <c r="X70" i="204"/>
  <c r="W70" i="204"/>
  <c r="BA68" i="204"/>
  <c r="AZ68" i="204"/>
  <c r="AY68" i="204"/>
  <c r="AX68" i="204"/>
  <c r="AW68" i="204"/>
  <c r="AV68" i="204"/>
  <c r="AU68" i="204"/>
  <c r="AT68" i="204"/>
  <c r="AS68" i="204"/>
  <c r="AR68" i="204"/>
  <c r="AQ68" i="204"/>
  <c r="AP68" i="204"/>
  <c r="AO68" i="204"/>
  <c r="AN68" i="204"/>
  <c r="AM68" i="204"/>
  <c r="AL68" i="204"/>
  <c r="AK68" i="204"/>
  <c r="AJ68" i="204"/>
  <c r="AI68" i="204"/>
  <c r="AH68" i="204"/>
  <c r="AG68" i="204"/>
  <c r="AF68" i="204"/>
  <c r="AE68" i="204"/>
  <c r="AD68" i="204"/>
  <c r="AC68" i="204"/>
  <c r="AB68" i="204"/>
  <c r="AA68" i="204"/>
  <c r="Z68" i="204"/>
  <c r="Y68" i="204"/>
  <c r="X68" i="204"/>
  <c r="W68" i="204"/>
  <c r="BA66" i="204"/>
  <c r="AZ66" i="204"/>
  <c r="AY66" i="204"/>
  <c r="AX66" i="204"/>
  <c r="AW66" i="204"/>
  <c r="AV66" i="204"/>
  <c r="AU66" i="204"/>
  <c r="AT66" i="204"/>
  <c r="AS66" i="204"/>
  <c r="AR66" i="204"/>
  <c r="AQ66" i="204"/>
  <c r="AP66" i="204"/>
  <c r="AO66" i="204"/>
  <c r="AN66" i="204"/>
  <c r="AM66" i="204"/>
  <c r="AL66" i="204"/>
  <c r="AK66" i="204"/>
  <c r="AJ66" i="204"/>
  <c r="AI66" i="204"/>
  <c r="AH66" i="204"/>
  <c r="AG66" i="204"/>
  <c r="AF66" i="204"/>
  <c r="AE66" i="204"/>
  <c r="AD66" i="204"/>
  <c r="AC66" i="204"/>
  <c r="AB66" i="204"/>
  <c r="AA66" i="204"/>
  <c r="Z66" i="204"/>
  <c r="Y66" i="204"/>
  <c r="X66" i="204"/>
  <c r="W66" i="204"/>
  <c r="BA64" i="204"/>
  <c r="AZ64" i="204"/>
  <c r="AY64" i="204"/>
  <c r="AX64" i="204"/>
  <c r="AW64" i="204"/>
  <c r="AV64" i="204"/>
  <c r="AU64" i="204"/>
  <c r="AT64" i="204"/>
  <c r="AS64" i="204"/>
  <c r="AR64" i="204"/>
  <c r="AQ64" i="204"/>
  <c r="AP64" i="204"/>
  <c r="AO64" i="204"/>
  <c r="AN64" i="204"/>
  <c r="AM64" i="204"/>
  <c r="AL64" i="204"/>
  <c r="AK64" i="204"/>
  <c r="AJ64" i="204"/>
  <c r="AI64" i="204"/>
  <c r="AH64" i="204"/>
  <c r="AG64" i="204"/>
  <c r="AF64" i="204"/>
  <c r="AE64" i="204"/>
  <c r="AD64" i="204"/>
  <c r="AC64" i="204"/>
  <c r="AB64" i="204"/>
  <c r="AA64" i="204"/>
  <c r="Z64" i="204"/>
  <c r="Y64" i="204"/>
  <c r="X64" i="204"/>
  <c r="W64" i="204"/>
  <c r="BA62" i="204"/>
  <c r="AZ62" i="204"/>
  <c r="AY62" i="204"/>
  <c r="AX62" i="204"/>
  <c r="AW62" i="204"/>
  <c r="AV62" i="204"/>
  <c r="AU62" i="204"/>
  <c r="AT62" i="204"/>
  <c r="AS62" i="204"/>
  <c r="AR62" i="204"/>
  <c r="AQ62" i="204"/>
  <c r="AP62" i="204"/>
  <c r="AO62" i="204"/>
  <c r="AN62" i="204"/>
  <c r="AM62" i="204"/>
  <c r="AL62" i="204"/>
  <c r="AK62" i="204"/>
  <c r="AJ62" i="204"/>
  <c r="AI62" i="204"/>
  <c r="AH62" i="204"/>
  <c r="AG62" i="204"/>
  <c r="AF62" i="204"/>
  <c r="AE62" i="204"/>
  <c r="AD62" i="204"/>
  <c r="AC62" i="204"/>
  <c r="AB62" i="204"/>
  <c r="AA62" i="204"/>
  <c r="Z62" i="204"/>
  <c r="Y62" i="204"/>
  <c r="X62" i="204"/>
  <c r="W62" i="204"/>
  <c r="BA60" i="204"/>
  <c r="AZ60" i="204"/>
  <c r="AY60" i="204"/>
  <c r="AX60" i="204"/>
  <c r="AW60" i="204"/>
  <c r="AV60" i="204"/>
  <c r="AU60" i="204"/>
  <c r="AT60" i="204"/>
  <c r="AS60" i="204"/>
  <c r="AR60" i="204"/>
  <c r="AQ60" i="204"/>
  <c r="AP60" i="204"/>
  <c r="AO60" i="204"/>
  <c r="AN60" i="204"/>
  <c r="AM60" i="204"/>
  <c r="AL60" i="204"/>
  <c r="AK60" i="204"/>
  <c r="AJ60" i="204"/>
  <c r="AI60" i="204"/>
  <c r="AH60" i="204"/>
  <c r="AG60" i="204"/>
  <c r="AF60" i="204"/>
  <c r="AE60" i="204"/>
  <c r="AD60" i="204"/>
  <c r="AC60" i="204"/>
  <c r="AB60" i="204"/>
  <c r="AA60" i="204"/>
  <c r="Z60" i="204"/>
  <c r="Y60" i="204"/>
  <c r="X60" i="204"/>
  <c r="W60" i="204"/>
  <c r="BA58" i="204"/>
  <c r="AZ58" i="204"/>
  <c r="AY58" i="204"/>
  <c r="AX58" i="204"/>
  <c r="AW58" i="204"/>
  <c r="AV58" i="204"/>
  <c r="AU58" i="204"/>
  <c r="AT58" i="204"/>
  <c r="AS58" i="204"/>
  <c r="AR58" i="204"/>
  <c r="AQ58" i="204"/>
  <c r="AP58" i="204"/>
  <c r="AO58" i="204"/>
  <c r="AN58" i="204"/>
  <c r="AM58" i="204"/>
  <c r="AL58" i="204"/>
  <c r="AK58" i="204"/>
  <c r="AJ58" i="204"/>
  <c r="AI58" i="204"/>
  <c r="AH58" i="204"/>
  <c r="AG58" i="204"/>
  <c r="AF58" i="204"/>
  <c r="AE58" i="204"/>
  <c r="AD58" i="204"/>
  <c r="AC58" i="204"/>
  <c r="AB58" i="204"/>
  <c r="AA58" i="204"/>
  <c r="Z58" i="204"/>
  <c r="Y58" i="204"/>
  <c r="X58" i="204"/>
  <c r="W58" i="204"/>
  <c r="BA56" i="204"/>
  <c r="AZ56" i="204"/>
  <c r="AY56" i="204"/>
  <c r="AX56" i="204"/>
  <c r="AW56" i="204"/>
  <c r="AV56" i="204"/>
  <c r="AU56" i="204"/>
  <c r="AT56" i="204"/>
  <c r="AS56" i="204"/>
  <c r="AR56" i="204"/>
  <c r="AQ56" i="204"/>
  <c r="AP56" i="204"/>
  <c r="AO56" i="204"/>
  <c r="AN56" i="204"/>
  <c r="AM56" i="204"/>
  <c r="AL56" i="204"/>
  <c r="AK56" i="204"/>
  <c r="AJ56" i="204"/>
  <c r="AI56" i="204"/>
  <c r="AH56" i="204"/>
  <c r="AG56" i="204"/>
  <c r="AF56" i="204"/>
  <c r="AE56" i="204"/>
  <c r="AD56" i="204"/>
  <c r="AC56" i="204"/>
  <c r="AB56" i="204"/>
  <c r="AA56" i="204"/>
  <c r="Z56" i="204"/>
  <c r="Y56" i="204"/>
  <c r="X56" i="204"/>
  <c r="W56" i="204"/>
  <c r="BA54" i="204"/>
  <c r="AZ54" i="204"/>
  <c r="AY54" i="204"/>
  <c r="AX54" i="204"/>
  <c r="AW54" i="204"/>
  <c r="AV54" i="204"/>
  <c r="AU54" i="204"/>
  <c r="AT54" i="204"/>
  <c r="AS54" i="204"/>
  <c r="AR54" i="204"/>
  <c r="AQ54" i="204"/>
  <c r="AP54" i="204"/>
  <c r="AO54" i="204"/>
  <c r="AN54" i="204"/>
  <c r="AM54" i="204"/>
  <c r="AL54" i="204"/>
  <c r="AK54" i="204"/>
  <c r="AJ54" i="204"/>
  <c r="AI54" i="204"/>
  <c r="AH54" i="204"/>
  <c r="AG54" i="204"/>
  <c r="AF54" i="204"/>
  <c r="AE54" i="204"/>
  <c r="AD54" i="204"/>
  <c r="AC54" i="204"/>
  <c r="AB54" i="204"/>
  <c r="AA54" i="204"/>
  <c r="Z54" i="204"/>
  <c r="Y54" i="204"/>
  <c r="X54" i="204"/>
  <c r="W54" i="204"/>
  <c r="BA52" i="204"/>
  <c r="AZ52" i="204"/>
  <c r="AY52" i="204"/>
  <c r="AX52" i="204"/>
  <c r="AW52" i="204"/>
  <c r="AV52" i="204"/>
  <c r="AU52" i="204"/>
  <c r="AT52" i="204"/>
  <c r="AS52" i="204"/>
  <c r="AR52" i="204"/>
  <c r="AQ52" i="204"/>
  <c r="AP52" i="204"/>
  <c r="AO52" i="204"/>
  <c r="AN52" i="204"/>
  <c r="AM52" i="204"/>
  <c r="AL52" i="204"/>
  <c r="AK52" i="204"/>
  <c r="AJ52" i="204"/>
  <c r="AI52" i="204"/>
  <c r="AH52" i="204"/>
  <c r="AG52" i="204"/>
  <c r="AF52" i="204"/>
  <c r="AE52" i="204"/>
  <c r="AD52" i="204"/>
  <c r="AC52" i="204"/>
  <c r="AB52" i="204"/>
  <c r="AA52" i="204"/>
  <c r="Z52" i="204"/>
  <c r="Y52" i="204"/>
  <c r="X52" i="204"/>
  <c r="W52" i="204"/>
  <c r="BA50" i="204"/>
  <c r="AZ50" i="204"/>
  <c r="AY50" i="204"/>
  <c r="AX50" i="204"/>
  <c r="AW50" i="204"/>
  <c r="AV50" i="204"/>
  <c r="AU50" i="204"/>
  <c r="AT50" i="204"/>
  <c r="AS50" i="204"/>
  <c r="AR50" i="204"/>
  <c r="AQ50" i="204"/>
  <c r="AP50" i="204"/>
  <c r="AO50" i="204"/>
  <c r="AN50" i="204"/>
  <c r="AM50" i="204"/>
  <c r="AL50" i="204"/>
  <c r="AK50" i="204"/>
  <c r="AJ50" i="204"/>
  <c r="AI50" i="204"/>
  <c r="AH50" i="204"/>
  <c r="AG50" i="204"/>
  <c r="AF50" i="204"/>
  <c r="AE50" i="204"/>
  <c r="AD50" i="204"/>
  <c r="AC50" i="204"/>
  <c r="AB50" i="204"/>
  <c r="AA50" i="204"/>
  <c r="Z50" i="204"/>
  <c r="Y50" i="204"/>
  <c r="X50" i="204"/>
  <c r="W50" i="204"/>
  <c r="BA48" i="204"/>
  <c r="AZ48" i="204"/>
  <c r="AY48" i="204"/>
  <c r="AX48" i="204"/>
  <c r="AW48" i="204"/>
  <c r="AV48" i="204"/>
  <c r="AU48" i="204"/>
  <c r="AT48" i="204"/>
  <c r="AS48" i="204"/>
  <c r="AR48" i="204"/>
  <c r="AQ48" i="204"/>
  <c r="AP48" i="204"/>
  <c r="AO48" i="204"/>
  <c r="AN48" i="204"/>
  <c r="AM48" i="204"/>
  <c r="AL48" i="204"/>
  <c r="AK48" i="204"/>
  <c r="AJ48" i="204"/>
  <c r="AI48" i="204"/>
  <c r="AH48" i="204"/>
  <c r="AG48" i="204"/>
  <c r="AF48" i="204"/>
  <c r="AE48" i="204"/>
  <c r="AD48" i="204"/>
  <c r="AC48" i="204"/>
  <c r="AB48" i="204"/>
  <c r="AA48" i="204"/>
  <c r="Z48" i="204"/>
  <c r="Y48" i="204"/>
  <c r="X48" i="204"/>
  <c r="W48" i="204"/>
  <c r="BA46" i="204"/>
  <c r="AZ46" i="204"/>
  <c r="AY46" i="204"/>
  <c r="AX46" i="204"/>
  <c r="AW46" i="204"/>
  <c r="AV46" i="204"/>
  <c r="AU46" i="204"/>
  <c r="AT46" i="204"/>
  <c r="AS46" i="204"/>
  <c r="AR46" i="204"/>
  <c r="AQ46" i="204"/>
  <c r="AP46" i="204"/>
  <c r="AO46" i="204"/>
  <c r="AN46" i="204"/>
  <c r="AM46" i="204"/>
  <c r="AL46" i="204"/>
  <c r="AK46" i="204"/>
  <c r="AJ46" i="204"/>
  <c r="AI46" i="204"/>
  <c r="AH46" i="204"/>
  <c r="AG46" i="204"/>
  <c r="AF46" i="204"/>
  <c r="AE46" i="204"/>
  <c r="AD46" i="204"/>
  <c r="AC46" i="204"/>
  <c r="AB46" i="204"/>
  <c r="AA46" i="204"/>
  <c r="Z46" i="204"/>
  <c r="Y46" i="204"/>
  <c r="X46" i="204"/>
  <c r="W46" i="204"/>
  <c r="BA44" i="204"/>
  <c r="AZ44" i="204"/>
  <c r="AY44" i="204"/>
  <c r="AX44" i="204"/>
  <c r="AW44" i="204"/>
  <c r="AV44" i="204"/>
  <c r="AU44" i="204"/>
  <c r="AT44" i="204"/>
  <c r="AS44" i="204"/>
  <c r="AR44" i="204"/>
  <c r="AQ44" i="204"/>
  <c r="AP44" i="204"/>
  <c r="AO44" i="204"/>
  <c r="AN44" i="204"/>
  <c r="AM44" i="204"/>
  <c r="AL44" i="204"/>
  <c r="AK44" i="204"/>
  <c r="AJ44" i="204"/>
  <c r="AI44" i="204"/>
  <c r="AH44" i="204"/>
  <c r="AG44" i="204"/>
  <c r="AF44" i="204"/>
  <c r="AE44" i="204"/>
  <c r="AD44" i="204"/>
  <c r="AC44" i="204"/>
  <c r="AB44" i="204"/>
  <c r="AA44" i="204"/>
  <c r="Z44" i="204"/>
  <c r="Y44" i="204"/>
  <c r="X44" i="204"/>
  <c r="W44" i="204"/>
  <c r="BA42" i="204"/>
  <c r="AZ42" i="204"/>
  <c r="AY42" i="204"/>
  <c r="AX42" i="204"/>
  <c r="AW42" i="204"/>
  <c r="AV42" i="204"/>
  <c r="AU42" i="204"/>
  <c r="AT42" i="204"/>
  <c r="AS42" i="204"/>
  <c r="AR42" i="204"/>
  <c r="AQ42" i="204"/>
  <c r="AP42" i="204"/>
  <c r="AO42" i="204"/>
  <c r="AN42" i="204"/>
  <c r="AM42" i="204"/>
  <c r="AL42" i="204"/>
  <c r="AK42" i="204"/>
  <c r="AJ42" i="204"/>
  <c r="AI42" i="204"/>
  <c r="AH42" i="204"/>
  <c r="AG42" i="204"/>
  <c r="AF42" i="204"/>
  <c r="AE42" i="204"/>
  <c r="AD42" i="204"/>
  <c r="AC42" i="204"/>
  <c r="AB42" i="204"/>
  <c r="AA42" i="204"/>
  <c r="Z42" i="204"/>
  <c r="Y42" i="204"/>
  <c r="X42" i="204"/>
  <c r="W42" i="204"/>
  <c r="BA40" i="204"/>
  <c r="AZ40" i="204"/>
  <c r="AY40" i="204"/>
  <c r="AX40" i="204"/>
  <c r="AW40" i="204"/>
  <c r="AV40" i="204"/>
  <c r="AU40" i="204"/>
  <c r="AT40" i="204"/>
  <c r="AS40" i="204"/>
  <c r="AR40" i="204"/>
  <c r="AQ40" i="204"/>
  <c r="AP40" i="204"/>
  <c r="AO40" i="204"/>
  <c r="AN40" i="204"/>
  <c r="AM40" i="204"/>
  <c r="AL40" i="204"/>
  <c r="AK40" i="204"/>
  <c r="AJ40" i="204"/>
  <c r="AI40" i="204"/>
  <c r="AH40" i="204"/>
  <c r="AG40" i="204"/>
  <c r="AF40" i="204"/>
  <c r="AE40" i="204"/>
  <c r="AD40" i="204"/>
  <c r="AC40" i="204"/>
  <c r="AB40" i="204"/>
  <c r="AA40" i="204"/>
  <c r="Z40" i="204"/>
  <c r="Y40" i="204"/>
  <c r="X40" i="204"/>
  <c r="W40" i="204"/>
  <c r="BA38" i="204"/>
  <c r="AZ38" i="204"/>
  <c r="AY38" i="204"/>
  <c r="AX38" i="204"/>
  <c r="AW38" i="204"/>
  <c r="AV38" i="204"/>
  <c r="AU38" i="204"/>
  <c r="AT38" i="204"/>
  <c r="AS38" i="204"/>
  <c r="AR38" i="204"/>
  <c r="AQ38" i="204"/>
  <c r="AP38" i="204"/>
  <c r="AO38" i="204"/>
  <c r="AN38" i="204"/>
  <c r="AM38" i="204"/>
  <c r="AL38" i="204"/>
  <c r="AK38" i="204"/>
  <c r="AJ38" i="204"/>
  <c r="AI38" i="204"/>
  <c r="AH38" i="204"/>
  <c r="AG38" i="204"/>
  <c r="AF38" i="204"/>
  <c r="AE38" i="204"/>
  <c r="AD38" i="204"/>
  <c r="AC38" i="204"/>
  <c r="AB38" i="204"/>
  <c r="AA38" i="204"/>
  <c r="Z38" i="204"/>
  <c r="Y38" i="204"/>
  <c r="X38" i="204"/>
  <c r="W38" i="204"/>
  <c r="BA36" i="204"/>
  <c r="AZ36" i="204"/>
  <c r="AY36" i="204"/>
  <c r="AX36" i="204"/>
  <c r="AW36" i="204"/>
  <c r="AV36" i="204"/>
  <c r="AU36" i="204"/>
  <c r="AT36" i="204"/>
  <c r="AS36" i="204"/>
  <c r="AR36" i="204"/>
  <c r="AQ36" i="204"/>
  <c r="AP36" i="204"/>
  <c r="AO36" i="204"/>
  <c r="AN36" i="204"/>
  <c r="AM36" i="204"/>
  <c r="AL36" i="204"/>
  <c r="AK36" i="204"/>
  <c r="AJ36" i="204"/>
  <c r="AI36" i="204"/>
  <c r="AH36" i="204"/>
  <c r="AG36" i="204"/>
  <c r="AF36" i="204"/>
  <c r="AE36" i="204"/>
  <c r="AD36" i="204"/>
  <c r="AC36" i="204"/>
  <c r="AB36" i="204"/>
  <c r="AA36" i="204"/>
  <c r="Z36" i="204"/>
  <c r="Y36" i="204"/>
  <c r="X36" i="204"/>
  <c r="W36" i="204"/>
  <c r="BA34" i="204"/>
  <c r="AZ34" i="204"/>
  <c r="AY34" i="204"/>
  <c r="AX34" i="204"/>
  <c r="AW34" i="204"/>
  <c r="AV34" i="204"/>
  <c r="AU34" i="204"/>
  <c r="AT34" i="204"/>
  <c r="AS34" i="204"/>
  <c r="AR34" i="204"/>
  <c r="AQ34" i="204"/>
  <c r="AP34" i="204"/>
  <c r="AO34" i="204"/>
  <c r="AN34" i="204"/>
  <c r="AM34" i="204"/>
  <c r="AL34" i="204"/>
  <c r="AK34" i="204"/>
  <c r="AJ34" i="204"/>
  <c r="AI34" i="204"/>
  <c r="AH34" i="204"/>
  <c r="AG34" i="204"/>
  <c r="AF34" i="204"/>
  <c r="AE34" i="204"/>
  <c r="AD34" i="204"/>
  <c r="AC34" i="204"/>
  <c r="AB34" i="204"/>
  <c r="AA34" i="204"/>
  <c r="Z34" i="204"/>
  <c r="Y34" i="204"/>
  <c r="X34" i="204"/>
  <c r="W34" i="204"/>
  <c r="BA32" i="204"/>
  <c r="AZ32" i="204"/>
  <c r="AY32" i="204"/>
  <c r="AX32" i="204"/>
  <c r="AW32" i="204"/>
  <c r="AV32" i="204"/>
  <c r="AU32" i="204"/>
  <c r="AT32" i="204"/>
  <c r="AS32" i="204"/>
  <c r="AR32" i="204"/>
  <c r="AQ32" i="204"/>
  <c r="AP32" i="204"/>
  <c r="AO32" i="204"/>
  <c r="AN32" i="204"/>
  <c r="AM32" i="204"/>
  <c r="AL32" i="204"/>
  <c r="AK32" i="204"/>
  <c r="AJ32" i="204"/>
  <c r="AI32" i="204"/>
  <c r="AH32" i="204"/>
  <c r="AG32" i="204"/>
  <c r="AF32" i="204"/>
  <c r="AE32" i="204"/>
  <c r="AD32" i="204"/>
  <c r="AC32" i="204"/>
  <c r="AB32" i="204"/>
  <c r="AA32" i="204"/>
  <c r="Z32" i="204"/>
  <c r="Y32" i="204"/>
  <c r="X32" i="204"/>
  <c r="W32" i="204"/>
  <c r="BA30" i="204"/>
  <c r="AZ30" i="204"/>
  <c r="AY30" i="204"/>
  <c r="AX30" i="204"/>
  <c r="AW30" i="204"/>
  <c r="AV30" i="204"/>
  <c r="AU30" i="204"/>
  <c r="AT30" i="204"/>
  <c r="AS30" i="204"/>
  <c r="AR30" i="204"/>
  <c r="AQ30" i="204"/>
  <c r="AP30" i="204"/>
  <c r="AO30" i="204"/>
  <c r="AN30" i="204"/>
  <c r="AM30" i="204"/>
  <c r="AL30" i="204"/>
  <c r="AK30" i="204"/>
  <c r="AJ30" i="204"/>
  <c r="AI30" i="204"/>
  <c r="AH30" i="204"/>
  <c r="AG30" i="204"/>
  <c r="AF30" i="204"/>
  <c r="AE30" i="204"/>
  <c r="AD30" i="204"/>
  <c r="AC30" i="204"/>
  <c r="AB30" i="204"/>
  <c r="AA30" i="204"/>
  <c r="Z30" i="204"/>
  <c r="Y30" i="204"/>
  <c r="X30" i="204"/>
  <c r="W30" i="204"/>
  <c r="BA28" i="204"/>
  <c r="AZ28" i="204"/>
  <c r="AY28" i="204"/>
  <c r="AX28" i="204"/>
  <c r="AW28" i="204"/>
  <c r="AV28" i="204"/>
  <c r="AU28" i="204"/>
  <c r="AT28" i="204"/>
  <c r="AS28" i="204"/>
  <c r="AR28" i="204"/>
  <c r="AQ28" i="204"/>
  <c r="AP28" i="204"/>
  <c r="AO28" i="204"/>
  <c r="AN28" i="204"/>
  <c r="AM28" i="204"/>
  <c r="AL28" i="204"/>
  <c r="AK28" i="204"/>
  <c r="AJ28" i="204"/>
  <c r="AI28" i="204"/>
  <c r="AH28" i="204"/>
  <c r="AG28" i="204"/>
  <c r="AF28" i="204"/>
  <c r="AE28" i="204"/>
  <c r="AD28" i="204"/>
  <c r="AC28" i="204"/>
  <c r="AB28" i="204"/>
  <c r="AA28" i="204"/>
  <c r="Z28" i="204"/>
  <c r="Y28" i="204"/>
  <c r="X28" i="204"/>
  <c r="W28" i="204"/>
  <c r="BA26" i="204"/>
  <c r="AZ26" i="204"/>
  <c r="AY26" i="204"/>
  <c r="AX26" i="204"/>
  <c r="AW26" i="204"/>
  <c r="AV26" i="204"/>
  <c r="AU26" i="204"/>
  <c r="AT26" i="204"/>
  <c r="AS26" i="204"/>
  <c r="AR26" i="204"/>
  <c r="AQ26" i="204"/>
  <c r="AP26" i="204"/>
  <c r="AO26" i="204"/>
  <c r="AN26" i="204"/>
  <c r="AM26" i="204"/>
  <c r="AL26" i="204"/>
  <c r="AK26" i="204"/>
  <c r="AJ26" i="204"/>
  <c r="AI26" i="204"/>
  <c r="AH26" i="204"/>
  <c r="AG26" i="204"/>
  <c r="AF26" i="204"/>
  <c r="AE26" i="204"/>
  <c r="AD26" i="204"/>
  <c r="AC26" i="204"/>
  <c r="AB26" i="204"/>
  <c r="AA26" i="204"/>
  <c r="Z26" i="204"/>
  <c r="Y26" i="204"/>
  <c r="X26" i="204"/>
  <c r="W26" i="204"/>
  <c r="BA24" i="204"/>
  <c r="AZ24" i="204"/>
  <c r="AY24" i="204"/>
  <c r="AX24" i="204"/>
  <c r="AW24" i="204"/>
  <c r="AV24" i="204"/>
  <c r="AU24" i="204"/>
  <c r="AT24" i="204"/>
  <c r="AS24" i="204"/>
  <c r="AR24" i="204"/>
  <c r="AQ24" i="204"/>
  <c r="AP24" i="204"/>
  <c r="AO24" i="204"/>
  <c r="AN24" i="204"/>
  <c r="AM24" i="204"/>
  <c r="AL24" i="204"/>
  <c r="AK24" i="204"/>
  <c r="AJ24" i="204"/>
  <c r="AI24" i="204"/>
  <c r="AH24" i="204"/>
  <c r="AG24" i="204"/>
  <c r="AF24" i="204"/>
  <c r="AE24" i="204"/>
  <c r="AD24" i="204"/>
  <c r="AC24" i="204"/>
  <c r="AB24" i="204"/>
  <c r="AA24" i="204"/>
  <c r="Z24" i="204"/>
  <c r="Y24" i="204"/>
  <c r="X24" i="204"/>
  <c r="W24" i="204"/>
  <c r="BA22" i="204"/>
  <c r="AZ22" i="204"/>
  <c r="AY22" i="204"/>
  <c r="AX22" i="204"/>
  <c r="AW22" i="204"/>
  <c r="AV22" i="204"/>
  <c r="AU22" i="204"/>
  <c r="AT22" i="204"/>
  <c r="AS22" i="204"/>
  <c r="AR22" i="204"/>
  <c r="AQ22" i="204"/>
  <c r="AP22" i="204"/>
  <c r="AO22" i="204"/>
  <c r="AN22" i="204"/>
  <c r="AM22" i="204"/>
  <c r="AL22" i="204"/>
  <c r="AK22" i="204"/>
  <c r="AJ22" i="204"/>
  <c r="AI22" i="204"/>
  <c r="AH22" i="204"/>
  <c r="AG22" i="204"/>
  <c r="AF22" i="204"/>
  <c r="AE22" i="204"/>
  <c r="AD22" i="204"/>
  <c r="AC22" i="204"/>
  <c r="AB22" i="204"/>
  <c r="AA22" i="204"/>
  <c r="Z22" i="204"/>
  <c r="Y22" i="204"/>
  <c r="X22" i="204"/>
  <c r="W22" i="204"/>
  <c r="BA20" i="204"/>
  <c r="AZ20" i="204"/>
  <c r="AY20" i="204"/>
  <c r="AX20" i="204"/>
  <c r="AW20" i="204"/>
  <c r="AV20" i="204"/>
  <c r="AU20" i="204"/>
  <c r="AT20" i="204"/>
  <c r="AS20" i="204"/>
  <c r="AR20" i="204"/>
  <c r="AQ20" i="204"/>
  <c r="AP20" i="204"/>
  <c r="AO20" i="204"/>
  <c r="AN20" i="204"/>
  <c r="AM20" i="204"/>
  <c r="AL20" i="204"/>
  <c r="AK20" i="204"/>
  <c r="AJ20" i="204"/>
  <c r="AI20" i="204"/>
  <c r="AH20" i="204"/>
  <c r="AG20" i="204"/>
  <c r="AF20" i="204"/>
  <c r="AE20" i="204"/>
  <c r="AD20" i="204"/>
  <c r="AC20" i="204"/>
  <c r="AB20" i="204"/>
  <c r="AA20" i="204"/>
  <c r="Z20" i="204"/>
  <c r="Y20" i="204"/>
  <c r="X20" i="204"/>
  <c r="W20" i="204"/>
  <c r="BA18" i="204"/>
  <c r="AZ18" i="204"/>
  <c r="AY18" i="204"/>
  <c r="AX18" i="204"/>
  <c r="AW18" i="204"/>
  <c r="AV18" i="204"/>
  <c r="AU18" i="204"/>
  <c r="AT18" i="204"/>
  <c r="AS18" i="204"/>
  <c r="AR18" i="204"/>
  <c r="AQ18" i="204"/>
  <c r="AP18" i="204"/>
  <c r="AO18" i="204"/>
  <c r="AN18" i="204"/>
  <c r="AM18" i="204"/>
  <c r="AL18" i="204"/>
  <c r="AK18" i="204"/>
  <c r="AJ18" i="204"/>
  <c r="AI18" i="204"/>
  <c r="AH18" i="204"/>
  <c r="AG18" i="204"/>
  <c r="AF18" i="204"/>
  <c r="AE18" i="204"/>
  <c r="AD18" i="204"/>
  <c r="AC18" i="204"/>
  <c r="AB18" i="204"/>
  <c r="AA18" i="204"/>
  <c r="Z18" i="204"/>
  <c r="Y18" i="204"/>
  <c r="X18" i="204"/>
  <c r="W18" i="204"/>
  <c r="B17" i="204"/>
  <c r="B19" i="204" s="1"/>
  <c r="B21" i="204" s="1"/>
  <c r="B23" i="204" s="1"/>
  <c r="B25" i="204" s="1"/>
  <c r="B27" i="204" s="1"/>
  <c r="B29" i="204" s="1"/>
  <c r="B31" i="204" s="1"/>
  <c r="B33" i="204" s="1"/>
  <c r="B35" i="204" s="1"/>
  <c r="B37" i="204" s="1"/>
  <c r="B39" i="204" s="1"/>
  <c r="B41" i="204" s="1"/>
  <c r="B43" i="204" s="1"/>
  <c r="B45" i="204" s="1"/>
  <c r="B47" i="204" s="1"/>
  <c r="B49" i="204" s="1"/>
  <c r="B51" i="204" s="1"/>
  <c r="B53" i="204" s="1"/>
  <c r="B55" i="204" s="1"/>
  <c r="B57" i="204" s="1"/>
  <c r="B59" i="204" s="1"/>
  <c r="B61" i="204" s="1"/>
  <c r="B63" i="204" s="1"/>
  <c r="B65" i="204" s="1"/>
  <c r="B67" i="204" s="1"/>
  <c r="B69" i="204" s="1"/>
  <c r="B71" i="204" s="1"/>
  <c r="B73" i="204" s="1"/>
  <c r="BA16" i="204"/>
  <c r="AZ16" i="204"/>
  <c r="AY16" i="204"/>
  <c r="AX16" i="204"/>
  <c r="AW16" i="204"/>
  <c r="AV16" i="204"/>
  <c r="AU16" i="204"/>
  <c r="AT16" i="204"/>
  <c r="AS16" i="204"/>
  <c r="AR16" i="204"/>
  <c r="AQ16" i="204"/>
  <c r="AP16" i="204"/>
  <c r="AO16" i="204"/>
  <c r="AN16" i="204"/>
  <c r="AM16" i="204"/>
  <c r="AL16" i="204"/>
  <c r="AK16" i="204"/>
  <c r="AJ16" i="204"/>
  <c r="AI16" i="204"/>
  <c r="AH16" i="204"/>
  <c r="AG16" i="204"/>
  <c r="AF16" i="204"/>
  <c r="AE16" i="204"/>
  <c r="AD16" i="204"/>
  <c r="AC16" i="204"/>
  <c r="AB16" i="204"/>
  <c r="AA16" i="204"/>
  <c r="Z16" i="204"/>
  <c r="Y16" i="204"/>
  <c r="X16" i="204"/>
  <c r="W16" i="204"/>
  <c r="B15" i="204"/>
  <c r="BA14" i="204"/>
  <c r="AZ14" i="204"/>
  <c r="AY14" i="204"/>
  <c r="AX14" i="204"/>
  <c r="AW14" i="204"/>
  <c r="AV14" i="204"/>
  <c r="AU14" i="204"/>
  <c r="AR14" i="204"/>
  <c r="AQ14" i="204"/>
  <c r="AP14" i="204"/>
  <c r="AO14" i="204"/>
  <c r="AN14" i="204"/>
  <c r="AM14" i="204"/>
  <c r="AJ14" i="204"/>
  <c r="AI14" i="204"/>
  <c r="AH14" i="204"/>
  <c r="AG14" i="204"/>
  <c r="AF14" i="204"/>
  <c r="AE14" i="204"/>
  <c r="AB14" i="204"/>
  <c r="AA14" i="204"/>
  <c r="Z14" i="204"/>
  <c r="Y14" i="204"/>
  <c r="X14" i="204"/>
  <c r="W14" i="204"/>
  <c r="BA13" i="204"/>
  <c r="AZ13" i="204"/>
  <c r="AY13" i="204"/>
  <c r="AX13" i="204"/>
  <c r="AW13" i="204"/>
  <c r="AV13" i="204"/>
  <c r="AU13" i="204"/>
  <c r="AT13" i="204"/>
  <c r="AT14" i="204" s="1"/>
  <c r="AS13" i="204"/>
  <c r="AS14" i="204" s="1"/>
  <c r="AR13" i="204"/>
  <c r="AQ13" i="204"/>
  <c r="AP13" i="204"/>
  <c r="AO13" i="204"/>
  <c r="AN13" i="204"/>
  <c r="AM13" i="204"/>
  <c r="AL13" i="204"/>
  <c r="AL14" i="204" s="1"/>
  <c r="AK13" i="204"/>
  <c r="AK14" i="204" s="1"/>
  <c r="AJ13" i="204"/>
  <c r="AI13" i="204"/>
  <c r="AH13" i="204"/>
  <c r="AG13" i="204"/>
  <c r="AF13" i="204"/>
  <c r="AE13" i="204"/>
  <c r="AD13" i="204"/>
  <c r="AD14" i="204" s="1"/>
  <c r="AC13" i="204"/>
  <c r="AC14" i="204" s="1"/>
  <c r="AB13" i="204"/>
  <c r="AA13" i="204"/>
  <c r="Z13" i="204"/>
  <c r="Y13" i="204"/>
  <c r="X13" i="204"/>
  <c r="W13" i="204"/>
  <c r="BA12" i="204"/>
  <c r="AZ12" i="204"/>
  <c r="AY12" i="204"/>
  <c r="BB10" i="204"/>
  <c r="AF2" i="204"/>
  <c r="BB18" i="204" l="1"/>
  <c r="BD18" i="204" s="1"/>
  <c r="BB74" i="204"/>
  <c r="BD74" i="204" s="1"/>
  <c r="BB32" i="204"/>
  <c r="BD32" i="204" s="1"/>
  <c r="BB48" i="204"/>
  <c r="BD48" i="204" s="1"/>
  <c r="BB64" i="204"/>
  <c r="BD64" i="204" s="1"/>
  <c r="BB60" i="204"/>
  <c r="BD60" i="204" s="1"/>
  <c r="BB40" i="204"/>
  <c r="BD40" i="204" s="1"/>
  <c r="BB72" i="204"/>
  <c r="BD72" i="204" s="1"/>
  <c r="BB38" i="204"/>
  <c r="BD38" i="204" s="1"/>
  <c r="BB54" i="204"/>
  <c r="BD54" i="204" s="1"/>
  <c r="BB70" i="204"/>
  <c r="BD70" i="204" s="1"/>
  <c r="BB30" i="204"/>
  <c r="BD30" i="204" s="1"/>
  <c r="BB26" i="204"/>
  <c r="BD26" i="204" s="1"/>
  <c r="BB44" i="204"/>
  <c r="BD44" i="204" s="1"/>
  <c r="BB24" i="204"/>
  <c r="BD24" i="204" s="1"/>
  <c r="BB36" i="204"/>
  <c r="BD36" i="204" s="1"/>
  <c r="BB52" i="204"/>
  <c r="BD52" i="204" s="1"/>
  <c r="BB68" i="204"/>
  <c r="BD68" i="204" s="1"/>
  <c r="BB42" i="204"/>
  <c r="BD42" i="204" s="1"/>
  <c r="BB58" i="204"/>
  <c r="BD58" i="204" s="1"/>
  <c r="BB16" i="204"/>
  <c r="BD16" i="204" s="1"/>
  <c r="BB22" i="204"/>
  <c r="BD22" i="204" s="1"/>
  <c r="BB34" i="204"/>
  <c r="BD34" i="204" s="1"/>
  <c r="BB50" i="204"/>
  <c r="BD50" i="204" s="1"/>
  <c r="BB66" i="204"/>
  <c r="BD66" i="204" s="1"/>
  <c r="BB46" i="204"/>
  <c r="BD46" i="204" s="1"/>
  <c r="BB62" i="204"/>
  <c r="BD62" i="204" s="1"/>
  <c r="BB28" i="204"/>
  <c r="BD28" i="204" s="1"/>
  <c r="BB56" i="204"/>
  <c r="BD56" i="204" s="1"/>
  <c r="BB20" i="204"/>
  <c r="BD20" i="204" s="1"/>
  <c r="F65" i="176"/>
  <c r="F61" i="176"/>
  <c r="F5" i="184" l="1"/>
  <c r="X4" i="171"/>
  <c r="Q117" i="184"/>
  <c r="Q118" i="184" s="1"/>
  <c r="S127" i="184" s="1"/>
  <c r="Q111" i="184"/>
  <c r="Q112" i="184" s="1"/>
  <c r="S125" i="184" s="1"/>
  <c r="K105" i="184"/>
  <c r="K125" i="184" s="1"/>
  <c r="W59" i="184"/>
  <c r="AD61" i="184" s="1"/>
  <c r="W32" i="184"/>
  <c r="AD34" i="184"/>
  <c r="W22" i="184"/>
  <c r="AD24" i="184" s="1"/>
  <c r="L12" i="184"/>
  <c r="W51" i="184" s="1"/>
  <c r="AB51" i="184" s="1"/>
  <c r="J35" i="171"/>
  <c r="F66" i="176"/>
  <c r="F63" i="176"/>
  <c r="F56" i="176"/>
  <c r="F57" i="176"/>
  <c r="F58" i="176"/>
  <c r="F59" i="176"/>
  <c r="F60" i="176"/>
  <c r="F62" i="176"/>
  <c r="F55" i="176"/>
  <c r="AL4" i="171"/>
  <c r="J28" i="171"/>
  <c r="F27" i="171"/>
  <c r="J25" i="171"/>
  <c r="F21" i="171"/>
  <c r="J20" i="171" s="1"/>
  <c r="F24" i="171" s="1"/>
  <c r="J22" i="171" s="1"/>
  <c r="J18" i="171"/>
  <c r="F17" i="171"/>
  <c r="J15" i="171" s="1"/>
  <c r="AI8" i="171"/>
  <c r="AE8" i="171"/>
  <c r="AB8" i="171"/>
  <c r="Y8" i="171"/>
  <c r="Y7" i="171"/>
  <c r="AD22" i="184"/>
  <c r="AD32" i="184"/>
  <c r="AD59" i="184"/>
  <c r="H51" i="184"/>
  <c r="M51" i="184"/>
</calcChain>
</file>

<file path=xl/sharedStrings.xml><?xml version="1.0" encoding="utf-8"?>
<sst xmlns="http://schemas.openxmlformats.org/spreadsheetml/2006/main" count="2020" uniqueCount="849">
  <si>
    <t>（指定を受けている場合）</t>
    <rPh sb="1" eb="3">
      <t>シテイ</t>
    </rPh>
    <rPh sb="4" eb="5">
      <t>ウ</t>
    </rPh>
    <rPh sb="9" eb="11">
      <t>バアイ</t>
    </rPh>
    <phoneticPr fontId="4"/>
  </si>
  <si>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</si>
  <si>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</si>
  <si>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</si>
  <si>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</si>
  <si>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</si>
  <si>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</si>
  <si>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</si>
  <si>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</si>
  <si>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</si>
  <si>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</si>
  <si>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</si>
  <si>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</si>
  <si>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</si>
  <si>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</si>
  <si>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</si>
  <si>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</si>
  <si>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</si>
  <si>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</si>
  <si>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</si>
  <si>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</si>
  <si>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</si>
  <si>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</si>
  <si>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</si>
  <si>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</si>
  <si>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</si>
  <si>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</si>
  <si>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4"/>
  </si>
  <si>
    <t>日</t>
    <rPh sb="0" eb="1">
      <t>ヒ</t>
    </rPh>
    <phoneticPr fontId="4"/>
  </si>
  <si>
    <t>月</t>
    <rPh sb="0" eb="1">
      <t>ツキ</t>
    </rPh>
    <phoneticPr fontId="4"/>
  </si>
  <si>
    <t>年月日</t>
    <rPh sb="0" eb="3">
      <t>ネンガッピ</t>
    </rPh>
    <phoneticPr fontId="4"/>
  </si>
  <si>
    <t>(※変更の場合)</t>
    <rPh sb="2" eb="4">
      <t>ヘンコウ</t>
    </rPh>
    <rPh sb="5" eb="7">
      <t>バアイ</t>
    </rPh>
    <phoneticPr fontId="4"/>
  </si>
  <si>
    <t>変　更　後</t>
    <rPh sb="4" eb="5">
      <t>ゴ</t>
    </rPh>
    <phoneticPr fontId="4"/>
  </si>
  <si>
    <t>年</t>
    <rPh sb="0" eb="1">
      <t>ネン</t>
    </rPh>
    <phoneticPr fontId="4"/>
  </si>
  <si>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</si>
  <si>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</si>
  <si>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</si>
  <si>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</si>
  <si>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</si>
  <si>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4"/>
  </si>
  <si>
    <t>介護給付費算定に係る体制等に関する進達書＜基準該当事業者用＞</t>
    <rPh sb="17" eb="19">
      <t>シンタツ</t>
    </rPh>
    <rPh sb="21" eb="23">
      <t>キジュン</t>
    </rPh>
    <rPh sb="23" eb="25">
      <t>ガイトウ</t>
    </rPh>
    <rPh sb="25" eb="28">
      <t>ジギョウシャ</t>
    </rPh>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</si>
  <si>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</si>
  <si>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届出を行う事業所の状況</t>
    <rPh sb="9" eb="11">
      <t>ジョウキョウ</t>
    </rPh>
    <phoneticPr fontId="4"/>
  </si>
  <si>
    <t>居宅介護支援</t>
    <rPh sb="0" eb="2">
      <t>キョタク</t>
    </rPh>
    <rPh sb="2" eb="4">
      <t>カイゴ</t>
    </rPh>
    <rPh sb="4" eb="6">
      <t>シエン</t>
    </rPh>
    <phoneticPr fontId="4"/>
  </si>
  <si>
    <t>登録年</t>
    <rPh sb="0" eb="2">
      <t>トウロク</t>
    </rPh>
    <rPh sb="2" eb="3">
      <t>ネン</t>
    </rPh>
    <phoneticPr fontId="4"/>
  </si>
  <si>
    <t>月日</t>
    <rPh sb="0" eb="2">
      <t>ガッピ</t>
    </rPh>
    <phoneticPr fontId="4"/>
  </si>
  <si>
    <t>基準該当事業所番号</t>
    <rPh sb="0" eb="2">
      <t>キジュン</t>
    </rPh>
    <rPh sb="2" eb="4">
      <t>ガイトウ</t>
    </rPh>
    <rPh sb="4" eb="7">
      <t>ジギョウショ</t>
    </rPh>
    <rPh sb="7" eb="9">
      <t>バンゴウ</t>
    </rPh>
    <phoneticPr fontId="4"/>
  </si>
  <si>
    <t>登録を受けている市町村</t>
    <rPh sb="0" eb="2">
      <t>トウロク</t>
    </rPh>
    <rPh sb="3" eb="4">
      <t>ウ</t>
    </rPh>
    <rPh sb="8" eb="11">
      <t>シチョウソン</t>
    </rPh>
    <phoneticPr fontId="4"/>
  </si>
  <si>
    <t>既に指定等を受けている事業</t>
    <rPh sb="0" eb="1">
      <t>スデ</t>
    </rPh>
    <rPh sb="2" eb="4">
      <t>シテイ</t>
    </rPh>
    <rPh sb="4" eb="5">
      <t>トウ</t>
    </rPh>
    <rPh sb="6" eb="7">
      <t>ウ</t>
    </rPh>
    <rPh sb="11" eb="13">
      <t>ジギョウ</t>
    </rPh>
    <phoneticPr fontId="4"/>
  </si>
  <si>
    <t>市町村が定める率</t>
    <rPh sb="0" eb="3">
      <t>シチョウソン</t>
    </rPh>
    <rPh sb="4" eb="5">
      <t>サダ</t>
    </rPh>
    <rPh sb="7" eb="8">
      <t>リツ</t>
    </rPh>
    <phoneticPr fontId="4"/>
  </si>
  <si>
    <t>(市町村記載)</t>
    <rPh sb="1" eb="4">
      <t>シチョウソン</t>
    </rPh>
    <rPh sb="4" eb="6">
      <t>キサイ</t>
    </rPh>
    <phoneticPr fontId="4"/>
  </si>
  <si>
    <t>備考1　「受付番号」欄には記載しないでください。</t>
    <rPh sb="7" eb="9">
      <t>バンゴウ</t>
    </rPh>
    <phoneticPr fontId="4"/>
  </si>
  <si>
    <t>法人である場合その種別</t>
    <rPh sb="5" eb="7">
      <t>バアイ</t>
    </rPh>
    <phoneticPr fontId="4"/>
  </si>
  <si>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4"/>
  </si>
  <si>
    <t>異動（予定）</t>
    <phoneticPr fontId="4"/>
  </si>
  <si>
    <t>異動項目</t>
    <phoneticPr fontId="4"/>
  </si>
  <si>
    <t xml:space="preserve"> 1新規　2変更　3終了</t>
    <phoneticPr fontId="4"/>
  </si>
  <si>
    <t>　　4　「実施事業」欄は、該当する欄に「〇」を記入してください。</t>
    <phoneticPr fontId="4"/>
  </si>
  <si>
    <t>　　6　「異動項目」欄には、(別紙1，1－2)「介護給付費算定に係る体制等状況一覧表」に掲げる項目を記載してください。</t>
    <phoneticPr fontId="4"/>
  </si>
  <si>
    <t>％</t>
    <phoneticPr fontId="4"/>
  </si>
  <si>
    <t>　　8　「特記事項」欄には、異動の状況について具体的に記載してください。</t>
    <phoneticPr fontId="4"/>
  </si>
  <si>
    <t>市町村長名</t>
    <rPh sb="0" eb="3">
      <t>シチョウソン</t>
    </rPh>
    <rPh sb="3" eb="4">
      <t>チョウ</t>
    </rPh>
    <rPh sb="4" eb="5">
      <t>メイ</t>
    </rPh>
    <phoneticPr fontId="4"/>
  </si>
  <si>
    <t>介護予防訪問介護</t>
    <rPh sb="0" eb="2">
      <t>カイゴ</t>
    </rPh>
    <rPh sb="2" eb="4">
      <t>ヨボウ</t>
    </rPh>
    <phoneticPr fontId="4"/>
  </si>
  <si>
    <t>介護予防訪問入浴介護</t>
    <rPh sb="0" eb="2">
      <t>カイゴ</t>
    </rPh>
    <rPh sb="2" eb="4">
      <t>ヨボウ</t>
    </rPh>
    <phoneticPr fontId="4"/>
  </si>
  <si>
    <t>介護予防通所介護</t>
    <rPh sb="0" eb="2">
      <t>カイゴ</t>
    </rPh>
    <rPh sb="2" eb="4">
      <t>ヨボウ</t>
    </rPh>
    <phoneticPr fontId="4"/>
  </si>
  <si>
    <t>介護予防短期入所生活介護</t>
    <rPh sb="0" eb="2">
      <t>カイゴ</t>
    </rPh>
    <rPh sb="2" eb="4">
      <t>ヨボウ</t>
    </rPh>
    <phoneticPr fontId="4"/>
  </si>
  <si>
    <t>介護予防福祉用具貸与</t>
    <rPh sb="0" eb="2">
      <t>カイゴ</t>
    </rPh>
    <rPh sb="2" eb="4">
      <t>ヨボウ</t>
    </rPh>
    <phoneticPr fontId="4"/>
  </si>
  <si>
    <t>介護予防支援</t>
    <rPh sb="0" eb="2">
      <t>カイゴ</t>
    </rPh>
    <rPh sb="2" eb="4">
      <t>ヨボウ</t>
    </rPh>
    <rPh sb="4" eb="6">
      <t>シエン</t>
    </rPh>
    <phoneticPr fontId="4"/>
  </si>
  <si>
    <t>受付番号</t>
    <phoneticPr fontId="4"/>
  </si>
  <si>
    <t>　　知事　　殿</t>
    <phoneticPr fontId="4"/>
  </si>
  <si>
    <t>届　出　者</t>
    <phoneticPr fontId="4"/>
  </si>
  <si>
    <t>名　　称</t>
    <phoneticPr fontId="4"/>
  </si>
  <si>
    <t>　(郵便番号　　―　　　)</t>
    <phoneticPr fontId="4"/>
  </si>
  <si>
    <t>　　　　　県　　　　郡市</t>
    <phoneticPr fontId="4"/>
  </si>
  <si>
    <t>　(ビルの名称等)</t>
    <phoneticPr fontId="4"/>
  </si>
  <si>
    <t>連 絡 先</t>
    <phoneticPr fontId="4"/>
  </si>
  <si>
    <t>事業所の状況</t>
    <phoneticPr fontId="4"/>
  </si>
  <si>
    <t>同一所在地において行う　　　　　　　　　　　　　　　事業等の種類</t>
    <phoneticPr fontId="4"/>
  </si>
  <si>
    <t>変　更　前</t>
    <phoneticPr fontId="4"/>
  </si>
  <si>
    <t>　　5　「異動等の区分」欄には、今回届出を行う事業所について該当する数字に「〇」を記入してください。</t>
    <phoneticPr fontId="4"/>
  </si>
  <si>
    <t>人</t>
    <rPh sb="0" eb="1">
      <t>ニン</t>
    </rPh>
    <phoneticPr fontId="4"/>
  </si>
  <si>
    <t>　　　適宜欄を補正して、全ての出張所等の状況について記載してください。</t>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</si>
  <si>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</si>
  <si>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</si>
  <si>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9　「主たる事業所の所在地以外の場所で一部実施する場合の出張所等の所在地」について、複数の出張所等を有する場合は、</t>
    <phoneticPr fontId="4"/>
  </si>
  <si>
    <t>主たる事業所の所在地</t>
    <rPh sb="3" eb="6">
      <t>ジギョウショ</t>
    </rPh>
    <phoneticPr fontId="4"/>
  </si>
  <si>
    <t>　　3　「法人所轄庁」欄は、申請者が認可法人である場合に、その主務官庁の名称を記載してください。</t>
    <phoneticPr fontId="4"/>
  </si>
  <si>
    <t>（別紙●）</t>
    <rPh sb="1" eb="3">
      <t>ベッシ</t>
    </rPh>
    <phoneticPr fontId="4"/>
  </si>
  <si>
    <t>□</t>
  </si>
  <si>
    <t>□</t>
    <phoneticPr fontId="4"/>
  </si>
  <si>
    <t>■</t>
    <phoneticPr fontId="4"/>
  </si>
  <si>
    <t>）</t>
    <phoneticPr fontId="4"/>
  </si>
  <si>
    <t>㎡</t>
  </si>
  <si>
    <t>片廊下の幅</t>
  </si>
  <si>
    <t>中廊下の幅</t>
  </si>
  <si>
    <t>生年月日</t>
    <rPh sb="0" eb="2">
      <t>セイネン</t>
    </rPh>
    <rPh sb="2" eb="4">
      <t>ガッピ</t>
    </rPh>
    <phoneticPr fontId="4"/>
  </si>
  <si>
    <t>専従</t>
    <rPh sb="0" eb="2">
      <t>センジュウ</t>
    </rPh>
    <phoneticPr fontId="4"/>
  </si>
  <si>
    <t>兼務</t>
    <rPh sb="0" eb="2">
      <t>ケンム</t>
    </rPh>
    <phoneticPr fontId="4"/>
  </si>
  <si>
    <t>介護職員</t>
    <rPh sb="0" eb="2">
      <t>カイゴ</t>
    </rPh>
    <rPh sb="2" eb="4">
      <t>ショクイン</t>
    </rPh>
    <phoneticPr fontId="4"/>
  </si>
  <si>
    <t>（郵便番号</t>
    <rPh sb="1" eb="5">
      <t>ユウビンバンゴウ</t>
    </rPh>
    <phoneticPr fontId="4"/>
  </si>
  <si>
    <t>添付書類</t>
  </si>
  <si>
    <t>〇</t>
    <phoneticPr fontId="4"/>
  </si>
  <si>
    <t>月</t>
    <rPh sb="0" eb="1">
      <t>ゲツ</t>
    </rPh>
    <phoneticPr fontId="4"/>
  </si>
  <si>
    <t>火</t>
  </si>
  <si>
    <t>水</t>
  </si>
  <si>
    <t>木</t>
  </si>
  <si>
    <t>金</t>
  </si>
  <si>
    <t>土</t>
  </si>
  <si>
    <t>日</t>
  </si>
  <si>
    <t>備考</t>
    <rPh sb="0" eb="2">
      <t>ビコウ</t>
    </rPh>
    <phoneticPr fontId="4"/>
  </si>
  <si>
    <t>施 設 名 称</t>
    <rPh sb="0" eb="1">
      <t>シ</t>
    </rPh>
    <rPh sb="2" eb="3">
      <t>セツ</t>
    </rPh>
    <rPh sb="4" eb="5">
      <t>ナ</t>
    </rPh>
    <rPh sb="6" eb="7">
      <t>ショウ</t>
    </rPh>
    <phoneticPr fontId="4"/>
  </si>
  <si>
    <t>定員</t>
    <rPh sb="0" eb="2">
      <t>テイイン</t>
    </rPh>
    <phoneticPr fontId="4"/>
  </si>
  <si>
    <t>前年度平均</t>
    <rPh sb="0" eb="3">
      <t>ゼンネンド</t>
    </rPh>
    <rPh sb="3" eb="5">
      <t>ヘイキン</t>
    </rPh>
    <phoneticPr fontId="4"/>
  </si>
  <si>
    <t>職　　種</t>
    <rPh sb="0" eb="1">
      <t>ショク</t>
    </rPh>
    <rPh sb="3" eb="4">
      <t>タネ</t>
    </rPh>
    <phoneticPr fontId="4"/>
  </si>
  <si>
    <t>基　　準</t>
    <rPh sb="0" eb="1">
      <t>モト</t>
    </rPh>
    <rPh sb="3" eb="4">
      <t>ジュン</t>
    </rPh>
    <phoneticPr fontId="4"/>
  </si>
  <si>
    <t>基準人員</t>
    <rPh sb="0" eb="2">
      <t>キジュン</t>
    </rPh>
    <rPh sb="2" eb="4">
      <t>ジンイン</t>
    </rPh>
    <phoneticPr fontId="4"/>
  </si>
  <si>
    <t>実人員</t>
    <rPh sb="0" eb="1">
      <t>ジツ</t>
    </rPh>
    <rPh sb="1" eb="3">
      <t>ジンイン</t>
    </rPh>
    <phoneticPr fontId="4"/>
  </si>
  <si>
    <t>備　　考</t>
    <rPh sb="0" eb="1">
      <t>ソナエ</t>
    </rPh>
    <rPh sb="3" eb="4">
      <t>コウ</t>
    </rPh>
    <phoneticPr fontId="4"/>
  </si>
  <si>
    <t>看護・介護</t>
  </si>
  <si>
    <t>介護支援専門員</t>
  </si>
  <si>
    <t>※人員基準は、前年度の平均値に対する配置（定員や現在の入所者数に対する配置ではない）がこの表では定員で算出（目安）</t>
    <rPh sb="45" eb="46">
      <t>ヒョウ</t>
    </rPh>
    <rPh sb="48" eb="50">
      <t>テイイン</t>
    </rPh>
    <rPh sb="51" eb="53">
      <t>サンシュツ</t>
    </rPh>
    <rPh sb="54" eb="56">
      <t>メヤス</t>
    </rPh>
    <phoneticPr fontId="4"/>
  </si>
  <si>
    <t>更新制度の対象となる介護保険施設等</t>
    <rPh sb="10" eb="12">
      <t>カイゴ</t>
    </rPh>
    <rPh sb="12" eb="14">
      <t>ホケン</t>
    </rPh>
    <rPh sb="14" eb="16">
      <t>シセツ</t>
    </rPh>
    <rPh sb="16" eb="17">
      <t>トウ</t>
    </rPh>
    <phoneticPr fontId="4"/>
  </si>
  <si>
    <t>更新申請の受付時期</t>
  </si>
  <si>
    <t>（介護保険法第７１条、第７２条、第１１５条の１１及び介護保険法施行令第４条の規定により、指定があったものとみなされた事業所を除く。）</t>
    <phoneticPr fontId="4"/>
  </si>
  <si>
    <t>【手続き先：介護事業者課施設指導グループ】</t>
    <phoneticPr fontId="4"/>
  </si>
  <si>
    <t>　２）指定居宅サービス事業所、指定介護予防サービス事業所</t>
    <phoneticPr fontId="4"/>
  </si>
  <si>
    <t>【手続き先：介護事業者課居宅グループ】</t>
    <phoneticPr fontId="4"/>
  </si>
  <si>
    <t>フリガナ</t>
    <phoneticPr fontId="4"/>
  </si>
  <si>
    <t>－</t>
    <phoneticPr fontId="4"/>
  </si>
  <si>
    <t>※更新申請時に、次の事項に該当する場合は、別途届出が必要です。</t>
    <rPh sb="8" eb="9">
      <t>ツギ</t>
    </rPh>
    <rPh sb="10" eb="12">
      <t>ジコウ</t>
    </rPh>
    <rPh sb="13" eb="15">
      <t>ガイトウ</t>
    </rPh>
    <rPh sb="17" eb="19">
      <t>バアイ</t>
    </rPh>
    <phoneticPr fontId="4"/>
  </si>
  <si>
    <t>介護給付費算定に係る体制等に関する届出・・・新規に加算を算定する又は加算を取り下げる　など</t>
    <rPh sb="22" eb="24">
      <t>シンキ</t>
    </rPh>
    <rPh sb="25" eb="27">
      <t>カサン</t>
    </rPh>
    <rPh sb="28" eb="30">
      <t>サンテイ</t>
    </rPh>
    <rPh sb="32" eb="33">
      <t>マタ</t>
    </rPh>
    <rPh sb="34" eb="36">
      <t>カサン</t>
    </rPh>
    <rPh sb="37" eb="38">
      <t>ト</t>
    </rPh>
    <rPh sb="39" eb="40">
      <t>サ</t>
    </rPh>
    <phoneticPr fontId="4"/>
  </si>
  <si>
    <t>大阪府知事　様</t>
    <phoneticPr fontId="4"/>
  </si>
  <si>
    <t xml:space="preserve">   主たる事務所の所在地</t>
    <phoneticPr fontId="4"/>
  </si>
  <si>
    <t xml:space="preserve">   名 称</t>
    <phoneticPr fontId="4"/>
  </si>
  <si>
    <t>申請者</t>
    <rPh sb="0" eb="2">
      <t>シンセイ</t>
    </rPh>
    <phoneticPr fontId="4"/>
  </si>
  <si>
    <t>-</t>
    <phoneticPr fontId="4"/>
  </si>
  <si>
    <t>区</t>
    <rPh sb="0" eb="1">
      <t>ク</t>
    </rPh>
    <phoneticPr fontId="4"/>
  </si>
  <si>
    <t>氏名</t>
    <rPh sb="0" eb="2">
      <t>シメイ</t>
    </rPh>
    <phoneticPr fontId="4"/>
  </si>
  <si>
    <t>職名</t>
    <rPh sb="0" eb="2">
      <t>ショクメイ</t>
    </rPh>
    <phoneticPr fontId="4"/>
  </si>
  <si>
    <t xml:space="preserve">   代表者の職・氏名</t>
    <rPh sb="7" eb="8">
      <t>ショク</t>
    </rPh>
    <phoneticPr fontId="4"/>
  </si>
  <si>
    <t>施設の所在地</t>
    <rPh sb="0" eb="2">
      <t>シセツ</t>
    </rPh>
    <phoneticPr fontId="4"/>
  </si>
  <si>
    <t>名　　称</t>
    <rPh sb="0" eb="1">
      <t>ナ</t>
    </rPh>
    <rPh sb="3" eb="4">
      <t>ショウ</t>
    </rPh>
    <phoneticPr fontId="4"/>
  </si>
  <si>
    <t>別紙更新申請書（様式第1号の3）のとおり</t>
    <rPh sb="0" eb="2">
      <t>ベッシ</t>
    </rPh>
    <rPh sb="2" eb="4">
      <t>コウシン</t>
    </rPh>
    <rPh sb="4" eb="6">
      <t>シンセイ</t>
    </rPh>
    <rPh sb="6" eb="7">
      <t>ショ</t>
    </rPh>
    <phoneticPr fontId="4"/>
  </si>
  <si>
    <t>記載事項</t>
  </si>
  <si>
    <t>開設者の登記事項証明書又は条例等</t>
  </si>
  <si>
    <t>併設する施設の概要（併設する施設がある場合）</t>
  </si>
  <si>
    <t>建物の構造概要及び平面図並びに設備の概要</t>
  </si>
  <si>
    <t>入所者の推定数</t>
  </si>
  <si>
    <t>施設の管理者の氏名、生年月日及び住所</t>
  </si>
  <si>
    <t>運営規程</t>
  </si>
  <si>
    <t>入所者からの苦情を処理するために講じる措置の概要</t>
  </si>
  <si>
    <t>当該申請に係る事業に係る従業者の勤務の体制及び勤務形態</t>
  </si>
  <si>
    <t>従業者の資格要件について</t>
  </si>
  <si>
    <t>協力病院（歯科も含む）の名称及び診療科目名並びに当該協力病院との契約内容</t>
  </si>
  <si>
    <t>当該申請に係る事業に係る施設介護サービス費の請求に関する事項</t>
  </si>
  <si>
    <t>介護支援専門員の氏名及びその登録番号</t>
  </si>
  <si>
    <t>質問項目</t>
  </si>
  <si>
    <t>変更なし</t>
    <rPh sb="0" eb="2">
      <t>ヘンコウ</t>
    </rPh>
    <phoneticPr fontId="4"/>
  </si>
  <si>
    <t>・</t>
    <phoneticPr fontId="4"/>
  </si>
  <si>
    <t>□</t>
    <phoneticPr fontId="4"/>
  </si>
  <si>
    <t>変更あり</t>
  </si>
  <si>
    <t>変更あり</t>
    <phoneticPr fontId="4"/>
  </si>
  <si>
    <t>変更あり</t>
    <phoneticPr fontId="4"/>
  </si>
  <si>
    <t>厚生労働省が定める人員基準を</t>
    <rPh sb="0" eb="2">
      <t>コウセイ</t>
    </rPh>
    <rPh sb="2" eb="5">
      <t>ロウドウショウ</t>
    </rPh>
    <rPh sb="6" eb="7">
      <t>サダ</t>
    </rPh>
    <rPh sb="9" eb="11">
      <t>ジンイン</t>
    </rPh>
    <rPh sb="11" eb="13">
      <t>キジュン</t>
    </rPh>
    <phoneticPr fontId="4"/>
  </si>
  <si>
    <t>□</t>
    <phoneticPr fontId="4"/>
  </si>
  <si>
    <t>□</t>
    <phoneticPr fontId="4"/>
  </si>
  <si>
    <t>満たしている</t>
    <rPh sb="0" eb="1">
      <t>ミ</t>
    </rPh>
    <phoneticPr fontId="4"/>
  </si>
  <si>
    <t>満たしていない</t>
    <rPh sb="0" eb="1">
      <t>ミ</t>
    </rPh>
    <phoneticPr fontId="4"/>
  </si>
  <si>
    <t>厚生労働省が定める資格要件を</t>
    <rPh sb="0" eb="2">
      <t>コウセイ</t>
    </rPh>
    <rPh sb="2" eb="5">
      <t>ロウドウショウ</t>
    </rPh>
    <rPh sb="6" eb="7">
      <t>サダ</t>
    </rPh>
    <rPh sb="9" eb="11">
      <t>シカク</t>
    </rPh>
    <rPh sb="11" eb="13">
      <t>ヨウケン</t>
    </rPh>
    <phoneticPr fontId="4"/>
  </si>
  <si>
    <t>施設コード</t>
    <rPh sb="0" eb="2">
      <t>シセツ</t>
    </rPh>
    <phoneticPr fontId="4"/>
  </si>
  <si>
    <t>変更届出（介護報酬以外）・・・・管理者や介護支援専門員が変更になった　など</t>
    <rPh sb="16" eb="19">
      <t>カンリシャ</t>
    </rPh>
    <rPh sb="20" eb="22">
      <t>カイゴ</t>
    </rPh>
    <rPh sb="22" eb="24">
      <t>シエン</t>
    </rPh>
    <rPh sb="24" eb="27">
      <t>センモンイン</t>
    </rPh>
    <rPh sb="28" eb="30">
      <t>ヘンコウ</t>
    </rPh>
    <phoneticPr fontId="4"/>
  </si>
  <si>
    <t>）</t>
    <phoneticPr fontId="4"/>
  </si>
  <si>
    <t>通所リハビリテーションの実施の有無</t>
    <phoneticPr fontId="4"/>
  </si>
  <si>
    <t>短期入所療養介護の実施の有無</t>
    <phoneticPr fontId="4"/>
  </si>
  <si>
    <t>入所者の予定数</t>
    <phoneticPr fontId="4"/>
  </si>
  <si>
    <t>一日当たりの通所総利用者予定数</t>
    <phoneticPr fontId="4"/>
  </si>
  <si>
    <t>従業者の職種・員数</t>
    <phoneticPr fontId="4"/>
  </si>
  <si>
    <t>医師</t>
    <rPh sb="0" eb="2">
      <t>イシ</t>
    </rPh>
    <phoneticPr fontId="4"/>
  </si>
  <si>
    <t>薬剤師</t>
    <rPh sb="0" eb="3">
      <t>ヤクザイシ</t>
    </rPh>
    <phoneticPr fontId="4"/>
  </si>
  <si>
    <t>理学療法士</t>
    <rPh sb="0" eb="2">
      <t>リガク</t>
    </rPh>
    <rPh sb="2" eb="5">
      <t>リョウホウシ</t>
    </rPh>
    <phoneticPr fontId="4"/>
  </si>
  <si>
    <t>作業療法士</t>
    <rPh sb="0" eb="2">
      <t>サギョウ</t>
    </rPh>
    <rPh sb="2" eb="5">
      <t>リョウホウシ</t>
    </rPh>
    <phoneticPr fontId="4"/>
  </si>
  <si>
    <t>常　勤（人）</t>
    <phoneticPr fontId="4"/>
  </si>
  <si>
    <t>非常勤（人）</t>
    <phoneticPr fontId="4"/>
  </si>
  <si>
    <t>支援相談員</t>
    <rPh sb="0" eb="2">
      <t>シエン</t>
    </rPh>
    <rPh sb="2" eb="5">
      <t>ソウダンイン</t>
    </rPh>
    <phoneticPr fontId="4"/>
  </si>
  <si>
    <t>介護老人保健施設及び通所リハビリテーション従事人数</t>
    <phoneticPr fontId="4"/>
  </si>
  <si>
    <t>名称</t>
    <rPh sb="0" eb="2">
      <t>メイショウ</t>
    </rPh>
    <phoneticPr fontId="4"/>
  </si>
  <si>
    <t>ｍ</t>
  </si>
  <si>
    <t>従業者の職種・員数</t>
  </si>
  <si>
    <t>月</t>
  </si>
  <si>
    <t>平日</t>
    <rPh sb="0" eb="2">
      <t>ヘイジツ</t>
    </rPh>
    <phoneticPr fontId="4"/>
  </si>
  <si>
    <t>～</t>
    <phoneticPr fontId="4"/>
  </si>
  <si>
    <t>介護医療院</t>
    <phoneticPr fontId="4"/>
  </si>
  <si>
    <t>作業療法士</t>
    <phoneticPr fontId="4"/>
  </si>
  <si>
    <t>理学療法士</t>
    <phoneticPr fontId="4"/>
  </si>
  <si>
    <t>言語聴覚士</t>
    <phoneticPr fontId="4"/>
  </si>
  <si>
    <t>病院</t>
    <rPh sb="0" eb="2">
      <t>ビョウイン</t>
    </rPh>
    <phoneticPr fontId="4"/>
  </si>
  <si>
    <t>介護老人保健施設</t>
    <phoneticPr fontId="4"/>
  </si>
  <si>
    <t>㎡</t>
    <phoneticPr fontId="4"/>
  </si>
  <si>
    <t>非常勤</t>
    <rPh sb="0" eb="3">
      <t>ヒジョウキン</t>
    </rPh>
    <phoneticPr fontId="4"/>
  </si>
  <si>
    <t>利用定員</t>
    <phoneticPr fontId="4"/>
  </si>
  <si>
    <t>～</t>
    <phoneticPr fontId="4"/>
  </si>
  <si>
    <t>参考様式６</t>
    <rPh sb="0" eb="2">
      <t>サンコウ</t>
    </rPh>
    <rPh sb="2" eb="4">
      <t>ヨウシキ</t>
    </rPh>
    <phoneticPr fontId="4"/>
  </si>
  <si>
    <t>①入　　所</t>
    <rPh sb="1" eb="2">
      <t>ニュウ</t>
    </rPh>
    <rPh sb="4" eb="5">
      <t>ショ</t>
    </rPh>
    <phoneticPr fontId="4"/>
  </si>
  <si>
    <t>②通　　所</t>
    <rPh sb="1" eb="2">
      <t>ツウ</t>
    </rPh>
    <rPh sb="4" eb="5">
      <t>ショ</t>
    </rPh>
    <phoneticPr fontId="4"/>
  </si>
  <si>
    <t>週</t>
    <rPh sb="0" eb="1">
      <t>シュウ</t>
    </rPh>
    <phoneticPr fontId="4"/>
  </si>
  <si>
    <t>回</t>
    <rPh sb="0" eb="1">
      <t>カイ</t>
    </rPh>
    <phoneticPr fontId="4"/>
  </si>
  <si>
    <t>（</t>
    <phoneticPr fontId="4"/>
  </si>
  <si>
    <t>曜日～</t>
    <rPh sb="0" eb="2">
      <t>ヨウビ</t>
    </rPh>
    <phoneticPr fontId="4"/>
  </si>
  <si>
    <t>曜日）</t>
    <rPh sb="0" eb="2">
      <t>ヨウビ</t>
    </rPh>
    <phoneticPr fontId="4"/>
  </si>
  <si>
    <t>（</t>
    <phoneticPr fontId="4"/>
  </si>
  <si>
    <t>【　入　　所　】</t>
    <rPh sb="2" eb="3">
      <t>ニュウ</t>
    </rPh>
    <rPh sb="5" eb="6">
      <t>ショ</t>
    </rPh>
    <phoneticPr fontId="4"/>
  </si>
  <si>
    <t>介護老人保険施設</t>
    <rPh sb="0" eb="2">
      <t>カイゴ</t>
    </rPh>
    <rPh sb="2" eb="4">
      <t>ロウジン</t>
    </rPh>
    <rPh sb="4" eb="6">
      <t>ホケン</t>
    </rPh>
    <rPh sb="6" eb="8">
      <t>シセツ</t>
    </rPh>
    <phoneticPr fontId="4"/>
  </si>
  <si>
    <t>【　通　　所　】</t>
    <rPh sb="2" eb="3">
      <t>トオ</t>
    </rPh>
    <rPh sb="5" eb="6">
      <t>ショ</t>
    </rPh>
    <phoneticPr fontId="4"/>
  </si>
  <si>
    <t>通所リハビリテーション</t>
    <phoneticPr fontId="4"/>
  </si>
  <si>
    <t>介護老人保健施設の人員、施設及び設備並びに運営に関する基準（平成11年厚生省令第40号）</t>
    <rPh sb="2" eb="4">
      <t>ロウジン</t>
    </rPh>
    <rPh sb="4" eb="6">
      <t>ホケン</t>
    </rPh>
    <rPh sb="6" eb="8">
      <t>シセツ</t>
    </rPh>
    <rPh sb="9" eb="11">
      <t>ジンイン</t>
    </rPh>
    <rPh sb="12" eb="14">
      <t>シセツ</t>
    </rPh>
    <rPh sb="14" eb="15">
      <t>オヨ</t>
    </rPh>
    <rPh sb="16" eb="18">
      <t>セツビ</t>
    </rPh>
    <rPh sb="18" eb="19">
      <t>ナラ</t>
    </rPh>
    <rPh sb="21" eb="23">
      <t>ウンエイ</t>
    </rPh>
    <rPh sb="24" eb="25">
      <t>カン</t>
    </rPh>
    <rPh sb="27" eb="29">
      <t>キジュン</t>
    </rPh>
    <rPh sb="30" eb="32">
      <t>ヘイセイ</t>
    </rPh>
    <rPh sb="34" eb="35">
      <t>ネン</t>
    </rPh>
    <rPh sb="35" eb="38">
      <t>コウセイショウ</t>
    </rPh>
    <rPh sb="38" eb="39">
      <t>レイ</t>
    </rPh>
    <rPh sb="39" eb="40">
      <t>ダイ</t>
    </rPh>
    <rPh sb="42" eb="43">
      <t>ゴウ</t>
    </rPh>
    <phoneticPr fontId="4"/>
  </si>
  <si>
    <t>指定居宅サービス等の事業の人員、設備及び運営に関する基準（平成11年厚生省令第37号）</t>
    <phoneticPr fontId="4"/>
  </si>
  <si>
    <t>〔　人　員　基　準　〕</t>
  </si>
  <si>
    <t>（常勤換算）</t>
    <phoneticPr fontId="4"/>
  </si>
  <si>
    <t>医　　師</t>
    <rPh sb="0" eb="1">
      <t>イ</t>
    </rPh>
    <rPh sb="3" eb="4">
      <t>シ</t>
    </rPh>
    <phoneticPr fontId="4"/>
  </si>
  <si>
    <t>常勤換算で、入所者の数を100で除して得た数以上</t>
    <phoneticPr fontId="4"/>
  </si>
  <si>
    <t>人以上</t>
    <rPh sb="0" eb="1">
      <t>ニン</t>
    </rPh>
    <rPh sb="1" eb="3">
      <t>イジョウ</t>
    </rPh>
    <phoneticPr fontId="4"/>
  </si>
  <si>
    <t>管理者である医師は常勤であること</t>
    <phoneticPr fontId="4"/>
  </si>
  <si>
    <t>○　医　師　</t>
  </si>
  <si>
    <t xml:space="preserve">   ・指定通所リハビリテーションの提供に当たらせるために必要な1以上の数。</t>
    <phoneticPr fontId="4"/>
  </si>
  <si>
    <t>人÷</t>
    <rPh sb="0" eb="1">
      <t>ニン</t>
    </rPh>
    <phoneticPr fontId="4"/>
  </si>
  <si>
    <t>＝</t>
    <phoneticPr fontId="4"/>
  </si>
  <si>
    <t xml:space="preserve">   ・医師は、常勤でなければならない。</t>
    <phoneticPr fontId="4"/>
  </si>
  <si>
    <t>常勤換算で、入所者の数が3又はその端数を増すごとに1以上</t>
    <phoneticPr fontId="4"/>
  </si>
  <si>
    <t xml:space="preserve">勤務体制で、日中はユニットごとに常時１名以上
</t>
    <phoneticPr fontId="4"/>
  </si>
  <si>
    <t>↓</t>
    <phoneticPr fontId="4"/>
  </si>
  <si>
    <t>○　理学療法士、作業療法士若しくは言語聴覚士又は看護職員若しくは介護職員</t>
  </si>
  <si>
    <t xml:space="preserve">   ・次に掲げる基準を満たすために必要と認められる数</t>
    <phoneticPr fontId="4"/>
  </si>
  <si>
    <t>＝</t>
    <phoneticPr fontId="4"/>
  </si>
  <si>
    <t>イ　指定通所リハビリテーションの利用者が１０人以下の場合は、その提供時間帯を通じて専ら当該指定通所リハビリテーションの提供に当たる理学療法士、作業療法士若しくは言語聴覚士又は看護職員若しくは介護職員が１以上確保されていること。又は、利用者が１０人を超える場合は、その提供時間帯を通じて専ら当該指定通所リハビリテーションの提供に当たる理学療法士、作業療法士若しくは言語聴覚士又は看護職員若しくは介護職員が利用者の数を１０で除した数以上確保されていること。</t>
  </si>
  <si>
    <t>うち看護師</t>
    <phoneticPr fontId="4"/>
  </si>
  <si>
    <t>看護・介護職員の7分の2程度</t>
    <rPh sb="12" eb="14">
      <t>テイド</t>
    </rPh>
    <phoneticPr fontId="4"/>
  </si>
  <si>
    <t>人程度</t>
    <rPh sb="0" eb="1">
      <t>ニン</t>
    </rPh>
    <rPh sb="1" eb="3">
      <t>テイド</t>
    </rPh>
    <phoneticPr fontId="4"/>
  </si>
  <si>
    <t>人以上÷2/7</t>
    <rPh sb="0" eb="1">
      <t>ニン</t>
    </rPh>
    <rPh sb="1" eb="3">
      <t>イジョウ</t>
    </rPh>
    <phoneticPr fontId="4"/>
  </si>
  <si>
    <t>ＰＴ・ＯＴ・ＳＴ</t>
    <phoneticPr fontId="4"/>
  </si>
  <si>
    <t>常勤換算で、入所者の数を100で除して得た数以上</t>
    <phoneticPr fontId="4"/>
  </si>
  <si>
    <t>ロ　イに掲げる人員のうち専ら当該指定通所リハビリテーションの提供に当たる理学療法士、作業療法士又は言語聴覚士が、利用者が１００人又はその端数を増すごとに１以上確保されていること。</t>
    <phoneticPr fontId="4"/>
  </si>
  <si>
    <t>管理栄養士・栄養士</t>
    <phoneticPr fontId="4"/>
  </si>
  <si>
    <t>入所定員100以上の介護老人保健施設にあっては、１以上</t>
    <phoneticPr fontId="4"/>
  </si>
  <si>
    <r>
      <t>【</t>
    </r>
    <r>
      <rPr>
        <u/>
        <sz val="10"/>
        <rFont val="HGSｺﾞｼｯｸM"/>
        <family val="3"/>
        <charset val="128"/>
      </rPr>
      <t>　　　　</t>
    </r>
    <r>
      <rPr>
        <sz val="10"/>
        <rFont val="HGSｺﾞｼｯｸM"/>
        <family val="3"/>
        <charset val="128"/>
      </rPr>
      <t>単位実施】</t>
    </r>
    <r>
      <rPr>
        <sz val="10"/>
        <color indexed="10"/>
        <rFont val="HGSｺﾞｼｯｸM"/>
        <family val="3"/>
        <charset val="128"/>
      </rPr>
      <t>※実施場所が異なる場合は、それぞれの単位ごとに記入してください。</t>
    </r>
    <phoneticPr fontId="4"/>
  </si>
  <si>
    <t>内管理栄養士</t>
    <phoneticPr fontId="4"/>
  </si>
  <si>
    <t>言語療法士</t>
    <rPh sb="0" eb="2">
      <t>ゲンゴ</t>
    </rPh>
    <rPh sb="2" eb="5">
      <t>リョウホウシ</t>
    </rPh>
    <phoneticPr fontId="4"/>
  </si>
  <si>
    <t>看護師
准看護師</t>
    <rPh sb="0" eb="3">
      <t>カンゴシ</t>
    </rPh>
    <rPh sb="4" eb="8">
      <t>ジュンカンゴシ</t>
    </rPh>
    <phoneticPr fontId="4"/>
  </si>
  <si>
    <t>1以上（入所者の数が100を超える場合は１に加え、その越える部分を100で除して得た数以上）</t>
    <phoneticPr fontId="4"/>
  </si>
  <si>
    <t>基準人員
（人）</t>
    <rPh sb="0" eb="2">
      <t>キジュン</t>
    </rPh>
    <rPh sb="2" eb="4">
      <t>ジンイン</t>
    </rPh>
    <rPh sb="6" eb="7">
      <t>ニン</t>
    </rPh>
    <phoneticPr fontId="4"/>
  </si>
  <si>
    <t>イ</t>
    <phoneticPr fontId="4"/>
  </si>
  <si>
    <t>①1０人以下の場合　　１以上</t>
    <phoneticPr fontId="4"/>
  </si>
  <si>
    <t>②1０人を超える場合　利用者数</t>
    <phoneticPr fontId="4"/>
  </si>
  <si>
    <t>人÷１０＝</t>
    <phoneticPr fontId="4"/>
  </si>
  <si>
    <t>人以上</t>
    <phoneticPr fontId="4"/>
  </si>
  <si>
    <t>ロ ①100人以下の場合　1以上
②100人を超える場合 1＋端数を増すごとに1以上</t>
    <rPh sb="6" eb="7">
      <t>ニン</t>
    </rPh>
    <rPh sb="7" eb="9">
      <t>イカ</t>
    </rPh>
    <rPh sb="10" eb="12">
      <t>バアイ</t>
    </rPh>
    <rPh sb="14" eb="16">
      <t>イジョウ</t>
    </rPh>
    <rPh sb="21" eb="22">
      <t>ニン</t>
    </rPh>
    <rPh sb="23" eb="24">
      <t>コ</t>
    </rPh>
    <rPh sb="26" eb="28">
      <t>バアイ</t>
    </rPh>
    <rPh sb="31" eb="33">
      <t>ハスウ</t>
    </rPh>
    <rPh sb="34" eb="35">
      <t>マ</t>
    </rPh>
    <rPh sb="40" eb="42">
      <t>イジョウ</t>
    </rPh>
    <phoneticPr fontId="4"/>
  </si>
  <si>
    <t>1以上（入所者の数が100又はその端数を増すごとに１を標準）</t>
    <phoneticPr fontId="4"/>
  </si>
  <si>
    <t>常　勤</t>
    <rPh sb="0" eb="1">
      <t>ツネ</t>
    </rPh>
    <rPh sb="2" eb="3">
      <t>キン</t>
    </rPh>
    <phoneticPr fontId="4"/>
  </si>
  <si>
    <t>実情に応じた数</t>
    <phoneticPr fontId="4"/>
  </si>
  <si>
    <t>常勤換算
後の人数</t>
    <rPh sb="0" eb="2">
      <t>ジョウキン</t>
    </rPh>
    <rPh sb="2" eb="4">
      <t>カンサン</t>
    </rPh>
    <rPh sb="5" eb="6">
      <t>ゴ</t>
    </rPh>
    <rPh sb="7" eb="9">
      <t>ニンズ</t>
    </rPh>
    <phoneticPr fontId="4"/>
  </si>
  <si>
    <t>通所の時間延長サービス体制　（※　加算を申請する場合は①②③④に記載してください。）　</t>
    <phoneticPr fontId="4"/>
  </si>
  <si>
    <t>①　通所の時間延長サービス体制</t>
    <phoneticPr fontId="4"/>
  </si>
  <si>
    <t>対応可</t>
    <phoneticPr fontId="4"/>
  </si>
  <si>
    <t>・</t>
    <phoneticPr fontId="4"/>
  </si>
  <si>
    <t>対応不可</t>
    <phoneticPr fontId="4"/>
  </si>
  <si>
    <t>（該当する方に○をすること）</t>
    <phoneticPr fontId="4"/>
  </si>
  <si>
    <t>②　通常のサービス提供時間　　（</t>
    <phoneticPr fontId="4"/>
  </si>
  <si>
    <t>：</t>
    <phoneticPr fontId="4"/>
  </si>
  <si>
    <t>～</t>
    <phoneticPr fontId="4"/>
  </si>
  <si>
    <t>：</t>
    <phoneticPr fontId="4"/>
  </si>
  <si>
    <t>）</t>
    <phoneticPr fontId="4"/>
  </si>
  <si>
    <t>③　サービス提供時間前の時間延長可能時間帯（</t>
    <phoneticPr fontId="4"/>
  </si>
  <si>
    <t>：</t>
    <phoneticPr fontId="4"/>
  </si>
  <si>
    <t>④　サービス提供時間後の時間延長可能時間帯（</t>
    <phoneticPr fontId="4"/>
  </si>
  <si>
    <t>）</t>
    <phoneticPr fontId="4"/>
  </si>
  <si>
    <t>敷地の面積及び平面図並びに敷地周囲の見取り図</t>
  </si>
  <si>
    <t>※  上記質問項目で、「変更あり」の場合は、別途変更届出が必要となります。更新申請と併せて、別途変更の届出や介護給付費算定に係る体制等に関する届出をしてください。</t>
    <rPh sb="46" eb="48">
      <t>ベット</t>
    </rPh>
    <phoneticPr fontId="4"/>
  </si>
  <si>
    <t>許可の更新に関する手続き【介護老人保健施設】</t>
    <rPh sb="0" eb="2">
      <t>キョカ</t>
    </rPh>
    <rPh sb="3" eb="5">
      <t>コウシン</t>
    </rPh>
    <rPh sb="6" eb="7">
      <t>カン</t>
    </rPh>
    <rPh sb="9" eb="11">
      <t>テツヅ</t>
    </rPh>
    <rPh sb="13" eb="15">
      <t>カイゴ</t>
    </rPh>
    <rPh sb="15" eb="17">
      <t>ロウジン</t>
    </rPh>
    <rPh sb="17" eb="19">
      <t>ホケン</t>
    </rPh>
    <rPh sb="19" eb="21">
      <t>シセツ</t>
    </rPh>
    <phoneticPr fontId="4"/>
  </si>
  <si>
    <t>許可の更新にかかる手数料</t>
    <rPh sb="0" eb="2">
      <t>キョカ</t>
    </rPh>
    <phoneticPr fontId="4"/>
  </si>
  <si>
    <t>許可の更新に必要な書類</t>
    <rPh sb="0" eb="2">
      <t>キョカ</t>
    </rPh>
    <phoneticPr fontId="4"/>
  </si>
  <si>
    <t>許可の更新申請に係る確認（質問兼告知等）表</t>
    <rPh sb="0" eb="2">
      <t>キョカ</t>
    </rPh>
    <rPh sb="8" eb="9">
      <t>カカ</t>
    </rPh>
    <rPh sb="10" eb="12">
      <t>カクニン</t>
    </rPh>
    <rPh sb="13" eb="15">
      <t>シツモン</t>
    </rPh>
    <rPh sb="15" eb="16">
      <t>ケン</t>
    </rPh>
    <rPh sb="16" eb="18">
      <t>コクチ</t>
    </rPh>
    <rPh sb="18" eb="19">
      <t>ナド</t>
    </rPh>
    <rPh sb="20" eb="21">
      <t>ヒョウ</t>
    </rPh>
    <phoneticPr fontId="4"/>
  </si>
  <si>
    <t>２　許可の更新申請を行う事業の種類</t>
    <rPh sb="2" eb="4">
      <t>キョカ</t>
    </rPh>
    <phoneticPr fontId="4"/>
  </si>
  <si>
    <t>３　各事業の許可に係る記載事項についての変更の有無等</t>
    <rPh sb="6" eb="8">
      <t>キョカ</t>
    </rPh>
    <rPh sb="20" eb="22">
      <t>ヘンコウ</t>
    </rPh>
    <rPh sb="23" eb="25">
      <t>ウム</t>
    </rPh>
    <rPh sb="25" eb="26">
      <t>トウ</t>
    </rPh>
    <phoneticPr fontId="4"/>
  </si>
  <si>
    <t>４　許可の更新申請の必要書類の確認</t>
    <rPh sb="2" eb="4">
      <t>キョカ</t>
    </rPh>
    <rPh sb="5" eb="7">
      <t>コウシン</t>
    </rPh>
    <rPh sb="7" eb="9">
      <t>シンセイ</t>
    </rPh>
    <rPh sb="10" eb="12">
      <t>ヒツヨウ</t>
    </rPh>
    <rPh sb="12" eb="14">
      <t>ショルイ</t>
    </rPh>
    <rPh sb="15" eb="17">
      <t>カクニン</t>
    </rPh>
    <phoneticPr fontId="4"/>
  </si>
  <si>
    <t>１　許可の更新申請を行う施設の名称</t>
    <rPh sb="2" eb="4">
      <t>キョカ</t>
    </rPh>
    <phoneticPr fontId="4"/>
  </si>
  <si>
    <t>許可の更新について</t>
    <rPh sb="0" eb="2">
      <t>キョカ</t>
    </rPh>
    <phoneticPr fontId="4"/>
  </si>
  <si>
    <t>※　本体施設開設許可時において、みなし指定された（介護予防）通所リハビリテーション、（介護予防）短期入所療養介護については、本体施設の許可の更新をもって指定の更新があったものとみなします。</t>
    <rPh sb="25" eb="27">
      <t>カイゴ</t>
    </rPh>
    <rPh sb="27" eb="29">
      <t>ヨボウ</t>
    </rPh>
    <rPh sb="43" eb="45">
      <t>カイゴ</t>
    </rPh>
    <rPh sb="45" eb="47">
      <t>ヨボウ</t>
    </rPh>
    <phoneticPr fontId="4"/>
  </si>
  <si>
    <t>管理者</t>
    <rPh sb="0" eb="3">
      <t>カンリシャ</t>
    </rPh>
    <phoneticPr fontId="4"/>
  </si>
  <si>
    <t>人員基準確認表（介護老人保健施設）</t>
    <rPh sb="6" eb="7">
      <t>ヒョウ</t>
    </rPh>
    <rPh sb="8" eb="10">
      <t>カイゴ</t>
    </rPh>
    <rPh sb="10" eb="12">
      <t>ロウジン</t>
    </rPh>
    <rPh sb="12" eb="14">
      <t>ホケン</t>
    </rPh>
    <rPh sb="14" eb="16">
      <t>シセツ</t>
    </rPh>
    <phoneticPr fontId="4"/>
  </si>
  <si>
    <t>人員基準確認表</t>
    <rPh sb="6" eb="7">
      <t>ヒョウ</t>
    </rPh>
    <phoneticPr fontId="4"/>
  </si>
  <si>
    <t>時間</t>
    <rPh sb="0" eb="2">
      <t>ジカン</t>
    </rPh>
    <phoneticPr fontId="4"/>
  </si>
  <si>
    <t>夜勤時間帯</t>
    <rPh sb="0" eb="2">
      <t>ヤキン</t>
    </rPh>
    <rPh sb="2" eb="5">
      <t>ジカンタイ</t>
    </rPh>
    <phoneticPr fontId="4"/>
  </si>
  <si>
    <t>薬剤師</t>
  </si>
  <si>
    <r>
      <t>参考6②</t>
    </r>
    <r>
      <rPr>
        <i/>
        <sz val="10"/>
        <rFont val="HGPｺﾞｼｯｸM"/>
        <family val="3"/>
        <charset val="128"/>
      </rPr>
      <t>　　　　</t>
    </r>
    <rPh sb="0" eb="2">
      <t>サンコウ</t>
    </rPh>
    <phoneticPr fontId="4"/>
  </si>
  <si>
    <t>　</t>
    <phoneticPr fontId="4"/>
  </si>
  <si>
    <t>夜勤職員配置及び夜勤職員配置加算算定表</t>
    <rPh sb="6" eb="7">
      <t>オヨ</t>
    </rPh>
    <rPh sb="8" eb="10">
      <t>ヤキン</t>
    </rPh>
    <rPh sb="10" eb="12">
      <t>ショクイン</t>
    </rPh>
    <rPh sb="12" eb="14">
      <t>ハイチ</t>
    </rPh>
    <phoneticPr fontId="4"/>
  </si>
  <si>
    <r>
      <t>（</t>
    </r>
    <r>
      <rPr>
        <b/>
        <sz val="12"/>
        <color indexed="10"/>
        <rFont val="HGPｺﾞｼｯｸM"/>
        <family val="3"/>
        <charset val="128"/>
      </rPr>
      <t>介護老人保健施設</t>
    </r>
    <r>
      <rPr>
        <b/>
        <sz val="12"/>
        <rFont val="HGPｺﾞｼｯｸM"/>
        <family val="3"/>
        <charset val="128"/>
      </rPr>
      <t>）　</t>
    </r>
    <rPh sb="1" eb="3">
      <t>カイゴ</t>
    </rPh>
    <rPh sb="3" eb="5">
      <t>ロウジン</t>
    </rPh>
    <rPh sb="5" eb="7">
      <t>ホケン</t>
    </rPh>
    <rPh sb="7" eb="9">
      <t>シセツ</t>
    </rPh>
    <phoneticPr fontId="4"/>
  </si>
  <si>
    <t>施設名</t>
    <rPh sb="0" eb="2">
      <t>シセツ</t>
    </rPh>
    <rPh sb="2" eb="3">
      <t>メイ</t>
    </rPh>
    <phoneticPr fontId="4"/>
  </si>
  <si>
    <t>□</t>
    <phoneticPr fontId="4"/>
  </si>
  <si>
    <t>区分</t>
    <rPh sb="0" eb="2">
      <t>クブン</t>
    </rPh>
    <phoneticPr fontId="4"/>
  </si>
  <si>
    <t>介護老人保健施設（一般棟）</t>
    <rPh sb="0" eb="2">
      <t>カイゴ</t>
    </rPh>
    <rPh sb="2" eb="4">
      <t>ロウジン</t>
    </rPh>
    <rPh sb="4" eb="6">
      <t>ホケン</t>
    </rPh>
    <rPh sb="6" eb="8">
      <t>シセツ</t>
    </rPh>
    <rPh sb="9" eb="11">
      <t>イッパン</t>
    </rPh>
    <rPh sb="11" eb="12">
      <t>トウ</t>
    </rPh>
    <phoneticPr fontId="4"/>
  </si>
  <si>
    <t>□</t>
    <phoneticPr fontId="4"/>
  </si>
  <si>
    <t>ユニット部分</t>
    <phoneticPr fontId="4"/>
  </si>
  <si>
    <t>□</t>
    <phoneticPr fontId="4"/>
  </si>
  <si>
    <t>認知症専門棟</t>
    <phoneticPr fontId="4"/>
  </si>
  <si>
    <t>時</t>
    <rPh sb="0" eb="1">
      <t>ジ</t>
    </rPh>
    <phoneticPr fontId="4"/>
  </si>
  <si>
    <t>分</t>
    <rPh sb="0" eb="1">
      <t>フン</t>
    </rPh>
    <phoneticPr fontId="4"/>
  </si>
  <si>
    <t>～</t>
    <phoneticPr fontId="4"/>
  </si>
  <si>
    <t>翌朝</t>
    <rPh sb="0" eb="2">
      <t>ヨクアサ</t>
    </rPh>
    <phoneticPr fontId="4"/>
  </si>
  <si>
    <t>　　　</t>
    <phoneticPr fontId="4"/>
  </si>
  <si>
    <t>（１６時間）　←施設が決める午後１０時から午前５時を含む連続する１６時間</t>
    <phoneticPr fontId="4"/>
  </si>
  <si>
    <t>計算月</t>
    <rPh sb="0" eb="2">
      <t>ケイサン</t>
    </rPh>
    <rPh sb="2" eb="3">
      <t>ツキ</t>
    </rPh>
    <phoneticPr fontId="4"/>
  </si>
  <si>
    <t>令和</t>
    <rPh sb="0" eb="2">
      <t>レイワ</t>
    </rPh>
    <phoneticPr fontId="4"/>
  </si>
  <si>
    <t>【１】入所者等の数</t>
    <rPh sb="3" eb="6">
      <t>ニュウショシャ</t>
    </rPh>
    <rPh sb="6" eb="7">
      <t>トウ</t>
    </rPh>
    <rPh sb="8" eb="9">
      <t>スウ</t>
    </rPh>
    <phoneticPr fontId="4"/>
  </si>
  <si>
    <r>
      <t>１） 介護老人保健施設の入所者数：</t>
    </r>
    <r>
      <rPr>
        <u/>
        <sz val="10"/>
        <rFont val="HGPｺﾞｼｯｸM"/>
        <family val="3"/>
        <charset val="128"/>
      </rPr>
      <t/>
    </r>
    <rPh sb="3" eb="5">
      <t>カイゴ</t>
    </rPh>
    <rPh sb="5" eb="7">
      <t>ロウジン</t>
    </rPh>
    <rPh sb="7" eb="9">
      <t>ホケン</t>
    </rPh>
    <rPh sb="9" eb="11">
      <t>シセツ</t>
    </rPh>
    <rPh sb="12" eb="15">
      <t>ニュウショシャ</t>
    </rPh>
    <rPh sb="15" eb="16">
      <t>スウ</t>
    </rPh>
    <phoneticPr fontId="5"/>
  </si>
  <si>
    <r>
      <t>２） 短期入所療養介護の利用者数：</t>
    </r>
    <r>
      <rPr>
        <u/>
        <sz val="10"/>
        <rFont val="HGPｺﾞｼｯｸM"/>
        <family val="3"/>
        <charset val="128"/>
      </rPr>
      <t/>
    </r>
    <rPh sb="3" eb="5">
      <t>タンキ</t>
    </rPh>
    <rPh sb="5" eb="7">
      <t>ニュウショ</t>
    </rPh>
    <rPh sb="7" eb="9">
      <t>リョウヨウ</t>
    </rPh>
    <rPh sb="9" eb="11">
      <t>カイゴ</t>
    </rPh>
    <rPh sb="12" eb="15">
      <t>リヨウシャ</t>
    </rPh>
    <rPh sb="15" eb="16">
      <t>スウ</t>
    </rPh>
    <phoneticPr fontId="5"/>
  </si>
  <si>
    <t>３） 入所者等の数（1+2）：</t>
    <phoneticPr fontId="4"/>
  </si>
  <si>
    <t>【２】夜勤を行う介護職員又は看護職員の数（夜勤職員の数）</t>
    <rPh sb="21" eb="23">
      <t>ヤキン</t>
    </rPh>
    <rPh sb="23" eb="25">
      <t>ショクイン</t>
    </rPh>
    <rPh sb="26" eb="27">
      <t>スウ</t>
    </rPh>
    <phoneticPr fontId="4"/>
  </si>
  <si>
    <t>【厚生労働大臣が定める夜勤を行う職員の勤務条件に関する基準】第6号「介護保健施設サービスの夜勤を行う職員の勤務条件に関する基準」イロ</t>
    <rPh sb="11" eb="13">
      <t>ヤキン</t>
    </rPh>
    <rPh sb="14" eb="15">
      <t>オコナ</t>
    </rPh>
    <rPh sb="16" eb="18">
      <t>ショクイン</t>
    </rPh>
    <rPh sb="19" eb="21">
      <t>キンム</t>
    </rPh>
    <rPh sb="21" eb="23">
      <t>ジョウケン</t>
    </rPh>
    <rPh sb="24" eb="25">
      <t>カン</t>
    </rPh>
    <rPh sb="27" eb="29">
      <t>キジュン</t>
    </rPh>
    <rPh sb="30" eb="31">
      <t>ダイ</t>
    </rPh>
    <rPh sb="32" eb="33">
      <t>ゴウ</t>
    </rPh>
    <phoneticPr fontId="4"/>
  </si>
  <si>
    <t>介護保健施設サービス費（Ⅰ）又は（Ⅳ）</t>
    <phoneticPr fontId="4"/>
  </si>
  <si>
    <t>ユニット型介護保健施設サービス費（Ⅰ）又は（Ⅳ）</t>
    <rPh sb="4" eb="5">
      <t>ガタ</t>
    </rPh>
    <phoneticPr fontId="4"/>
  </si>
  <si>
    <t>【短期療養：第2号イ（１）（一）準用】</t>
    <phoneticPr fontId="4"/>
  </si>
  <si>
    <t>【短期療養：第2号イ（2）（一）準用】</t>
    <phoneticPr fontId="4"/>
  </si>
  <si>
    <t>入所者等の数が、４１以上の介護老人保健施設</t>
    <phoneticPr fontId="4"/>
  </si>
  <si>
    <t>□</t>
    <phoneticPr fontId="4"/>
  </si>
  <si>
    <t>　２ユニットごとに夜勤を行う看護職員又は介護職員の数が１以上であること。</t>
  </si>
  <si>
    <t>・</t>
    <phoneticPr fontId="4"/>
  </si>
  <si>
    <t>（夜勤職員の数：2以上）</t>
    <rPh sb="1" eb="3">
      <t>ヤキン</t>
    </rPh>
    <rPh sb="3" eb="5">
      <t>ショクイン</t>
    </rPh>
    <rPh sb="6" eb="7">
      <t>スウ</t>
    </rPh>
    <rPh sb="9" eb="11">
      <t>イジョウ</t>
    </rPh>
    <phoneticPr fontId="4"/>
  </si>
  <si>
    <t>入所者等の数が、４0以下の介護老人保健施設</t>
    <rPh sb="10" eb="12">
      <t>イカ</t>
    </rPh>
    <phoneticPr fontId="4"/>
  </si>
  <si>
    <t>ユニット合計数：</t>
    <phoneticPr fontId="4"/>
  </si>
  <si>
    <t>ユニット÷</t>
    <phoneticPr fontId="4"/>
  </si>
  <si>
    <t>＝</t>
    <phoneticPr fontId="4"/>
  </si>
  <si>
    <t>・</t>
    <phoneticPr fontId="4"/>
  </si>
  <si>
    <t>常時、緊急時の連絡体制を整備している</t>
    <phoneticPr fontId="4"/>
  </si>
  <si>
    <t>（施設：</t>
    <rPh sb="1" eb="3">
      <t>シセツ</t>
    </rPh>
    <phoneticPr fontId="4"/>
  </si>
  <si>
    <t>+</t>
    <phoneticPr fontId="4"/>
  </si>
  <si>
    <t>短期：</t>
    <rPh sb="0" eb="2">
      <t>タンキ</t>
    </rPh>
    <phoneticPr fontId="4"/>
  </si>
  <si>
    <t>）</t>
    <phoneticPr fontId="4"/>
  </si>
  <si>
    <t>↓</t>
    <phoneticPr fontId="4"/>
  </si>
  <si>
    <t>・</t>
    <phoneticPr fontId="4"/>
  </si>
  <si>
    <t>（夜勤職員の数：1以上）</t>
    <rPh sb="9" eb="11">
      <t>イジョウ</t>
    </rPh>
    <phoneticPr fontId="4"/>
  </si>
  <si>
    <t>介護保健施設サービス費（Ⅱ）</t>
  </si>
  <si>
    <t>ユニット型介護保健施設サービス費（Ⅱ）</t>
  </si>
  <si>
    <t>【短期療養：第2号イ（１）（二）準用】</t>
    <rPh sb="14" eb="15">
      <t>２</t>
    </rPh>
    <phoneticPr fontId="4"/>
  </si>
  <si>
    <t>【短期療養：第2号イ（2）（二）準用】</t>
    <rPh sb="14" eb="15">
      <t>２</t>
    </rPh>
    <phoneticPr fontId="4"/>
  </si>
  <si>
    <t>□</t>
    <phoneticPr fontId="4"/>
  </si>
  <si>
    <t>入所者等の数が、４１以上の介護老人保健施設</t>
    <phoneticPr fontId="4"/>
  </si>
  <si>
    <t>□</t>
    <phoneticPr fontId="4"/>
  </si>
  <si>
    <t>a</t>
    <phoneticPr fontId="4"/>
  </si>
  <si>
    <t>ユニット合計数：</t>
    <phoneticPr fontId="4"/>
  </si>
  <si>
    <t>ユニット÷</t>
    <phoneticPr fontId="4"/>
  </si>
  <si>
    <t>＝</t>
    <phoneticPr fontId="4"/>
  </si>
  <si>
    <t>）</t>
    <phoneticPr fontId="4"/>
  </si>
  <si>
    <t>↓</t>
    <phoneticPr fontId="4"/>
  </si>
  <si>
    <t>a</t>
    <phoneticPr fontId="4"/>
  </si>
  <si>
    <t>ⅰ</t>
    <phoneticPr fontId="4"/>
  </si>
  <si>
    <t>　1又は2の病棟を有する病院が介護老人保健施設基準附則第13条に規定する転換を行って開設した介護老人保健施設であること（1の病棟の一部のみが介護老人保健施設に転換した場合に限る）。</t>
    <phoneticPr fontId="4"/>
  </si>
  <si>
    <t>ⅱ</t>
    <phoneticPr fontId="4"/>
  </si>
  <si>
    <t>　病院又は夜勤を行う看護職員若しくは介護職員の数が1以上である一般病床若しくは療養病床を有する診療所に併設する介護老人保健施設であること。</t>
    <phoneticPr fontId="4"/>
  </si>
  <si>
    <t>ⅲ</t>
    <phoneticPr fontId="4"/>
  </si>
  <si>
    <t>　併設する病院又は一般病床若しくは療養病床を有する診療所の入院患者、短期療養の利用者の数及び当該施設の入所者数の合計が120以下であること。</t>
    <phoneticPr fontId="4"/>
  </si>
  <si>
    <t>ｂ</t>
    <phoneticPr fontId="4"/>
  </si>
  <si>
    <t>　夜勤を行う看護職員の数が利用者等の数を41で除して得た数以上であること。</t>
    <phoneticPr fontId="4"/>
  </si>
  <si>
    <t>夜勤看護職員の数</t>
    <rPh sb="0" eb="2">
      <t>ヤキン</t>
    </rPh>
    <rPh sb="2" eb="4">
      <t>カンゴ</t>
    </rPh>
    <rPh sb="4" eb="6">
      <t>ショクイン</t>
    </rPh>
    <rPh sb="7" eb="8">
      <t>スウ</t>
    </rPh>
    <phoneticPr fontId="4"/>
  </si>
  <si>
    <t>入所者等数</t>
    <rPh sb="0" eb="3">
      <t>ニュウショシャ</t>
    </rPh>
    <rPh sb="3" eb="4">
      <t>トウ</t>
    </rPh>
    <rPh sb="4" eb="5">
      <t>スウ</t>
    </rPh>
    <phoneticPr fontId="4"/>
  </si>
  <si>
    <t>÷</t>
    <phoneticPr fontId="4"/>
  </si>
  <si>
    <t>介護保健施設サービス費（Ⅲ）</t>
  </si>
  <si>
    <t>ユニット型介護保健施設サービス費（Ⅲ）</t>
  </si>
  <si>
    <t>【短期療養：第2号イ（１）（三）準用】</t>
    <rPh sb="14" eb="15">
      <t>３</t>
    </rPh>
    <phoneticPr fontId="4"/>
  </si>
  <si>
    <t>【短期療養：第2号イ（2）（三）準用】</t>
    <rPh sb="14" eb="15">
      <t>３</t>
    </rPh>
    <phoneticPr fontId="4"/>
  </si>
  <si>
    <t>a</t>
    <phoneticPr fontId="4"/>
  </si>
  <si>
    <t>常時、緊急時の連絡体制を整備している</t>
    <phoneticPr fontId="4"/>
  </si>
  <si>
    <t>ユニット合計数：</t>
    <phoneticPr fontId="4"/>
  </si>
  <si>
    <t>ユニット÷</t>
    <phoneticPr fontId="4"/>
  </si>
  <si>
    <t>＝</t>
    <phoneticPr fontId="4"/>
  </si>
  <si>
    <t>ｂ</t>
    <phoneticPr fontId="4"/>
  </si>
  <si>
    <t>　看護職員により、又は病院、診療所若しくは訪問看護ステーションとの連携により、夜勤時間帯を通じて連絡体制を整備し、かつ必要に応じて診療の補助を行う体制を整備していること。</t>
    <phoneticPr fontId="4"/>
  </si>
  <si>
    <t>　看護職員により、又は病院、診療所若しくは訪問看護ステーションとの連携により、夜勤時間帯を通じて連絡体制を整備し、かつ必要に応じて診療の補助を行う体制を整備していること。</t>
    <phoneticPr fontId="4"/>
  </si>
  <si>
    <t>ｃ</t>
    <phoneticPr fontId="4"/>
  </si>
  <si>
    <t>　ａの規定にかかわらず、病院が転換した介護老人保健施設であって、次に掲げる要件のいずれにも適合しているものについては、夜勤を行う看護職員又は介護職員を置かないことができる。</t>
    <phoneticPr fontId="4"/>
  </si>
  <si>
    <t>　1又は2の病棟を有する病院が転換を行って開設した介護老人保健施設であること（1の病棟の一部のみが介護老人保健施設に転換を行って開設した場合に限る）。</t>
    <phoneticPr fontId="4"/>
  </si>
  <si>
    <t>ⅱ</t>
    <phoneticPr fontId="4"/>
  </si>
  <si>
    <t>　病院に併設する介護老人保健施設であること。</t>
    <phoneticPr fontId="4"/>
  </si>
  <si>
    <t>ⅲ</t>
    <phoneticPr fontId="4"/>
  </si>
  <si>
    <t>　併設する病院の入院患者、短期療養の利用者の数及び当該施設の入所者数の合計が120以下であること。</t>
    <phoneticPr fontId="4"/>
  </si>
  <si>
    <t>ｄ</t>
    <phoneticPr fontId="4"/>
  </si>
  <si>
    <t>　ａの規定にかかわらず、一般病床又は療養病床を有する診療所が転換を行って開設した介護老人保健施設であって、次に掲げる要件のいずれにも適合しているものについては、夜勤を行う看護職員又は介護職員を置かないことができる。</t>
    <phoneticPr fontId="4"/>
  </si>
  <si>
    <t>　夜勤を行う看護職員又は介護職員の数が1以上である一般病床又は療養病床を有する診療所に併設する介護老人保健施設であること。</t>
    <phoneticPr fontId="4"/>
  </si>
  <si>
    <t>　併設する病院の入院患者、短期療養の利用者の数及び当該施設の入所者数の合計が19以下であること。</t>
    <phoneticPr fontId="4"/>
  </si>
  <si>
    <t>【３】夜勤職員配置加算</t>
    <rPh sb="5" eb="7">
      <t>ショクイン</t>
    </rPh>
    <rPh sb="7" eb="9">
      <t>ハイチ</t>
    </rPh>
    <rPh sb="9" eb="11">
      <t>カサン</t>
    </rPh>
    <phoneticPr fontId="4"/>
  </si>
  <si>
    <t>【厚生労働大臣が定める夜勤を行う職員の勤務条件に関する基準】第6号「介護保健施設サービスの夜勤を行う職員の勤務条件に関する基準」ハ</t>
    <rPh sb="11" eb="13">
      <t>ヤキン</t>
    </rPh>
    <rPh sb="14" eb="15">
      <t>オコナ</t>
    </rPh>
    <rPh sb="16" eb="18">
      <t>ショクイン</t>
    </rPh>
    <rPh sb="19" eb="21">
      <t>キンム</t>
    </rPh>
    <rPh sb="21" eb="23">
      <t>ジョウケン</t>
    </rPh>
    <rPh sb="24" eb="25">
      <t>カン</t>
    </rPh>
    <rPh sb="27" eb="29">
      <t>キジュン</t>
    </rPh>
    <rPh sb="30" eb="31">
      <t>ダイ</t>
    </rPh>
    <rPh sb="32" eb="33">
      <t>ゴウ</t>
    </rPh>
    <phoneticPr fontId="4"/>
  </si>
  <si>
    <t>１　夜勤を行う看護職員又は介護職員の数（１日平均夜勤職員数）</t>
    <phoneticPr fontId="4"/>
  </si>
  <si>
    <t>計算月の延夜勤時間数（ア）※</t>
    <rPh sb="0" eb="2">
      <t>ケイサン</t>
    </rPh>
    <rPh sb="2" eb="3">
      <t>ツキ</t>
    </rPh>
    <rPh sb="4" eb="5">
      <t>ノ</t>
    </rPh>
    <rPh sb="5" eb="7">
      <t>ヤキン</t>
    </rPh>
    <rPh sb="7" eb="9">
      <t>ジカン</t>
    </rPh>
    <rPh sb="9" eb="10">
      <t>スウ</t>
    </rPh>
    <phoneticPr fontId="4"/>
  </si>
  <si>
    <t>←</t>
    <phoneticPr fontId="4"/>
  </si>
  <si>
    <t>計算月における看護職員又は介護職員の延夜勤時間数</t>
  </si>
  <si>
    <t>※（ア）の算定根拠を別途記録しておいてください。</t>
    <phoneticPr fontId="4"/>
  </si>
  <si>
    <t>月の日数（イ）</t>
    <rPh sb="0" eb="1">
      <t>ツキ</t>
    </rPh>
    <rPh sb="2" eb="4">
      <t>ニッスウ</t>
    </rPh>
    <phoneticPr fontId="4"/>
  </si>
  <si>
    <t>日</t>
    <rPh sb="0" eb="1">
      <t>ニチ</t>
    </rPh>
    <phoneticPr fontId="4"/>
  </si>
  <si>
    <t>暦月（２８～３１日）</t>
    <rPh sb="0" eb="1">
      <t>コヨミ</t>
    </rPh>
    <rPh sb="1" eb="2">
      <t>ツキ</t>
    </rPh>
    <rPh sb="8" eb="9">
      <t>ニチ</t>
    </rPh>
    <phoneticPr fontId="4"/>
  </si>
  <si>
    <t>１日平均夜勤職員数（ウ）</t>
    <phoneticPr fontId="4"/>
  </si>
  <si>
    <t>←　</t>
    <phoneticPr fontId="4"/>
  </si>
  <si>
    <r>
      <t>（ア）／（（イ）×１６時間）</t>
    </r>
    <r>
      <rPr>
        <sz val="10"/>
        <color indexed="10"/>
        <rFont val="HGPｺﾞｼｯｸM"/>
        <family val="3"/>
        <charset val="128"/>
      </rPr>
      <t>※小数点第３位以下切捨て</t>
    </r>
    <phoneticPr fontId="4"/>
  </si>
  <si>
    <t>２　夜勤職員基準</t>
    <rPh sb="2" eb="4">
      <t>ヤキン</t>
    </rPh>
    <rPh sb="4" eb="6">
      <t>ショクイン</t>
    </rPh>
    <rPh sb="6" eb="8">
      <t>キジュン</t>
    </rPh>
    <phoneticPr fontId="4"/>
  </si>
  <si>
    <t>（１）入所者等の数が、４１以上の介護老人保健施設</t>
    <rPh sb="3" eb="6">
      <t>ニュウショシャ</t>
    </rPh>
    <rPh sb="6" eb="7">
      <t>トウ</t>
    </rPh>
    <rPh sb="8" eb="9">
      <t>カズ</t>
    </rPh>
    <rPh sb="13" eb="15">
      <t>イジョウ</t>
    </rPh>
    <rPh sb="16" eb="18">
      <t>カイゴ</t>
    </rPh>
    <rPh sb="18" eb="20">
      <t>ロウジン</t>
    </rPh>
    <rPh sb="20" eb="22">
      <t>ホケン</t>
    </rPh>
    <rPh sb="22" eb="24">
      <t>シセツ</t>
    </rPh>
    <phoneticPr fontId="4"/>
  </si>
  <si>
    <t>利用者等の数が20又はその端数を増すごとに1以上であり、かつ、2を超えていること。</t>
    <phoneticPr fontId="4"/>
  </si>
  <si>
    <t>入所者等の数</t>
    <rPh sb="0" eb="3">
      <t>ニュウショシャ</t>
    </rPh>
    <rPh sb="3" eb="4">
      <t>トウ</t>
    </rPh>
    <rPh sb="5" eb="6">
      <t>カズ</t>
    </rPh>
    <phoneticPr fontId="4"/>
  </si>
  <si>
    <t>＝</t>
    <phoneticPr fontId="4"/>
  </si>
  <si>
    <t>（エ）</t>
    <phoneticPr fontId="4"/>
  </si>
  <si>
    <t>小数点第1位以下の端数は切上げ</t>
    <rPh sb="3" eb="4">
      <t>ダイ</t>
    </rPh>
    <rPh sb="9" eb="11">
      <t>ハスウ</t>
    </rPh>
    <phoneticPr fontId="4"/>
  </si>
  <si>
    <t>計算結果が２未満の場合、２とする</t>
    <rPh sb="0" eb="2">
      <t>ケイサン</t>
    </rPh>
    <rPh sb="2" eb="4">
      <t>ケッカ</t>
    </rPh>
    <rPh sb="6" eb="8">
      <t>ミマン</t>
    </rPh>
    <phoneticPr fontId="4"/>
  </si>
  <si>
    <t>（２）入所者等の数が、４０以下の介護老人保健施設</t>
    <rPh sb="3" eb="6">
      <t>ニュウショシャ</t>
    </rPh>
    <rPh sb="6" eb="7">
      <t>トウ</t>
    </rPh>
    <rPh sb="8" eb="9">
      <t>カズ</t>
    </rPh>
    <rPh sb="13" eb="15">
      <t>イカ</t>
    </rPh>
    <rPh sb="16" eb="18">
      <t>カイゴ</t>
    </rPh>
    <rPh sb="18" eb="20">
      <t>ロウジン</t>
    </rPh>
    <rPh sb="20" eb="22">
      <t>ホケン</t>
    </rPh>
    <rPh sb="22" eb="24">
      <t>シセツ</t>
    </rPh>
    <phoneticPr fontId="4"/>
  </si>
  <si>
    <t>利用者等の数が20又はその端数を増すごとに1以上であり、かつ、1を超えていること。</t>
    <phoneticPr fontId="4"/>
  </si>
  <si>
    <t>（オ）</t>
    <phoneticPr fontId="4"/>
  </si>
  <si>
    <t>←　</t>
    <phoneticPr fontId="4"/>
  </si>
  <si>
    <t>計算結果が１未満の場合、１とする</t>
    <rPh sb="0" eb="2">
      <t>ケイサン</t>
    </rPh>
    <rPh sb="2" eb="4">
      <t>ケッカ</t>
    </rPh>
    <rPh sb="6" eb="8">
      <t>ミマン</t>
    </rPh>
    <phoneticPr fontId="4"/>
  </si>
  <si>
    <t>※入所者等の数</t>
    <rPh sb="1" eb="4">
      <t>ニュウショシャ</t>
    </rPh>
    <rPh sb="4" eb="5">
      <t>トウ</t>
    </rPh>
    <rPh sb="6" eb="7">
      <t>カズ</t>
    </rPh>
    <phoneticPr fontId="4"/>
  </si>
  <si>
    <t>：介護老人保健施設の入所者の数、短期入所療養介護の利用者の数及び介護予防短期入所療養介護の利用者の数を合わせた数</t>
    <rPh sb="1" eb="3">
      <t>カイゴ</t>
    </rPh>
    <rPh sb="3" eb="5">
      <t>ロウジン</t>
    </rPh>
    <rPh sb="5" eb="7">
      <t>ホケン</t>
    </rPh>
    <rPh sb="7" eb="9">
      <t>シセツ</t>
    </rPh>
    <rPh sb="10" eb="13">
      <t>ニュウショシャ</t>
    </rPh>
    <rPh sb="14" eb="15">
      <t>カズ</t>
    </rPh>
    <rPh sb="16" eb="18">
      <t>タンキ</t>
    </rPh>
    <rPh sb="18" eb="20">
      <t>ニュウショ</t>
    </rPh>
    <rPh sb="20" eb="22">
      <t>リョウヨウ</t>
    </rPh>
    <rPh sb="22" eb="24">
      <t>カイゴ</t>
    </rPh>
    <rPh sb="25" eb="28">
      <t>リヨウシャ</t>
    </rPh>
    <rPh sb="29" eb="30">
      <t>カズ</t>
    </rPh>
    <rPh sb="30" eb="31">
      <t>オヨ</t>
    </rPh>
    <rPh sb="32" eb="34">
      <t>カイゴ</t>
    </rPh>
    <rPh sb="34" eb="36">
      <t>ヨボウ</t>
    </rPh>
    <rPh sb="36" eb="38">
      <t>タンキ</t>
    </rPh>
    <rPh sb="38" eb="40">
      <t>ニュウショ</t>
    </rPh>
    <rPh sb="40" eb="42">
      <t>リョウヨウ</t>
    </rPh>
    <rPh sb="42" eb="44">
      <t>カイゴ</t>
    </rPh>
    <rPh sb="45" eb="48">
      <t>リヨウシャ</t>
    </rPh>
    <rPh sb="49" eb="50">
      <t>カズ</t>
    </rPh>
    <rPh sb="51" eb="52">
      <t>ア</t>
    </rPh>
    <rPh sb="55" eb="56">
      <t>カズ</t>
    </rPh>
    <phoneticPr fontId="4"/>
  </si>
  <si>
    <t>３　夜勤職員配置加算算定</t>
    <rPh sb="2" eb="4">
      <t>ヤキン</t>
    </rPh>
    <rPh sb="4" eb="6">
      <t>ショクイン</t>
    </rPh>
    <rPh sb="6" eb="8">
      <t>ハイチ</t>
    </rPh>
    <rPh sb="8" eb="10">
      <t>カサン</t>
    </rPh>
    <rPh sb="10" eb="12">
      <t>サンテイ</t>
    </rPh>
    <phoneticPr fontId="4"/>
  </si>
  <si>
    <t>１日平均夜勤職員数（ウ）</t>
    <phoneticPr fontId="4"/>
  </si>
  <si>
    <t>＞</t>
    <phoneticPr fontId="4"/>
  </si>
  <si>
    <t>（エ）</t>
    <phoneticPr fontId="4"/>
  </si>
  <si>
    <t>又は</t>
    <phoneticPr fontId="4"/>
  </si>
  <si>
    <t>（オ）</t>
    <phoneticPr fontId="4"/>
  </si>
  <si>
    <t>認知症ケア加算を算定している場合</t>
    <rPh sb="0" eb="3">
      <t>ニンチショウ</t>
    </rPh>
    <rPh sb="5" eb="7">
      <t>カサン</t>
    </rPh>
    <rPh sb="8" eb="10">
      <t>サンテイ</t>
    </rPh>
    <phoneticPr fontId="4"/>
  </si>
  <si>
    <t>　認知症専門棟とそれ以外の部分を、それぞれ別の算定表で分けて計算をしてください。
　夜勤職員配置加算の基準は、認知症専門棟とそれ以外の部分のそれぞれで満たさなければなりません。</t>
    <rPh sb="1" eb="4">
      <t>ニンチショウ</t>
    </rPh>
    <rPh sb="4" eb="6">
      <t>センモン</t>
    </rPh>
    <rPh sb="6" eb="7">
      <t>トウ</t>
    </rPh>
    <rPh sb="10" eb="12">
      <t>イガイ</t>
    </rPh>
    <rPh sb="13" eb="15">
      <t>ブブン</t>
    </rPh>
    <rPh sb="21" eb="22">
      <t>ベツ</t>
    </rPh>
    <rPh sb="23" eb="25">
      <t>サンテイ</t>
    </rPh>
    <rPh sb="25" eb="26">
      <t>ヒョウ</t>
    </rPh>
    <rPh sb="27" eb="28">
      <t>ワ</t>
    </rPh>
    <rPh sb="55" eb="58">
      <t>ニンチショウ</t>
    </rPh>
    <rPh sb="58" eb="60">
      <t>センモン</t>
    </rPh>
    <rPh sb="60" eb="61">
      <t>トウ</t>
    </rPh>
    <phoneticPr fontId="4"/>
  </si>
  <si>
    <t>　平成１８年４月の介護保険法の改正により、介護サービスの質を確保するため、事業者が指定基準を遵守しているかを定期的に確認する許可の更新制（６年間）が導入されました。
　一定期間（６年）毎に許可の更新を受けなければ、許可の効力を失い、介護報酬の請求ができなくなりますので、必ず有効期間満了日までに更新手続きを行ってください。（介護保険法第94条の2）
　なお、本体施設開設許可時において、みなし指定された（介護予防）通所リハビリテーション、（介護予防）短期入所療養介護については、本体施設の許可の更新をもって指定の更新があったものとみなします。</t>
    <rPh sb="62" eb="64">
      <t>キョカ</t>
    </rPh>
    <rPh sb="94" eb="96">
      <t>キョカ</t>
    </rPh>
    <rPh sb="107" eb="109">
      <t>キョカ</t>
    </rPh>
    <rPh sb="162" eb="164">
      <t>カイゴ</t>
    </rPh>
    <rPh sb="164" eb="166">
      <t>ホケン</t>
    </rPh>
    <rPh sb="166" eb="167">
      <t>ホウ</t>
    </rPh>
    <rPh sb="253" eb="255">
      <t>シテイ</t>
    </rPh>
    <phoneticPr fontId="4"/>
  </si>
  <si>
    <t>※大阪府が所管する介護保険施設は、政令市及び中核市を除く市町村に所在する施設です。</t>
    <rPh sb="9" eb="11">
      <t>カイゴ</t>
    </rPh>
    <rPh sb="11" eb="13">
      <t>ホケン</t>
    </rPh>
    <rPh sb="13" eb="15">
      <t>シセツ</t>
    </rPh>
    <rPh sb="17" eb="20">
      <t>セイレイシ</t>
    </rPh>
    <rPh sb="20" eb="21">
      <t>オヨ</t>
    </rPh>
    <rPh sb="22" eb="25">
      <t>チュウカクシ</t>
    </rPh>
    <rPh sb="26" eb="27">
      <t>ノゾ</t>
    </rPh>
    <rPh sb="28" eb="31">
      <t>シチョウソン</t>
    </rPh>
    <rPh sb="32" eb="34">
      <t>ショザイ</t>
    </rPh>
    <rPh sb="36" eb="38">
      <t>シセツ</t>
    </rPh>
    <phoneticPr fontId="4"/>
  </si>
  <si>
    <t>政令市及び中核市については権限移譲していますので、各市窓口へお問い合わせください。</t>
    <rPh sb="0" eb="3">
      <t>セイレイシ</t>
    </rPh>
    <rPh sb="3" eb="4">
      <t>オヨ</t>
    </rPh>
    <rPh sb="5" eb="8">
      <t>チュウカクシ</t>
    </rPh>
    <rPh sb="27" eb="29">
      <t>マドグチ</t>
    </rPh>
    <phoneticPr fontId="4"/>
  </si>
  <si>
    <t>※大阪府が所管する市町村に所在する事業所
　⇒摂津市、守口市、門真市、大東市、交野市、四條畷市、藤井寺市、羽曳野市、島本町</t>
    <rPh sb="13" eb="15">
      <t>ショザイ</t>
    </rPh>
    <rPh sb="17" eb="20">
      <t>ジギョウショ</t>
    </rPh>
    <phoneticPr fontId="4"/>
  </si>
  <si>
    <t>　【納付方法】</t>
    <rPh sb="2" eb="4">
      <t>ノウフ</t>
    </rPh>
    <rPh sb="4" eb="6">
      <t>ホウホウ</t>
    </rPh>
    <phoneticPr fontId="4"/>
  </si>
  <si>
    <t>　①手数料納付窓口（府庁別館１階玄関ホール内、府庁本館１階りそな銀行大手支店）</t>
    <phoneticPr fontId="4"/>
  </si>
  <si>
    <t>　②コンビニ納付（ローソン、ファミリーマート、ミニストップの店舗に限ります。）</t>
    <rPh sb="6" eb="8">
      <t>ノウフ</t>
    </rPh>
    <phoneticPr fontId="4"/>
  </si>
  <si>
    <r>
      <t>　　⇒コンビニ納付の場合、</t>
    </r>
    <r>
      <rPr>
        <u/>
        <sz val="11"/>
        <rFont val="HGPｺﾞｼｯｸM"/>
        <family val="3"/>
        <charset val="128"/>
      </rPr>
      <t>事前の手続きが必須</t>
    </r>
    <r>
      <rPr>
        <sz val="11"/>
        <rFont val="HGPｺﾞｼｯｸM"/>
        <family val="3"/>
        <charset val="128"/>
      </rPr>
      <t>ですので、下記リンクより方法をご確認ください。</t>
    </r>
    <rPh sb="7" eb="9">
      <t>ノウフ</t>
    </rPh>
    <rPh sb="10" eb="12">
      <t>バアイ</t>
    </rPh>
    <rPh sb="13" eb="15">
      <t>ジゼン</t>
    </rPh>
    <rPh sb="20" eb="22">
      <t>ヒッス</t>
    </rPh>
    <rPh sb="27" eb="29">
      <t>カキ</t>
    </rPh>
    <rPh sb="34" eb="36">
      <t>ホウホウ</t>
    </rPh>
    <rPh sb="38" eb="40">
      <t>カクニン</t>
    </rPh>
    <phoneticPr fontId="4"/>
  </si>
  <si>
    <t>http://www.pref.osaka.lg.jp/koreishisetsu/kaigohokennshisetu/tesuuryou.html</t>
    <phoneticPr fontId="4"/>
  </si>
  <si>
    <t>　※大阪府証紙は平成30年10月１日から廃止となりました。</t>
    <phoneticPr fontId="4"/>
  </si>
  <si>
    <t>　許可の更新については、大阪府福祉行政事務手数料条例で定める手数料（１６，０００円）を徴収しています。</t>
    <rPh sb="1" eb="3">
      <t>キョカ</t>
    </rPh>
    <phoneticPr fontId="4"/>
  </si>
  <si>
    <r>
      <t>　更新日の３か月前に更新申請の案内をいたしますが、介護保険施設等においても有効期間満了日を事前にご確認の上、</t>
    </r>
    <r>
      <rPr>
        <b/>
        <u/>
        <sz val="12"/>
        <rFont val="HGPｺﾞｼｯｸM"/>
        <family val="3"/>
        <charset val="128"/>
      </rPr>
      <t>必ず有効期間満了日までに更新手続きを行ってください。</t>
    </r>
    <rPh sb="7" eb="8">
      <t>ゲツ</t>
    </rPh>
    <rPh sb="8" eb="9">
      <t>マエ</t>
    </rPh>
    <rPh sb="25" eb="27">
      <t>カイゴ</t>
    </rPh>
    <rPh sb="27" eb="29">
      <t>ホケン</t>
    </rPh>
    <rPh sb="29" eb="31">
      <t>シセツ</t>
    </rPh>
    <rPh sb="31" eb="32">
      <t>トウ</t>
    </rPh>
    <rPh sb="37" eb="39">
      <t>ユウコウ</t>
    </rPh>
    <rPh sb="39" eb="41">
      <t>キカン</t>
    </rPh>
    <rPh sb="41" eb="43">
      <t>マンリョウ</t>
    </rPh>
    <rPh sb="43" eb="44">
      <t>ビ</t>
    </rPh>
    <rPh sb="45" eb="47">
      <t>ジゼン</t>
    </rPh>
    <phoneticPr fontId="4"/>
  </si>
  <si>
    <t>コンビニ納付後に発券されるチケット（大阪府手数料納付済証）※府庁窓口で納付された場合は不要</t>
    <phoneticPr fontId="4"/>
  </si>
  <si>
    <t>その他の市町村は権限移譲していますので、各市町村または広域福祉課へお問い合わせください。</t>
    <rPh sb="21" eb="24">
      <t>シチョウソン</t>
    </rPh>
    <phoneticPr fontId="4"/>
  </si>
  <si>
    <r>
      <t>　</t>
    </r>
    <r>
      <rPr>
        <b/>
        <u/>
        <sz val="12"/>
        <rFont val="HGPｺﾞｼｯｸM"/>
        <family val="3"/>
        <charset val="128"/>
      </rPr>
      <t>１）介護保険施設</t>
    </r>
    <phoneticPr fontId="4"/>
  </si>
  <si>
    <r>
      <t>許可の更新申請に係る</t>
    </r>
    <r>
      <rPr>
        <b/>
        <sz val="11"/>
        <rFont val="HGPｺﾞｼｯｸM"/>
        <family val="3"/>
        <charset val="128"/>
      </rPr>
      <t>確認（質問兼告知等）表</t>
    </r>
    <rPh sb="0" eb="2">
      <t>キョカ</t>
    </rPh>
    <rPh sb="3" eb="5">
      <t>コウシン</t>
    </rPh>
    <rPh sb="5" eb="7">
      <t>シンセイ</t>
    </rPh>
    <rPh sb="8" eb="9">
      <t>カカ</t>
    </rPh>
    <rPh sb="10" eb="12">
      <t>カクニン</t>
    </rPh>
    <rPh sb="13" eb="15">
      <t>シツモン</t>
    </rPh>
    <rPh sb="15" eb="16">
      <t>ケン</t>
    </rPh>
    <rPh sb="16" eb="18">
      <t>コクチ</t>
    </rPh>
    <rPh sb="18" eb="19">
      <t>トウ</t>
    </rPh>
    <rPh sb="20" eb="21">
      <t>ヒョウ</t>
    </rPh>
    <phoneticPr fontId="4"/>
  </si>
  <si>
    <t>栄養マネジメント強化加算を算定している場合は、管理栄養士を常勤換算で入所者の数を50（施設に常勤栄養士を1人以上配置し、給食管理を行っている場合は70）で除して得た数以上配置が必要。</t>
    <phoneticPr fontId="4"/>
  </si>
  <si>
    <t>注：</t>
    <rPh sb="0" eb="1">
      <t>チュウ</t>
    </rPh>
    <phoneticPr fontId="4"/>
  </si>
  <si>
    <t>別紙様式第一号（二）</t>
    <phoneticPr fontId="4"/>
  </si>
  <si>
    <t>指定居宅サービス事業所</t>
    <rPh sb="10" eb="11">
      <t>ショ</t>
    </rPh>
    <phoneticPr fontId="4"/>
  </si>
  <si>
    <t>介護保険施設</t>
    <rPh sb="0" eb="2">
      <t>カイゴ</t>
    </rPh>
    <rPh sb="2" eb="4">
      <t>ホケン</t>
    </rPh>
    <rPh sb="4" eb="6">
      <t>シセツ</t>
    </rPh>
    <phoneticPr fontId="4"/>
  </si>
  <si>
    <t>指定介護予防サービス事業所</t>
    <rPh sb="0" eb="2">
      <t>シテイ</t>
    </rPh>
    <rPh sb="2" eb="4">
      <t>カイゴ</t>
    </rPh>
    <rPh sb="4" eb="6">
      <t>ヨボウ</t>
    </rPh>
    <rPh sb="10" eb="13">
      <t>ジギョウショ</t>
    </rPh>
    <phoneticPr fontId="4"/>
  </si>
  <si>
    <t>指定（許可）更新申請書</t>
    <rPh sb="6" eb="8">
      <t>コウシン</t>
    </rPh>
    <phoneticPr fontId="4"/>
  </si>
  <si>
    <t>年</t>
  </si>
  <si>
    <t>知事（市長）殿</t>
    <rPh sb="0" eb="2">
      <t>チジ</t>
    </rPh>
    <rPh sb="3" eb="5">
      <t>シチョウ</t>
    </rPh>
    <rPh sb="6" eb="7">
      <t>ドノ</t>
    </rPh>
    <phoneticPr fontId="4"/>
  </si>
  <si>
    <t>所在地</t>
    <rPh sb="0" eb="3">
      <t>ショザイチ</t>
    </rPh>
    <phoneticPr fontId="4"/>
  </si>
  <si>
    <t>申請者</t>
  </si>
  <si>
    <t>名称</t>
    <rPh sb="0" eb="2">
      <t>メイショウ</t>
    </rPh>
    <phoneticPr fontId="55"/>
  </si>
  <si>
    <t>代表者職名・氏名</t>
    <rPh sb="0" eb="3">
      <t>ダイヒョウシャ</t>
    </rPh>
    <rPh sb="3" eb="5">
      <t>ショクメイ</t>
    </rPh>
    <rPh sb="6" eb="8">
      <t>シメイ</t>
    </rPh>
    <phoneticPr fontId="4"/>
  </si>
  <si>
    <t>　  介護保険法に規定する事業所（施設）に係る指定（許可）の更新を受けたいので、下記のとおり、</t>
    <rPh sb="15" eb="16">
      <t>ショ</t>
    </rPh>
    <rPh sb="30" eb="32">
      <t>コウシン</t>
    </rPh>
    <phoneticPr fontId="4"/>
  </si>
  <si>
    <t>関係書類を添えて申請します。</t>
  </si>
  <si>
    <t>法人番号</t>
    <rPh sb="0" eb="2">
      <t>ホウジン</t>
    </rPh>
    <rPh sb="2" eb="4">
      <t>バンゴウ</t>
    </rPh>
    <phoneticPr fontId="4"/>
  </si>
  <si>
    <t>申　請　者</t>
    <rPh sb="0" eb="1">
      <t>サル</t>
    </rPh>
    <rPh sb="2" eb="3">
      <t>ショウ</t>
    </rPh>
    <rPh sb="4" eb="5">
      <t>モノ</t>
    </rPh>
    <phoneticPr fontId="55"/>
  </si>
  <si>
    <t>名称</t>
    <rPh sb="0" eb="1">
      <t>ナ</t>
    </rPh>
    <rPh sb="1" eb="2">
      <t>ショウ</t>
    </rPh>
    <phoneticPr fontId="4"/>
  </si>
  <si>
    <t>主たる事務所の
所在地</t>
    <rPh sb="8" eb="11">
      <t>ショザイチ</t>
    </rPh>
    <phoneticPr fontId="4"/>
  </si>
  <si>
    <t>（郵便番号</t>
    <phoneticPr fontId="4"/>
  </si>
  <si>
    <t>都</t>
    <rPh sb="0" eb="1">
      <t>ト</t>
    </rPh>
    <phoneticPr fontId="4"/>
  </si>
  <si>
    <t>道</t>
    <rPh sb="0" eb="1">
      <t>ミチ</t>
    </rPh>
    <phoneticPr fontId="4"/>
  </si>
  <si>
    <t>市</t>
    <rPh sb="0" eb="1">
      <t>シ</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</si>
  <si>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</si>
  <si>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</si>
  <si>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</si>
  <si>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</si>
  <si>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</si>
  <si>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（内線）</t>
    <rPh sb="1" eb="3">
      <t>ナイセン</t>
    </rPh>
    <phoneticPr fontId="4"/>
  </si>
  <si>
    <t>ＦＡＸ番号</t>
  </si>
  <si>
    <t>Email</t>
    <phoneticPr fontId="4"/>
  </si>
  <si>
    <t>代表者（開設者）の職名・氏名・生年月日</t>
    <rPh sb="4" eb="7">
      <t>カイセツシャ</t>
    </rPh>
    <rPh sb="10" eb="11">
      <t>メイ</t>
    </rPh>
    <rPh sb="15" eb="17">
      <t>セイネン</t>
    </rPh>
    <rPh sb="17" eb="19">
      <t>ガッピ</t>
    </rPh>
    <phoneticPr fontId="4"/>
  </si>
  <si>
    <t>氏　名</t>
    <rPh sb="0" eb="3">
      <t>シメイ</t>
    </rPh>
    <phoneticPr fontId="4"/>
  </si>
  <si>
    <t>代表者（開設者）の住所</t>
    <rPh sb="4" eb="7">
      <t>カイセツシャ</t>
    </rPh>
    <phoneticPr fontId="4"/>
  </si>
  <si>
    <t>事 業 所</t>
    <rPh sb="0" eb="1">
      <t>コト</t>
    </rPh>
    <rPh sb="2" eb="3">
      <t>ギョウ</t>
    </rPh>
    <rPh sb="4" eb="5">
      <t>ジョ</t>
    </rPh>
    <phoneticPr fontId="55"/>
  </si>
  <si>
    <t>事業等の種類</t>
    <rPh sb="0" eb="2">
      <t>ジギョウ</t>
    </rPh>
    <rPh sb="2" eb="3">
      <t>トウ</t>
    </rPh>
    <rPh sb="4" eb="6">
      <t>シュルイ</t>
    </rPh>
    <phoneticPr fontId="55"/>
  </si>
  <si>
    <t>介護保険事業所番号</t>
    <phoneticPr fontId="55"/>
  </si>
  <si>
    <t>指定有効期間満了日</t>
    <rPh sb="0" eb="2">
      <t>シテイ</t>
    </rPh>
    <rPh sb="2" eb="4">
      <t>ユウコウ</t>
    </rPh>
    <rPh sb="4" eb="6">
      <t>キカン</t>
    </rPh>
    <rPh sb="6" eb="9">
      <t>マンリョウビ</t>
    </rPh>
    <phoneticPr fontId="5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</si>
  <si>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4"/>
  </si>
  <si>
    <t>管理者</t>
    <rPh sb="0" eb="3">
      <t>カンリシャ</t>
    </rPh>
    <phoneticPr fontId="55"/>
  </si>
  <si>
    <t>生年月日</t>
    <rPh sb="0" eb="2">
      <t>セイネン</t>
    </rPh>
    <rPh sb="2" eb="4">
      <t>ガッピ</t>
    </rPh>
    <phoneticPr fontId="55"/>
  </si>
  <si>
    <t>住所</t>
    <rPh sb="0" eb="2">
      <t>ジュウショ</t>
    </rPh>
    <phoneticPr fontId="4"/>
  </si>
  <si>
    <t>備考</t>
    <rPh sb="0" eb="2">
      <t>ビコウ</t>
    </rPh>
    <phoneticPr fontId="55"/>
  </si>
  <si>
    <t xml:space="preserve">１
２
３
４
</t>
    <phoneticPr fontId="4"/>
  </si>
  <si>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rPh sb="42" eb="45">
      <t>ショザイチ</t>
    </rPh>
    <rPh sb="56" eb="57">
      <t>オモ</t>
    </rPh>
    <rPh sb="59" eb="62">
      <t>ジムショ</t>
    </rPh>
    <rPh sb="103" eb="105">
      <t>ゲンソク</t>
    </rPh>
    <rPh sb="142" eb="144">
      <t>ツイキ</t>
    </rPh>
    <phoneticPr fontId="4"/>
  </si>
  <si>
    <t>（標準様式６）</t>
    <rPh sb="1" eb="3">
      <t>ヒョウジュン</t>
    </rPh>
    <rPh sb="3" eb="5">
      <t>ヨウシキ</t>
    </rPh>
    <phoneticPr fontId="4"/>
  </si>
  <si>
    <t>誓　約　書</t>
    <phoneticPr fontId="4"/>
  </si>
  <si>
    <t>○○</t>
    <phoneticPr fontId="4"/>
  </si>
  <si>
    <t>都道府県知事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</si>
  <si>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</si>
  <si>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</si>
  <si>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</si>
  <si>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t>介護保険法第９４条第３項</t>
    <rPh sb="0" eb="2">
      <t>カイゴ</t>
    </rPh>
    <rPh sb="2" eb="5">
      <t>ホケンホウ</t>
    </rPh>
    <rPh sb="5" eb="6">
      <t>ダイ</t>
    </rPh>
    <rPh sb="8" eb="9">
      <t>ジョウ</t>
    </rPh>
    <rPh sb="9" eb="10">
      <t>ダイ</t>
    </rPh>
    <rPh sb="11" eb="12">
      <t>コウ</t>
    </rPh>
    <phoneticPr fontId="67"/>
  </si>
  <si>
    <t>一</t>
    <rPh sb="0" eb="1">
      <t>イチ</t>
    </rPh>
    <phoneticPr fontId="4"/>
  </si>
  <si>
    <t>二</t>
    <rPh sb="0" eb="1">
      <t>ニ</t>
    </rPh>
    <phoneticPr fontId="4"/>
  </si>
  <si>
    <t>三</t>
    <rPh sb="0" eb="1">
      <t>サン</t>
    </rPh>
    <phoneticPr fontId="4"/>
  </si>
  <si>
    <t>四</t>
    <rPh sb="0" eb="1">
      <t>ヨン</t>
    </rPh>
    <phoneticPr fontId="4"/>
  </si>
  <si>
    <t>五</t>
    <rPh sb="0" eb="1">
      <t>ゴ</t>
    </rPh>
    <phoneticPr fontId="4"/>
  </si>
  <si>
    <t>五の二</t>
    <rPh sb="0" eb="1">
      <t>ゴ</t>
    </rPh>
    <rPh sb="2" eb="3">
      <t>ニ</t>
    </rPh>
    <phoneticPr fontId="4"/>
  </si>
  <si>
    <t>五の三</t>
    <rPh sb="0" eb="1">
      <t>ゴ</t>
    </rPh>
    <rPh sb="2" eb="3">
      <t>サン</t>
    </rPh>
    <phoneticPr fontId="4"/>
  </si>
  <si>
    <t>六</t>
    <rPh sb="0" eb="1">
      <t>ロク</t>
    </rPh>
    <phoneticPr fontId="4"/>
  </si>
  <si>
    <t>七</t>
    <rPh sb="0" eb="1">
      <t>ナナ</t>
    </rPh>
    <phoneticPr fontId="4"/>
  </si>
  <si>
    <t>七の二</t>
    <rPh sb="0" eb="1">
      <t>ナナ</t>
    </rPh>
    <rPh sb="2" eb="3">
      <t>ニ</t>
    </rPh>
    <phoneticPr fontId="4"/>
  </si>
  <si>
    <t>八</t>
    <rPh sb="0" eb="1">
      <t>ハチ</t>
    </rPh>
    <phoneticPr fontId="4"/>
  </si>
  <si>
    <t>九</t>
    <rPh sb="0" eb="1">
      <t>キュウ</t>
    </rPh>
    <phoneticPr fontId="4"/>
  </si>
  <si>
    <t>十</t>
    <rPh sb="0" eb="1">
      <t>ジュウ</t>
    </rPh>
    <phoneticPr fontId="4"/>
  </si>
  <si>
    <t>十一</t>
    <rPh sb="0" eb="2">
      <t>ジュウイチ</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</si>
  <si>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4"/>
  </si>
  <si>
    <t>人</t>
    <phoneticPr fontId="4"/>
  </si>
  <si>
    <t>サービス提供時間</t>
    <rPh sb="4" eb="6">
      <t>テイキョウ</t>
    </rPh>
    <phoneticPr fontId="4"/>
  </si>
  <si>
    <t>日曜日・祝日</t>
    <rPh sb="0" eb="2">
      <t>ニチヨウ</t>
    </rPh>
    <rPh sb="2" eb="3">
      <t>ニチ</t>
    </rPh>
    <rPh sb="4" eb="6">
      <t>シュクジツ</t>
    </rPh>
    <phoneticPr fontId="4"/>
  </si>
  <si>
    <t>土曜日</t>
    <rPh sb="0" eb="3">
      <t>ドヨウビ</t>
    </rPh>
    <phoneticPr fontId="4"/>
  </si>
  <si>
    <t>曜日ごとに
異なる場合記入</t>
    <phoneticPr fontId="4"/>
  </si>
  <si>
    <t>営業時間</t>
    <phoneticPr fontId="4"/>
  </si>
  <si>
    <t>その他（年末年始休日等）</t>
    <phoneticPr fontId="4"/>
  </si>
  <si>
    <t>祝日</t>
    <rPh sb="0" eb="2">
      <t>シュクジツ</t>
    </rPh>
    <phoneticPr fontId="4"/>
  </si>
  <si>
    <t>土曜日</t>
  </si>
  <si>
    <t>金曜日</t>
  </si>
  <si>
    <t>木曜日</t>
  </si>
  <si>
    <t>水曜日</t>
    <rPh sb="0" eb="3">
      <t>スイヨウビ</t>
    </rPh>
    <phoneticPr fontId="4"/>
  </si>
  <si>
    <t>火曜日</t>
    <rPh sb="0" eb="3">
      <t>カヨウビ</t>
    </rPh>
    <phoneticPr fontId="4"/>
  </si>
  <si>
    <t>月曜日</t>
    <rPh sb="0" eb="3">
      <t>ゲツヨウビ</t>
    </rPh>
    <phoneticPr fontId="4"/>
  </si>
  <si>
    <t>日曜日</t>
    <rPh sb="0" eb="3">
      <t>ニチヨウビ</t>
    </rPh>
    <phoneticPr fontId="4"/>
  </si>
  <si>
    <t>営業日（該当に〇）</t>
    <rPh sb="0" eb="3">
      <t>エイギョウビ</t>
    </rPh>
    <rPh sb="4" eb="6">
      <t>ガイトウ</t>
    </rPh>
    <phoneticPr fontId="4"/>
  </si>
  <si>
    <t>○設備に関する基準の確認に必要な事項</t>
    <rPh sb="1" eb="3">
      <t>セツビ</t>
    </rPh>
    <rPh sb="4" eb="5">
      <t>カン</t>
    </rPh>
    <rPh sb="7" eb="9">
      <t>キジュン</t>
    </rPh>
    <rPh sb="10" eb="12">
      <t>カクニン</t>
    </rPh>
    <rPh sb="13" eb="15">
      <t>ヒツヨウ</t>
    </rPh>
    <rPh sb="16" eb="18">
      <t>ジコウ</t>
    </rPh>
    <phoneticPr fontId="4"/>
  </si>
  <si>
    <t>常勤換算後の人数（人）</t>
  </si>
  <si>
    <t>非常勤（人）</t>
  </si>
  <si>
    <t>常   勤（人）</t>
    <phoneticPr fontId="4"/>
  </si>
  <si>
    <t>看護職員</t>
    <rPh sb="0" eb="2">
      <t>カンゴ</t>
    </rPh>
    <rPh sb="2" eb="4">
      <t>ショクイン</t>
    </rPh>
    <phoneticPr fontId="4"/>
  </si>
  <si>
    <t>言語聴覚士</t>
    <rPh sb="0" eb="2">
      <t>ゲンゴ</t>
    </rPh>
    <rPh sb="2" eb="5">
      <t>チョウカクシ</t>
    </rPh>
    <phoneticPr fontId="4"/>
  </si>
  <si>
    <t>従業者の職種・員数</t>
    <rPh sb="0" eb="3">
      <t>ジュウギョウシャ</t>
    </rPh>
    <rPh sb="4" eb="6">
      <t>ショクシュ</t>
    </rPh>
    <rPh sb="7" eb="9">
      <t>インスウ</t>
    </rPh>
    <phoneticPr fontId="4"/>
  </si>
  <si>
    <t>○人員に関する基準の確認に必要な事項</t>
    <rPh sb="1" eb="18">
      <t>ジ</t>
    </rPh>
    <phoneticPr fontId="4"/>
  </si>
  <si>
    <t>サービス提供単位２</t>
    <rPh sb="4" eb="6">
      <t>テイキョウ</t>
    </rPh>
    <phoneticPr fontId="4"/>
  </si>
  <si>
    <t>サービス提供単位１</t>
    <rPh sb="4" eb="6">
      <t>テイキョウ</t>
    </rPh>
    <phoneticPr fontId="4"/>
  </si>
  <si>
    <t>人</t>
    <rPh sb="0" eb="1">
      <t xml:space="preserve">ニン </t>
    </rPh>
    <phoneticPr fontId="4"/>
  </si>
  <si>
    <t>利用定員（同時利用）</t>
    <rPh sb="0" eb="2">
      <t>リヨウ</t>
    </rPh>
    <rPh sb="2" eb="4">
      <t>テイイン</t>
    </rPh>
    <rPh sb="5" eb="7">
      <t>ドウジ</t>
    </rPh>
    <rPh sb="7" eb="9">
      <t>リヨウ</t>
    </rPh>
    <phoneticPr fontId="4"/>
  </si>
  <si>
    <t>専用の部屋の面積</t>
    <rPh sb="0" eb="2">
      <t>センヨウ</t>
    </rPh>
    <rPh sb="3" eb="5">
      <t>ヘヤ</t>
    </rPh>
    <rPh sb="6" eb="8">
      <t>メンセキ</t>
    </rPh>
    <phoneticPr fontId="4"/>
  </si>
  <si>
    <t>○通所リハビリテーション（該当する場合のみ）</t>
    <rPh sb="1" eb="3">
      <t>ツウショ</t>
    </rPh>
    <phoneticPr fontId="4"/>
  </si>
  <si>
    <t>入所定員</t>
    <phoneticPr fontId="4"/>
  </si>
  <si>
    <t>食堂面積</t>
  </si>
  <si>
    <t>機能訓練室面積</t>
    <phoneticPr fontId="4"/>
  </si>
  <si>
    <t>ｍ</t>
    <phoneticPr fontId="4"/>
  </si>
  <si>
    <t>廊下</t>
  </si>
  <si>
    <t>入所者1人あたり最小床面積</t>
  </si>
  <si>
    <t>１室の最大定員</t>
  </si>
  <si>
    <t>療養室</t>
    <phoneticPr fontId="4"/>
  </si>
  <si>
    <t>兼務</t>
  </si>
  <si>
    <t>専従</t>
  </si>
  <si>
    <t>支援相談員</t>
  </si>
  <si>
    <t>栄養士</t>
  </si>
  <si>
    <t>理学･作業療法士</t>
  </si>
  <si>
    <t>介護職員</t>
  </si>
  <si>
    <t>看護職員</t>
  </si>
  <si>
    <t>医  師</t>
    <phoneticPr fontId="4"/>
  </si>
  <si>
    <t>ユニット型</t>
    <rPh sb="4" eb="5">
      <t>ガタ</t>
    </rPh>
    <phoneticPr fontId="4"/>
  </si>
  <si>
    <t>従来型</t>
    <rPh sb="0" eb="2">
      <t>ジュウライ</t>
    </rPh>
    <rPh sb="2" eb="3">
      <t>ガタ</t>
    </rPh>
    <phoneticPr fontId="4"/>
  </si>
  <si>
    <t>介護形式（いずれか一方を選択）</t>
    <phoneticPr fontId="4"/>
  </si>
  <si>
    <t>主な診療科名</t>
  </si>
  <si>
    <t>名称</t>
  </si>
  <si>
    <t>協力医療機関</t>
    <phoneticPr fontId="4"/>
  </si>
  <si>
    <t>施設を共用する事業所等の名称
(共用する場合記入)</t>
    <phoneticPr fontId="4"/>
  </si>
  <si>
    <t>及び勤務時間等</t>
    <phoneticPr fontId="4"/>
  </si>
  <si>
    <t>兼務する職種</t>
    <phoneticPr fontId="4"/>
  </si>
  <si>
    <t>名称</t>
    <phoneticPr fontId="4"/>
  </si>
  <si>
    <t>同一敷地内の他の事業所又は施設の
従業者との兼務（兼務の場合のみ記入）</t>
    <phoneticPr fontId="4"/>
  </si>
  <si>
    <t>生年月日</t>
  </si>
  <si>
    <t>氏    名</t>
  </si>
  <si>
    <t xml:space="preserve"> ）</t>
  </si>
  <si>
    <t>－</t>
  </si>
  <si>
    <t>（郵便番号</t>
  </si>
  <si>
    <t>住所</t>
    <phoneticPr fontId="4"/>
  </si>
  <si>
    <t>管 理 者</t>
    <phoneticPr fontId="4"/>
  </si>
  <si>
    <t>FAX 番号</t>
  </si>
  <si>
    <t>連絡先</t>
  </si>
  <si>
    <t>町　村</t>
    <rPh sb="0" eb="1">
      <t>マチ</t>
    </rPh>
    <rPh sb="2" eb="3">
      <t>ムラ</t>
    </rPh>
    <phoneticPr fontId="4"/>
  </si>
  <si>
    <t>府　県</t>
    <rPh sb="0" eb="1">
      <t>フ</t>
    </rPh>
    <rPh sb="2" eb="3">
      <t>ケン</t>
    </rPh>
    <phoneticPr fontId="4"/>
  </si>
  <si>
    <t>市　区</t>
    <rPh sb="0" eb="1">
      <t>シ</t>
    </rPh>
    <rPh sb="2" eb="3">
      <t>ク</t>
    </rPh>
    <phoneticPr fontId="4"/>
  </si>
  <si>
    <t>都　道</t>
    <rPh sb="0" eb="1">
      <t>ト</t>
    </rPh>
    <rPh sb="2" eb="3">
      <t>ドウ</t>
    </rPh>
    <phoneticPr fontId="4"/>
  </si>
  <si>
    <t xml:space="preserve">）  </t>
    <phoneticPr fontId="4"/>
  </si>
  <si>
    <t xml:space="preserve">  －</t>
    <phoneticPr fontId="4"/>
  </si>
  <si>
    <t>所在地</t>
    <phoneticPr fontId="4"/>
  </si>
  <si>
    <t xml:space="preserve"> </t>
    <phoneticPr fontId="4"/>
  </si>
  <si>
    <t>名    称</t>
  </si>
  <si>
    <t>施　設</t>
    <phoneticPr fontId="4"/>
  </si>
  <si>
    <t>付表第一号（十六）  介護老人保健施設の許可等に係る記載事項</t>
    <rPh sb="22" eb="23">
      <t>トウ</t>
    </rPh>
    <phoneticPr fontId="4"/>
  </si>
  <si>
    <t>（参考）  介護老人保健施設の許可等に係る記載事項記入欄不足時の資料</t>
    <rPh sb="17" eb="18">
      <t>トウ</t>
    </rPh>
    <phoneticPr fontId="4"/>
  </si>
  <si>
    <t>■協力医療機関</t>
    <rPh sb="1" eb="3">
      <t>キョウリョク</t>
    </rPh>
    <rPh sb="3" eb="5">
      <t>イリョウ</t>
    </rPh>
    <rPh sb="5" eb="7">
      <t>キカン</t>
    </rPh>
    <phoneticPr fontId="4"/>
  </si>
  <si>
    <t>■通所リハビリテーションサービス提供単位３以降</t>
    <rPh sb="1" eb="3">
      <t>ツウショ</t>
    </rPh>
    <rPh sb="16" eb="18">
      <t>テイキョウ</t>
    </rPh>
    <rPh sb="18" eb="20">
      <t>タンイ</t>
    </rPh>
    <rPh sb="21" eb="23">
      <t>イコウ</t>
    </rPh>
    <phoneticPr fontId="4"/>
  </si>
  <si>
    <t>サービス提供単位３</t>
    <rPh sb="4" eb="6">
      <t>テイキョウ</t>
    </rPh>
    <phoneticPr fontId="4"/>
  </si>
  <si>
    <t>サービス提供単位４</t>
    <rPh sb="4" eb="6">
      <t>テイキョウ</t>
    </rPh>
    <phoneticPr fontId="4"/>
  </si>
  <si>
    <t>別紙様式第一号（四）</t>
    <phoneticPr fontId="4"/>
  </si>
  <si>
    <t>指定を不要とする旨の申出書</t>
    <phoneticPr fontId="4"/>
  </si>
  <si>
    <t>代表者職名・氏名　</t>
    <rPh sb="0" eb="3">
      <t>ダイヒョウシャ</t>
    </rPh>
    <rPh sb="3" eb="5">
      <t>ショクメイ</t>
    </rPh>
    <rPh sb="6" eb="8">
      <t>シメイ</t>
    </rPh>
    <phoneticPr fontId="4"/>
  </si>
  <si>
    <t>次のとおり指定を不要とする旨を申し出ます。</t>
    <rPh sb="0" eb="1">
      <t>ツギ</t>
    </rPh>
    <rPh sb="5" eb="7">
      <t>シテイ</t>
    </rPh>
    <rPh sb="8" eb="10">
      <t>フヨウ</t>
    </rPh>
    <rPh sb="13" eb="14">
      <t>ムネ</t>
    </rPh>
    <rPh sb="15" eb="16">
      <t>モウ</t>
    </rPh>
    <rPh sb="17" eb="18">
      <t>デ</t>
    </rPh>
    <phoneticPr fontId="4"/>
  </si>
  <si>
    <t>介護保険事業所番号</t>
    <rPh sb="0" eb="2">
      <t>カイゴ</t>
    </rPh>
    <rPh sb="2" eb="4">
      <t>ホケン</t>
    </rPh>
    <rPh sb="4" eb="7">
      <t>ジギョウショ</t>
    </rPh>
    <rPh sb="6" eb="7">
      <t>ショ</t>
    </rPh>
    <rPh sb="7" eb="9">
      <t>バンゴウ</t>
    </rPh>
    <phoneticPr fontId="4"/>
  </si>
  <si>
    <t>施設種別</t>
    <rPh sb="0" eb="2">
      <t>シセツ</t>
    </rPh>
    <rPh sb="2" eb="4">
      <t>シュベツ</t>
    </rPh>
    <phoneticPr fontId="4"/>
  </si>
  <si>
    <t>開設者</t>
    <rPh sb="0" eb="3">
      <t>カイセツシャ</t>
    </rPh>
    <phoneticPr fontId="4"/>
  </si>
  <si>
    <t>申出に係る居宅サービスの種類</t>
    <rPh sb="0" eb="2">
      <t>モウシデ</t>
    </rPh>
    <rPh sb="3" eb="4">
      <t>カカ</t>
    </rPh>
    <rPh sb="5" eb="7">
      <t>キョタク</t>
    </rPh>
    <rPh sb="12" eb="14">
      <t>シュルイ</t>
    </rPh>
    <phoneticPr fontId="4"/>
  </si>
  <si>
    <t>訪問看護</t>
    <rPh sb="0" eb="2">
      <t>ホウモン</t>
    </rPh>
    <rPh sb="2" eb="4">
      <t>カンゴ</t>
    </rPh>
    <phoneticPr fontId="4"/>
  </si>
  <si>
    <t>介護予防訪問看護</t>
    <rPh sb="0" eb="2">
      <t>カイゴ</t>
    </rPh>
    <rPh sb="2" eb="4">
      <t>ヨボウ</t>
    </rPh>
    <rPh sb="4" eb="6">
      <t>ホウモン</t>
    </rPh>
    <rPh sb="6" eb="8">
      <t>カンゴ</t>
    </rPh>
    <phoneticPr fontId="4"/>
  </si>
  <si>
    <t>訪問リハビリテーション</t>
    <rPh sb="0" eb="2">
      <t>ホウモン</t>
    </rPh>
    <phoneticPr fontId="4"/>
  </si>
  <si>
    <t>介護予防訪問リハビリテーション</t>
    <rPh sb="0" eb="2">
      <t>カイゴ</t>
    </rPh>
    <rPh sb="2" eb="4">
      <t>ヨボウ</t>
    </rPh>
    <rPh sb="4" eb="6">
      <t>ホウモン</t>
    </rPh>
    <phoneticPr fontId="4"/>
  </si>
  <si>
    <t>居宅療養管理指導</t>
    <rPh sb="0" eb="2">
      <t>キョタク</t>
    </rPh>
    <rPh sb="2" eb="4">
      <t>リョウヨウ</t>
    </rPh>
    <rPh sb="4" eb="6">
      <t>カンリ</t>
    </rPh>
    <rPh sb="6" eb="8">
      <t>シドウ</t>
    </rPh>
    <phoneticPr fontId="4"/>
  </si>
  <si>
    <t>介護予防居宅療養管理指導</t>
    <rPh sb="0" eb="2">
      <t>カイゴ</t>
    </rPh>
    <rPh sb="2" eb="4">
      <t>ヨボウ</t>
    </rPh>
    <rPh sb="4" eb="6">
      <t>キョタク</t>
    </rPh>
    <rPh sb="6" eb="8">
      <t>リョウヨウ</t>
    </rPh>
    <rPh sb="8" eb="10">
      <t>カンリ</t>
    </rPh>
    <rPh sb="10" eb="12">
      <t>シドウ</t>
    </rPh>
    <phoneticPr fontId="4"/>
  </si>
  <si>
    <t>通所リハビリテーション</t>
    <rPh sb="0" eb="2">
      <t>ツウショ</t>
    </rPh>
    <phoneticPr fontId="4"/>
  </si>
  <si>
    <t>介護予防通所リハビリテーション</t>
    <rPh sb="0" eb="2">
      <t>カイゴ</t>
    </rPh>
    <rPh sb="2" eb="4">
      <t>ヨボウ</t>
    </rPh>
    <rPh sb="4" eb="6">
      <t>ツウショ</t>
    </rPh>
    <phoneticPr fontId="4"/>
  </si>
  <si>
    <t>短期入所療養介護</t>
    <rPh sb="0" eb="2">
      <t>タンキ</t>
    </rPh>
    <rPh sb="2" eb="4">
      <t>ニュウショ</t>
    </rPh>
    <rPh sb="4" eb="6">
      <t>リョウヨウ</t>
    </rPh>
    <rPh sb="6" eb="8">
      <t>カイゴ</t>
    </rPh>
    <phoneticPr fontId="4"/>
  </si>
  <si>
    <t>介護予防短期入所療養介護</t>
    <rPh sb="0" eb="2">
      <t>カイゴ</t>
    </rPh>
    <rPh sb="2" eb="4">
      <t>ヨボウ</t>
    </rPh>
    <rPh sb="4" eb="6">
      <t>タンキ</t>
    </rPh>
    <rPh sb="6" eb="8">
      <t>ニュウショ</t>
    </rPh>
    <rPh sb="8" eb="10">
      <t>リョウヨウ</t>
    </rPh>
    <rPh sb="10" eb="12">
      <t>カイゴ</t>
    </rPh>
    <phoneticPr fontId="4"/>
  </si>
  <si>
    <t>備考　申出を行う居宅サービスについて○印を付してください。</t>
    <phoneticPr fontId="4"/>
  </si>
  <si>
    <t>（標準様式７）</t>
    <rPh sb="1" eb="3">
      <t>ヒョウジュン</t>
    </rPh>
    <rPh sb="3" eb="5">
      <t>ヨウシキ</t>
    </rPh>
    <phoneticPr fontId="4"/>
  </si>
  <si>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4"/>
  </si>
  <si>
    <t>介護支援専門員番号</t>
    <rPh sb="0" eb="2">
      <t>カイゴ</t>
    </rPh>
    <rPh sb="2" eb="4">
      <t>シエン</t>
    </rPh>
    <rPh sb="4" eb="7">
      <t>センモンイン</t>
    </rPh>
    <rPh sb="7" eb="9">
      <t>バンゴウ</t>
    </rPh>
    <phoneticPr fontId="4"/>
  </si>
  <si>
    <t>氏　名</t>
    <rPh sb="0" eb="1">
      <t>シ</t>
    </rPh>
    <rPh sb="2" eb="3">
      <t>メイ</t>
    </rPh>
    <phoneticPr fontId="4"/>
  </si>
  <si>
    <t>（標準様式1）</t>
    <rPh sb="1" eb="3">
      <t>ヒョウジュン</t>
    </rPh>
    <rPh sb="3" eb="5">
      <t>ヨウシキ</t>
    </rPh>
    <phoneticPr fontId="4"/>
  </si>
  <si>
    <t>従業者の勤務の体制及び勤務形態一覧表　</t>
  </si>
  <si>
    <t>サービス種別（</t>
    <rPh sb="4" eb="6">
      <t>シュベツ</t>
    </rPh>
    <phoneticPr fontId="84"/>
  </si>
  <si>
    <t>）</t>
    <phoneticPr fontId="84"/>
  </si>
  <si>
    <t>令和</t>
    <rPh sb="0" eb="2">
      <t>レイワ</t>
    </rPh>
    <phoneticPr fontId="84"/>
  </si>
  <si>
    <t>(</t>
    <phoneticPr fontId="84"/>
  </si>
  <si>
    <t>)</t>
    <phoneticPr fontId="84"/>
  </si>
  <si>
    <t>年</t>
    <rPh sb="0" eb="1">
      <t>ネン</t>
    </rPh>
    <phoneticPr fontId="84"/>
  </si>
  <si>
    <t>月</t>
    <rPh sb="0" eb="1">
      <t>ゲツ</t>
    </rPh>
    <phoneticPr fontId="84"/>
  </si>
  <si>
    <t>事業所名（</t>
    <rPh sb="0" eb="3">
      <t>ジギョウショ</t>
    </rPh>
    <rPh sb="3" eb="4">
      <t>メイ</t>
    </rPh>
    <phoneticPr fontId="84"/>
  </si>
  <si>
    <t>(1)</t>
    <phoneticPr fontId="84"/>
  </si>
  <si>
    <t>４週</t>
  </si>
  <si>
    <t>(2)</t>
    <phoneticPr fontId="84"/>
  </si>
  <si>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</si>
  <si>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84"/>
  </si>
  <si>
    <t>時間/週</t>
    <rPh sb="0" eb="2">
      <t>ジカン</t>
    </rPh>
    <rPh sb="3" eb="4">
      <t>シュウ</t>
    </rPh>
    <phoneticPr fontId="84"/>
  </si>
  <si>
    <t>時間/月</t>
    <rPh sb="0" eb="2">
      <t>ジカン</t>
    </rPh>
    <rPh sb="3" eb="4">
      <t>ツキ</t>
    </rPh>
    <phoneticPr fontId="84"/>
  </si>
  <si>
    <t>(4) 入所者数（利用者数）</t>
    <rPh sb="4" eb="7">
      <t>ニュウショシャ</t>
    </rPh>
    <rPh sb="7" eb="8">
      <t>スウ</t>
    </rPh>
    <rPh sb="9" eb="12">
      <t>リヨウシャ</t>
    </rPh>
    <rPh sb="12" eb="13">
      <t>スウ</t>
    </rPh>
    <phoneticPr fontId="84"/>
  </si>
  <si>
    <t>（前年度の平均値または推定数）</t>
    <rPh sb="1" eb="4">
      <t>ゼンネンド</t>
    </rPh>
    <rPh sb="5" eb="8">
      <t>ヘイキンチ</t>
    </rPh>
    <rPh sb="11" eb="14">
      <t>スイテイスウ</t>
    </rPh>
    <phoneticPr fontId="84"/>
  </si>
  <si>
    <t>人</t>
    <rPh sb="0" eb="1">
      <t>ニン</t>
    </rPh>
    <phoneticPr fontId="84"/>
  </si>
  <si>
    <t>No</t>
    <phoneticPr fontId="84"/>
  </si>
  <si>
    <t>(5)
ユニットリーダー</t>
    <phoneticPr fontId="84"/>
  </si>
  <si>
    <t>(6)
ユニット名</t>
    <rPh sb="8" eb="9">
      <t>メイ</t>
    </rPh>
    <phoneticPr fontId="84"/>
  </si>
  <si>
    <t>(7) 
職種</t>
    <phoneticPr fontId="4"/>
  </si>
  <si>
    <t>(8)
勤務
形態</t>
    <phoneticPr fontId="4"/>
  </si>
  <si>
    <t>(9) 資格</t>
    <rPh sb="4" eb="6">
      <t>シカク</t>
    </rPh>
    <phoneticPr fontId="84"/>
  </si>
  <si>
    <t>(10) 氏　名</t>
    <phoneticPr fontId="4"/>
  </si>
  <si>
    <t>(11)</t>
    <phoneticPr fontId="84"/>
  </si>
  <si>
    <r>
      <t xml:space="preserve">(13)
</t>
    </r>
    <r>
      <rPr>
        <sz val="11"/>
        <rFont val="HGSｺﾞｼｯｸM"/>
        <family val="3"/>
        <charset val="128"/>
      </rPr>
      <t>週平均
勤務時間数</t>
    </r>
    <rPh sb="6" eb="8">
      <t>ヘイキン</t>
    </rPh>
    <rPh sb="9" eb="11">
      <t>キンム</t>
    </rPh>
    <rPh sb="11" eb="13">
      <t>ジカン</t>
    </rPh>
    <rPh sb="13" eb="14">
      <t>スウ</t>
    </rPh>
    <phoneticPr fontId="4"/>
  </si>
  <si>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</si>
  <si>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84"/>
  </si>
  <si>
    <t>2週目</t>
    <rPh sb="1" eb="2">
      <t>シュウ</t>
    </rPh>
    <rPh sb="2" eb="3">
      <t>メ</t>
    </rPh>
    <phoneticPr fontId="84"/>
  </si>
  <si>
    <t>3週目</t>
    <rPh sb="1" eb="2">
      <t>シュウ</t>
    </rPh>
    <rPh sb="2" eb="3">
      <t>メ</t>
    </rPh>
    <phoneticPr fontId="84"/>
  </si>
  <si>
    <t>4週目</t>
    <rPh sb="1" eb="2">
      <t>シュウ</t>
    </rPh>
    <rPh sb="2" eb="3">
      <t>メ</t>
    </rPh>
    <phoneticPr fontId="84"/>
  </si>
  <si>
    <t>5週目</t>
    <rPh sb="1" eb="2">
      <t>シュウ</t>
    </rPh>
    <rPh sb="2" eb="3">
      <t>メ</t>
    </rPh>
    <phoneticPr fontId="84"/>
  </si>
  <si>
    <t>シフト記号</t>
    <rPh sb="3" eb="5">
      <t>キゴウ</t>
    </rPh>
    <phoneticPr fontId="86"/>
  </si>
  <si>
    <t>b</t>
    <phoneticPr fontId="84"/>
  </si>
  <si>
    <t>勤務時間数</t>
    <rPh sb="0" eb="2">
      <t>キンム</t>
    </rPh>
    <rPh sb="2" eb="5">
      <t>ジカンスウ</t>
    </rPh>
    <phoneticPr fontId="84"/>
  </si>
  <si>
    <t>h</t>
    <phoneticPr fontId="84"/>
  </si>
  <si>
    <t>i</t>
    <phoneticPr fontId="84"/>
  </si>
  <si>
    <t>a</t>
    <phoneticPr fontId="84"/>
  </si>
  <si>
    <t>d</t>
    <phoneticPr fontId="84"/>
  </si>
  <si>
    <t>A</t>
    <phoneticPr fontId="84"/>
  </si>
  <si>
    <t>B</t>
    <phoneticPr fontId="84"/>
  </si>
  <si>
    <t>C</t>
    <phoneticPr fontId="84"/>
  </si>
  <si>
    <t>-</t>
    <phoneticPr fontId="84"/>
  </si>
  <si>
    <t>D</t>
    <phoneticPr fontId="84"/>
  </si>
  <si>
    <t>記号</t>
    <rPh sb="0" eb="2">
      <t>キゴウ</t>
    </rPh>
    <phoneticPr fontId="84"/>
  </si>
  <si>
    <t>区分</t>
    <rPh sb="0" eb="2">
      <t>クブン</t>
    </rPh>
    <phoneticPr fontId="84"/>
  </si>
  <si>
    <t>常勤で専従</t>
    <rPh sb="0" eb="2">
      <t>ジョウキン</t>
    </rPh>
    <rPh sb="3" eb="5">
      <t>センジュウ</t>
    </rPh>
    <phoneticPr fontId="84"/>
  </si>
  <si>
    <t>常勤で兼務</t>
    <rPh sb="0" eb="2">
      <t>ジョウキン</t>
    </rPh>
    <rPh sb="3" eb="5">
      <t>ケンム</t>
    </rPh>
    <phoneticPr fontId="84"/>
  </si>
  <si>
    <t>非常勤で専従</t>
    <rPh sb="0" eb="3">
      <t>ヒジョウキン</t>
    </rPh>
    <rPh sb="4" eb="6">
      <t>センジュウ</t>
    </rPh>
    <phoneticPr fontId="84"/>
  </si>
  <si>
    <t>非常勤で兼務</t>
    <rPh sb="0" eb="3">
      <t>ヒジョウキン</t>
    </rPh>
    <rPh sb="4" eb="6">
      <t>ケンム</t>
    </rPh>
    <phoneticPr fontId="84"/>
  </si>
  <si>
    <t>≪要 提出≫</t>
    <rPh sb="1" eb="2">
      <t>ヨウ</t>
    </rPh>
    <rPh sb="3" eb="5">
      <t>テイシュツ</t>
    </rPh>
    <phoneticPr fontId="84"/>
  </si>
  <si>
    <t>■シフト記号表（勤務時間帯）</t>
    <rPh sb="4" eb="6">
      <t>キゴウ</t>
    </rPh>
    <rPh sb="6" eb="7">
      <t>ヒョウ</t>
    </rPh>
    <rPh sb="8" eb="10">
      <t>キンム</t>
    </rPh>
    <rPh sb="10" eb="13">
      <t>ジカンタイ</t>
    </rPh>
    <phoneticPr fontId="84"/>
  </si>
  <si>
    <t>※24時間表記</t>
    <rPh sb="3" eb="5">
      <t>ジカン</t>
    </rPh>
    <rPh sb="5" eb="7">
      <t>ヒョウキ</t>
    </rPh>
    <phoneticPr fontId="84"/>
  </si>
  <si>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84"/>
  </si>
  <si>
    <t>勤務時間</t>
    <rPh sb="0" eb="2">
      <t>キンム</t>
    </rPh>
    <rPh sb="2" eb="4">
      <t>ジカン</t>
    </rPh>
    <phoneticPr fontId="84"/>
  </si>
  <si>
    <t>自由記載欄</t>
    <rPh sb="0" eb="2">
      <t>ジユウ</t>
    </rPh>
    <rPh sb="2" eb="4">
      <t>キサイ</t>
    </rPh>
    <rPh sb="4" eb="5">
      <t>ラン</t>
    </rPh>
    <phoneticPr fontId="84"/>
  </si>
  <si>
    <t>始業時刻</t>
    <rPh sb="0" eb="2">
      <t>シギョウ</t>
    </rPh>
    <rPh sb="2" eb="4">
      <t>ジコク</t>
    </rPh>
    <phoneticPr fontId="84"/>
  </si>
  <si>
    <t>終業時刻</t>
    <rPh sb="0" eb="2">
      <t>シュウギョウ</t>
    </rPh>
    <rPh sb="2" eb="4">
      <t>ジコク</t>
    </rPh>
    <phoneticPr fontId="84"/>
  </si>
  <si>
    <t>うち、休憩時間</t>
    <rPh sb="3" eb="5">
      <t>キュウケイ</t>
    </rPh>
    <rPh sb="5" eb="7">
      <t>ジカン</t>
    </rPh>
    <phoneticPr fontId="84"/>
  </si>
  <si>
    <t>：</t>
    <phoneticPr fontId="84"/>
  </si>
  <si>
    <t>～</t>
    <phoneticPr fontId="84"/>
  </si>
  <si>
    <t>（</t>
    <phoneticPr fontId="84"/>
  </si>
  <si>
    <t>c</t>
    <phoneticPr fontId="84"/>
  </si>
  <si>
    <t>e</t>
    <phoneticPr fontId="84"/>
  </si>
  <si>
    <t>f</t>
    <phoneticPr fontId="84"/>
  </si>
  <si>
    <t>g</t>
    <phoneticPr fontId="84"/>
  </si>
  <si>
    <t>j</t>
    <phoneticPr fontId="84"/>
  </si>
  <si>
    <t>k</t>
    <phoneticPr fontId="84"/>
  </si>
  <si>
    <t>l</t>
    <phoneticPr fontId="84"/>
  </si>
  <si>
    <t>m</t>
    <phoneticPr fontId="84"/>
  </si>
  <si>
    <t>n</t>
    <phoneticPr fontId="84"/>
  </si>
  <si>
    <t>o</t>
    <phoneticPr fontId="84"/>
  </si>
  <si>
    <t>p</t>
    <phoneticPr fontId="84"/>
  </si>
  <si>
    <t>q</t>
    <phoneticPr fontId="84"/>
  </si>
  <si>
    <t>r</t>
    <phoneticPr fontId="84"/>
  </si>
  <si>
    <t>s</t>
    <phoneticPr fontId="84"/>
  </si>
  <si>
    <t>t</t>
    <phoneticPr fontId="84"/>
  </si>
  <si>
    <t>u</t>
    <phoneticPr fontId="84"/>
  </si>
  <si>
    <t>v</t>
    <phoneticPr fontId="84"/>
  </si>
  <si>
    <t>w</t>
    <phoneticPr fontId="84"/>
  </si>
  <si>
    <t>x</t>
    <phoneticPr fontId="84"/>
  </si>
  <si>
    <t>y</t>
    <phoneticPr fontId="84"/>
  </si>
  <si>
    <t>z</t>
    <phoneticPr fontId="84"/>
  </si>
  <si>
    <t>aa</t>
    <phoneticPr fontId="84"/>
  </si>
  <si>
    <t>ab</t>
    <phoneticPr fontId="84"/>
  </si>
  <si>
    <t>ac</t>
    <phoneticPr fontId="84"/>
  </si>
  <si>
    <t>ad</t>
    <phoneticPr fontId="84"/>
  </si>
  <si>
    <t>ae</t>
    <phoneticPr fontId="84"/>
  </si>
  <si>
    <t>af</t>
    <phoneticPr fontId="84"/>
  </si>
  <si>
    <t>ag</t>
    <phoneticPr fontId="84"/>
  </si>
  <si>
    <t>1日に2回勤務する場合</t>
    <rPh sb="1" eb="2">
      <t>ニチ</t>
    </rPh>
    <rPh sb="4" eb="5">
      <t>カイ</t>
    </rPh>
    <rPh sb="5" eb="7">
      <t>キンム</t>
    </rPh>
    <rPh sb="9" eb="11">
      <t>バアイ</t>
    </rPh>
    <phoneticPr fontId="84"/>
  </si>
  <si>
    <t>ah</t>
    <phoneticPr fontId="84"/>
  </si>
  <si>
    <t>1日に2回勤務する場合</t>
    <phoneticPr fontId="84"/>
  </si>
  <si>
    <t>ai</t>
    <phoneticPr fontId="84"/>
  </si>
  <si>
    <t>・シフト記号が足りない場合は、適宜、行を追加してください。</t>
    <rPh sb="4" eb="6">
      <t>キゴウ</t>
    </rPh>
    <rPh sb="7" eb="8">
      <t>タ</t>
    </rPh>
    <rPh sb="11" eb="13">
      <t>バアイ</t>
    </rPh>
    <rPh sb="15" eb="17">
      <t>テキギ</t>
    </rPh>
    <rPh sb="18" eb="19">
      <t>ギョウ</t>
    </rPh>
    <rPh sb="20" eb="22">
      <t>ツイカ</t>
    </rPh>
    <phoneticPr fontId="8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</si>
  <si>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84"/>
  </si>
  <si>
    <t>　　  ※ 指定基準の確認に際しては、４週分の入力で差し支えありません。</t>
  </si>
  <si>
    <t>付表第一号（七）　通所リハビリテーション・介護予防通所リハビリテーション事業所の指定等に係る記載事項</t>
    <rPh sb="42" eb="43">
      <t>トウ</t>
    </rPh>
    <phoneticPr fontId="4"/>
  </si>
  <si>
    <t>事 業 所</t>
  </si>
  <si>
    <t>法人番号</t>
    <phoneticPr fontId="4"/>
  </si>
  <si>
    <t>名　　称</t>
    <rPh sb="0" eb="1">
      <t>メイ</t>
    </rPh>
    <rPh sb="3" eb="4">
      <t>ショウ</t>
    </rPh>
    <phoneticPr fontId="4"/>
  </si>
  <si>
    <t>連絡先</t>
    <rPh sb="0" eb="2">
      <t>レンラク</t>
    </rPh>
    <rPh sb="2" eb="3">
      <t>サキ</t>
    </rPh>
    <phoneticPr fontId="4"/>
  </si>
  <si>
    <t>氏    名</t>
    <phoneticPr fontId="4"/>
  </si>
  <si>
    <t>生年月日</t>
    <phoneticPr fontId="4"/>
  </si>
  <si>
    <t>事業所の種別
（１つに○）</t>
    <phoneticPr fontId="4"/>
  </si>
  <si>
    <t>診療所（下記のものを除く）</t>
    <rPh sb="4" eb="6">
      <t>カキ</t>
    </rPh>
    <rPh sb="10" eb="11">
      <t>ノゾ</t>
    </rPh>
    <phoneticPr fontId="4"/>
  </si>
  <si>
    <t>診療所（指定居宅等の事業の人員、設備及び
運営に関する基準第111条第１項の適用を受
けるもの）</t>
    <phoneticPr fontId="4"/>
  </si>
  <si>
    <t>○人員に関する基準の確認に必要な事項</t>
    <phoneticPr fontId="4"/>
  </si>
  <si>
    <t>専従</t>
    <rPh sb="0" eb="1">
      <t>セン</t>
    </rPh>
    <rPh sb="1" eb="2">
      <t>ジュウ</t>
    </rPh>
    <phoneticPr fontId="4"/>
  </si>
  <si>
    <t>兼務</t>
    <rPh sb="0" eb="1">
      <t>ケン</t>
    </rPh>
    <rPh sb="1" eb="2">
      <t>ツトム</t>
    </rPh>
    <phoneticPr fontId="4"/>
  </si>
  <si>
    <t>○設備に関する基準の確認に必要な事項</t>
    <phoneticPr fontId="4"/>
  </si>
  <si>
    <t>専用の部屋等の面積</t>
    <rPh sb="0" eb="2">
      <t>センヨウ</t>
    </rPh>
    <rPh sb="3" eb="5">
      <t>ヘヤ</t>
    </rPh>
    <rPh sb="5" eb="6">
      <t>トウ</t>
    </rPh>
    <rPh sb="7" eb="9">
      <t>メンセキ</t>
    </rPh>
    <phoneticPr fontId="4"/>
  </si>
  <si>
    <t>看護職員</t>
    <phoneticPr fontId="4"/>
  </si>
  <si>
    <t>介護職員</t>
    <phoneticPr fontId="4"/>
  </si>
  <si>
    <t>営業日（該当に〇）</t>
    <rPh sb="0" eb="2">
      <t>エイギョウ</t>
    </rPh>
    <rPh sb="2" eb="3">
      <t>ビ</t>
    </rPh>
    <rPh sb="4" eb="6">
      <t>ガイトウ</t>
    </rPh>
    <phoneticPr fontId="4"/>
  </si>
  <si>
    <t>木曜日</t>
    <rPh sb="0" eb="3">
      <t>モクヨウビ</t>
    </rPh>
    <phoneticPr fontId="4"/>
  </si>
  <si>
    <t>金曜日</t>
    <rPh sb="0" eb="3">
      <t>キンヨウビ</t>
    </rPh>
    <phoneticPr fontId="4"/>
  </si>
  <si>
    <t>曜日ごとに
異なる場合記入</t>
    <rPh sb="0" eb="2">
      <t>ヨウビ</t>
    </rPh>
    <rPh sb="6" eb="7">
      <t>コト</t>
    </rPh>
    <rPh sb="9" eb="11">
      <t>バアイ</t>
    </rPh>
    <rPh sb="11" eb="13">
      <t>キニュウ</t>
    </rPh>
    <phoneticPr fontId="4"/>
  </si>
  <si>
    <t>日曜日・祝日</t>
    <rPh sb="0" eb="2">
      <t>ニチヨウ</t>
    </rPh>
    <rPh sb="2" eb="3">
      <t>ビ</t>
    </rPh>
    <rPh sb="4" eb="6">
      <t>シュクジツ</t>
    </rPh>
    <phoneticPr fontId="4"/>
  </si>
  <si>
    <t>利用定員</t>
    <rPh sb="0" eb="2">
      <t>リヨウ</t>
    </rPh>
    <rPh sb="2" eb="4">
      <t>テイイン</t>
    </rPh>
    <phoneticPr fontId="4"/>
  </si>
  <si>
    <t>人</t>
    <rPh sb="0" eb="1">
      <t>ヒト</t>
    </rPh>
    <phoneticPr fontId="4"/>
  </si>
  <si>
    <t>添付書類</t>
    <rPh sb="0" eb="2">
      <t>テンプ</t>
    </rPh>
    <rPh sb="2" eb="4">
      <t>ショルイ</t>
    </rPh>
    <phoneticPr fontId="4"/>
  </si>
  <si>
    <t>別添のとおり</t>
    <rPh sb="0" eb="2">
      <t>ベッテン</t>
    </rPh>
    <phoneticPr fontId="4"/>
  </si>
  <si>
    <t>備考</t>
    <phoneticPr fontId="4"/>
  </si>
  <si>
    <t>１
２
３
４
５</t>
    <phoneticPr fontId="4"/>
  </si>
  <si>
    <t xml:space="preserve">　記入欄が不足する場合は、適宜欄を設けて記載するか又は次頁の記入欄不足時の書類を添付してください。                         
　事業所の種別について、事業所が診療所である場合は、指定居宅等の事業の人員、設備及び運営に関する基準第111条第１項の適用を受けるものを除き、「診療所（下記のものを除く）」の欄に○をつけてください。
　従業者の員数については、総数を記載してください。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76" eb="79">
      <t>ジギョウショ</t>
    </rPh>
    <rPh sb="80" eb="82">
      <t>シュベツ</t>
    </rPh>
    <rPh sb="87" eb="90">
      <t>ジギョウショ</t>
    </rPh>
    <rPh sb="91" eb="94">
      <t>シンリョウジョ</t>
    </rPh>
    <rPh sb="97" eb="99">
      <t>バアイ</t>
    </rPh>
    <rPh sb="147" eb="150">
      <t>シンリョウジョ</t>
    </rPh>
    <rPh sb="151" eb="153">
      <t>カキ</t>
    </rPh>
    <rPh sb="157" eb="158">
      <t>ノゾ</t>
    </rPh>
    <rPh sb="162" eb="163">
      <t>ラン</t>
    </rPh>
    <phoneticPr fontId="4"/>
  </si>
  <si>
    <t>付表第一号（十一）　短期入所療養介護・介護予防短期入所療養介護事業所の指定等に係る記載事項</t>
    <rPh sb="37" eb="38">
      <t>トウ</t>
    </rPh>
    <phoneticPr fontId="4"/>
  </si>
  <si>
    <t>事　業　所</t>
    <phoneticPr fontId="4"/>
  </si>
  <si>
    <t>（郵便番号             　　　　　　　　　　　　　　　　　　　　　　　　　　　　　　　　　　　　　　　　　　　　　　　　　　　　　　　　　　　　　　　　　　　　　</t>
    <phoneticPr fontId="4"/>
  </si>
  <si>
    <t>連絡先</t>
    <phoneticPr fontId="4"/>
  </si>
  <si>
    <t>事業所種別
（該当に○を記入）</t>
    <phoneticPr fontId="4"/>
  </si>
  <si>
    <t>①介護老人保健施設</t>
  </si>
  <si>
    <t>②療養病床を有する病院・診療所</t>
    <phoneticPr fontId="4"/>
  </si>
  <si>
    <t>③②に該当しない診療所</t>
    <phoneticPr fontId="4"/>
  </si>
  <si>
    <t>④介護医療院</t>
    <rPh sb="1" eb="3">
      <t>カイゴ</t>
    </rPh>
    <rPh sb="3" eb="6">
      <t>イリョウイン</t>
    </rPh>
    <phoneticPr fontId="4"/>
  </si>
  <si>
    <t>管理者</t>
    <phoneticPr fontId="4"/>
  </si>
  <si>
    <t>住所</t>
  </si>
  <si>
    <t xml:space="preserve">（郵便番号    　   　        </t>
    <phoneticPr fontId="4"/>
  </si>
  <si>
    <t xml:space="preserve"> －</t>
  </si>
  <si>
    <t>）</t>
  </si>
  <si>
    <t>氏  　  名</t>
    <phoneticPr fontId="4"/>
  </si>
  <si>
    <t>病棟名</t>
    <rPh sb="0" eb="2">
      <t>ビョウトウ</t>
    </rPh>
    <rPh sb="2" eb="3">
      <t>メイ</t>
    </rPh>
    <phoneticPr fontId="4"/>
  </si>
  <si>
    <t>サービス提供単位１（事業所種別③に該当の場合記入）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4"/>
  </si>
  <si>
    <t>介護形式（いずれか一方を選択）</t>
    <rPh sb="0" eb="2">
      <t>カイゴ</t>
    </rPh>
    <rPh sb="2" eb="4">
      <t>ケイシキ</t>
    </rPh>
    <rPh sb="9" eb="11">
      <t>イッホウ</t>
    </rPh>
    <phoneticPr fontId="4"/>
  </si>
  <si>
    <t>従来型</t>
  </si>
  <si>
    <t>ユニット型</t>
    <phoneticPr fontId="4"/>
  </si>
  <si>
    <t>申請を行う部分の入院患者又は入所者の定員</t>
    <phoneticPr fontId="4"/>
  </si>
  <si>
    <t>指定申請を行う病棟部分又は診療所の従業者の職種・員数</t>
    <rPh sb="11" eb="12">
      <t>マタ</t>
    </rPh>
    <rPh sb="13" eb="16">
      <t>シンリョウジョ</t>
    </rPh>
    <phoneticPr fontId="4"/>
  </si>
  <si>
    <t>担当医師</t>
    <phoneticPr fontId="4"/>
  </si>
  <si>
    <t>○設備に関する基準の確認に必要な事項</t>
    <rPh sb="1" eb="18">
      <t>セ</t>
    </rPh>
    <phoneticPr fontId="4"/>
  </si>
  <si>
    <t>指定申請を行う病棟（病室）部分の設備基準上の数値記載項目</t>
    <rPh sb="10" eb="12">
      <t>ビョウシツ</t>
    </rPh>
    <phoneticPr fontId="4"/>
  </si>
  <si>
    <t>事業所種別③に該当時</t>
    <phoneticPr fontId="4"/>
  </si>
  <si>
    <t>入院患者１人あたり床面積</t>
  </si>
  <si>
    <t>サービス提供単位２（事業所種別③に該当の場合記入）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4"/>
  </si>
  <si>
    <t>介護形式（いずれか一方を選択）</t>
    <rPh sb="0" eb="2">
      <t>カイゴ</t>
    </rPh>
    <rPh sb="2" eb="4">
      <t>ケイシキ</t>
    </rPh>
    <rPh sb="9" eb="11">
      <t>イッポウ</t>
    </rPh>
    <phoneticPr fontId="4"/>
  </si>
  <si>
    <t>別添のとおり</t>
    <phoneticPr fontId="4"/>
  </si>
  <si>
    <t xml:space="preserve">１
２
３
</t>
    <phoneticPr fontId="4"/>
  </si>
  <si>
    <t>　記入欄が不足する場合は、適宜欄を設けて記載するか又は別様に記載した書類を添付してください。                       
　「申請を行う部分の入院患者又は入所者の定員」欄は、当該施設等のうち、短期入所療養介護に供する部分の定員について記載すること。                       
　病院、診療所、介護老人保健施設又は介護医療院が行うものについては、法第71条第１項及び第 72 条第１項の規定により指定があったものとみなされる場合は、本申請の必要はありません。</t>
    <rPh sb="100" eb="101">
      <t>トウ</t>
    </rPh>
    <rPh sb="158" eb="160">
      <t>ビョウイン</t>
    </rPh>
    <rPh sb="161" eb="164">
      <t>シンリョウジョ</t>
    </rPh>
    <rPh sb="173" eb="174">
      <t>マタ</t>
    </rPh>
    <rPh sb="175" eb="177">
      <t>カイゴ</t>
    </rPh>
    <rPh sb="177" eb="180">
      <t>イリョウイン</t>
    </rPh>
    <rPh sb="192" eb="193">
      <t>ダイ</t>
    </rPh>
    <rPh sb="195" eb="196">
      <t>ジョウ</t>
    </rPh>
    <rPh sb="196" eb="197">
      <t>ダイ</t>
    </rPh>
    <rPh sb="198" eb="199">
      <t>コウ</t>
    </rPh>
    <rPh sb="199" eb="200">
      <t>オヨ</t>
    </rPh>
    <rPh sb="230" eb="232">
      <t>バアイ</t>
    </rPh>
    <phoneticPr fontId="4"/>
  </si>
  <si>
    <t>（参考）  短期入所療養介護・介護予防短期入所療養介護事業所の指定等に係る記載事項記入欄不足時の資料</t>
    <rPh sb="1" eb="3">
      <t>サンコウ</t>
    </rPh>
    <rPh sb="33" eb="34">
      <t>トウ</t>
    </rPh>
    <phoneticPr fontId="4"/>
  </si>
  <si>
    <t>■複数病棟</t>
    <rPh sb="1" eb="3">
      <t>フクスウ</t>
    </rPh>
    <rPh sb="3" eb="5">
      <t>ビョウトウ</t>
    </rPh>
    <phoneticPr fontId="4"/>
  </si>
  <si>
    <r>
      <t>介護保険施設指定(開設許可)</t>
    </r>
    <r>
      <rPr>
        <b/>
        <sz val="11"/>
        <rFont val="HGPｺﾞｼｯｸM"/>
        <family val="3"/>
        <charset val="128"/>
      </rPr>
      <t>更新申請書</t>
    </r>
    <r>
      <rPr>
        <sz val="11"/>
        <rFont val="HGPｺﾞｼｯｸM"/>
        <family val="3"/>
        <charset val="128"/>
      </rPr>
      <t>（別紙様式第一号（二））</t>
    </r>
    <rPh sb="20" eb="24">
      <t>ベッシヨウシキ</t>
    </rPh>
    <rPh sb="24" eb="27">
      <t>ダイイチゴウ</t>
    </rPh>
    <rPh sb="28" eb="29">
      <t>ニ</t>
    </rPh>
    <phoneticPr fontId="4"/>
  </si>
  <si>
    <r>
      <t>介護老人保健施設の開設許可に係る記載事項</t>
    </r>
    <r>
      <rPr>
        <b/>
        <sz val="11"/>
        <rFont val="HGPｺﾞｼｯｸM"/>
        <family val="3"/>
        <charset val="128"/>
      </rPr>
      <t>（付表第一号（十六））</t>
    </r>
    <r>
      <rPr>
        <sz val="11"/>
        <rFont val="HGPｺﾞｼｯｸM"/>
        <family val="3"/>
        <charset val="128"/>
      </rPr>
      <t xml:space="preserve"> </t>
    </r>
    <r>
      <rPr>
        <u/>
        <sz val="11"/>
        <color indexed="10"/>
        <rFont val="HGPｺﾞｼｯｸM"/>
        <family val="3"/>
        <charset val="128"/>
      </rPr>
      <t>※添付書類は不要</t>
    </r>
    <rPh sb="21" eb="23">
      <t>フヒョウ</t>
    </rPh>
    <rPh sb="23" eb="26">
      <t>ダイイチゴウ</t>
    </rPh>
    <rPh sb="27" eb="29">
      <t>ジュウロク</t>
    </rPh>
    <rPh sb="33" eb="35">
      <t>テンプ</t>
    </rPh>
    <rPh sb="35" eb="37">
      <t>ショルイ</t>
    </rPh>
    <rPh sb="38" eb="40">
      <t>フヨウ</t>
    </rPh>
    <phoneticPr fontId="4"/>
  </si>
  <si>
    <r>
      <t>従業者の勤務の体制及び勤務形態一覧表</t>
    </r>
    <r>
      <rPr>
        <b/>
        <sz val="11"/>
        <rFont val="HGPｺﾞｼｯｸM"/>
        <family val="3"/>
        <charset val="128"/>
      </rPr>
      <t>（標準様式１）</t>
    </r>
    <r>
      <rPr>
        <sz val="11"/>
        <color indexed="10"/>
        <rFont val="HGPｺﾞｼｯｸM"/>
        <family val="3"/>
        <charset val="128"/>
      </rPr>
      <t>※申請日の直近月の実績分、通所リハ分も作成</t>
    </r>
    <rPh sb="19" eb="23">
      <t>ヒョウジュンヨウシキ</t>
    </rPh>
    <rPh sb="26" eb="28">
      <t>シンセイ</t>
    </rPh>
    <rPh sb="28" eb="29">
      <t>ビ</t>
    </rPh>
    <rPh sb="30" eb="32">
      <t>チョッキン</t>
    </rPh>
    <rPh sb="32" eb="33">
      <t>ツキ</t>
    </rPh>
    <rPh sb="34" eb="36">
      <t>ジッセキ</t>
    </rPh>
    <rPh sb="36" eb="37">
      <t>ブン</t>
    </rPh>
    <rPh sb="38" eb="40">
      <t>ツウショ</t>
    </rPh>
    <rPh sb="42" eb="43">
      <t>ブン</t>
    </rPh>
    <rPh sb="44" eb="46">
      <t>サクセイ</t>
    </rPh>
    <phoneticPr fontId="4"/>
  </si>
  <si>
    <r>
      <t>当該事業所に勤務する介護支援専門員一覧</t>
    </r>
    <r>
      <rPr>
        <b/>
        <sz val="11"/>
        <rFont val="HGPｺﾞｼｯｸM"/>
        <family val="3"/>
        <charset val="128"/>
      </rPr>
      <t>（標準様式７）</t>
    </r>
    <rPh sb="20" eb="24">
      <t>ヒョウジュンヨウシキ</t>
    </rPh>
    <phoneticPr fontId="4"/>
  </si>
  <si>
    <r>
      <t>指定を不要とする旨の</t>
    </r>
    <r>
      <rPr>
        <b/>
        <sz val="11"/>
        <rFont val="HGPｺﾞｼｯｸM"/>
        <family val="3"/>
        <charset val="128"/>
      </rPr>
      <t>申出書（別紙様式第一号（四））</t>
    </r>
    <r>
      <rPr>
        <sz val="11"/>
        <color rgb="FFFF0000"/>
        <rFont val="HGPｺﾞｼｯｸM"/>
        <family val="3"/>
        <charset val="128"/>
      </rPr>
      <t>※指定を不要とする申出を行う居宅サービス・介護予防サービスがある場合</t>
    </r>
    <phoneticPr fontId="4"/>
  </si>
  <si>
    <r>
      <t>短期入所療養介護・介護予防短期入所療養介護事業者の指定に係る記載事項</t>
    </r>
    <r>
      <rPr>
        <b/>
        <sz val="11"/>
        <rFont val="HGPｺﾞｼｯｸM"/>
        <family val="3"/>
        <charset val="128"/>
      </rPr>
      <t>（付表第一号（十一））</t>
    </r>
    <r>
      <rPr>
        <u/>
        <sz val="11"/>
        <color indexed="10"/>
        <rFont val="HGPｺﾞｼｯｸM"/>
        <family val="3"/>
        <charset val="128"/>
      </rPr>
      <t>※添付書類は不要</t>
    </r>
    <rPh sb="37" eb="40">
      <t>ダイイチゴウ</t>
    </rPh>
    <rPh sb="41" eb="43">
      <t>ジュウイチ</t>
    </rPh>
    <phoneticPr fontId="4"/>
  </si>
  <si>
    <r>
      <t>通所ﾘﾊﾋﾞﾘﾃｰｼｮﾝ・介護予防通所ﾘﾊﾋﾞﾘﾃｰｼｮﾝ事業者の指定に係る記載事項</t>
    </r>
    <r>
      <rPr>
        <b/>
        <sz val="11"/>
        <rFont val="HGPｺﾞｼｯｸM"/>
        <family val="3"/>
        <charset val="128"/>
      </rPr>
      <t>（付表第一号（七））</t>
    </r>
    <r>
      <rPr>
        <u/>
        <sz val="11"/>
        <color indexed="10"/>
        <rFont val="HGPｺﾞｼｯｸM"/>
        <family val="3"/>
        <charset val="128"/>
      </rPr>
      <t>※添付書類は不要</t>
    </r>
    <rPh sb="43" eb="45">
      <t>フヒョウ</t>
    </rPh>
    <rPh sb="45" eb="48">
      <t>ダイイチゴウ</t>
    </rPh>
    <rPh sb="49" eb="50">
      <t>ナナ</t>
    </rPh>
    <phoneticPr fontId="4"/>
  </si>
  <si>
    <t>※　みなし指定の更新を行わない場合は、別途「指定を不要とする旨の申出書」別紙様式第一号（四）を提出してください。</t>
    <phoneticPr fontId="4"/>
  </si>
  <si>
    <r>
      <rPr>
        <sz val="11"/>
        <rFont val="ＭＳ Ｐゴシック"/>
        <family val="3"/>
        <charset val="128"/>
        <scheme val="minor"/>
      </rPr>
      <t>　申請者が下記のいずれにも該当しない者であることを誓約します。</t>
    </r>
    <r>
      <rPr>
        <sz val="10"/>
        <rFont val="ＭＳ Ｐゴシック"/>
        <family val="3"/>
        <charset val="128"/>
        <scheme val="minor"/>
      </rPr>
      <t xml:space="preserve">
</t>
    </r>
    <rPh sb="5" eb="7">
      <t>カキ</t>
    </rPh>
    <phoneticPr fontId="4"/>
  </si>
  <si>
    <t>当該介護老人保健施設を開設しようとする者が、地方公共団体、医療法人、社会福祉法人その他厚生労働大臣が定める者でないとき。</t>
  </si>
  <si>
    <t>当該介護老人保健施設が第九十七条第一項に規定する療養室、診察室及び機能訓練室並びに都道府県の条例で定める施設又は同条第二項の厚生労働省令及び都道府県の条例で定める人員を有しないとき。</t>
  </si>
  <si>
    <t>第九十七条第三項に規定する介護老人保健施設の設備及び運営に関する基準に従って適正な介護老人保健施設の運営をすることができないと認められるとき。</t>
  </si>
  <si>
    <t>申請者が、禁錮以上の刑に処せられ、その執行を終わり、又は執行を受けることがなくなるまでの者であるとき。</t>
  </si>
  <si>
    <t>申請者が、この法律その他国民の保健医療若しくは福祉に関する法律で政令で定めるものの規定により罰金の刑に処せられ、その執行を終わり、又は執行を受けることがなくなるまでの者であるとき。</t>
  </si>
  <si>
    <t>申請者が、労働に関する法律の規定であって政令で定めるものにより罰金の刑に処せられ、その執行を終わり、又は執行を受けることがなくなるまでの者であるとき。</t>
  </si>
  <si>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</si>
  <si>
    <t>申請者が、第百四条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老人保健施設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老人保健施設の管理者であった者で当該取消しの日から起算して五年を経過しないものを含む。）であるとき。ただし、当該許可の取消しが、介護老人保健施設の許可の取消しのうち当該許可の取消しの処分の理由となった事実及び当該事実の発生を防止するための当該介護老人保健施設の開設者による業務管理体制の整備についての取組の状況その他の当該事実に関して当該介護老人保健施設の開設者が有していた責任の程度を考慮して、この号本文に規定する許可の取消しに該当しないこととすることが相当であると認められるものとして厚生労働省令で定めるものに該当する場合を除く。</t>
  </si>
  <si>
    <t>申請者が、第百四条第一項又は第百十五条の三十五第六項の規定による許可の取消しの処分に係る行政手続法第十五条の規定による通知があった日から当該処分をする日又は処分をしないことを決定する日までの間に第九十九条第二項の規定による廃止の届出をした者（当該廃止について相当の理由がある者を除く。）で、当該届出の日から起算して五年を経過しないものであるとき。</t>
  </si>
  <si>
    <t>申請者が、第百条第一項の規定による検査が行われた日から聴聞決定予定日（当該検査の結果に基づき第百四条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九十九条第二項の規定による廃止の届出をした者（当該廃止について相当の理由がある者を除く。）で、当該届出の日から起算して五年を経過しないものであるとき。</t>
  </si>
  <si>
    <t>第七号に規定する期間内に第九十九条第二項の規定による廃止の届出があった場合において、申請者が、同号の通知の日前六十日以内に当該届出に係る法人（当該廃止について相当の理由がある法人を除く。）の役員若しくはその開設した介護老人保健施設の管理者又は当該届出に係る第一号の厚生労働大臣が定める者のうち法人でないもの（当該廃止について相当の理由がある者を除く。）の開設した介護老人保健施設の管理者であった者で、当該届出の日から起算して五年を経過しないものであるとき。</t>
  </si>
  <si>
    <t>申請者が、許可の申請前五年以内に居宅サービス等に関し不正又は著しく不当な行為をした者であるとき。</t>
  </si>
  <si>
    <t>申請者が、法人で、その役員等のうちに第四号から前号までのいずれかに該当する者のあるものであるとき。</t>
  </si>
  <si>
    <t>申請者が、第一号の厚生労働大臣が定める者のうち法人でないもので、その事業所を管理する者その他の政令で定める使用人のうちに第四号から第九号までのいずれかに該当する者のあるものであるとき。</t>
  </si>
  <si>
    <t>施設サービス用</t>
    <rPh sb="0" eb="2">
      <t>シセツ</t>
    </rPh>
    <rPh sb="6" eb="7">
      <t>ヨウ</t>
    </rPh>
    <phoneticPr fontId="8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</si>
  <si>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
  </si>
  <si>
    <t>　(1) 「４週」・「暦月」のいずれかを選択してください。</t>
    <rPh sb="7" eb="8">
      <t>シュウ</t>
    </rPh>
    <rPh sb="11" eb="12">
      <t>レキ</t>
    </rPh>
    <rPh sb="12" eb="13">
      <t>ツキ</t>
    </rPh>
    <rPh sb="20" eb="22">
      <t>センタク</t>
    </rPh>
    <phoneticPr fontId="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</si>
  <si>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</si>
  <si>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</si>
  <si>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4"/>
  </si>
  <si>
    <t>　　  小数点第2位以下を切り上げ）とします。新規又は再開の場合は、推定数を入力してください。</t>
  </si>
  <si>
    <t>　(5) ユニットリーダーに以下の印をつけてください。</t>
    <rPh sb="14" eb="16">
      <t>イカ</t>
    </rPh>
    <rPh sb="17" eb="18">
      <t>シルシ</t>
    </rPh>
    <phoneticPr fontId="4"/>
  </si>
  <si>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4"/>
  </si>
  <si>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4"/>
  </si>
  <si>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4"/>
  </si>
  <si>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4"/>
  </si>
  <si>
    <t>　　  原則、そのユニットを並べて記載してください。</t>
    <rPh sb="4" eb="6">
      <t>ゲンソク</t>
    </rPh>
    <rPh sb="14" eb="15">
      <t>ナラ</t>
    </rPh>
    <rPh sb="17" eb="19">
      <t>キサイ</t>
    </rPh>
    <phoneticPr fontId="4"/>
  </si>
  <si>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4"/>
  </si>
  <si>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4"/>
  </si>
  <si>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4"/>
  </si>
  <si>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6"/>
  </si>
  <si>
    <t>（注）常勤・非常勤の区分について</t>
    <rPh sb="1" eb="2">
      <t>チュウ</t>
    </rPh>
    <rPh sb="3" eb="5">
      <t>ジョウキン</t>
    </rPh>
    <rPh sb="6" eb="9">
      <t>ヒジョウキン</t>
    </rPh>
    <rPh sb="10" eb="12">
      <t>クブン</t>
    </rPh>
    <phoneticPr fontId="4"/>
  </si>
  <si>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</si>
  <si>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</si>
  <si>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4"/>
  </si>
  <si>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4"/>
  </si>
  <si>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4"/>
  </si>
  <si>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4"/>
  </si>
  <si>
    <t>　(10) 従業者の氏名を記入してください。</t>
    <rPh sb="6" eb="9">
      <t>ジュウギョウシャ</t>
    </rPh>
    <rPh sb="10" eb="12">
      <t>シメイ</t>
    </rPh>
    <rPh sb="13" eb="15">
      <t>キニュウ</t>
    </rPh>
    <phoneticPr fontId="4"/>
  </si>
  <si>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4"/>
  </si>
  <si>
    <t>　(12) 従業者ごとに、合計勤務時間数を入力してください。</t>
    <rPh sb="6" eb="9">
      <t>ジュウギョウシャ</t>
    </rPh>
    <rPh sb="13" eb="15">
      <t>ゴウケイ</t>
    </rPh>
    <rPh sb="15" eb="17">
      <t>キンム</t>
    </rPh>
    <rPh sb="17" eb="20">
      <t>ジカンスウ</t>
    </rPh>
    <rPh sb="21" eb="23">
      <t>ニュウリョク</t>
    </rPh>
    <phoneticPr fontId="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</si>
  <si>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</si>
  <si>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</si>
  <si>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</si>
  <si>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
  </si>
  <si>
    <t>　　　 その他、特記事項欄としてもご活用ください。</t>
    <rPh sb="6" eb="7">
      <t>タ</t>
    </rPh>
    <rPh sb="8" eb="10">
      <t>トッキ</t>
    </rPh>
    <rPh sb="10" eb="12">
      <t>ジコウ</t>
    </rPh>
    <rPh sb="12" eb="13">
      <t>ラン</t>
    </rPh>
    <rPh sb="18" eb="20">
      <t>カツヨウ</t>
    </rPh>
    <phoneticPr fontId="4"/>
  </si>
  <si>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84"/>
  </si>
  <si>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84"/>
  </si>
  <si>
    <t xml:space="preserve"> （15) 必要項目を満たしていれば、各事業所で使用するシフト表等をもって代替書類として差し支えありません。</t>
    <phoneticPr fontId="84"/>
  </si>
  <si>
    <t>・職種ごとの勤務時間を「○：○○～○：○○」と表記することが困難な場合は、No18～33を活用し、</t>
    <rPh sb="45" eb="47">
      <t>カツヨウ</t>
    </rPh>
    <phoneticPr fontId="84"/>
  </si>
  <si>
    <t xml:space="preserve">   勤務時間数のみを入力してください。</t>
    <phoneticPr fontId="84"/>
  </si>
  <si>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84"/>
  </si>
  <si>
    <t xml:space="preserve">   入力の補助を目的とするものですので、結果に誤りがないかご確認ください。</t>
    <phoneticPr fontId="84"/>
  </si>
  <si>
    <r>
      <t>介護保険法第９４条第３項各号に該当しないことを誓約する書面</t>
    </r>
    <r>
      <rPr>
        <b/>
        <sz val="11"/>
        <rFont val="HGPｺﾞｼｯｸM"/>
        <family val="3"/>
        <charset val="128"/>
      </rPr>
      <t>（誓約書）</t>
    </r>
    <r>
      <rPr>
        <sz val="11"/>
        <rFont val="HGPｺﾞｼｯｸM"/>
        <family val="3"/>
        <charset val="128"/>
      </rPr>
      <t>（標準様式６）</t>
    </r>
    <rPh sb="35" eb="39">
      <t>ヒョウジュンヨウシキ</t>
    </rPh>
    <phoneticPr fontId="4"/>
  </si>
  <si>
    <r>
      <t>人員確認表</t>
    </r>
    <r>
      <rPr>
        <b/>
        <sz val="11"/>
        <rFont val="HGPｺﾞｼｯｸM"/>
        <family val="3"/>
        <charset val="128"/>
      </rPr>
      <t>（参考6）、（参考６②）</t>
    </r>
    <r>
      <rPr>
        <sz val="11"/>
        <color indexed="10"/>
        <rFont val="HGPｺﾞｼｯｸM"/>
        <family val="3"/>
        <charset val="128"/>
      </rPr>
      <t>※標準様式１と同一月分</t>
    </r>
    <rPh sb="0" eb="2">
      <t>ジンイン</t>
    </rPh>
    <rPh sb="2" eb="4">
      <t>カクニン</t>
    </rPh>
    <rPh sb="4" eb="5">
      <t>ヒョウ</t>
    </rPh>
    <rPh sb="6" eb="8">
      <t>サンコウ</t>
    </rPh>
    <rPh sb="12" eb="14">
      <t>サンコウ</t>
    </rPh>
    <rPh sb="18" eb="22">
      <t>ヒョウジュンヨウシキ</t>
    </rPh>
    <phoneticPr fontId="4"/>
  </si>
  <si>
    <t>令和６年４月１日版</t>
    <phoneticPr fontId="4"/>
  </si>
  <si>
    <r>
      <t>訪問ﾘﾊﾋﾞﾘﾃｰｼｮﾝ・介護予防訪問ﾘﾊﾋﾞﾘﾃｰｼｮﾝ事業者の指定に係る記載事項</t>
    </r>
    <r>
      <rPr>
        <b/>
        <sz val="11"/>
        <rFont val="HGPｺﾞｼｯｸM"/>
        <family val="3"/>
        <charset val="128"/>
      </rPr>
      <t>（付表第一号（四））</t>
    </r>
    <r>
      <rPr>
        <u/>
        <sz val="11"/>
        <color indexed="10"/>
        <rFont val="HGPｺﾞｼｯｸM"/>
        <family val="3"/>
        <charset val="128"/>
      </rPr>
      <t>※添付書類は不要</t>
    </r>
    <rPh sb="0" eb="2">
      <t>ホウモン</t>
    </rPh>
    <rPh sb="17" eb="19">
      <t>ホウモン</t>
    </rPh>
    <rPh sb="43" eb="45">
      <t>フヒョウ</t>
    </rPh>
    <rPh sb="45" eb="48">
      <t>ダイイチゴウ</t>
    </rPh>
    <rPh sb="49" eb="50">
      <t>ヨン</t>
    </rPh>
    <phoneticPr fontId="4"/>
  </si>
  <si>
    <t>付表第一号（四）　訪問リハビリテーション・介護予防訪問リハビリテーション事業所の指定等に係る記載事項</t>
    <rPh sb="42" eb="43">
      <t>トウ</t>
    </rPh>
    <phoneticPr fontId="4"/>
  </si>
  <si>
    <t>事業所種別</t>
    <rPh sb="0" eb="3">
      <t>ジギョウショ</t>
    </rPh>
    <rPh sb="3" eb="5">
      <t>シュベツ</t>
    </rPh>
    <phoneticPr fontId="4"/>
  </si>
  <si>
    <t>利用者の推定数</t>
    <phoneticPr fontId="4"/>
  </si>
  <si>
    <t>（訪問リハビリテーション・介護予防訪問リハビリテーション事業所を事業所所在地以外の場所で一部実施する場合）</t>
    <rPh sb="50" eb="52">
      <t>バアイ</t>
    </rPh>
    <phoneticPr fontId="4"/>
  </si>
  <si>
    <t>事 業 所</t>
    <phoneticPr fontId="4"/>
  </si>
  <si>
    <t>１
２</t>
    <phoneticPr fontId="4"/>
  </si>
  <si>
    <t xml:space="preserve">　記入欄が不足する場合は、適宜欄を設けて記載するか又は次頁の記入欄不足時の書類を添付してください。            
　保険医療機関又は特定承認保険医療機関である病院又は診療所が行うものについては、法第 71条第１項の規定により指定があったものとみなされるので、本申請の必要はありません。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</si>
</sst>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00;[Red]\-#,##0.000"/>
    <numFmt numFmtId="178" formatCode="h:mm;@"/>
    <numFmt numFmtId="179" formatCode="0_ "/>
    <numFmt numFmtId="180" formatCode="yyyy&quot;年&quot;m&quot;月&quot;d&quot;日&quot;;@"/>
    <numFmt numFmtId="181" formatCode="#,##0.0#"/>
  </numFmts>
  <fonts count="10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0"/>
      <color indexed="10"/>
      <name val="HGSｺﾞｼｯｸM"/>
      <family val="3"/>
      <charset val="128"/>
    </font>
    <font>
      <sz val="12"/>
      <name val="HGSｺﾞｼｯｸM"/>
      <family val="3"/>
      <charset val="128"/>
    </font>
    <font>
      <sz val="11"/>
      <name val="HGPｺﾞｼｯｸM"/>
      <family val="3"/>
      <charset val="128"/>
    </font>
    <font>
      <sz val="12"/>
      <name val="HGPｺﾞｼｯｸM"/>
      <family val="3"/>
      <charset val="128"/>
    </font>
    <font>
      <sz val="10"/>
      <name val="HGPｺﾞｼｯｸM"/>
      <family val="3"/>
      <charset val="128"/>
    </font>
    <font>
      <sz val="11"/>
      <color indexed="10"/>
      <name val="HGPｺﾞｼｯｸM"/>
      <family val="3"/>
      <charset val="128"/>
    </font>
    <font>
      <b/>
      <sz val="11"/>
      <name val="HGPｺﾞｼｯｸM"/>
      <family val="3"/>
      <charset val="128"/>
    </font>
    <font>
      <b/>
      <sz val="14"/>
      <name val="HGPｺﾞｼｯｸM"/>
      <family val="3"/>
      <charset val="128"/>
    </font>
    <font>
      <u/>
      <sz val="11"/>
      <name val="HGPｺﾞｼｯｸM"/>
      <family val="3"/>
      <charset val="128"/>
    </font>
    <font>
      <u/>
      <sz val="10"/>
      <name val="HGPｺﾞｼｯｸM"/>
      <family val="3"/>
      <charset val="128"/>
    </font>
    <font>
      <i/>
      <sz val="10"/>
      <name val="HGPｺﾞｼｯｸM"/>
      <family val="3"/>
      <charset val="128"/>
    </font>
    <font>
      <sz val="10"/>
      <name val="ＭＳ Ｐゴシック"/>
      <family val="3"/>
      <charset val="128"/>
    </font>
    <font>
      <sz val="10"/>
      <name val="HG丸ｺﾞｼｯｸM-PRO"/>
      <family val="3"/>
      <charset val="128"/>
    </font>
    <font>
      <sz val="8"/>
      <name val="HGSｺﾞｼｯｸM"/>
      <family val="3"/>
      <charset val="128"/>
    </font>
    <font>
      <sz val="16"/>
      <name val="HGSｺﾞｼｯｸM"/>
      <family val="3"/>
      <charset val="128"/>
    </font>
    <font>
      <sz val="9"/>
      <name val="HGSｺﾞｼｯｸM"/>
      <family val="3"/>
      <charset val="128"/>
    </font>
    <font>
      <u/>
      <sz val="10"/>
      <name val="HGSｺﾞｼｯｸM"/>
      <family val="3"/>
      <charset val="128"/>
    </font>
    <font>
      <b/>
      <sz val="12"/>
      <color indexed="10"/>
      <name val="HGPｺﾞｼｯｸM"/>
      <family val="3"/>
      <charset val="128"/>
    </font>
    <font>
      <b/>
      <sz val="12"/>
      <name val="HGPｺﾞｼｯｸM"/>
      <family val="3"/>
      <charset val="128"/>
    </font>
    <font>
      <b/>
      <u/>
      <sz val="12"/>
      <name val="HGPｺﾞｼｯｸM"/>
      <family val="3"/>
      <charset val="128"/>
    </font>
    <font>
      <b/>
      <sz val="10"/>
      <name val="HGPｺﾞｼｯｸM"/>
      <family val="3"/>
      <charset val="128"/>
    </font>
    <font>
      <sz val="10"/>
      <color indexed="10"/>
      <name val="HGPｺﾞｼｯｸM"/>
      <family val="3"/>
      <charset val="128"/>
    </font>
    <font>
      <sz val="12"/>
      <name val="ＭＳ Ｐゴシック"/>
      <family val="3"/>
      <charset val="128"/>
    </font>
    <font>
      <u/>
      <sz val="11"/>
      <color indexed="10"/>
      <name val="HGPｺﾞｼｯｸM"/>
      <family val="3"/>
      <charset val="128"/>
    </font>
    <font>
      <sz val="11"/>
      <color theme="1"/>
      <name val="HGPｺﾞｼｯｸM"/>
      <family val="3"/>
      <charset val="128"/>
    </font>
    <font>
      <sz val="10"/>
      <color theme="1"/>
      <name val="HGPｺﾞｼｯｸM"/>
      <family val="3"/>
      <charset val="128"/>
    </font>
    <font>
      <sz val="11"/>
      <color rgb="FFFF0000"/>
      <name val="HGPｺﾞｼｯｸM"/>
      <family val="3"/>
      <charset val="128"/>
    </font>
    <font>
      <sz val="10"/>
      <color rgb="FFFF0000"/>
      <name val="HGSｺﾞｼｯｸM"/>
      <family val="3"/>
      <charset val="128"/>
    </font>
    <font>
      <sz val="10"/>
      <color theme="0"/>
      <name val="HGSｺﾞｼｯｸM"/>
      <family val="3"/>
      <charset val="128"/>
    </font>
    <font>
      <sz val="8"/>
      <color theme="0"/>
      <name val="HGSｺﾞｼｯｸM"/>
      <family val="3"/>
      <charset val="128"/>
    </font>
    <font>
      <sz val="8"/>
      <color theme="1"/>
      <name val="HGSｺﾞｼｯｸM"/>
      <family val="3"/>
      <charset val="128"/>
    </font>
    <font>
      <sz val="10"/>
      <color theme="1"/>
      <name val="HGSｺﾞｼｯｸM"/>
      <family val="3"/>
      <charset val="128"/>
    </font>
    <font>
      <sz val="8"/>
      <color rgb="FFFF0000"/>
      <name val="HGSｺﾞｼｯｸM"/>
      <family val="3"/>
      <charset val="128"/>
    </font>
    <font>
      <sz val="10"/>
      <color rgb="FFFF0000"/>
      <name val="HGPｺﾞｼｯｸM"/>
      <family val="3"/>
      <charset val="128"/>
    </font>
    <font>
      <sz val="10"/>
      <color rgb="FF0000FF"/>
      <name val="HGPｺﾞｼｯｸM"/>
      <family val="3"/>
      <charset val="128"/>
    </font>
    <font>
      <sz val="11"/>
      <color rgb="FFFF0000"/>
      <name val="ＭＳ Ｐゴシック"/>
      <family val="3"/>
      <charset val="128"/>
    </font>
    <font>
      <b/>
      <sz val="14"/>
      <color theme="0"/>
      <name val="HGPｺﾞｼｯｸM"/>
      <family val="3"/>
      <charset val="128"/>
    </font>
    <font>
      <sz val="11"/>
      <color theme="1"/>
      <name val="HGSｺﾞｼｯｸM"/>
      <family val="3"/>
      <charset val="128"/>
    </font>
    <font>
      <sz val="12"/>
      <color theme="1"/>
      <name val="HGSｺﾞｼｯｸM"/>
      <family val="3"/>
      <charset val="128"/>
    </font>
    <font>
      <b/>
      <sz val="12"/>
      <color theme="0"/>
      <name val="HGSｺﾞｼｯｸM"/>
      <family val="3"/>
      <charset val="128"/>
    </font>
    <font>
      <sz val="10"/>
      <color rgb="FFFF0000"/>
      <name val="HG丸ｺﾞｼｯｸM-PRO"/>
      <family val="3"/>
      <charset val="128"/>
    </font>
    <font>
      <sz val="9"/>
      <color rgb="FF0000FF"/>
      <name val="HGPｺﾞｼｯｸM"/>
      <family val="3"/>
      <charset val="128"/>
    </font>
    <font>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0"/>
      <name val="ＭＳ ゴシック"/>
      <family val="3"/>
      <charset val="128"/>
    </font>
    <font>
      <sz val="9"/>
      <color theme="1"/>
      <name val="ＭＳ Ｐゴシック"/>
      <family val="3"/>
      <charset val="128"/>
    </font>
    <font>
      <sz val="10"/>
      <color rgb="FF000000"/>
      <name val="Times New Roman"/>
      <family val="1"/>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ajor"/>
    </font>
    <font>
      <sz val="9"/>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9"/>
      <color rgb="FF000000"/>
      <name val="Meiryo UI"/>
      <family val="3"/>
      <charset val="128"/>
    </font>
    <font>
      <sz val="9"/>
      <name val="ＭＳ Ｐゴシック"/>
      <family val="3"/>
      <charset val="128"/>
      <scheme val="minor"/>
    </font>
    <font>
      <b/>
      <sz val="11"/>
      <color theme="1"/>
      <name val="ＭＳ Ｐゴシック"/>
      <family val="3"/>
      <charset val="128"/>
    </font>
    <font>
      <sz val="11"/>
      <name val="ＭＳ ゴシック"/>
      <family val="3"/>
      <charset val="128"/>
    </font>
    <font>
      <b/>
      <sz val="11"/>
      <name val="ＭＳ ゴシック"/>
      <family val="3"/>
      <charset val="128"/>
    </font>
    <font>
      <sz val="12"/>
      <name val="ＭＳ ゴシック"/>
      <family val="3"/>
      <charset val="128"/>
    </font>
    <font>
      <b/>
      <sz val="16"/>
      <name val="HGSｺﾞｼｯｸM"/>
      <family val="3"/>
      <charset val="128"/>
    </font>
    <font>
      <sz val="6"/>
      <name val="ＭＳ Ｐゴシック"/>
      <family val="2"/>
      <charset val="128"/>
      <scheme val="minor"/>
    </font>
    <font>
      <sz val="14"/>
      <name val="HGSｺﾞｼｯｸM"/>
      <family val="3"/>
      <charset val="128"/>
    </font>
    <font>
      <b/>
      <sz val="16"/>
      <name val="ＭＳ Ｐゴシック"/>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b/>
      <sz val="10"/>
      <color theme="1"/>
      <name val="Times New Roman"/>
      <family val="1"/>
    </font>
    <font>
      <sz val="9.5"/>
      <color theme="1"/>
      <name val="ＭＳ Ｐゴシック"/>
      <family val="3"/>
      <charset val="128"/>
      <scheme val="minor"/>
    </font>
    <font>
      <sz val="10.5"/>
      <color theme="1"/>
      <name val="ＭＳ Ｐゴシック"/>
      <family val="3"/>
      <charset val="128"/>
    </font>
    <font>
      <b/>
      <sz val="11"/>
      <name val="ＭＳ Ｐゴシック"/>
      <family val="3"/>
      <charset val="128"/>
      <scheme val="minor"/>
    </font>
    <font>
      <sz val="8"/>
      <color rgb="FF000000"/>
      <name val="ＭＳ Ｐゴシック"/>
      <family val="3"/>
      <charset val="128"/>
      <scheme val="minor"/>
    </font>
    <font>
      <u/>
      <sz val="16"/>
      <name val="HGSｺﾞｼｯｸE"/>
      <family val="3"/>
      <charset val="128"/>
    </font>
    <font>
      <sz val="16"/>
      <color rgb="FF000000"/>
      <name val="HGSｺﾞｼｯｸM"/>
      <family val="3"/>
      <charset val="128"/>
    </font>
    <font>
      <b/>
      <sz val="11"/>
      <color theme="1"/>
      <name val="ＭＳ Ｐゴシック"/>
      <family val="3"/>
      <charset val="128"/>
      <scheme val="minor"/>
    </font>
    <font>
      <b/>
      <sz val="11"/>
      <color theme="1"/>
      <name val="ＭＳ ゴシック"/>
      <family val="3"/>
      <charset val="128"/>
    </font>
    <font>
      <sz val="10.6"/>
      <color theme="1"/>
      <name val="ＭＳ ゴシック"/>
      <family val="3"/>
      <charset val="128"/>
    </font>
  </fonts>
  <fills count="1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theme="9" tint="0.39997558519241921"/>
        <bgColor indexed="64"/>
      </patternFill>
    </fill>
    <fill>
      <patternFill patternType="solid">
        <fgColor rgb="FFCCFFFF"/>
        <bgColor indexed="64"/>
      </patternFill>
    </fill>
    <fill>
      <patternFill patternType="solid">
        <fgColor rgb="FFFFFFCC"/>
        <bgColor indexed="64"/>
      </patternFill>
    </fill>
    <fill>
      <patternFill patternType="solid">
        <fgColor rgb="FF0000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tint="-0.14996795556505021"/>
        <bgColor indexed="64"/>
      </patternFill>
    </fill>
  </fills>
  <borders count="27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hair">
        <color indexed="64"/>
      </bottom>
      <diagonal/>
    </border>
    <border>
      <left style="double">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double">
        <color indexed="64"/>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diagonal/>
    </border>
    <border>
      <left style="medium">
        <color rgb="FF000000"/>
      </left>
      <right/>
      <top/>
      <bottom style="medium">
        <color indexed="64"/>
      </bottom>
      <diagonal/>
    </border>
    <border>
      <left style="medium">
        <color rgb="FF000000"/>
      </left>
      <right/>
      <top style="thin">
        <color rgb="FF000000"/>
      </top>
      <bottom style="thin">
        <color rgb="FF000000"/>
      </bottom>
      <diagonal/>
    </border>
    <border>
      <left/>
      <right style="medium">
        <color rgb="FF000000"/>
      </right>
      <top/>
      <bottom/>
      <diagonal/>
    </border>
    <border>
      <left style="medium">
        <color rgb="FF000000"/>
      </left>
      <right/>
      <top style="thin">
        <color indexed="64"/>
      </top>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right style="thin">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bottom style="thin">
        <color rgb="FF000000"/>
      </bottom>
      <diagonal/>
    </border>
    <border>
      <left/>
      <right style="thin">
        <color rgb="FF000000"/>
      </right>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medium">
        <color indexed="64"/>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medium">
        <color indexed="64"/>
      </right>
      <top style="thin">
        <color rgb="FF000000"/>
      </top>
      <bottom/>
      <diagonal/>
    </border>
    <border>
      <left style="thin">
        <color rgb="FF000000"/>
      </left>
      <right style="thin">
        <color rgb="FF000000"/>
      </right>
      <top style="thin">
        <color rgb="FF000000"/>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medium">
        <color indexed="64"/>
      </left>
      <right/>
      <top style="thin">
        <color indexed="64"/>
      </top>
      <bottom style="thin">
        <color rgb="FF000000"/>
      </bottom>
      <diagonal/>
    </border>
    <border>
      <left style="thin">
        <color indexed="64"/>
      </left>
      <right style="thin">
        <color indexed="64"/>
      </right>
      <top style="thin">
        <color indexed="64"/>
      </top>
      <bottom style="medium">
        <color indexed="64"/>
      </bottom>
      <diagonal/>
    </border>
    <border>
      <left/>
      <right style="medium">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medium">
        <color indexed="64"/>
      </right>
      <top style="thin">
        <color rgb="FF000000"/>
      </top>
      <bottom style="dotted">
        <color indexed="64"/>
      </bottom>
      <diagonal/>
    </border>
    <border>
      <left/>
      <right/>
      <top style="thin">
        <color rgb="FF000000"/>
      </top>
      <bottom style="dotted">
        <color indexed="64"/>
      </bottom>
      <diagonal/>
    </border>
    <border>
      <left style="thin">
        <color indexed="64"/>
      </left>
      <right/>
      <top style="thin">
        <color rgb="FF000000"/>
      </top>
      <bottom style="dotted">
        <color indexed="64"/>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right style="medium">
        <color indexed="64"/>
      </right>
      <top style="thin">
        <color rgb="FF000000"/>
      </top>
      <bottom/>
      <diagonal/>
    </border>
    <border>
      <left style="thin">
        <color indexed="64"/>
      </left>
      <right/>
      <top style="thin">
        <color rgb="FF000000"/>
      </top>
      <bottom/>
      <diagonal/>
    </border>
    <border>
      <left style="medium">
        <color indexed="64"/>
      </left>
      <right/>
      <top style="thin">
        <color rgb="FF000000"/>
      </top>
      <bottom/>
      <diagonal/>
    </border>
    <border>
      <left style="medium">
        <color indexed="64"/>
      </left>
      <right/>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rgb="FF000000"/>
      </right>
      <top style="thin">
        <color rgb="FF000000"/>
      </top>
      <bottom/>
      <diagonal/>
    </border>
    <border>
      <left/>
      <right style="thin">
        <color indexed="64"/>
      </right>
      <top style="medium">
        <color indexed="64"/>
      </top>
      <bottom style="medium">
        <color indexed="64"/>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right style="thin">
        <color rgb="FF000000"/>
      </right>
      <top/>
      <bottom style="medium">
        <color indexed="64"/>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dotted">
        <color indexed="64"/>
      </top>
      <bottom style="thin">
        <color indexed="64"/>
      </bottom>
      <diagonal/>
    </border>
    <border>
      <left/>
      <right style="double">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s>
  <cellStyleXfs count="14">
    <xf numFmtId="0" fontId="0" fillId="0" borderId="0"/>
    <xf numFmtId="0" fontId="5" fillId="0" borderId="0" applyNumberFormat="0" applyFill="0" applyBorder="0" applyAlignment="0" applyProtection="0">
      <alignment vertical="top"/>
      <protection locked="0"/>
    </xf>
    <xf numFmtId="38" fontId="3" fillId="0" borderId="0" applyFont="0" applyFill="0" applyBorder="0" applyAlignment="0" applyProtection="0"/>
    <xf numFmtId="0" fontId="9" fillId="0" borderId="0">
      <alignment vertical="center"/>
    </xf>
    <xf numFmtId="0" fontId="32" fillId="0" borderId="0" applyBorder="0"/>
    <xf numFmtId="0" fontId="3" fillId="0" borderId="0"/>
    <xf numFmtId="0" fontId="32" fillId="0" borderId="0" applyBorder="0"/>
    <xf numFmtId="0" fontId="57" fillId="0" borderId="0"/>
    <xf numFmtId="0" fontId="66" fillId="0" borderId="0"/>
    <xf numFmtId="0" fontId="57" fillId="0" borderId="0"/>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2205">
    <xf numFmtId="0" fontId="0" fillId="0" borderId="0" xfId="0"/>
    <xf numFmtId="0" fontId="6" fillId="0" borderId="0" xfId="0" applyFont="1" applyAlignment="1">
      <alignment horizontal="left" vertical="center"/>
    </xf>
    <xf numFmtId="0" fontId="6" fillId="0" borderId="0" xfId="0" applyFont="1" applyAlignment="1">
      <alignment vertical="center"/>
    </xf>
    <xf numFmtId="0" fontId="6" fillId="0" borderId="0" xfId="0" applyFont="1"/>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center" vertical="center"/>
    </xf>
    <xf numFmtId="0" fontId="6" fillId="0" borderId="9" xfId="0" applyFont="1" applyBorder="1" applyAlignment="1">
      <alignment horizontal="left" vertical="center"/>
    </xf>
    <xf numFmtId="0" fontId="6" fillId="0" borderId="0" xfId="0" applyFont="1" applyAlignment="1">
      <alignment horizontal="left"/>
    </xf>
    <xf numFmtId="0" fontId="6" fillId="0" borderId="6" xfId="0" applyFont="1" applyBorder="1"/>
    <xf numFmtId="0" fontId="6" fillId="0" borderId="7" xfId="0" applyFont="1" applyBorder="1"/>
    <xf numFmtId="0" fontId="6" fillId="0" borderId="8" xfId="0" applyFont="1" applyBorder="1"/>
    <xf numFmtId="0" fontId="6" fillId="0" borderId="6" xfId="0" applyFont="1" applyBorder="1" applyAlignment="1">
      <alignment horizontal="justify" wrapText="1"/>
    </xf>
    <xf numFmtId="0" fontId="6" fillId="0" borderId="7" xfId="0" applyFont="1" applyBorder="1" applyAlignment="1">
      <alignment horizontal="justify" wrapText="1"/>
    </xf>
    <xf numFmtId="0" fontId="6" fillId="0" borderId="0" xfId="0" applyFont="1" applyBorder="1" applyAlignment="1">
      <alignment horizontal="justify" vertical="center" wrapText="1"/>
    </xf>
    <xf numFmtId="0" fontId="6" fillId="0" borderId="0" xfId="0" applyFont="1" applyAlignment="1">
      <alignment horizontal="left" vertical="center" wrapText="1"/>
    </xf>
    <xf numFmtId="0" fontId="6" fillId="0" borderId="4" xfId="0" applyFont="1" applyBorder="1" applyAlignment="1">
      <alignment vertical="center"/>
    </xf>
    <xf numFmtId="0" fontId="6" fillId="0" borderId="1" xfId="0" applyFont="1" applyBorder="1" applyAlignment="1">
      <alignment vertical="center"/>
    </xf>
    <xf numFmtId="0" fontId="6" fillId="0" borderId="6" xfId="0" applyFont="1" applyBorder="1" applyAlignment="1">
      <alignment horizontal="justify" vertical="center"/>
    </xf>
    <xf numFmtId="0" fontId="6" fillId="0" borderId="7" xfId="0" applyFont="1" applyBorder="1" applyAlignment="1">
      <alignment horizontal="justify" vertical="center"/>
    </xf>
    <xf numFmtId="0" fontId="6" fillId="0" borderId="8" xfId="0" applyFont="1" applyBorder="1" applyAlignment="1">
      <alignment horizontal="justify" vertical="center"/>
    </xf>
    <xf numFmtId="0" fontId="6" fillId="0" borderId="0" xfId="0" applyFont="1" applyBorder="1" applyAlignment="1">
      <alignment horizontal="left" wrapText="1"/>
    </xf>
    <xf numFmtId="0" fontId="6" fillId="0" borderId="3" xfId="0" applyFont="1" applyBorder="1" applyAlignment="1">
      <alignment horizontal="justify" vertical="center"/>
    </xf>
    <xf numFmtId="0" fontId="6" fillId="0" borderId="6" xfId="0" applyFont="1" applyBorder="1" applyAlignment="1">
      <alignment horizontal="justify"/>
    </xf>
    <xf numFmtId="0" fontId="6" fillId="0" borderId="7" xfId="0" applyFont="1" applyBorder="1" applyAlignment="1">
      <alignment horizontal="justify"/>
    </xf>
    <xf numFmtId="0" fontId="6" fillId="0" borderId="8" xfId="0" applyFont="1" applyBorder="1" applyAlignment="1">
      <alignment horizontal="justify"/>
    </xf>
    <xf numFmtId="0" fontId="6" fillId="0" borderId="4" xfId="0" applyFont="1" applyBorder="1" applyAlignment="1">
      <alignment horizontal="justify" vertical="center"/>
    </xf>
    <xf numFmtId="0" fontId="6" fillId="0" borderId="1" xfId="0" applyFont="1" applyBorder="1" applyAlignment="1">
      <alignment horizontal="justify" vertical="center"/>
    </xf>
    <xf numFmtId="0" fontId="6" fillId="0" borderId="4" xfId="0" applyFont="1" applyBorder="1" applyAlignment="1">
      <alignment horizontal="justify" wrapText="1"/>
    </xf>
    <xf numFmtId="0" fontId="6" fillId="0" borderId="1" xfId="0" applyFont="1" applyBorder="1" applyAlignment="1">
      <alignment horizontal="justify" wrapText="1"/>
    </xf>
    <xf numFmtId="0" fontId="6" fillId="0" borderId="8" xfId="0" applyFont="1" applyBorder="1" applyAlignment="1">
      <alignment horizontal="justify" wrapText="1"/>
    </xf>
    <xf numFmtId="0" fontId="6" fillId="0" borderId="10" xfId="0" applyFont="1" applyBorder="1" applyAlignment="1">
      <alignment horizontal="justify" wrapText="1"/>
    </xf>
    <xf numFmtId="0" fontId="6" fillId="0" borderId="9" xfId="0" applyFont="1" applyBorder="1" applyAlignment="1">
      <alignment horizontal="justify" wrapText="1"/>
    </xf>
    <xf numFmtId="0" fontId="6" fillId="0" borderId="9" xfId="0" applyFont="1" applyBorder="1"/>
    <xf numFmtId="0" fontId="6" fillId="0" borderId="11" xfId="0" applyFont="1" applyBorder="1" applyAlignment="1">
      <alignment horizontal="left"/>
    </xf>
    <xf numFmtId="0" fontId="6" fillId="0" borderId="3"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0" xfId="0" applyFont="1" applyAlignment="1">
      <alignment horizontal="right" vertical="center"/>
    </xf>
    <xf numFmtId="0" fontId="8" fillId="0" borderId="0" xfId="0" applyFont="1" applyAlignment="1">
      <alignment horizontal="justify"/>
    </xf>
    <xf numFmtId="0" fontId="6" fillId="0" borderId="7" xfId="0" applyFont="1" applyBorder="1" applyAlignment="1">
      <alignment horizontal="left"/>
    </xf>
    <xf numFmtId="0" fontId="6" fillId="0" borderId="7" xfId="0" applyFont="1" applyBorder="1" applyAlignment="1">
      <alignment horizontal="left" wrapText="1"/>
    </xf>
    <xf numFmtId="0" fontId="6" fillId="0" borderId="4" xfId="0" applyFont="1" applyBorder="1" applyAlignment="1">
      <alignment horizontal="left"/>
    </xf>
    <xf numFmtId="0" fontId="6" fillId="0" borderId="1" xfId="0" applyFont="1" applyBorder="1" applyAlignment="1">
      <alignment horizontal="left"/>
    </xf>
    <xf numFmtId="0" fontId="6" fillId="0" borderId="5" xfId="0" applyFont="1" applyBorder="1" applyAlignment="1">
      <alignment horizontal="left"/>
    </xf>
    <xf numFmtId="0" fontId="6" fillId="0" borderId="15" xfId="0" applyFont="1" applyBorder="1" applyAlignment="1">
      <alignment horizontal="left"/>
    </xf>
    <xf numFmtId="0" fontId="6" fillId="0" borderId="3" xfId="0" applyFont="1" applyBorder="1" applyAlignment="1">
      <alignment horizontal="left"/>
    </xf>
    <xf numFmtId="0" fontId="6" fillId="0" borderId="16" xfId="0" applyFont="1" applyBorder="1" applyAlignment="1">
      <alignment horizontal="left"/>
    </xf>
    <xf numFmtId="0" fontId="6" fillId="0" borderId="0" xfId="0" applyFont="1" applyBorder="1" applyAlignment="1">
      <alignment horizontal="left"/>
    </xf>
    <xf numFmtId="0" fontId="6" fillId="0" borderId="17" xfId="0" applyFont="1" applyBorder="1" applyAlignment="1">
      <alignment horizontal="left"/>
    </xf>
    <xf numFmtId="0" fontId="6" fillId="0" borderId="3" xfId="0" applyFont="1" applyBorder="1"/>
    <xf numFmtId="0" fontId="6" fillId="0" borderId="4" xfId="0" applyFont="1" applyBorder="1"/>
    <xf numFmtId="0" fontId="6" fillId="0" borderId="1" xfId="0" applyFont="1" applyBorder="1"/>
    <xf numFmtId="0" fontId="6" fillId="0" borderId="5" xfId="0" applyFont="1" applyBorder="1"/>
    <xf numFmtId="0" fontId="6" fillId="0" borderId="15" xfId="0" applyFont="1" applyBorder="1"/>
    <xf numFmtId="0" fontId="6" fillId="0" borderId="18" xfId="0" applyFont="1" applyBorder="1" applyAlignment="1">
      <alignment horizontal="center" vertical="center" textRotation="255"/>
    </xf>
    <xf numFmtId="0" fontId="6" fillId="0" borderId="19" xfId="0" applyFont="1" applyBorder="1" applyAlignment="1">
      <alignment horizontal="justify" wrapText="1"/>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6" xfId="0" applyFont="1" applyBorder="1" applyAlignment="1">
      <alignment horizontal="center" vertical="center" textRotation="255"/>
    </xf>
    <xf numFmtId="0" fontId="6" fillId="0" borderId="4" xfId="0" applyFont="1" applyBorder="1" applyAlignment="1">
      <alignment horizontal="justify"/>
    </xf>
    <xf numFmtId="0" fontId="6" fillId="0" borderId="5" xfId="0" applyFont="1" applyBorder="1" applyAlignment="1">
      <alignment horizontal="justify"/>
    </xf>
    <xf numFmtId="0" fontId="6" fillId="0" borderId="6"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20" xfId="0" applyFont="1" applyBorder="1" applyAlignment="1">
      <alignment horizontal="justify" wrapText="1"/>
    </xf>
    <xf numFmtId="0" fontId="6" fillId="0" borderId="21" xfId="0" applyFont="1" applyBorder="1" applyAlignment="1">
      <alignment horizontal="center" vertical="center" textRotation="255" wrapText="1"/>
    </xf>
    <xf numFmtId="0" fontId="6" fillId="0" borderId="22" xfId="0" applyFont="1" applyBorder="1" applyAlignment="1">
      <alignment horizontal="justify" wrapText="1"/>
    </xf>
    <xf numFmtId="0" fontId="6" fillId="0" borderId="23" xfId="0" applyFont="1" applyBorder="1" applyAlignment="1">
      <alignment horizontal="justify" wrapText="1"/>
    </xf>
    <xf numFmtId="0" fontId="6" fillId="0" borderId="24" xfId="0" applyFont="1" applyBorder="1" applyAlignment="1">
      <alignment horizontal="justify" wrapText="1"/>
    </xf>
    <xf numFmtId="0" fontId="6" fillId="0" borderId="21" xfId="0" applyFont="1" applyBorder="1" applyAlignment="1">
      <alignment horizontal="left" vertical="center"/>
    </xf>
    <xf numFmtId="0" fontId="6" fillId="0" borderId="23" xfId="0" applyFont="1" applyBorder="1" applyAlignment="1">
      <alignment horizontal="justify"/>
    </xf>
    <xf numFmtId="0" fontId="6" fillId="0" borderId="23" xfId="0" applyFont="1" applyBorder="1"/>
    <xf numFmtId="0" fontId="6" fillId="0" borderId="24" xfId="0" applyFont="1" applyBorder="1"/>
    <xf numFmtId="0" fontId="6" fillId="0" borderId="3" xfId="0" applyFont="1" applyBorder="1" applyAlignment="1">
      <alignment horizontal="justify" wrapText="1"/>
    </xf>
    <xf numFmtId="0" fontId="6" fillId="0" borderId="25" xfId="0" applyFont="1" applyBorder="1" applyAlignment="1">
      <alignment horizontal="left" vertical="center"/>
    </xf>
    <xf numFmtId="0" fontId="6" fillId="0" borderId="21" xfId="0" applyFont="1" applyBorder="1" applyAlignment="1">
      <alignment horizontal="justify" wrapText="1"/>
    </xf>
    <xf numFmtId="0" fontId="6" fillId="0" borderId="24" xfId="0" applyFont="1" applyBorder="1" applyAlignment="1">
      <alignment horizontal="left" vertical="center"/>
    </xf>
    <xf numFmtId="0" fontId="6" fillId="0" borderId="26" xfId="0" applyFont="1" applyBorder="1" applyAlignment="1">
      <alignment horizontal="left" vertical="center"/>
    </xf>
    <xf numFmtId="0" fontId="6" fillId="0" borderId="21" xfId="0" applyFont="1" applyBorder="1"/>
    <xf numFmtId="0" fontId="7" fillId="2" borderId="0" xfId="0" applyFont="1" applyFill="1" applyAlignment="1">
      <alignment vertical="center"/>
    </xf>
    <xf numFmtId="0" fontId="7" fillId="2" borderId="17" xfId="0" applyFont="1" applyFill="1" applyBorder="1" applyAlignment="1">
      <alignment vertical="center"/>
    </xf>
    <xf numFmtId="0" fontId="7" fillId="2" borderId="15" xfId="0" applyFont="1" applyFill="1" applyBorder="1" applyAlignment="1">
      <alignment vertical="center"/>
    </xf>
    <xf numFmtId="0" fontId="7" fillId="2" borderId="27" xfId="0" applyFont="1" applyFill="1" applyBorder="1" applyAlignment="1">
      <alignment vertical="center"/>
    </xf>
    <xf numFmtId="0" fontId="7" fillId="2" borderId="16" xfId="0" applyFont="1" applyFill="1" applyBorder="1" applyAlignment="1">
      <alignment vertical="center"/>
    </xf>
    <xf numFmtId="0" fontId="7" fillId="2" borderId="0" xfId="0" applyFont="1" applyFill="1" applyBorder="1" applyAlignment="1">
      <alignment horizontal="right" vertical="center"/>
    </xf>
    <xf numFmtId="0" fontId="34" fillId="2" borderId="0" xfId="0" applyFont="1" applyFill="1" applyBorder="1" applyAlignment="1">
      <alignment vertical="center"/>
    </xf>
    <xf numFmtId="0" fontId="14" fillId="2" borderId="33" xfId="0" applyFont="1" applyFill="1" applyBorder="1" applyAlignment="1">
      <alignment vertical="center"/>
    </xf>
    <xf numFmtId="0" fontId="12" fillId="2" borderId="0" xfId="0" applyFont="1" applyFill="1" applyAlignment="1">
      <alignment vertical="top"/>
    </xf>
    <xf numFmtId="0" fontId="36" fillId="2" borderId="0" xfId="0" applyFont="1" applyFill="1" applyAlignment="1">
      <alignment vertical="top"/>
    </xf>
    <xf numFmtId="0" fontId="17" fillId="2" borderId="0" xfId="0" applyFont="1" applyFill="1" applyAlignment="1">
      <alignment vertical="top"/>
    </xf>
    <xf numFmtId="0" fontId="22" fillId="3" borderId="7" xfId="0" applyFont="1" applyFill="1" applyBorder="1" applyAlignment="1">
      <alignment horizontal="left" vertical="center" shrinkToFit="1"/>
    </xf>
    <xf numFmtId="0" fontId="37" fillId="2" borderId="0" xfId="0" applyFont="1" applyFill="1" applyAlignment="1">
      <alignment vertical="center"/>
    </xf>
    <xf numFmtId="0" fontId="14" fillId="2" borderId="0" xfId="0" applyFont="1" applyFill="1" applyBorder="1" applyAlignment="1">
      <alignment vertical="center"/>
    </xf>
    <xf numFmtId="0" fontId="12" fillId="2" borderId="17" xfId="0" applyFont="1" applyFill="1" applyBorder="1" applyAlignment="1">
      <alignment vertical="center"/>
    </xf>
    <xf numFmtId="0" fontId="12" fillId="2" borderId="27" xfId="0" applyFont="1" applyFill="1" applyBorder="1" applyAlignment="1">
      <alignment vertical="center"/>
    </xf>
    <xf numFmtId="0" fontId="12" fillId="2" borderId="16" xfId="0" applyFont="1" applyFill="1" applyBorder="1" applyAlignment="1">
      <alignment vertical="center"/>
    </xf>
    <xf numFmtId="0" fontId="12" fillId="2" borderId="5" xfId="0" applyFont="1" applyFill="1" applyBorder="1" applyAlignment="1">
      <alignment vertical="center"/>
    </xf>
    <xf numFmtId="0" fontId="12" fillId="2" borderId="15" xfId="0" applyFont="1" applyFill="1" applyBorder="1" applyAlignment="1">
      <alignment vertical="center"/>
    </xf>
    <xf numFmtId="0" fontId="12" fillId="2" borderId="0" xfId="0" applyFont="1" applyFill="1" applyBorder="1" applyAlignment="1">
      <alignment horizontal="right" vertical="center"/>
    </xf>
    <xf numFmtId="0" fontId="12" fillId="2" borderId="1" xfId="0" applyFont="1" applyFill="1" applyBorder="1" applyAlignment="1">
      <alignment vertical="center"/>
    </xf>
    <xf numFmtId="0" fontId="7" fillId="2" borderId="5" xfId="0" applyFont="1" applyFill="1" applyBorder="1" applyAlignment="1">
      <alignment vertical="center"/>
    </xf>
    <xf numFmtId="0" fontId="7" fillId="2" borderId="0" xfId="0" applyFont="1" applyFill="1" applyBorder="1" applyAlignment="1">
      <alignment horizontal="center" vertical="center"/>
    </xf>
    <xf numFmtId="0" fontId="12" fillId="2" borderId="0" xfId="0" applyFont="1" applyFill="1" applyBorder="1" applyAlignment="1">
      <alignment vertical="center"/>
    </xf>
    <xf numFmtId="0" fontId="12" fillId="2" borderId="0" xfId="0" applyFont="1" applyFill="1" applyAlignment="1">
      <alignment vertical="center"/>
    </xf>
    <xf numFmtId="0" fontId="12" fillId="2" borderId="0" xfId="0" applyFont="1" applyFill="1" applyBorder="1" applyAlignment="1">
      <alignment vertical="center" shrinkToFit="1"/>
    </xf>
    <xf numFmtId="0" fontId="12" fillId="2" borderId="0" xfId="0" applyFont="1" applyFill="1" applyBorder="1" applyAlignment="1">
      <alignment horizontal="center" vertical="center"/>
    </xf>
    <xf numFmtId="0" fontId="35" fillId="2" borderId="0" xfId="0" applyFont="1" applyFill="1" applyBorder="1" applyAlignment="1">
      <alignment vertical="center"/>
    </xf>
    <xf numFmtId="0" fontId="12" fillId="2" borderId="0" xfId="0" applyFont="1" applyFill="1" applyBorder="1" applyAlignment="1">
      <alignment vertical="center" wrapText="1"/>
    </xf>
    <xf numFmtId="0" fontId="12" fillId="2" borderId="2" xfId="0" applyFont="1" applyFill="1" applyBorder="1" applyAlignment="1">
      <alignment vertical="center"/>
    </xf>
    <xf numFmtId="0" fontId="12" fillId="2" borderId="3" xfId="0" applyFont="1" applyFill="1" applyBorder="1" applyAlignment="1">
      <alignment vertical="center"/>
    </xf>
    <xf numFmtId="0" fontId="12" fillId="2" borderId="6" xfId="0" applyFont="1" applyFill="1" applyBorder="1" applyAlignment="1">
      <alignment vertical="center"/>
    </xf>
    <xf numFmtId="0" fontId="12" fillId="2" borderId="4" xfId="0" applyFont="1" applyFill="1" applyBorder="1" applyAlignment="1">
      <alignment vertical="center"/>
    </xf>
    <xf numFmtId="0" fontId="14" fillId="2" borderId="4" xfId="0" applyFont="1" applyFill="1" applyBorder="1" applyAlignment="1">
      <alignment vertical="center"/>
    </xf>
    <xf numFmtId="0" fontId="14" fillId="2" borderId="1" xfId="0" applyFont="1" applyFill="1" applyBorder="1" applyAlignment="1">
      <alignment vertical="center"/>
    </xf>
    <xf numFmtId="0" fontId="12" fillId="2" borderId="17" xfId="0" applyFont="1" applyFill="1" applyBorder="1" applyAlignment="1">
      <alignment vertical="center" wrapText="1"/>
    </xf>
    <xf numFmtId="0" fontId="14" fillId="2" borderId="4" xfId="0" applyFont="1" applyFill="1" applyBorder="1" applyAlignment="1">
      <alignment horizontal="center" vertical="center"/>
    </xf>
    <xf numFmtId="0" fontId="12" fillId="4" borderId="0" xfId="0" applyFont="1" applyFill="1" applyBorder="1" applyAlignment="1">
      <alignment horizontal="center" vertical="center" shrinkToFit="1"/>
    </xf>
    <xf numFmtId="0" fontId="12" fillId="4" borderId="31" xfId="0" applyFont="1" applyFill="1" applyBorder="1" applyAlignment="1">
      <alignment horizontal="center" vertical="center" shrinkToFit="1"/>
    </xf>
    <xf numFmtId="0" fontId="12" fillId="2" borderId="31" xfId="0" applyFont="1" applyFill="1" applyBorder="1" applyAlignment="1">
      <alignment horizontal="center" vertical="center" shrinkToFit="1"/>
    </xf>
    <xf numFmtId="0" fontId="12" fillId="4" borderId="34" xfId="0" applyFont="1" applyFill="1" applyBorder="1" applyAlignment="1">
      <alignment horizontal="center" vertical="center" shrinkToFit="1"/>
    </xf>
    <xf numFmtId="0" fontId="12" fillId="2" borderId="34" xfId="0" applyFont="1" applyFill="1" applyBorder="1" applyAlignment="1">
      <alignment horizontal="center" vertical="center" shrinkToFit="1"/>
    </xf>
    <xf numFmtId="0" fontId="12" fillId="4" borderId="30" xfId="0" applyFont="1" applyFill="1" applyBorder="1" applyAlignment="1">
      <alignment horizontal="center" vertical="center" shrinkToFit="1"/>
    </xf>
    <xf numFmtId="0" fontId="12" fillId="4" borderId="35" xfId="0" applyFont="1" applyFill="1" applyBorder="1" applyAlignment="1">
      <alignment horizontal="center" vertical="center" shrinkToFit="1"/>
    </xf>
    <xf numFmtId="0" fontId="12" fillId="4" borderId="36" xfId="0" applyFont="1" applyFill="1" applyBorder="1" applyAlignment="1">
      <alignment horizontal="center" vertical="center" shrinkToFit="1"/>
    </xf>
    <xf numFmtId="0" fontId="12" fillId="2" borderId="33" xfId="0" applyFont="1" applyFill="1" applyBorder="1" applyAlignment="1">
      <alignment horizontal="center" vertical="center" shrinkToFit="1"/>
    </xf>
    <xf numFmtId="0" fontId="12" fillId="4" borderId="33" xfId="0" applyFont="1" applyFill="1" applyBorder="1" applyAlignment="1">
      <alignment horizontal="center" vertical="center" shrinkToFit="1"/>
    </xf>
    <xf numFmtId="0" fontId="12" fillId="2" borderId="27" xfId="0" applyFont="1" applyFill="1" applyBorder="1" applyAlignment="1">
      <alignment vertical="center" wrapText="1"/>
    </xf>
    <xf numFmtId="0" fontId="12" fillId="4" borderId="17" xfId="0" applyFont="1" applyFill="1" applyBorder="1" applyAlignment="1">
      <alignment horizontal="center" vertical="center" shrinkToFit="1"/>
    </xf>
    <xf numFmtId="0" fontId="12" fillId="4" borderId="16" xfId="0" applyFont="1" applyFill="1" applyBorder="1" applyAlignment="1">
      <alignment horizontal="center" vertical="center" shrinkToFit="1"/>
    </xf>
    <xf numFmtId="0" fontId="12" fillId="4" borderId="3" xfId="0" applyFont="1" applyFill="1" applyBorder="1" applyAlignment="1">
      <alignment horizontal="center" vertical="center" shrinkToFit="1"/>
    </xf>
    <xf numFmtId="0" fontId="12" fillId="2" borderId="33" xfId="0" applyFont="1" applyFill="1" applyBorder="1" applyAlignment="1">
      <alignment vertic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3" xfId="0" applyFont="1" applyFill="1" applyBorder="1" applyAlignment="1">
      <alignment vertical="center"/>
    </xf>
    <xf numFmtId="0" fontId="7" fillId="2" borderId="4" xfId="0" applyFont="1" applyFill="1" applyBorder="1" applyAlignment="1">
      <alignment vertical="center"/>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3" borderId="7" xfId="0" applyFont="1" applyFill="1" applyBorder="1" applyAlignment="1">
      <alignment vertical="center"/>
    </xf>
    <xf numFmtId="0" fontId="7" fillId="2" borderId="7" xfId="0" applyFont="1" applyFill="1" applyBorder="1" applyAlignment="1">
      <alignment vertical="center"/>
    </xf>
    <xf numFmtId="0" fontId="7" fillId="2" borderId="0" xfId="0" applyFont="1" applyFill="1" applyBorder="1" applyAlignment="1">
      <alignment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7" fillId="2" borderId="8" xfId="0" applyFont="1" applyFill="1" applyBorder="1" applyAlignment="1">
      <alignment vertical="center"/>
    </xf>
    <xf numFmtId="0" fontId="12" fillId="2" borderId="0" xfId="0" applyFont="1" applyFill="1" applyBorder="1" applyAlignment="1">
      <alignment vertical="center"/>
    </xf>
    <xf numFmtId="0" fontId="12" fillId="2" borderId="0" xfId="0" applyFont="1" applyFill="1" applyAlignment="1">
      <alignment vertical="center"/>
    </xf>
    <xf numFmtId="0" fontId="22" fillId="2" borderId="7" xfId="0" applyFont="1" applyFill="1" applyBorder="1" applyAlignment="1">
      <alignment horizontal="center" vertical="center"/>
    </xf>
    <xf numFmtId="0" fontId="22" fillId="2" borderId="7" xfId="0" applyFont="1" applyFill="1" applyBorder="1" applyAlignment="1">
      <alignment horizontal="left" vertical="center"/>
    </xf>
    <xf numFmtId="0" fontId="22" fillId="2" borderId="8" xfId="0" applyFont="1" applyFill="1" applyBorder="1" applyAlignment="1">
      <alignment horizontal="left" vertical="center"/>
    </xf>
    <xf numFmtId="0" fontId="7" fillId="6" borderId="7" xfId="0" applyFont="1" applyFill="1" applyBorder="1" applyAlignment="1">
      <alignment vertical="center"/>
    </xf>
    <xf numFmtId="0" fontId="7" fillId="2" borderId="0" xfId="0" applyFont="1" applyFill="1" applyBorder="1" applyAlignment="1">
      <alignment horizontal="center" vertical="center" shrinkToFit="1"/>
    </xf>
    <xf numFmtId="0" fontId="7" fillId="6" borderId="7" xfId="0" applyFont="1" applyFill="1" applyBorder="1" applyAlignment="1">
      <alignment horizontal="center" vertical="center" shrinkToFit="1"/>
    </xf>
    <xf numFmtId="0" fontId="38" fillId="2" borderId="0" xfId="0" applyFont="1" applyFill="1" applyBorder="1" applyAlignment="1">
      <alignment horizontal="center" vertical="center"/>
    </xf>
    <xf numFmtId="0" fontId="38" fillId="2" borderId="0" xfId="0" applyFont="1" applyFill="1" applyBorder="1" applyAlignment="1">
      <alignment horizontal="center" vertical="center" wrapText="1"/>
    </xf>
    <xf numFmtId="0" fontId="39" fillId="2" borderId="0" xfId="0" applyFont="1" applyFill="1" applyBorder="1" applyAlignment="1">
      <alignment vertical="top" wrapText="1"/>
    </xf>
    <xf numFmtId="176" fontId="38" fillId="2" borderId="0" xfId="0" applyNumberFormat="1" applyFont="1" applyFill="1" applyBorder="1" applyAlignment="1">
      <alignment horizontal="right" vertical="center"/>
    </xf>
    <xf numFmtId="0" fontId="38" fillId="2" borderId="0" xfId="0" applyFont="1" applyFill="1" applyBorder="1" applyAlignment="1">
      <alignment vertical="center"/>
    </xf>
    <xf numFmtId="0" fontId="23" fillId="2" borderId="16" xfId="0" applyFont="1" applyFill="1" applyBorder="1" applyAlignment="1">
      <alignment horizontal="center" vertical="top" wrapText="1"/>
    </xf>
    <xf numFmtId="0" fontId="23" fillId="6" borderId="5" xfId="0" applyFont="1" applyFill="1" applyBorder="1" applyAlignment="1">
      <alignment vertical="top" wrapText="1"/>
    </xf>
    <xf numFmtId="0" fontId="23" fillId="2" borderId="5" xfId="0" applyFont="1" applyFill="1" applyBorder="1" applyAlignment="1">
      <alignment horizontal="center" vertical="top" wrapText="1"/>
    </xf>
    <xf numFmtId="0" fontId="23" fillId="3" borderId="5" xfId="0" applyFont="1" applyFill="1" applyBorder="1" applyAlignment="1">
      <alignment horizontal="center" vertical="top" wrapText="1"/>
    </xf>
    <xf numFmtId="0" fontId="23" fillId="2" borderId="15" xfId="0" applyFont="1" applyFill="1" applyBorder="1" applyAlignment="1">
      <alignment vertical="top" wrapText="1"/>
    </xf>
    <xf numFmtId="0" fontId="39" fillId="2" borderId="0" xfId="0" applyFont="1" applyFill="1" applyBorder="1" applyAlignment="1">
      <alignment horizontal="center" vertical="top" wrapText="1"/>
    </xf>
    <xf numFmtId="2" fontId="7" fillId="2" borderId="1" xfId="0" applyNumberFormat="1" applyFont="1" applyFill="1" applyBorder="1" applyAlignment="1">
      <alignment horizontal="left" vertical="center"/>
    </xf>
    <xf numFmtId="2" fontId="38" fillId="2" borderId="0" xfId="0" applyNumberFormat="1" applyFont="1" applyFill="1" applyBorder="1" applyAlignment="1">
      <alignment horizontal="left" vertical="center"/>
    </xf>
    <xf numFmtId="176" fontId="38" fillId="2" borderId="0" xfId="0" applyNumberFormat="1" applyFont="1" applyFill="1" applyBorder="1" applyAlignment="1">
      <alignment horizontal="center" vertical="center"/>
    </xf>
    <xf numFmtId="0" fontId="23" fillId="2" borderId="17" xfId="0" applyFont="1" applyFill="1" applyBorder="1" applyAlignment="1">
      <alignment horizontal="center" vertical="top" wrapText="1"/>
    </xf>
    <xf numFmtId="0" fontId="23" fillId="6" borderId="0" xfId="0" applyFont="1" applyFill="1" applyBorder="1" applyAlignment="1">
      <alignment vertical="top" wrapText="1"/>
    </xf>
    <xf numFmtId="0" fontId="23" fillId="2" borderId="0" xfId="0" applyFont="1" applyFill="1" applyBorder="1" applyAlignment="1">
      <alignment horizontal="center" vertical="top" wrapText="1"/>
    </xf>
    <xf numFmtId="0" fontId="23" fillId="3" borderId="0" xfId="0" applyFont="1" applyFill="1" applyBorder="1" applyAlignment="1">
      <alignment horizontal="center" vertical="top" wrapText="1"/>
    </xf>
    <xf numFmtId="0" fontId="23" fillId="2" borderId="27" xfId="0" applyFont="1" applyFill="1" applyBorder="1" applyAlignment="1">
      <alignment vertical="top" wrapText="1"/>
    </xf>
    <xf numFmtId="0" fontId="23" fillId="2" borderId="3" xfId="0" applyFont="1" applyFill="1" applyBorder="1" applyAlignment="1">
      <alignment horizontal="left" vertical="center"/>
    </xf>
    <xf numFmtId="0" fontId="23" fillId="2" borderId="4" xfId="0" applyFont="1" applyFill="1" applyBorder="1" applyAlignment="1">
      <alignment vertical="top" wrapText="1"/>
    </xf>
    <xf numFmtId="0" fontId="23" fillId="2" borderId="3" xfId="0" applyFont="1" applyFill="1" applyBorder="1" applyAlignment="1">
      <alignment vertical="top" wrapText="1"/>
    </xf>
    <xf numFmtId="0" fontId="23" fillId="2" borderId="1" xfId="0" applyFont="1" applyFill="1" applyBorder="1" applyAlignment="1">
      <alignment vertical="top" wrapText="1"/>
    </xf>
    <xf numFmtId="0" fontId="23" fillId="2" borderId="17" xfId="0" applyFont="1" applyFill="1" applyBorder="1" applyAlignment="1">
      <alignment vertical="top" wrapText="1"/>
    </xf>
    <xf numFmtId="0" fontId="23" fillId="2" borderId="0" xfId="0" applyFont="1" applyFill="1" applyBorder="1" applyAlignment="1">
      <alignment vertical="top" wrapText="1"/>
    </xf>
    <xf numFmtId="0" fontId="23" fillId="2" borderId="17" xfId="0" applyFont="1" applyFill="1" applyBorder="1" applyAlignment="1">
      <alignment horizontal="left" vertical="top" wrapText="1"/>
    </xf>
    <xf numFmtId="176" fontId="23" fillId="6" borderId="0" xfId="0" applyNumberFormat="1" applyFont="1" applyFill="1" applyBorder="1" applyAlignment="1">
      <alignment horizontal="right" vertical="top" wrapText="1"/>
    </xf>
    <xf numFmtId="0" fontId="23" fillId="2" borderId="27" xfId="0" applyFont="1" applyFill="1" applyBorder="1" applyAlignment="1">
      <alignment horizontal="left" vertical="top" wrapText="1"/>
    </xf>
    <xf numFmtId="0" fontId="7" fillId="2" borderId="0" xfId="0" applyFont="1" applyFill="1" applyAlignment="1">
      <alignment vertical="center" wrapText="1"/>
    </xf>
    <xf numFmtId="0" fontId="23" fillId="2" borderId="16" xfId="0" applyFont="1" applyFill="1" applyBorder="1" applyAlignment="1">
      <alignment vertical="top" wrapText="1"/>
    </xf>
    <xf numFmtId="0" fontId="23" fillId="2" borderId="5" xfId="0" applyFont="1" applyFill="1" applyBorder="1" applyAlignment="1">
      <alignment vertical="top" wrapText="1"/>
    </xf>
    <xf numFmtId="0" fontId="40" fillId="2" borderId="0" xfId="0" applyFont="1" applyFill="1" applyBorder="1" applyAlignment="1">
      <alignment vertical="top" wrapText="1"/>
    </xf>
    <xf numFmtId="0" fontId="40" fillId="2" borderId="3" xfId="0" applyFont="1" applyFill="1" applyBorder="1" applyAlignment="1">
      <alignment vertical="center"/>
    </xf>
    <xf numFmtId="0" fontId="40" fillId="2" borderId="4" xfId="0" applyFont="1" applyFill="1" applyBorder="1" applyAlignment="1">
      <alignment vertical="center"/>
    </xf>
    <xf numFmtId="176" fontId="41" fillId="2" borderId="4" xfId="0" applyNumberFormat="1" applyFont="1" applyFill="1" applyBorder="1" applyAlignment="1">
      <alignment horizontal="right" vertical="center"/>
    </xf>
    <xf numFmtId="0" fontId="41" fillId="2" borderId="4" xfId="0" applyFont="1" applyFill="1" applyBorder="1" applyAlignment="1">
      <alignment vertical="center"/>
    </xf>
    <xf numFmtId="0" fontId="40" fillId="2" borderId="1" xfId="0" applyFont="1" applyFill="1" applyBorder="1" applyAlignment="1">
      <alignment vertical="center"/>
    </xf>
    <xf numFmtId="0" fontId="40" fillId="2" borderId="0" xfId="0" applyFont="1" applyFill="1" applyBorder="1" applyAlignment="1">
      <alignment vertical="center"/>
    </xf>
    <xf numFmtId="0" fontId="39" fillId="2" borderId="0" xfId="0" applyFont="1" applyFill="1" applyBorder="1" applyAlignment="1">
      <alignment vertical="center"/>
    </xf>
    <xf numFmtId="0" fontId="40" fillId="2" borderId="16" xfId="0" applyFont="1" applyFill="1" applyBorder="1" applyAlignment="1">
      <alignment vertical="center"/>
    </xf>
    <xf numFmtId="176" fontId="41" fillId="3" borderId="5" xfId="0" applyNumberFormat="1" applyFont="1" applyFill="1" applyBorder="1" applyAlignment="1">
      <alignment horizontal="right" vertical="center"/>
    </xf>
    <xf numFmtId="0" fontId="41" fillId="2" borderId="5" xfId="0" applyFont="1" applyFill="1" applyBorder="1" applyAlignment="1">
      <alignment vertical="center"/>
    </xf>
    <xf numFmtId="176" fontId="41" fillId="2" borderId="5" xfId="0" applyNumberFormat="1" applyFont="1" applyFill="1" applyBorder="1" applyAlignment="1">
      <alignment horizontal="right" vertical="center"/>
    </xf>
    <xf numFmtId="0" fontId="40" fillId="2" borderId="15" xfId="0" applyFont="1" applyFill="1" applyBorder="1" applyAlignment="1">
      <alignment vertical="center"/>
    </xf>
    <xf numFmtId="0" fontId="41" fillId="2" borderId="0" xfId="0" applyFont="1" applyFill="1" applyBorder="1" applyAlignment="1">
      <alignment vertical="center"/>
    </xf>
    <xf numFmtId="0" fontId="40" fillId="2" borderId="0" xfId="0" applyFont="1" applyFill="1" applyBorder="1" applyAlignment="1">
      <alignment horizontal="left" vertical="center"/>
    </xf>
    <xf numFmtId="176" fontId="41" fillId="2" borderId="0" xfId="0" applyNumberFormat="1" applyFont="1" applyFill="1" applyBorder="1" applyAlignment="1">
      <alignment horizontal="right" vertical="center"/>
    </xf>
    <xf numFmtId="0" fontId="41" fillId="2" borderId="0" xfId="0" applyFont="1" applyFill="1" applyBorder="1" applyAlignment="1">
      <alignment horizontal="left" vertical="center"/>
    </xf>
    <xf numFmtId="0" fontId="23" fillId="2" borderId="0" xfId="0" applyFont="1" applyFill="1" applyBorder="1" applyAlignment="1">
      <alignment horizontal="left" vertical="center"/>
    </xf>
    <xf numFmtId="176" fontId="7" fillId="2" borderId="0" xfId="0" applyNumberFormat="1" applyFont="1" applyFill="1" applyBorder="1" applyAlignment="1">
      <alignment vertical="center"/>
    </xf>
    <xf numFmtId="0" fontId="41" fillId="2" borderId="0" xfId="0" applyFont="1" applyFill="1" applyBorder="1" applyAlignment="1">
      <alignment horizontal="right" vertical="center"/>
    </xf>
    <xf numFmtId="0" fontId="41" fillId="2" borderId="0" xfId="0" applyFont="1" applyFill="1" applyBorder="1" applyAlignment="1">
      <alignment horizontal="center" vertical="center"/>
    </xf>
    <xf numFmtId="0" fontId="23" fillId="2" borderId="0" xfId="0" applyFont="1" applyFill="1" applyBorder="1" applyAlignment="1">
      <alignment horizontal="left" vertical="top"/>
    </xf>
    <xf numFmtId="0" fontId="23" fillId="2" borderId="0" xfId="0" applyFont="1" applyFill="1" applyBorder="1" applyAlignment="1">
      <alignment horizontal="left" vertical="center" shrinkToFit="1"/>
    </xf>
    <xf numFmtId="0" fontId="23" fillId="2" borderId="0" xfId="0" applyFont="1" applyFill="1" applyBorder="1" applyAlignment="1">
      <alignment horizontal="right" vertical="top" wrapText="1"/>
    </xf>
    <xf numFmtId="176" fontId="23" fillId="2" borderId="0" xfId="0" applyNumberFormat="1" applyFont="1" applyFill="1" applyBorder="1" applyAlignment="1">
      <alignment vertical="top" wrapText="1"/>
    </xf>
    <xf numFmtId="176" fontId="41" fillId="2" borderId="0" xfId="0" applyNumberFormat="1" applyFont="1" applyFill="1" applyBorder="1" applyAlignment="1">
      <alignment vertical="center"/>
    </xf>
    <xf numFmtId="0" fontId="23" fillId="2" borderId="0" xfId="0" applyFont="1" applyFill="1" applyBorder="1" applyAlignment="1">
      <alignment horizontal="right" vertical="center" shrinkToFit="1"/>
    </xf>
    <xf numFmtId="0" fontId="38" fillId="2" borderId="0" xfId="0" applyFont="1" applyFill="1" applyBorder="1" applyAlignment="1">
      <alignment vertical="top" wrapText="1"/>
    </xf>
    <xf numFmtId="0" fontId="38" fillId="2" borderId="0" xfId="0" applyFont="1" applyFill="1" applyBorder="1" applyAlignment="1">
      <alignment horizontal="right" vertical="center"/>
    </xf>
    <xf numFmtId="0" fontId="23" fillId="2" borderId="0" xfId="0" applyFont="1" applyFill="1" applyBorder="1" applyAlignment="1">
      <alignment vertical="center"/>
    </xf>
    <xf numFmtId="176" fontId="7" fillId="2" borderId="0" xfId="0" applyNumberFormat="1" applyFont="1" applyFill="1" applyBorder="1" applyAlignment="1">
      <alignment horizontal="right" vertical="center"/>
    </xf>
    <xf numFmtId="0" fontId="25" fillId="2" borderId="0" xfId="0" applyFont="1" applyFill="1" applyBorder="1" applyAlignment="1">
      <alignment vertical="center" wrapText="1"/>
    </xf>
    <xf numFmtId="0" fontId="42" fillId="2" borderId="0" xfId="0" applyFont="1" applyFill="1" applyBorder="1" applyAlignment="1">
      <alignment vertical="center" wrapText="1"/>
    </xf>
    <xf numFmtId="176" fontId="7" fillId="2" borderId="0" xfId="0" applyNumberFormat="1" applyFont="1" applyFill="1" applyBorder="1" applyAlignment="1">
      <alignment horizontal="center" vertical="center"/>
    </xf>
    <xf numFmtId="0" fontId="12" fillId="2" borderId="36" xfId="0" applyFont="1" applyFill="1" applyBorder="1" applyAlignment="1">
      <alignment vertical="center"/>
    </xf>
    <xf numFmtId="0" fontId="12" fillId="2" borderId="0" xfId="0" applyFont="1" applyFill="1" applyAlignment="1">
      <alignment vertical="center"/>
    </xf>
    <xf numFmtId="0" fontId="12" fillId="2" borderId="0" xfId="0" applyFont="1" applyFill="1" applyBorder="1" applyAlignment="1">
      <alignment vertical="center"/>
    </xf>
    <xf numFmtId="0" fontId="12" fillId="2" borderId="4" xfId="0" applyFont="1" applyFill="1" applyBorder="1" applyAlignment="1">
      <alignment horizontal="center" vertical="center"/>
    </xf>
    <xf numFmtId="0" fontId="14" fillId="2" borderId="0" xfId="0" applyFont="1" applyFill="1" applyAlignment="1">
      <alignment vertical="center"/>
    </xf>
    <xf numFmtId="0" fontId="14" fillId="2" borderId="0" xfId="3" applyNumberFormat="1" applyFont="1" applyFill="1" applyAlignment="1">
      <alignment vertical="center"/>
    </xf>
    <xf numFmtId="0" fontId="14" fillId="2" borderId="0" xfId="3" applyFont="1" applyFill="1" applyAlignment="1">
      <alignment vertical="center"/>
    </xf>
    <xf numFmtId="0" fontId="14" fillId="2" borderId="0" xfId="3" applyFont="1" applyFill="1" applyAlignment="1">
      <alignment horizontal="center" vertical="center"/>
    </xf>
    <xf numFmtId="0" fontId="14" fillId="2" borderId="6" xfId="0" applyFont="1" applyFill="1" applyBorder="1" applyAlignment="1">
      <alignment horizontal="center" vertical="center"/>
    </xf>
    <xf numFmtId="0" fontId="14" fillId="2" borderId="2" xfId="3" applyFont="1" applyFill="1" applyBorder="1" applyAlignment="1">
      <alignment horizontal="center" vertical="center"/>
    </xf>
    <xf numFmtId="0" fontId="14" fillId="2" borderId="17" xfId="3" applyNumberFormat="1" applyFont="1" applyFill="1" applyBorder="1" applyAlignment="1">
      <alignment horizontal="center" vertical="center"/>
    </xf>
    <xf numFmtId="0" fontId="14" fillId="4" borderId="0" xfId="0" applyNumberFormat="1" applyFont="1" applyFill="1" applyBorder="1" applyAlignment="1">
      <alignment horizontal="center" vertical="center"/>
    </xf>
    <xf numFmtId="0" fontId="14" fillId="2" borderId="0" xfId="0" applyNumberFormat="1" applyFont="1" applyFill="1" applyBorder="1" applyAlignment="1">
      <alignment vertical="center"/>
    </xf>
    <xf numFmtId="0" fontId="14" fillId="2" borderId="27" xfId="0" applyNumberFormat="1" applyFont="1" applyFill="1" applyBorder="1" applyAlignment="1">
      <alignment vertical="center"/>
    </xf>
    <xf numFmtId="0" fontId="14" fillId="2" borderId="7" xfId="3" applyNumberFormat="1" applyFont="1" applyFill="1" applyBorder="1" applyAlignment="1">
      <alignment horizontal="center" vertical="center" shrinkToFit="1"/>
    </xf>
    <xf numFmtId="0" fontId="14" fillId="2" borderId="5" xfId="3" applyNumberFormat="1" applyFont="1" applyFill="1" applyBorder="1" applyAlignment="1">
      <alignment horizontal="center" vertical="center" shrinkToFit="1"/>
    </xf>
    <xf numFmtId="0" fontId="14" fillId="2" borderId="5" xfId="3" applyNumberFormat="1" applyFont="1" applyFill="1" applyBorder="1" applyAlignment="1">
      <alignment horizontal="left" vertical="center" shrinkToFit="1"/>
    </xf>
    <xf numFmtId="0" fontId="14" fillId="2" borderId="15" xfId="3" applyNumberFormat="1" applyFont="1" applyFill="1" applyBorder="1" applyAlignment="1">
      <alignment horizontal="left" vertical="center" shrinkToFit="1"/>
    </xf>
    <xf numFmtId="0" fontId="14" fillId="2" borderId="0" xfId="3" applyFont="1" applyFill="1" applyBorder="1" applyAlignment="1">
      <alignment horizontal="distributed" vertical="center"/>
    </xf>
    <xf numFmtId="0" fontId="14" fillId="2" borderId="0" xfId="3" applyFont="1" applyFill="1" applyBorder="1" applyAlignment="1">
      <alignment horizontal="left" vertical="center" shrinkToFit="1"/>
    </xf>
    <xf numFmtId="0" fontId="28" fillId="5" borderId="3" xfId="3" applyFont="1" applyFill="1" applyBorder="1" applyAlignment="1">
      <alignment vertical="center"/>
    </xf>
    <xf numFmtId="0" fontId="14" fillId="5" borderId="4" xfId="3" applyFont="1" applyFill="1" applyBorder="1" applyAlignment="1">
      <alignment vertical="center"/>
    </xf>
    <xf numFmtId="0" fontId="14" fillId="5" borderId="1" xfId="3" applyFont="1" applyFill="1" applyBorder="1" applyAlignment="1">
      <alignment vertical="center"/>
    </xf>
    <xf numFmtId="0" fontId="14" fillId="2" borderId="17" xfId="3" applyFont="1" applyFill="1" applyBorder="1" applyAlignment="1">
      <alignment vertical="center"/>
    </xf>
    <xf numFmtId="0" fontId="14" fillId="2" borderId="0" xfId="3" applyFont="1" applyFill="1" applyBorder="1" applyAlignment="1">
      <alignment vertical="center"/>
    </xf>
    <xf numFmtId="0" fontId="14" fillId="2" borderId="27" xfId="3" applyFont="1" applyFill="1" applyBorder="1" applyAlignment="1">
      <alignment vertical="center"/>
    </xf>
    <xf numFmtId="0" fontId="14" fillId="2" borderId="16" xfId="3" applyFont="1" applyFill="1" applyBorder="1" applyAlignment="1">
      <alignment vertical="center"/>
    </xf>
    <xf numFmtId="0" fontId="14" fillId="2" borderId="5" xfId="3" applyFont="1" applyFill="1" applyBorder="1" applyAlignment="1">
      <alignment vertical="center"/>
    </xf>
    <xf numFmtId="0" fontId="14" fillId="2" borderId="15" xfId="3" applyFont="1" applyFill="1" applyBorder="1" applyAlignment="1">
      <alignment vertical="center"/>
    </xf>
    <xf numFmtId="0" fontId="30" fillId="5" borderId="17" xfId="3" applyFont="1" applyFill="1" applyBorder="1" applyAlignment="1">
      <alignment vertical="center"/>
    </xf>
    <xf numFmtId="0" fontId="14" fillId="5" borderId="0" xfId="3" applyFont="1" applyFill="1" applyBorder="1" applyAlignment="1">
      <alignment vertical="center"/>
    </xf>
    <xf numFmtId="0" fontId="30" fillId="5" borderId="50" xfId="3" applyFont="1" applyFill="1" applyBorder="1" applyAlignment="1">
      <alignment vertical="center"/>
    </xf>
    <xf numFmtId="0" fontId="14" fillId="5" borderId="27" xfId="3" applyFont="1" applyFill="1" applyBorder="1" applyAlignment="1">
      <alignment vertical="center"/>
    </xf>
    <xf numFmtId="0" fontId="14" fillId="2" borderId="50" xfId="3" applyFont="1" applyFill="1" applyBorder="1" applyAlignment="1">
      <alignment vertical="center"/>
    </xf>
    <xf numFmtId="0" fontId="14" fillId="2" borderId="51" xfId="3" applyFont="1" applyFill="1" applyBorder="1" applyAlignment="1">
      <alignment vertical="center"/>
    </xf>
    <xf numFmtId="0" fontId="14" fillId="2" borderId="32" xfId="3" applyFont="1" applyFill="1" applyBorder="1" applyAlignment="1">
      <alignment vertical="center"/>
    </xf>
    <xf numFmtId="0" fontId="14" fillId="2" borderId="52" xfId="3" applyFont="1" applyFill="1" applyBorder="1" applyAlignment="1">
      <alignment vertical="center"/>
    </xf>
    <xf numFmtId="0" fontId="14" fillId="2" borderId="53" xfId="3" applyFont="1" applyFill="1" applyBorder="1" applyAlignment="1">
      <alignment horizontal="center" vertical="center"/>
    </xf>
    <xf numFmtId="0" fontId="14" fillId="2" borderId="33" xfId="3" applyFont="1" applyFill="1" applyBorder="1" applyAlignment="1">
      <alignment vertical="center"/>
    </xf>
    <xf numFmtId="0" fontId="14" fillId="2" borderId="54" xfId="3" applyFont="1" applyFill="1" applyBorder="1" applyAlignment="1">
      <alignment vertical="center"/>
    </xf>
    <xf numFmtId="0" fontId="14" fillId="3" borderId="0" xfId="3" applyFont="1" applyFill="1" applyBorder="1" applyAlignment="1">
      <alignment horizontal="center" vertical="center" shrinkToFit="1"/>
    </xf>
    <xf numFmtId="0" fontId="14" fillId="2" borderId="0" xfId="3" applyFont="1" applyFill="1" applyBorder="1" applyAlignment="1">
      <alignment horizontal="center" vertical="center"/>
    </xf>
    <xf numFmtId="0" fontId="14" fillId="2" borderId="55" xfId="3" applyFont="1" applyFill="1" applyBorder="1" applyAlignment="1">
      <alignment horizontal="center" vertical="center"/>
    </xf>
    <xf numFmtId="0" fontId="14" fillId="2" borderId="56" xfId="3" applyFont="1" applyFill="1" applyBorder="1" applyAlignment="1">
      <alignment vertical="center"/>
    </xf>
    <xf numFmtId="0" fontId="14" fillId="2" borderId="51" xfId="3" applyFont="1" applyFill="1" applyBorder="1" applyAlignment="1">
      <alignment horizontal="center" vertical="center"/>
    </xf>
    <xf numFmtId="0" fontId="14" fillId="2" borderId="55" xfId="3" applyFont="1" applyFill="1" applyBorder="1" applyAlignment="1">
      <alignment vertical="center"/>
    </xf>
    <xf numFmtId="0" fontId="14" fillId="2" borderId="55" xfId="3" applyFont="1" applyFill="1" applyBorder="1" applyAlignment="1">
      <alignment horizontal="right" vertical="center"/>
    </xf>
    <xf numFmtId="0" fontId="44" fillId="2" borderId="0" xfId="3" applyFont="1" applyFill="1" applyBorder="1" applyAlignment="1">
      <alignment vertical="top" wrapText="1"/>
    </xf>
    <xf numFmtId="0" fontId="44" fillId="2" borderId="50" xfId="3" applyFont="1" applyFill="1" applyBorder="1" applyAlignment="1">
      <alignment vertical="top" wrapText="1"/>
    </xf>
    <xf numFmtId="0" fontId="14" fillId="2" borderId="53" xfId="3" applyFont="1" applyFill="1" applyBorder="1" applyAlignment="1">
      <alignment horizontal="right" vertical="center"/>
    </xf>
    <xf numFmtId="0" fontId="14" fillId="2" borderId="0" xfId="3" applyFont="1" applyFill="1" applyBorder="1" applyAlignment="1">
      <alignment vertical="top"/>
    </xf>
    <xf numFmtId="0" fontId="14" fillId="2" borderId="56" xfId="3" applyFont="1" applyFill="1" applyBorder="1" applyAlignment="1">
      <alignment vertical="top"/>
    </xf>
    <xf numFmtId="0" fontId="14" fillId="2" borderId="0" xfId="3" applyFont="1" applyFill="1" applyBorder="1" applyAlignment="1">
      <alignment horizontal="center" vertical="top"/>
    </xf>
    <xf numFmtId="0" fontId="14" fillId="3" borderId="0" xfId="3" applyFont="1" applyFill="1" applyBorder="1" applyAlignment="1">
      <alignment horizontal="center" vertical="top"/>
    </xf>
    <xf numFmtId="0" fontId="14" fillId="3" borderId="0" xfId="3" applyFont="1" applyFill="1" applyBorder="1" applyAlignment="1">
      <alignment horizontal="center" vertical="top" shrinkToFit="1"/>
    </xf>
    <xf numFmtId="0" fontId="14" fillId="2" borderId="53" xfId="3" applyFont="1" applyFill="1" applyBorder="1" applyAlignment="1">
      <alignment vertical="center"/>
    </xf>
    <xf numFmtId="0" fontId="14" fillId="2" borderId="33" xfId="3" applyFont="1" applyFill="1" applyBorder="1" applyAlignment="1">
      <alignment vertical="top"/>
    </xf>
    <xf numFmtId="0" fontId="14" fillId="2" borderId="54" xfId="3" applyFont="1" applyFill="1" applyBorder="1" applyAlignment="1">
      <alignment vertical="top"/>
    </xf>
    <xf numFmtId="0" fontId="14" fillId="2" borderId="32" xfId="3" applyFont="1" applyFill="1" applyBorder="1" applyAlignment="1">
      <alignment horizontal="center" vertical="center"/>
    </xf>
    <xf numFmtId="0" fontId="44" fillId="2" borderId="55" xfId="3" applyFont="1" applyFill="1" applyBorder="1" applyAlignment="1">
      <alignment horizontal="center" vertical="center"/>
    </xf>
    <xf numFmtId="0" fontId="44" fillId="2" borderId="53" xfId="3" applyFont="1" applyFill="1" applyBorder="1" applyAlignment="1">
      <alignment horizontal="center" vertical="center"/>
    </xf>
    <xf numFmtId="0" fontId="14" fillId="2" borderId="0" xfId="3" applyFont="1" applyFill="1" applyBorder="1" applyAlignment="1">
      <alignment vertical="top" wrapText="1"/>
    </xf>
    <xf numFmtId="0" fontId="14" fillId="2" borderId="50" xfId="3" applyFont="1" applyFill="1" applyBorder="1" applyAlignment="1">
      <alignment vertical="top" wrapText="1"/>
    </xf>
    <xf numFmtId="0" fontId="44" fillId="2" borderId="0" xfId="3" applyFont="1" applyFill="1" applyBorder="1" applyAlignment="1">
      <alignment horizontal="center" vertical="center"/>
    </xf>
    <xf numFmtId="0" fontId="44" fillId="2" borderId="56" xfId="3" applyFont="1" applyFill="1" applyBorder="1" applyAlignment="1">
      <alignment vertical="top" wrapText="1"/>
    </xf>
    <xf numFmtId="0" fontId="14" fillId="2" borderId="57" xfId="3" applyFont="1" applyFill="1" applyBorder="1" applyAlignment="1">
      <alignment vertical="center"/>
    </xf>
    <xf numFmtId="0" fontId="28" fillId="5" borderId="17" xfId="3" applyFont="1" applyFill="1" applyBorder="1" applyAlignment="1">
      <alignment horizontal="left" vertical="center"/>
    </xf>
    <xf numFmtId="0" fontId="28" fillId="5" borderId="0" xfId="3" applyFont="1" applyFill="1" applyBorder="1" applyAlignment="1">
      <alignment horizontal="distributed" vertical="center"/>
    </xf>
    <xf numFmtId="0" fontId="28" fillId="5" borderId="0" xfId="3" applyFont="1" applyFill="1" applyBorder="1" applyAlignment="1">
      <alignment horizontal="left" vertical="center" shrinkToFit="1"/>
    </xf>
    <xf numFmtId="0" fontId="28" fillId="5" borderId="27" xfId="3" applyFont="1" applyFill="1" applyBorder="1" applyAlignment="1">
      <alignment horizontal="left" vertical="center" shrinkToFit="1"/>
    </xf>
    <xf numFmtId="0" fontId="14" fillId="2" borderId="17" xfId="3" applyFont="1" applyFill="1" applyBorder="1" applyAlignment="1">
      <alignment horizontal="left" vertical="center"/>
    </xf>
    <xf numFmtId="0" fontId="14" fillId="2" borderId="5" xfId="3" applyFont="1" applyFill="1" applyBorder="1" applyAlignment="1">
      <alignment horizontal="left" vertical="center" shrinkToFit="1"/>
    </xf>
    <xf numFmtId="0" fontId="14" fillId="2" borderId="27" xfId="3" applyFont="1" applyFill="1" applyBorder="1" applyAlignment="1">
      <alignment horizontal="left" vertical="center" shrinkToFit="1"/>
    </xf>
    <xf numFmtId="38" fontId="14" fillId="2" borderId="0" xfId="2" applyFont="1" applyFill="1" applyBorder="1" applyAlignment="1">
      <alignment horizontal="left" vertical="center"/>
    </xf>
    <xf numFmtId="38" fontId="14" fillId="2" borderId="0" xfId="2" applyFont="1" applyFill="1" applyBorder="1" applyAlignment="1">
      <alignment horizontal="center" vertical="center"/>
    </xf>
    <xf numFmtId="38" fontId="14" fillId="2" borderId="0" xfId="2" applyFont="1" applyFill="1" applyBorder="1" applyAlignment="1">
      <alignment vertical="center"/>
    </xf>
    <xf numFmtId="0" fontId="14" fillId="2" borderId="17" xfId="3" applyFont="1" applyFill="1" applyBorder="1" applyAlignment="1">
      <alignment horizontal="distributed" vertical="center"/>
    </xf>
    <xf numFmtId="0" fontId="14" fillId="2" borderId="17" xfId="3" applyFont="1" applyFill="1" applyBorder="1" applyAlignment="1">
      <alignment horizontal="right" vertical="center"/>
    </xf>
    <xf numFmtId="0" fontId="14" fillId="2" borderId="0" xfId="3" applyFont="1" applyFill="1" applyBorder="1" applyAlignment="1">
      <alignment horizontal="right" vertical="center"/>
    </xf>
    <xf numFmtId="0" fontId="16" fillId="2" borderId="17" xfId="3" applyFont="1" applyFill="1" applyBorder="1" applyAlignment="1">
      <alignment vertical="center"/>
    </xf>
    <xf numFmtId="177" fontId="14" fillId="2" borderId="0" xfId="2" applyNumberFormat="1" applyFont="1" applyFill="1" applyBorder="1" applyAlignment="1">
      <alignment horizontal="center" vertical="center"/>
    </xf>
    <xf numFmtId="0" fontId="14" fillId="2" borderId="0" xfId="3" applyFont="1" applyFill="1" applyBorder="1" applyAlignment="1">
      <alignment horizontal="left" vertical="top" wrapText="1"/>
    </xf>
    <xf numFmtId="0" fontId="14" fillId="2" borderId="0" xfId="0" applyFont="1" applyFill="1" applyBorder="1" applyAlignment="1">
      <alignment horizontal="left" vertical="top" wrapText="1"/>
    </xf>
    <xf numFmtId="0" fontId="14" fillId="2" borderId="27" xfId="0" applyFont="1" applyFill="1" applyBorder="1" applyAlignment="1">
      <alignment horizontal="left" vertical="top" wrapText="1"/>
    </xf>
    <xf numFmtId="0" fontId="28" fillId="5" borderId="17" xfId="3" applyNumberFormat="1" applyFont="1" applyFill="1" applyBorder="1" applyAlignment="1">
      <alignment horizontal="left" vertical="center"/>
    </xf>
    <xf numFmtId="0" fontId="14" fillId="2" borderId="27" xfId="3" applyFont="1" applyFill="1" applyBorder="1" applyAlignment="1">
      <alignment horizontal="right" vertical="center"/>
    </xf>
    <xf numFmtId="0" fontId="14" fillId="2" borderId="36" xfId="3" applyFont="1" applyFill="1" applyBorder="1" applyAlignment="1">
      <alignment vertical="center"/>
    </xf>
    <xf numFmtId="38" fontId="14" fillId="2" borderId="33" xfId="2" applyFont="1" applyFill="1" applyBorder="1" applyAlignment="1">
      <alignment vertical="center"/>
    </xf>
    <xf numFmtId="177" fontId="14" fillId="2" borderId="33" xfId="2" applyNumberFormat="1" applyFont="1" applyFill="1" applyBorder="1" applyAlignment="1">
      <alignment horizontal="center" vertical="center"/>
    </xf>
    <xf numFmtId="38" fontId="14" fillId="2" borderId="33" xfId="2" applyFont="1" applyFill="1" applyBorder="1" applyAlignment="1">
      <alignment horizontal="center" vertical="center"/>
    </xf>
    <xf numFmtId="0" fontId="14" fillId="2" borderId="49" xfId="3" applyFont="1" applyFill="1" applyBorder="1" applyAlignment="1">
      <alignment vertical="center"/>
    </xf>
    <xf numFmtId="0" fontId="14" fillId="2" borderId="17" xfId="0" applyFont="1" applyFill="1" applyBorder="1" applyAlignment="1">
      <alignment vertical="top"/>
    </xf>
    <xf numFmtId="0" fontId="14" fillId="2" borderId="0" xfId="0" applyFont="1" applyFill="1" applyBorder="1" applyAlignment="1">
      <alignment vertical="top"/>
    </xf>
    <xf numFmtId="0" fontId="14" fillId="2" borderId="16" xfId="0" applyFont="1" applyFill="1" applyBorder="1" applyAlignment="1">
      <alignment vertical="top"/>
    </xf>
    <xf numFmtId="0" fontId="14" fillId="2" borderId="5" xfId="0" applyFont="1" applyFill="1" applyBorder="1" applyAlignment="1">
      <alignment vertical="top"/>
    </xf>
    <xf numFmtId="0" fontId="14" fillId="2" borderId="0" xfId="0" applyFont="1" applyFill="1" applyAlignment="1">
      <alignment vertical="center" wrapText="1"/>
    </xf>
    <xf numFmtId="0" fontId="12" fillId="5" borderId="0" xfId="0" applyFont="1" applyFill="1" applyAlignment="1">
      <alignment vertical="top"/>
    </xf>
    <xf numFmtId="0" fontId="12" fillId="10" borderId="0" xfId="0" applyFont="1" applyFill="1" applyAlignment="1">
      <alignment horizontal="right" vertical="top"/>
    </xf>
    <xf numFmtId="0" fontId="28" fillId="5" borderId="0" xfId="0" applyFont="1" applyFill="1" applyAlignment="1">
      <alignment vertical="top"/>
    </xf>
    <xf numFmtId="0" fontId="13" fillId="5" borderId="0" xfId="0" applyFont="1" applyFill="1" applyAlignment="1">
      <alignment vertical="top"/>
    </xf>
    <xf numFmtId="0" fontId="5" fillId="3" borderId="17" xfId="1" applyFill="1" applyBorder="1" applyAlignment="1" applyProtection="1">
      <alignment vertical="center" wrapText="1"/>
    </xf>
    <xf numFmtId="0" fontId="0" fillId="3" borderId="0" xfId="0" applyFill="1" applyBorder="1" applyAlignment="1">
      <alignment vertical="center" wrapText="1"/>
    </xf>
    <xf numFmtId="0" fontId="12" fillId="2" borderId="0" xfId="0" applyFont="1" applyFill="1" applyBorder="1" applyAlignment="1">
      <alignment vertical="top"/>
    </xf>
    <xf numFmtId="0" fontId="7" fillId="2" borderId="0" xfId="0" applyFont="1" applyFill="1" applyAlignment="1">
      <alignment vertical="center"/>
    </xf>
    <xf numFmtId="0" fontId="7" fillId="2" borderId="27" xfId="0" applyFont="1" applyFill="1" applyBorder="1" applyAlignment="1">
      <alignment vertical="center"/>
    </xf>
    <xf numFmtId="0" fontId="7" fillId="2" borderId="0" xfId="0" applyFont="1" applyFill="1" applyBorder="1" applyAlignment="1">
      <alignment vertical="center"/>
    </xf>
    <xf numFmtId="0" fontId="14" fillId="2" borderId="0" xfId="0" applyFont="1" applyFill="1" applyBorder="1" applyAlignment="1">
      <alignment vertical="top" wrapText="1"/>
    </xf>
    <xf numFmtId="0" fontId="14" fillId="2" borderId="27" xfId="0" applyFont="1" applyFill="1" applyBorder="1" applyAlignment="1">
      <alignment vertical="top" wrapText="1"/>
    </xf>
    <xf numFmtId="0" fontId="7" fillId="2" borderId="17" xfId="0" applyFont="1" applyFill="1" applyBorder="1" applyAlignment="1">
      <alignment vertical="center"/>
    </xf>
    <xf numFmtId="0" fontId="12" fillId="3" borderId="3" xfId="0" applyFont="1" applyFill="1" applyBorder="1" applyAlignment="1">
      <alignment vertical="center"/>
    </xf>
    <xf numFmtId="0" fontId="12" fillId="3" borderId="17" xfId="0" applyFont="1" applyFill="1" applyBorder="1" applyAlignment="1">
      <alignment vertical="center"/>
    </xf>
    <xf numFmtId="0" fontId="12" fillId="3" borderId="16" xfId="0" applyFont="1" applyFill="1" applyBorder="1" applyAlignment="1">
      <alignment vertical="center"/>
    </xf>
    <xf numFmtId="0" fontId="12" fillId="2" borderId="0" xfId="0" applyFont="1" applyFill="1" applyAlignment="1">
      <alignment vertical="center"/>
    </xf>
    <xf numFmtId="0" fontId="12" fillId="2" borderId="0" xfId="0" applyFont="1" applyFill="1" applyBorder="1" applyAlignment="1">
      <alignment vertical="center"/>
    </xf>
    <xf numFmtId="0" fontId="52" fillId="2" borderId="0" xfId="4" applyFont="1" applyFill="1" applyAlignment="1">
      <alignment vertical="center"/>
    </xf>
    <xf numFmtId="0" fontId="53" fillId="2" borderId="0" xfId="4" applyFont="1" applyFill="1" applyAlignment="1">
      <alignment vertical="center"/>
    </xf>
    <xf numFmtId="0" fontId="54" fillId="2" borderId="0" xfId="4" applyFont="1" applyFill="1" applyAlignment="1">
      <alignment vertical="center"/>
    </xf>
    <xf numFmtId="0" fontId="53" fillId="2" borderId="0" xfId="4" applyFont="1" applyFill="1" applyBorder="1" applyAlignment="1">
      <alignment vertical="center"/>
    </xf>
    <xf numFmtId="0" fontId="52" fillId="2" borderId="0" xfId="4" applyFont="1" applyFill="1" applyBorder="1" applyAlignment="1">
      <alignment vertical="center"/>
    </xf>
    <xf numFmtId="0" fontId="53" fillId="2" borderId="0" xfId="5" applyFont="1" applyFill="1" applyAlignment="1">
      <alignment vertical="center"/>
    </xf>
    <xf numFmtId="0" fontId="52" fillId="2" borderId="0" xfId="5" applyFont="1" applyFill="1" applyAlignment="1">
      <alignment vertical="center"/>
    </xf>
    <xf numFmtId="0" fontId="53" fillId="2" borderId="0" xfId="4" applyFont="1" applyFill="1" applyAlignment="1">
      <alignment vertical="top"/>
    </xf>
    <xf numFmtId="0" fontId="53" fillId="2" borderId="0" xfId="4" applyFont="1" applyFill="1" applyAlignment="1">
      <alignment vertical="top" wrapText="1"/>
    </xf>
    <xf numFmtId="49" fontId="52" fillId="0" borderId="96" xfId="5" applyNumberFormat="1" applyFont="1" applyBorder="1" applyAlignment="1">
      <alignment horizontal="center" vertical="center"/>
    </xf>
    <xf numFmtId="49" fontId="52" fillId="0" borderId="97" xfId="5" applyNumberFormat="1" applyFont="1" applyBorder="1" applyAlignment="1">
      <alignment horizontal="center" vertical="center"/>
    </xf>
    <xf numFmtId="0" fontId="52" fillId="2" borderId="97" xfId="4" applyFont="1" applyFill="1" applyBorder="1" applyAlignment="1">
      <alignment vertical="center"/>
    </xf>
    <xf numFmtId="0" fontId="52" fillId="2" borderId="98" xfId="4" applyFont="1" applyFill="1" applyBorder="1" applyAlignment="1">
      <alignment vertical="center"/>
    </xf>
    <xf numFmtId="0" fontId="53" fillId="2" borderId="4" xfId="5" applyFont="1" applyFill="1" applyBorder="1" applyAlignment="1">
      <alignment horizontal="center" vertical="center" wrapText="1"/>
    </xf>
    <xf numFmtId="0" fontId="53" fillId="2" borderId="4" xfId="5" applyFont="1" applyFill="1" applyBorder="1" applyAlignment="1">
      <alignment vertical="center" wrapText="1"/>
    </xf>
    <xf numFmtId="0" fontId="53" fillId="2" borderId="0" xfId="5" applyFont="1" applyFill="1" applyAlignment="1">
      <alignment horizontal="center" vertical="center" wrapText="1"/>
    </xf>
    <xf numFmtId="0" fontId="52" fillId="2" borderId="0" xfId="5" applyFont="1" applyFill="1" applyAlignment="1">
      <alignment horizontal="center" vertical="center"/>
    </xf>
    <xf numFmtId="0" fontId="52" fillId="2" borderId="0" xfId="4" applyFont="1" applyFill="1" applyBorder="1" applyAlignment="1">
      <alignment horizontal="center" vertical="center"/>
    </xf>
    <xf numFmtId="0" fontId="53" fillId="2" borderId="16" xfId="4" applyFont="1" applyFill="1" applyBorder="1" applyAlignment="1">
      <alignment vertical="center"/>
    </xf>
    <xf numFmtId="0" fontId="53" fillId="2" borderId="5" xfId="4" applyFont="1" applyFill="1" applyBorder="1" applyAlignment="1">
      <alignment vertical="center"/>
    </xf>
    <xf numFmtId="0" fontId="53" fillId="2" borderId="15" xfId="4" applyFont="1" applyFill="1" applyBorder="1" applyAlignment="1">
      <alignment vertical="center"/>
    </xf>
    <xf numFmtId="49" fontId="56" fillId="2" borderId="7" xfId="4" applyNumberFormat="1" applyFont="1" applyFill="1" applyBorder="1" applyAlignment="1">
      <alignment vertical="center"/>
    </xf>
    <xf numFmtId="49" fontId="53" fillId="2" borderId="7" xfId="4" applyNumberFormat="1" applyFont="1" applyFill="1" applyBorder="1" applyAlignment="1">
      <alignment vertical="center"/>
    </xf>
    <xf numFmtId="0" fontId="52" fillId="2" borderId="0" xfId="4" applyFont="1" applyFill="1" applyBorder="1" applyAlignment="1">
      <alignment horizontal="centerContinuous" vertical="center"/>
    </xf>
    <xf numFmtId="0" fontId="53" fillId="2" borderId="116" xfId="4" applyFont="1" applyFill="1" applyBorder="1" applyAlignment="1">
      <alignment horizontal="center" vertical="center"/>
    </xf>
    <xf numFmtId="0" fontId="53" fillId="2" borderId="114" xfId="4" applyFont="1" applyFill="1" applyBorder="1" applyAlignment="1">
      <alignment horizontal="center" vertical="center"/>
    </xf>
    <xf numFmtId="0" fontId="53" fillId="2" borderId="117" xfId="5" applyFont="1" applyFill="1" applyBorder="1" applyAlignment="1">
      <alignment horizontal="center" vertical="center" wrapText="1"/>
    </xf>
    <xf numFmtId="0" fontId="53" fillId="2" borderId="118" xfId="5" applyFont="1" applyFill="1" applyBorder="1" applyAlignment="1">
      <alignment horizontal="center" vertical="center" wrapText="1"/>
    </xf>
    <xf numFmtId="0" fontId="53" fillId="2" borderId="119" xfId="5" applyFont="1" applyFill="1" applyBorder="1" applyAlignment="1">
      <alignment horizontal="center" vertical="center" wrapText="1"/>
    </xf>
    <xf numFmtId="0" fontId="52" fillId="2" borderId="0" xfId="6" applyFont="1" applyFill="1" applyBorder="1" applyAlignment="1">
      <alignment horizontal="center" vertical="center" textRotation="255"/>
    </xf>
    <xf numFmtId="0" fontId="52" fillId="2" borderId="0" xfId="4" applyFont="1" applyFill="1" applyBorder="1" applyAlignment="1">
      <alignment vertical="center" wrapText="1"/>
    </xf>
    <xf numFmtId="0" fontId="52" fillId="2" borderId="0" xfId="4" applyFont="1" applyFill="1" applyAlignment="1">
      <alignment horizontal="left" vertical="center"/>
    </xf>
    <xf numFmtId="0" fontId="66" fillId="0" borderId="0" xfId="8"/>
    <xf numFmtId="0" fontId="70" fillId="2" borderId="0" xfId="9" applyFont="1" applyFill="1" applyAlignment="1">
      <alignment horizontal="left" vertical="top"/>
    </xf>
    <xf numFmtId="0" fontId="70" fillId="2" borderId="0" xfId="9" applyFont="1" applyFill="1" applyAlignment="1">
      <alignment horizontal="left" vertical="center" indent="3"/>
    </xf>
    <xf numFmtId="0" fontId="71" fillId="2" borderId="0" xfId="9" applyFont="1" applyFill="1" applyAlignment="1">
      <alignment horizontal="left" vertical="center" indent="4"/>
    </xf>
    <xf numFmtId="0" fontId="70" fillId="2" borderId="0" xfId="9" applyFont="1" applyFill="1" applyAlignment="1">
      <alignment horizontal="left" vertical="center"/>
    </xf>
    <xf numFmtId="0" fontId="71" fillId="2" borderId="0" xfId="9" applyFont="1" applyFill="1" applyAlignment="1">
      <alignment horizontal="left" vertical="center"/>
    </xf>
    <xf numFmtId="0" fontId="71" fillId="2" borderId="0" xfId="9" applyFont="1" applyFill="1" applyAlignment="1">
      <alignment horizontal="left" vertical="center" wrapText="1"/>
    </xf>
    <xf numFmtId="178" fontId="71" fillId="2" borderId="125" xfId="9" applyNumberFormat="1" applyFont="1" applyFill="1" applyBorder="1" applyAlignment="1">
      <alignment vertical="center" wrapText="1"/>
    </xf>
    <xf numFmtId="178" fontId="71" fillId="2" borderId="94" xfId="9" applyNumberFormat="1" applyFont="1" applyFill="1" applyBorder="1" applyAlignment="1">
      <alignment vertical="center" wrapText="1"/>
    </xf>
    <xf numFmtId="178" fontId="71" fillId="2" borderId="94" xfId="9" applyNumberFormat="1" applyFont="1" applyFill="1" applyBorder="1" applyAlignment="1">
      <alignment horizontal="center" vertical="center" wrapText="1"/>
    </xf>
    <xf numFmtId="178" fontId="71" fillId="2" borderId="7" xfId="9" applyNumberFormat="1" applyFont="1" applyFill="1" applyBorder="1" applyAlignment="1">
      <alignment horizontal="center" vertical="center" wrapText="1"/>
    </xf>
    <xf numFmtId="178" fontId="71" fillId="2" borderId="7" xfId="9" applyNumberFormat="1" applyFont="1" applyFill="1" applyBorder="1" applyAlignment="1">
      <alignment vertical="center" wrapText="1"/>
    </xf>
    <xf numFmtId="49" fontId="71" fillId="2" borderId="7" xfId="9" applyNumberFormat="1" applyFont="1" applyFill="1" applyBorder="1" applyAlignment="1">
      <alignment vertical="center" wrapText="1"/>
    </xf>
    <xf numFmtId="178" fontId="71" fillId="2" borderId="7" xfId="9" applyNumberFormat="1" applyFont="1" applyFill="1" applyBorder="1" applyAlignment="1">
      <alignment horizontal="left" vertical="center" wrapText="1"/>
    </xf>
    <xf numFmtId="0" fontId="71" fillId="2" borderId="5" xfId="9" applyFont="1" applyFill="1" applyBorder="1" applyAlignment="1">
      <alignment vertical="center" wrapText="1"/>
    </xf>
    <xf numFmtId="0" fontId="71" fillId="2" borderId="0" xfId="9" applyFont="1" applyFill="1" applyAlignment="1">
      <alignment vertical="center" wrapText="1"/>
    </xf>
    <xf numFmtId="178" fontId="71" fillId="0" borderId="25" xfId="9" applyNumberFormat="1" applyFont="1" applyBorder="1" applyAlignment="1">
      <alignment horizontal="center" vertical="center" wrapText="1"/>
    </xf>
    <xf numFmtId="178" fontId="71" fillId="0" borderId="2" xfId="9" applyNumberFormat="1" applyFont="1" applyBorder="1" applyAlignment="1">
      <alignment horizontal="center" vertical="center" wrapText="1"/>
    </xf>
    <xf numFmtId="0" fontId="70" fillId="2" borderId="29" xfId="9" applyFont="1" applyFill="1" applyBorder="1" applyAlignment="1">
      <alignment horizontal="center" vertical="center" wrapText="1"/>
    </xf>
    <xf numFmtId="0" fontId="70" fillId="2" borderId="16" xfId="9" applyFont="1" applyFill="1" applyBorder="1" applyAlignment="1">
      <alignment horizontal="center" vertical="center" wrapText="1"/>
    </xf>
    <xf numFmtId="0" fontId="71" fillId="2" borderId="105" xfId="9" applyFont="1" applyFill="1" applyBorder="1" applyAlignment="1">
      <alignment horizontal="center" vertical="center" wrapText="1"/>
    </xf>
    <xf numFmtId="0" fontId="71" fillId="2" borderId="132" xfId="9" applyFont="1" applyFill="1" applyBorder="1" applyAlignment="1">
      <alignment horizontal="center" vertical="center" wrapText="1"/>
    </xf>
    <xf numFmtId="0" fontId="71" fillId="2" borderId="1" xfId="9" applyFont="1" applyFill="1" applyBorder="1" applyAlignment="1">
      <alignment horizontal="center" vertical="center" wrapText="1"/>
    </xf>
    <xf numFmtId="0" fontId="71" fillId="2" borderId="108" xfId="9" applyFont="1" applyFill="1" applyBorder="1" applyAlignment="1">
      <alignment horizontal="center" vertical="center" wrapText="1"/>
    </xf>
    <xf numFmtId="0" fontId="71" fillId="2" borderId="2" xfId="9" applyFont="1" applyFill="1" applyBorder="1" applyAlignment="1">
      <alignment horizontal="center" vertical="center" wrapText="1"/>
    </xf>
    <xf numFmtId="0" fontId="71" fillId="2" borderId="8" xfId="9" applyFont="1" applyFill="1" applyBorder="1" applyAlignment="1">
      <alignment horizontal="center" vertical="center" wrapText="1"/>
    </xf>
    <xf numFmtId="0" fontId="70" fillId="2" borderId="2" xfId="9" applyFont="1" applyFill="1" applyBorder="1" applyAlignment="1">
      <alignment horizontal="center" vertical="center" wrapText="1"/>
    </xf>
    <xf numFmtId="0" fontId="71" fillId="2" borderId="48" xfId="9" applyFont="1" applyFill="1" applyBorder="1" applyAlignment="1">
      <alignment horizontal="center" vertical="center" wrapText="1"/>
    </xf>
    <xf numFmtId="0" fontId="71" fillId="2" borderId="47" xfId="9" applyFont="1" applyFill="1" applyBorder="1" applyAlignment="1">
      <alignment vertical="center" wrapText="1"/>
    </xf>
    <xf numFmtId="0" fontId="71" fillId="2" borderId="80" xfId="9" applyFont="1" applyFill="1" applyBorder="1" applyAlignment="1">
      <alignment horizontal="center" vertical="center" wrapText="1"/>
    </xf>
    <xf numFmtId="0" fontId="71" fillId="2" borderId="84" xfId="9" applyFont="1" applyFill="1" applyBorder="1" applyAlignment="1">
      <alignment vertical="center" wrapText="1"/>
    </xf>
    <xf numFmtId="0" fontId="71" fillId="9" borderId="139" xfId="9" applyFont="1" applyFill="1" applyBorder="1" applyAlignment="1">
      <alignment vertical="center" wrapText="1"/>
    </xf>
    <xf numFmtId="0" fontId="71" fillId="9" borderId="139" xfId="9" applyFont="1" applyFill="1" applyBorder="1" applyAlignment="1">
      <alignment horizontal="left" vertical="top" wrapText="1"/>
    </xf>
    <xf numFmtId="0" fontId="71" fillId="2" borderId="48" xfId="9" applyFont="1" applyFill="1" applyBorder="1" applyAlignment="1">
      <alignment vertical="center" wrapText="1"/>
    </xf>
    <xf numFmtId="0" fontId="71" fillId="2" borderId="47" xfId="9" applyFont="1" applyFill="1" applyBorder="1" applyAlignment="1">
      <alignment horizontal="center" vertical="center" wrapText="1"/>
    </xf>
    <xf numFmtId="0" fontId="71" fillId="2" borderId="7" xfId="9" applyFont="1" applyFill="1" applyBorder="1" applyAlignment="1">
      <alignment vertical="center" wrapText="1"/>
    </xf>
    <xf numFmtId="0" fontId="71" fillId="2" borderId="7" xfId="9" applyFont="1" applyFill="1" applyBorder="1" applyAlignment="1">
      <alignment horizontal="center" vertical="center" wrapText="1"/>
    </xf>
    <xf numFmtId="0" fontId="71" fillId="2" borderId="0" xfId="9" applyFont="1" applyFill="1" applyAlignment="1">
      <alignment horizontal="center" vertical="center" wrapText="1"/>
    </xf>
    <xf numFmtId="0" fontId="71" fillId="2" borderId="106" xfId="9" applyFont="1" applyFill="1" applyBorder="1" applyAlignment="1">
      <alignment horizontal="center" vertical="center" wrapText="1"/>
    </xf>
    <xf numFmtId="0" fontId="71" fillId="2" borderId="17" xfId="9" applyFont="1" applyFill="1" applyBorder="1" applyAlignment="1">
      <alignment vertical="center" wrapText="1"/>
    </xf>
    <xf numFmtId="2" fontId="71" fillId="2" borderId="7" xfId="9" applyNumberFormat="1" applyFont="1" applyFill="1" applyBorder="1" applyAlignment="1">
      <alignment vertical="center" wrapText="1"/>
    </xf>
    <xf numFmtId="0" fontId="71" fillId="2" borderId="5" xfId="9" applyFont="1" applyFill="1" applyBorder="1" applyAlignment="1">
      <alignment horizontal="center" vertical="center" wrapText="1"/>
    </xf>
    <xf numFmtId="0" fontId="71" fillId="2" borderId="4" xfId="9" applyFont="1" applyFill="1" applyBorder="1" applyAlignment="1">
      <alignment vertical="center" wrapText="1"/>
    </xf>
    <xf numFmtId="0" fontId="71" fillId="2" borderId="3" xfId="9" applyFont="1" applyFill="1" applyBorder="1" applyAlignment="1">
      <alignment vertical="center" wrapText="1"/>
    </xf>
    <xf numFmtId="0" fontId="71" fillId="2" borderId="159" xfId="9" applyFont="1" applyFill="1" applyBorder="1" applyAlignment="1">
      <alignment horizontal="center" vertical="center" wrapText="1"/>
    </xf>
    <xf numFmtId="0" fontId="71" fillId="2" borderId="160" xfId="9" applyFont="1" applyFill="1" applyBorder="1" applyAlignment="1">
      <alignment horizontal="center" vertical="center" wrapText="1"/>
    </xf>
    <xf numFmtId="0" fontId="71" fillId="2" borderId="161" xfId="9" applyFont="1" applyFill="1" applyBorder="1" applyAlignment="1">
      <alignment horizontal="center" vertical="center" wrapText="1"/>
    </xf>
    <xf numFmtId="0" fontId="71" fillId="2" borderId="162" xfId="9" applyFont="1" applyFill="1" applyBorder="1" applyAlignment="1">
      <alignment horizontal="center" vertical="center" wrapText="1"/>
    </xf>
    <xf numFmtId="0" fontId="71" fillId="2" borderId="166" xfId="9" applyFont="1" applyFill="1" applyBorder="1" applyAlignment="1">
      <alignment horizontal="center" vertical="center" wrapText="1"/>
    </xf>
    <xf numFmtId="0" fontId="71" fillId="2" borderId="163" xfId="9" applyFont="1" applyFill="1" applyBorder="1" applyAlignment="1">
      <alignment vertical="center" wrapText="1"/>
    </xf>
    <xf numFmtId="0" fontId="71" fillId="2" borderId="164" xfId="9" applyFont="1" applyFill="1" applyBorder="1" applyAlignment="1">
      <alignment vertical="center" wrapText="1"/>
    </xf>
    <xf numFmtId="0" fontId="71" fillId="2" borderId="170" xfId="9" applyFont="1" applyFill="1" applyBorder="1" applyAlignment="1">
      <alignment vertical="center" wrapText="1"/>
    </xf>
    <xf numFmtId="0" fontId="71" fillId="2" borderId="173" xfId="9" applyFont="1" applyFill="1" applyBorder="1" applyAlignment="1">
      <alignment horizontal="center" vertical="center" wrapText="1"/>
    </xf>
    <xf numFmtId="0" fontId="71" fillId="2" borderId="155" xfId="9" applyFont="1" applyFill="1" applyBorder="1" applyAlignment="1">
      <alignment horizontal="center" vertical="center" wrapText="1"/>
    </xf>
    <xf numFmtId="0" fontId="71" fillId="2" borderId="174" xfId="9" applyFont="1" applyFill="1" applyBorder="1" applyAlignment="1">
      <alignment horizontal="center" vertical="center" wrapText="1"/>
    </xf>
    <xf numFmtId="0" fontId="71" fillId="2" borderId="156" xfId="9" applyFont="1" applyFill="1" applyBorder="1" applyAlignment="1">
      <alignment horizontal="center" vertical="center" wrapText="1"/>
    </xf>
    <xf numFmtId="0" fontId="71" fillId="2" borderId="175" xfId="9" applyFont="1" applyFill="1" applyBorder="1" applyAlignment="1">
      <alignment horizontal="center" vertical="center" wrapText="1"/>
    </xf>
    <xf numFmtId="0" fontId="71" fillId="2" borderId="176" xfId="9" applyFont="1" applyFill="1" applyBorder="1" applyAlignment="1">
      <alignment horizontal="center" vertical="center" wrapText="1"/>
    </xf>
    <xf numFmtId="0" fontId="71" fillId="2" borderId="168" xfId="9" applyFont="1" applyFill="1" applyBorder="1" applyAlignment="1">
      <alignment horizontal="center" vertical="center" wrapText="1"/>
    </xf>
    <xf numFmtId="0" fontId="71" fillId="2" borderId="167" xfId="9" applyFont="1" applyFill="1" applyBorder="1" applyAlignment="1">
      <alignment horizontal="center" vertical="center" wrapText="1"/>
    </xf>
    <xf numFmtId="0" fontId="71" fillId="2" borderId="25" xfId="9" applyFont="1" applyFill="1" applyBorder="1" applyAlignment="1">
      <alignment horizontal="center" vertical="center" wrapText="1"/>
    </xf>
    <xf numFmtId="0" fontId="71" fillId="2" borderId="114" xfId="9" applyFont="1" applyFill="1" applyBorder="1" applyAlignment="1">
      <alignment vertical="top" wrapText="1"/>
    </xf>
    <xf numFmtId="0" fontId="71" fillId="2" borderId="113" xfId="9" applyFont="1" applyFill="1" applyBorder="1" applyAlignment="1">
      <alignment vertical="top" wrapText="1"/>
    </xf>
    <xf numFmtId="0" fontId="69" fillId="2" borderId="4" xfId="9" applyFont="1" applyFill="1" applyBorder="1" applyAlignment="1">
      <alignment vertical="center" wrapText="1"/>
    </xf>
    <xf numFmtId="0" fontId="71" fillId="2" borderId="4" xfId="9" applyFont="1" applyFill="1" applyBorder="1" applyAlignment="1">
      <alignment vertical="top" wrapText="1"/>
    </xf>
    <xf numFmtId="20" fontId="70" fillId="2" borderId="0" xfId="9" applyNumberFormat="1" applyFont="1" applyFill="1" applyAlignment="1">
      <alignment horizontal="left" vertical="top"/>
    </xf>
    <xf numFmtId="0" fontId="71" fillId="2" borderId="190" xfId="9" applyFont="1" applyFill="1" applyBorder="1" applyAlignment="1">
      <alignment horizontal="left" vertical="center" wrapText="1"/>
    </xf>
    <xf numFmtId="49" fontId="71" fillId="2" borderId="149" xfId="9" applyNumberFormat="1" applyFont="1" applyFill="1" applyBorder="1" applyAlignment="1">
      <alignment horizontal="center" vertical="center" wrapText="1"/>
    </xf>
    <xf numFmtId="0" fontId="71" fillId="2" borderId="149" xfId="9" applyFont="1" applyFill="1" applyBorder="1" applyAlignment="1">
      <alignment horizontal="center" vertical="center" wrapText="1"/>
    </xf>
    <xf numFmtId="49" fontId="74" fillId="2" borderId="129" xfId="9" applyNumberFormat="1" applyFont="1" applyFill="1" applyBorder="1" applyAlignment="1">
      <alignment horizontal="right" vertical="center" wrapText="1"/>
    </xf>
    <xf numFmtId="0" fontId="71" fillId="2" borderId="149" xfId="9" applyFont="1" applyFill="1" applyBorder="1" applyAlignment="1">
      <alignment horizontal="left" vertical="center" wrapText="1"/>
    </xf>
    <xf numFmtId="0" fontId="62" fillId="2" borderId="0" xfId="9" applyFont="1" applyFill="1" applyAlignment="1">
      <alignment horizontal="left" vertical="top"/>
    </xf>
    <xf numFmtId="0" fontId="61" fillId="2" borderId="0" xfId="9" applyFont="1" applyFill="1" applyAlignment="1">
      <alignment horizontal="center" vertical="center" wrapText="1"/>
    </xf>
    <xf numFmtId="0" fontId="61" fillId="2" borderId="0" xfId="9" applyFont="1" applyFill="1" applyAlignment="1">
      <alignment horizontal="right" vertical="center" wrapText="1"/>
    </xf>
    <xf numFmtId="0" fontId="61" fillId="2" borderId="0" xfId="9" applyFont="1" applyFill="1" applyAlignment="1">
      <alignment vertical="center" wrapText="1"/>
    </xf>
    <xf numFmtId="0" fontId="63" fillId="2" borderId="0" xfId="9" applyFont="1" applyFill="1" applyAlignment="1">
      <alignment horizontal="center" vertical="center"/>
    </xf>
    <xf numFmtId="0" fontId="61" fillId="2" borderId="47" xfId="9" applyFont="1" applyFill="1" applyBorder="1" applyAlignment="1">
      <alignment vertical="center"/>
    </xf>
    <xf numFmtId="0" fontId="61" fillId="2" borderId="47" xfId="9" applyFont="1" applyFill="1" applyBorder="1" applyAlignment="1">
      <alignment horizontal="center" vertical="center" wrapText="1"/>
    </xf>
    <xf numFmtId="0" fontId="61" fillId="2" borderId="47" xfId="9" applyFont="1" applyFill="1" applyBorder="1" applyAlignment="1">
      <alignment horizontal="right" vertical="center" wrapText="1"/>
    </xf>
    <xf numFmtId="0" fontId="61" fillId="2" borderId="47" xfId="9" applyFont="1" applyFill="1" applyBorder="1" applyAlignment="1">
      <alignment vertical="center" wrapText="1"/>
    </xf>
    <xf numFmtId="0" fontId="63" fillId="2" borderId="47" xfId="9" applyFont="1" applyFill="1" applyBorder="1" applyAlignment="1">
      <alignment horizontal="center" vertical="center"/>
    </xf>
    <xf numFmtId="0" fontId="61" fillId="2" borderId="2" xfId="9" applyFont="1" applyFill="1" applyBorder="1" applyAlignment="1">
      <alignment horizontal="center" vertical="center" wrapText="1"/>
    </xf>
    <xf numFmtId="0" fontId="61" fillId="2" borderId="8" xfId="9" applyFont="1" applyFill="1" applyBorder="1" applyAlignment="1">
      <alignment horizontal="center" vertical="center" wrapText="1"/>
    </xf>
    <xf numFmtId="0" fontId="61" fillId="2" borderId="108" xfId="9" applyFont="1" applyFill="1" applyBorder="1" applyAlignment="1">
      <alignment horizontal="center" vertical="center" wrapText="1"/>
    </xf>
    <xf numFmtId="0" fontId="62" fillId="2" borderId="0" xfId="9" applyFont="1" applyFill="1" applyAlignment="1">
      <alignment horizontal="left" vertical="center"/>
    </xf>
    <xf numFmtId="0" fontId="61" fillId="2" borderId="132" xfId="9" applyFont="1" applyFill="1" applyBorder="1" applyAlignment="1">
      <alignment horizontal="center" vertical="center" wrapText="1"/>
    </xf>
    <xf numFmtId="0" fontId="61" fillId="2" borderId="1" xfId="9" applyFont="1" applyFill="1" applyBorder="1" applyAlignment="1">
      <alignment horizontal="center" vertical="center" wrapText="1"/>
    </xf>
    <xf numFmtId="0" fontId="61" fillId="2" borderId="105" xfId="9" applyFont="1" applyFill="1" applyBorder="1" applyAlignment="1">
      <alignment horizontal="center" vertical="center" wrapText="1"/>
    </xf>
    <xf numFmtId="0" fontId="63" fillId="2" borderId="16" xfId="9" applyFont="1" applyFill="1" applyBorder="1" applyAlignment="1">
      <alignment horizontal="center" vertical="center" wrapText="1"/>
    </xf>
    <xf numFmtId="0" fontId="63" fillId="2" borderId="29" xfId="9" applyFont="1" applyFill="1" applyBorder="1" applyAlignment="1">
      <alignment horizontal="center" vertical="center" wrapText="1"/>
    </xf>
    <xf numFmtId="0" fontId="63" fillId="2" borderId="2" xfId="9" applyFont="1" applyFill="1" applyBorder="1" applyAlignment="1">
      <alignment horizontal="center" vertical="center" wrapText="1"/>
    </xf>
    <xf numFmtId="178" fontId="61" fillId="0" borderId="2" xfId="9" applyNumberFormat="1" applyFont="1" applyBorder="1" applyAlignment="1">
      <alignment horizontal="center" vertical="center" wrapText="1"/>
    </xf>
    <xf numFmtId="178" fontId="61" fillId="0" borderId="25" xfId="9" applyNumberFormat="1" applyFont="1" applyBorder="1" applyAlignment="1">
      <alignment horizontal="center" vertical="center" wrapText="1"/>
    </xf>
    <xf numFmtId="178" fontId="61" fillId="2" borderId="7" xfId="9" applyNumberFormat="1" applyFont="1" applyFill="1" applyBorder="1" applyAlignment="1">
      <alignment horizontal="left" vertical="center" wrapText="1"/>
    </xf>
    <xf numFmtId="49" fontId="61" fillId="2" borderId="7" xfId="9" applyNumberFormat="1" applyFont="1" applyFill="1" applyBorder="1" applyAlignment="1">
      <alignment vertical="center" wrapText="1"/>
    </xf>
    <xf numFmtId="178" fontId="61" fillId="2" borderId="7" xfId="9" applyNumberFormat="1" applyFont="1" applyFill="1" applyBorder="1" applyAlignment="1">
      <alignment vertical="center" wrapText="1"/>
    </xf>
    <xf numFmtId="178" fontId="61" fillId="2" borderId="7" xfId="9" applyNumberFormat="1" applyFont="1" applyFill="1" applyBorder="1" applyAlignment="1">
      <alignment horizontal="center" vertical="center" wrapText="1"/>
    </xf>
    <xf numFmtId="0" fontId="61" fillId="2" borderId="139" xfId="9" applyFont="1" applyFill="1" applyBorder="1" applyAlignment="1">
      <alignment vertical="center" wrapText="1"/>
    </xf>
    <xf numFmtId="0" fontId="61" fillId="2" borderId="136" xfId="9" applyFont="1" applyFill="1" applyBorder="1" applyAlignment="1">
      <alignment vertical="center" wrapText="1"/>
    </xf>
    <xf numFmtId="178" fontId="61" fillId="2" borderId="94" xfId="9" applyNumberFormat="1" applyFont="1" applyFill="1" applyBorder="1" applyAlignment="1">
      <alignment vertical="center" wrapText="1"/>
    </xf>
    <xf numFmtId="178" fontId="61" fillId="2" borderId="125" xfId="9" applyNumberFormat="1" applyFont="1" applyFill="1" applyBorder="1" applyAlignment="1">
      <alignment vertical="center" wrapText="1"/>
    </xf>
    <xf numFmtId="49" fontId="52" fillId="0" borderId="0" xfId="4" applyNumberFormat="1" applyFont="1" applyAlignment="1">
      <alignment vertical="center"/>
    </xf>
    <xf numFmtId="49" fontId="79" fillId="0" borderId="0" xfId="4" applyNumberFormat="1" applyFont="1" applyAlignment="1">
      <alignment vertical="center"/>
    </xf>
    <xf numFmtId="49" fontId="52" fillId="0" borderId="0" xfId="4" applyNumberFormat="1" applyFont="1" applyBorder="1" applyAlignment="1">
      <alignment vertical="center"/>
    </xf>
    <xf numFmtId="49" fontId="52" fillId="0" borderId="0" xfId="5" applyNumberFormat="1" applyFont="1" applyAlignment="1">
      <alignment vertical="center"/>
    </xf>
    <xf numFmtId="49" fontId="52" fillId="0" borderId="0" xfId="4" applyNumberFormat="1" applyFont="1" applyAlignment="1">
      <alignment vertical="top"/>
    </xf>
    <xf numFmtId="49" fontId="52" fillId="0" borderId="0" xfId="4" applyNumberFormat="1" applyFont="1" applyAlignment="1">
      <alignment horizontal="left" vertical="center"/>
    </xf>
    <xf numFmtId="49" fontId="52" fillId="0" borderId="0" xfId="4" applyNumberFormat="1" applyFont="1" applyAlignment="1">
      <alignment horizontal="left" vertical="top"/>
    </xf>
    <xf numFmtId="49" fontId="52" fillId="0" borderId="0" xfId="4" applyNumberFormat="1" applyFont="1" applyAlignment="1">
      <alignment horizontal="left" vertical="top" wrapText="1"/>
    </xf>
    <xf numFmtId="49" fontId="52" fillId="0" borderId="195" xfId="5" applyNumberFormat="1" applyFont="1" applyBorder="1" applyAlignment="1">
      <alignment horizontal="center" vertical="center"/>
    </xf>
    <xf numFmtId="49" fontId="52" fillId="0" borderId="196" xfId="5" applyNumberFormat="1" applyFont="1" applyBorder="1" applyAlignment="1">
      <alignment horizontal="center" vertical="center"/>
    </xf>
    <xf numFmtId="49" fontId="52" fillId="0" borderId="197" xfId="5" applyNumberFormat="1" applyFont="1" applyBorder="1" applyAlignment="1">
      <alignment horizontal="center" vertical="center"/>
    </xf>
    <xf numFmtId="49" fontId="52" fillId="0" borderId="0" xfId="4" applyNumberFormat="1" applyFont="1" applyBorder="1" applyAlignment="1">
      <alignment horizontal="center" vertical="center"/>
    </xf>
    <xf numFmtId="49" fontId="52" fillId="0" borderId="198" xfId="5" applyNumberFormat="1" applyFont="1" applyBorder="1" applyAlignment="1">
      <alignment horizontal="center" vertical="center"/>
    </xf>
    <xf numFmtId="49" fontId="52" fillId="0" borderId="199" xfId="5" applyNumberFormat="1" applyFont="1" applyBorder="1" applyAlignment="1">
      <alignment horizontal="center" vertical="center"/>
    </xf>
    <xf numFmtId="0" fontId="52" fillId="2" borderId="199" xfId="4" applyFont="1" applyFill="1" applyBorder="1" applyAlignment="1">
      <alignment vertical="center"/>
    </xf>
    <xf numFmtId="0" fontId="52" fillId="2" borderId="200" xfId="4" applyFont="1" applyFill="1" applyBorder="1" applyAlignment="1">
      <alignment vertical="center"/>
    </xf>
    <xf numFmtId="49" fontId="52" fillId="0" borderId="0" xfId="5" applyNumberFormat="1" applyFont="1" applyAlignment="1">
      <alignment horizontal="center" vertical="center"/>
    </xf>
    <xf numFmtId="49" fontId="52" fillId="0" borderId="0" xfId="6" applyNumberFormat="1" applyFont="1" applyBorder="1" applyAlignment="1">
      <alignment vertical="center"/>
    </xf>
    <xf numFmtId="49" fontId="52" fillId="0" borderId="0" xfId="4" applyNumberFormat="1" applyFont="1" applyBorder="1" applyAlignment="1">
      <alignment horizontal="center" vertical="top" wrapText="1"/>
    </xf>
    <xf numFmtId="49" fontId="52" fillId="0" borderId="0" xfId="4" applyNumberFormat="1" applyFont="1" applyBorder="1" applyAlignment="1">
      <alignment vertical="top" wrapText="1"/>
    </xf>
    <xf numFmtId="49" fontId="52" fillId="0" borderId="0" xfId="4" applyNumberFormat="1" applyFont="1" applyBorder="1" applyAlignment="1">
      <alignment horizontal="left" vertical="center"/>
    </xf>
    <xf numFmtId="49" fontId="52" fillId="0" borderId="0" xfId="6" applyNumberFormat="1" applyFont="1" applyBorder="1" applyAlignment="1">
      <alignment horizontal="left" vertical="center"/>
    </xf>
    <xf numFmtId="0" fontId="80" fillId="2" borderId="0" xfId="10" applyFont="1" applyFill="1">
      <alignment vertical="center"/>
    </xf>
    <xf numFmtId="0" fontId="80" fillId="0" borderId="0" xfId="10" applyFont="1">
      <alignment vertical="center"/>
    </xf>
    <xf numFmtId="0" fontId="80" fillId="2" borderId="109" xfId="10" applyFont="1" applyFill="1" applyBorder="1" applyAlignment="1">
      <alignment horizontal="center" vertical="center"/>
    </xf>
    <xf numFmtId="0" fontId="80" fillId="2" borderId="12" xfId="10" applyFont="1" applyFill="1" applyBorder="1" applyAlignment="1">
      <alignment horizontal="center" vertical="center"/>
    </xf>
    <xf numFmtId="0" fontId="55" fillId="2" borderId="201" xfId="10" applyFont="1" applyFill="1" applyBorder="1" applyAlignment="1">
      <alignment horizontal="left" vertical="center"/>
    </xf>
    <xf numFmtId="0" fontId="82" fillId="2" borderId="202" xfId="10" applyFont="1" applyFill="1" applyBorder="1" applyAlignment="1">
      <alignment horizontal="left" vertical="center"/>
    </xf>
    <xf numFmtId="0" fontId="72" fillId="2" borderId="16" xfId="9" applyFont="1" applyFill="1" applyBorder="1" applyAlignment="1">
      <alignment horizontal="left" vertical="center"/>
    </xf>
    <xf numFmtId="0" fontId="72" fillId="2" borderId="5" xfId="9" applyFont="1" applyFill="1" applyBorder="1" applyAlignment="1">
      <alignment horizontal="left" vertical="center"/>
    </xf>
    <xf numFmtId="0" fontId="72" fillId="2" borderId="107" xfId="9" applyFont="1" applyFill="1" applyBorder="1" applyAlignment="1">
      <alignment horizontal="left" vertical="center"/>
    </xf>
    <xf numFmtId="0" fontId="72" fillId="14" borderId="135" xfId="9" applyFont="1" applyFill="1" applyBorder="1" applyAlignment="1">
      <alignment vertical="center"/>
    </xf>
    <xf numFmtId="0" fontId="72" fillId="14" borderId="7" xfId="9" applyFont="1" applyFill="1" applyBorder="1" applyAlignment="1">
      <alignment vertical="center"/>
    </xf>
    <xf numFmtId="0" fontId="72" fillId="14" borderId="108" xfId="9" applyFont="1" applyFill="1" applyBorder="1" applyAlignment="1">
      <alignment vertical="center"/>
    </xf>
    <xf numFmtId="0" fontId="72" fillId="2" borderId="4" xfId="9" applyFont="1" applyFill="1" applyBorder="1" applyAlignment="1">
      <alignment vertical="center"/>
    </xf>
    <xf numFmtId="0" fontId="72" fillId="2" borderId="0" xfId="9" applyFont="1" applyFill="1" applyAlignment="1">
      <alignment vertical="center"/>
    </xf>
    <xf numFmtId="0" fontId="71" fillId="2" borderId="0" xfId="9" applyFont="1" applyFill="1" applyAlignment="1">
      <alignment horizontal="left" vertical="top"/>
    </xf>
    <xf numFmtId="0" fontId="71" fillId="2" borderId="94" xfId="9" applyFont="1" applyFill="1" applyBorder="1" applyAlignment="1">
      <alignment vertical="center" wrapText="1"/>
    </xf>
    <xf numFmtId="0" fontId="71" fillId="2" borderId="95" xfId="9" applyFont="1" applyFill="1" applyBorder="1" applyAlignment="1">
      <alignment vertical="center" wrapText="1"/>
    </xf>
    <xf numFmtId="0" fontId="70" fillId="2" borderId="125" xfId="9" applyFont="1" applyFill="1" applyBorder="1" applyAlignment="1">
      <alignment horizontal="left" vertical="center"/>
    </xf>
    <xf numFmtId="0" fontId="71" fillId="2" borderId="139" xfId="9" applyFont="1" applyFill="1" applyBorder="1" applyAlignment="1">
      <alignment vertical="center" wrapText="1"/>
    </xf>
    <xf numFmtId="0" fontId="74" fillId="2" borderId="27" xfId="9" applyFont="1" applyFill="1" applyBorder="1" applyAlignment="1">
      <alignment vertical="center" wrapText="1"/>
    </xf>
    <xf numFmtId="0" fontId="71" fillId="2" borderId="136" xfId="9" applyFont="1" applyFill="1" applyBorder="1" applyAlignment="1">
      <alignment vertical="center" wrapText="1"/>
    </xf>
    <xf numFmtId="0" fontId="74" fillId="2" borderId="15" xfId="9" applyFont="1" applyFill="1" applyBorder="1" applyAlignment="1">
      <alignment vertical="center" wrapText="1"/>
    </xf>
    <xf numFmtId="0" fontId="71" fillId="2" borderId="189" xfId="9" applyFont="1" applyFill="1" applyBorder="1" applyAlignment="1">
      <alignment vertical="center" wrapText="1"/>
    </xf>
    <xf numFmtId="0" fontId="71" fillId="2" borderId="169" xfId="9" applyFont="1" applyFill="1" applyBorder="1" applyAlignment="1">
      <alignment vertical="center" wrapText="1"/>
    </xf>
    <xf numFmtId="0" fontId="53" fillId="2" borderId="0" xfId="5" applyFont="1" applyFill="1" applyAlignment="1">
      <alignment vertical="center" wrapText="1"/>
    </xf>
    <xf numFmtId="49" fontId="71" fillId="2" borderId="3" xfId="9" applyNumberFormat="1" applyFont="1" applyFill="1" applyBorder="1" applyAlignment="1">
      <alignment vertical="center" wrapText="1"/>
    </xf>
    <xf numFmtId="0" fontId="74" fillId="2" borderId="0" xfId="9" applyFont="1" applyFill="1" applyAlignment="1">
      <alignment horizontal="center" vertical="center" wrapText="1"/>
    </xf>
    <xf numFmtId="0" fontId="71" fillId="9" borderId="78" xfId="9" applyFont="1" applyFill="1" applyBorder="1" applyAlignment="1">
      <alignment vertical="center" textRotation="255" wrapText="1"/>
    </xf>
    <xf numFmtId="0" fontId="71" fillId="2" borderId="113" xfId="9" applyFont="1" applyFill="1" applyBorder="1" applyAlignment="1">
      <alignment horizontal="left" vertical="center" wrapText="1"/>
    </xf>
    <xf numFmtId="0" fontId="71" fillId="2" borderId="114" xfId="9" applyFont="1" applyFill="1" applyBorder="1" applyAlignment="1">
      <alignment vertical="center" wrapText="1"/>
    </xf>
    <xf numFmtId="0" fontId="70" fillId="2" borderId="114" xfId="9" applyFont="1" applyFill="1" applyBorder="1" applyAlignment="1">
      <alignment horizontal="left" vertical="center"/>
    </xf>
    <xf numFmtId="0" fontId="70" fillId="2" borderId="119" xfId="9" applyFont="1" applyFill="1" applyBorder="1" applyAlignment="1">
      <alignment horizontal="left" vertical="center"/>
    </xf>
    <xf numFmtId="0" fontId="71" fillId="0" borderId="0" xfId="9" applyFont="1" applyAlignment="1">
      <alignment horizontal="center" vertical="center" wrapText="1"/>
    </xf>
    <xf numFmtId="49" fontId="71" fillId="2" borderId="0" xfId="9" applyNumberFormat="1" applyFont="1" applyFill="1" applyAlignment="1">
      <alignment vertical="center" wrapText="1"/>
    </xf>
    <xf numFmtId="49" fontId="71" fillId="2" borderId="106" xfId="9" applyNumberFormat="1" applyFont="1" applyFill="1" applyBorder="1" applyAlignment="1">
      <alignment vertical="center" wrapText="1"/>
    </xf>
    <xf numFmtId="0" fontId="71" fillId="2" borderId="161" xfId="9" applyFont="1" applyFill="1" applyBorder="1" applyAlignment="1">
      <alignment horizontal="left" vertical="center"/>
    </xf>
    <xf numFmtId="0" fontId="71" fillId="2" borderId="129" xfId="9" applyFont="1" applyFill="1" applyBorder="1" applyAlignment="1">
      <alignment horizontal="left" vertical="center"/>
    </xf>
    <xf numFmtId="0" fontId="71" fillId="2" borderId="129" xfId="9" applyFont="1" applyFill="1" applyBorder="1" applyAlignment="1">
      <alignment horizontal="left" vertical="center" wrapText="1"/>
    </xf>
    <xf numFmtId="0" fontId="71" fillId="2" borderId="164" xfId="9" applyFont="1" applyFill="1" applyBorder="1" applyAlignment="1">
      <alignment horizontal="right" vertical="center" wrapText="1"/>
    </xf>
    <xf numFmtId="0" fontId="71" fillId="2" borderId="129" xfId="9" applyFont="1" applyFill="1" applyBorder="1" applyAlignment="1">
      <alignment horizontal="center" vertical="center" wrapText="1"/>
    </xf>
    <xf numFmtId="0" fontId="71" fillId="2" borderId="253" xfId="9" applyFont="1" applyFill="1" applyBorder="1" applyAlignment="1">
      <alignment horizontal="center" vertical="center" wrapText="1"/>
    </xf>
    <xf numFmtId="0" fontId="71" fillId="2" borderId="268" xfId="9" applyFont="1" applyFill="1" applyBorder="1" applyAlignment="1">
      <alignment horizontal="left" vertical="center"/>
    </xf>
    <xf numFmtId="0" fontId="71" fillId="2" borderId="269" xfId="9" applyFont="1" applyFill="1" applyBorder="1" applyAlignment="1">
      <alignment horizontal="left" vertical="center" wrapText="1"/>
    </xf>
    <xf numFmtId="0" fontId="71" fillId="2" borderId="47" xfId="9" applyFont="1" applyFill="1" applyBorder="1" applyAlignment="1">
      <alignment horizontal="right" vertical="center" wrapText="1"/>
    </xf>
    <xf numFmtId="0" fontId="71" fillId="2" borderId="269" xfId="9" applyFont="1" applyFill="1" applyBorder="1" applyAlignment="1">
      <alignment horizontal="center" vertical="center" wrapText="1"/>
    </xf>
    <xf numFmtId="49" fontId="71" fillId="2" borderId="80" xfId="9" applyNumberFormat="1" applyFont="1" applyFill="1" applyBorder="1" applyAlignment="1">
      <alignment vertical="center" wrapText="1"/>
    </xf>
    <xf numFmtId="0" fontId="71" fillId="2" borderId="85" xfId="9" applyFont="1" applyFill="1" applyBorder="1" applyAlignment="1">
      <alignment vertical="center"/>
    </xf>
    <xf numFmtId="0" fontId="71" fillId="2" borderId="85" xfId="9" applyFont="1" applyFill="1" applyBorder="1" applyAlignment="1">
      <alignment vertical="center" wrapText="1"/>
    </xf>
    <xf numFmtId="0" fontId="71" fillId="2" borderId="43" xfId="9" applyFont="1" applyFill="1" applyBorder="1" applyAlignment="1">
      <alignment vertical="top" wrapText="1"/>
    </xf>
    <xf numFmtId="0" fontId="70" fillId="2" borderId="0" xfId="9" applyFont="1" applyFill="1" applyAlignment="1">
      <alignment horizontal="left" vertical="top" indent="4"/>
    </xf>
    <xf numFmtId="0" fontId="70" fillId="2" borderId="0" xfId="9" applyFont="1" applyFill="1" applyAlignment="1">
      <alignment horizontal="left" vertical="top" indent="6"/>
    </xf>
    <xf numFmtId="0" fontId="63" fillId="2" borderId="0" xfId="9" applyFont="1" applyFill="1" applyAlignment="1">
      <alignment horizontal="left" vertical="top"/>
    </xf>
    <xf numFmtId="0" fontId="59" fillId="2" borderId="0" xfId="9" applyFont="1" applyFill="1" applyAlignment="1">
      <alignment horizontal="left" vertical="top"/>
    </xf>
    <xf numFmtId="0" fontId="61" fillId="9" borderId="78" xfId="9" applyFont="1" applyFill="1" applyBorder="1" applyAlignment="1">
      <alignment vertical="center" textRotation="255" wrapText="1"/>
    </xf>
    <xf numFmtId="0" fontId="61" fillId="2" borderId="85" xfId="9" applyFont="1" applyFill="1" applyBorder="1" applyAlignment="1">
      <alignment vertical="center" wrapText="1"/>
    </xf>
    <xf numFmtId="0" fontId="61" fillId="2" borderId="43" xfId="9" applyFont="1" applyFill="1" applyBorder="1" applyAlignment="1">
      <alignment vertical="center" wrapText="1"/>
    </xf>
    <xf numFmtId="0" fontId="61" fillId="2" borderId="16" xfId="9" applyFont="1" applyFill="1" applyBorder="1" applyAlignment="1">
      <alignment horizontal="left" vertical="center" wrapText="1"/>
    </xf>
    <xf numFmtId="0" fontId="61" fillId="2" borderId="5" xfId="9" applyFont="1" applyFill="1" applyBorder="1" applyAlignment="1">
      <alignment vertical="top" wrapText="1"/>
    </xf>
    <xf numFmtId="0" fontId="61" fillId="2" borderId="5" xfId="9" applyFont="1" applyFill="1" applyBorder="1" applyAlignment="1">
      <alignment vertical="center" wrapText="1"/>
    </xf>
    <xf numFmtId="0" fontId="63" fillId="2" borderId="5" xfId="9" applyFont="1" applyFill="1" applyBorder="1" applyAlignment="1">
      <alignment horizontal="left" vertical="center"/>
    </xf>
    <xf numFmtId="0" fontId="63" fillId="2" borderId="107" xfId="9" applyFont="1" applyFill="1" applyBorder="1" applyAlignment="1">
      <alignment horizontal="left" vertical="center"/>
    </xf>
    <xf numFmtId="0" fontId="61" fillId="0" borderId="0" xfId="9" applyFont="1" applyAlignment="1">
      <alignment horizontal="center" vertical="center" wrapText="1"/>
    </xf>
    <xf numFmtId="49" fontId="61" fillId="2" borderId="0" xfId="9" applyNumberFormat="1" applyFont="1" applyFill="1" applyAlignment="1">
      <alignment vertical="center" wrapText="1"/>
    </xf>
    <xf numFmtId="49" fontId="61" fillId="2" borderId="106" xfId="9" applyNumberFormat="1" applyFont="1" applyFill="1" applyBorder="1" applyAlignment="1">
      <alignment vertical="center" wrapText="1"/>
    </xf>
    <xf numFmtId="0" fontId="61" fillId="2" borderId="161" xfId="9" applyFont="1" applyFill="1" applyBorder="1" applyAlignment="1">
      <alignment horizontal="left" vertical="center"/>
    </xf>
    <xf numFmtId="0" fontId="61" fillId="2" borderId="129" xfId="9" applyFont="1" applyFill="1" applyBorder="1" applyAlignment="1">
      <alignment horizontal="left" vertical="center"/>
    </xf>
    <xf numFmtId="0" fontId="61" fillId="2" borderId="129" xfId="9" applyFont="1" applyFill="1" applyBorder="1" applyAlignment="1">
      <alignment horizontal="left" vertical="center" wrapText="1"/>
    </xf>
    <xf numFmtId="0" fontId="61" fillId="2" borderId="164" xfId="9" applyFont="1" applyFill="1" applyBorder="1" applyAlignment="1">
      <alignment horizontal="right" vertical="center" wrapText="1"/>
    </xf>
    <xf numFmtId="0" fontId="61" fillId="2" borderId="129" xfId="9" applyFont="1" applyFill="1" applyBorder="1" applyAlignment="1">
      <alignment horizontal="center" vertical="center" wrapText="1"/>
    </xf>
    <xf numFmtId="0" fontId="61" fillId="2" borderId="253" xfId="9" applyFont="1" applyFill="1" applyBorder="1" applyAlignment="1">
      <alignment horizontal="center" vertical="center" wrapText="1"/>
    </xf>
    <xf numFmtId="0" fontId="61" fillId="2" borderId="168" xfId="9" applyFont="1" applyFill="1" applyBorder="1" applyAlignment="1">
      <alignment horizontal="left" vertical="center"/>
    </xf>
    <xf numFmtId="0" fontId="61" fillId="2" borderId="149" xfId="9" applyFont="1" applyFill="1" applyBorder="1" applyAlignment="1">
      <alignment horizontal="left" vertical="center" wrapText="1"/>
    </xf>
    <xf numFmtId="0" fontId="61" fillId="2" borderId="149" xfId="9" applyFont="1" applyFill="1" applyBorder="1" applyAlignment="1">
      <alignment horizontal="center" vertical="center" wrapText="1"/>
    </xf>
    <xf numFmtId="49" fontId="61" fillId="2" borderId="80" xfId="9" applyNumberFormat="1" applyFont="1" applyFill="1" applyBorder="1" applyAlignment="1">
      <alignment vertical="center" wrapText="1"/>
    </xf>
    <xf numFmtId="0" fontId="61" fillId="2" borderId="113" xfId="9" applyFont="1" applyFill="1" applyBorder="1" applyAlignment="1">
      <alignment horizontal="left" vertical="center" wrapText="1"/>
    </xf>
    <xf numFmtId="0" fontId="61" fillId="2" borderId="114" xfId="9" applyFont="1" applyFill="1" applyBorder="1" applyAlignment="1">
      <alignment vertical="top" wrapText="1"/>
    </xf>
    <xf numFmtId="0" fontId="61" fillId="2" borderId="114" xfId="9" applyFont="1" applyFill="1" applyBorder="1" applyAlignment="1">
      <alignment vertical="center" wrapText="1"/>
    </xf>
    <xf numFmtId="0" fontId="63" fillId="2" borderId="114" xfId="9" applyFont="1" applyFill="1" applyBorder="1" applyAlignment="1">
      <alignment horizontal="left" vertical="center"/>
    </xf>
    <xf numFmtId="0" fontId="63" fillId="2" borderId="119" xfId="9" applyFont="1" applyFill="1" applyBorder="1" applyAlignment="1">
      <alignment horizontal="left" vertical="center"/>
    </xf>
    <xf numFmtId="0" fontId="61" fillId="2" borderId="268" xfId="9" applyFont="1" applyFill="1" applyBorder="1" applyAlignment="1">
      <alignment horizontal="left" vertical="center"/>
    </xf>
    <xf numFmtId="0" fontId="61" fillId="2" borderId="269" xfId="9" applyFont="1" applyFill="1" applyBorder="1" applyAlignment="1">
      <alignment horizontal="left" vertical="center" wrapText="1"/>
    </xf>
    <xf numFmtId="0" fontId="61" fillId="2" borderId="269" xfId="9" applyFont="1" applyFill="1" applyBorder="1" applyAlignment="1">
      <alignment horizontal="center" vertical="center" wrapText="1"/>
    </xf>
    <xf numFmtId="0" fontId="12" fillId="2" borderId="36" xfId="0" applyFont="1" applyFill="1" applyBorder="1" applyAlignment="1">
      <alignment vertical="center" wrapText="1"/>
    </xf>
    <xf numFmtId="0" fontId="12" fillId="2" borderId="33" xfId="0" applyFont="1" applyFill="1" applyBorder="1" applyAlignment="1">
      <alignment vertical="center" wrapText="1"/>
    </xf>
    <xf numFmtId="0" fontId="12" fillId="4" borderId="33" xfId="0" applyFont="1" applyFill="1" applyBorder="1" applyAlignment="1">
      <alignment horizontal="center" vertical="center" shrinkToFit="1"/>
    </xf>
    <xf numFmtId="0" fontId="12" fillId="4" borderId="36" xfId="0" applyFont="1" applyFill="1" applyBorder="1" applyAlignment="1">
      <alignment horizontal="center" vertical="center" shrinkToFit="1"/>
    </xf>
    <xf numFmtId="0" fontId="58" fillId="2" borderId="0" xfId="9" applyFont="1" applyFill="1" applyAlignment="1">
      <alignment horizontal="left" vertical="top"/>
    </xf>
    <xf numFmtId="0" fontId="60" fillId="2" borderId="0" xfId="9" applyFont="1" applyFill="1" applyAlignment="1">
      <alignment horizontal="center" vertical="center"/>
    </xf>
    <xf numFmtId="0" fontId="61" fillId="2" borderId="0" xfId="9" applyFont="1" applyFill="1" applyAlignment="1">
      <alignment vertical="center"/>
    </xf>
    <xf numFmtId="0" fontId="61" fillId="2" borderId="0" xfId="9" applyFont="1" applyFill="1" applyAlignment="1">
      <alignment horizontal="right" vertical="center"/>
    </xf>
    <xf numFmtId="0" fontId="61" fillId="2" borderId="0" xfId="9" applyFont="1" applyFill="1" applyAlignment="1">
      <alignment horizontal="center" vertical="center"/>
    </xf>
    <xf numFmtId="0" fontId="61" fillId="2" borderId="0" xfId="9" applyFont="1" applyFill="1" applyAlignment="1">
      <alignment horizontal="left" vertical="center"/>
    </xf>
    <xf numFmtId="0" fontId="62" fillId="2" borderId="0" xfId="9" applyFont="1" applyFill="1"/>
    <xf numFmtId="0" fontId="58" fillId="2" borderId="0" xfId="9" applyFont="1" applyFill="1" applyAlignment="1">
      <alignment horizontal="left"/>
    </xf>
    <xf numFmtId="0" fontId="59" fillId="2" borderId="0" xfId="9" applyFont="1" applyFill="1" applyAlignment="1">
      <alignment horizontal="right" vertical="top"/>
    </xf>
    <xf numFmtId="0" fontId="58" fillId="2" borderId="5" xfId="9" applyFont="1" applyFill="1" applyBorder="1"/>
    <xf numFmtId="0" fontId="61" fillId="2" borderId="0" xfId="9" applyFont="1" applyFill="1" applyAlignment="1">
      <alignment horizontal="center" vertical="top"/>
    </xf>
    <xf numFmtId="0" fontId="65" fillId="2" borderId="0" xfId="9" applyFont="1" applyFill="1" applyAlignment="1">
      <alignment horizontal="left" vertical="top"/>
    </xf>
    <xf numFmtId="0" fontId="63" fillId="2" borderId="0" xfId="9" applyFont="1" applyFill="1" applyAlignment="1">
      <alignment horizontal="left" vertical="top" wrapText="1"/>
    </xf>
    <xf numFmtId="0" fontId="58" fillId="2" borderId="3" xfId="9" applyFont="1" applyFill="1" applyBorder="1" applyAlignment="1">
      <alignment horizontal="left" vertical="top"/>
    </xf>
    <xf numFmtId="0" fontId="58" fillId="2" borderId="4" xfId="9" applyFont="1" applyFill="1" applyBorder="1" applyAlignment="1">
      <alignment horizontal="left" vertical="top"/>
    </xf>
    <xf numFmtId="0" fontId="58" fillId="2" borderId="1" xfId="9" applyFont="1" applyFill="1" applyBorder="1" applyAlignment="1">
      <alignment horizontal="left" vertical="top"/>
    </xf>
    <xf numFmtId="0" fontId="58" fillId="2" borderId="17" xfId="9" applyFont="1" applyFill="1" applyBorder="1" applyAlignment="1">
      <alignment horizontal="left" vertical="top"/>
    </xf>
    <xf numFmtId="0" fontId="68" fillId="0" borderId="0" xfId="8" applyFont="1" applyAlignment="1">
      <alignment vertical="top"/>
    </xf>
    <xf numFmtId="0" fontId="58" fillId="2" borderId="27" xfId="9" applyFont="1" applyFill="1" applyBorder="1" applyAlignment="1">
      <alignment horizontal="left" vertical="top"/>
    </xf>
    <xf numFmtId="0" fontId="69" fillId="0" borderId="0" xfId="8" applyFont="1" applyAlignment="1">
      <alignment horizontal="left" vertical="center" wrapText="1"/>
    </xf>
    <xf numFmtId="0" fontId="69" fillId="0" borderId="0" xfId="8" applyFont="1" applyAlignment="1">
      <alignment vertical="top"/>
    </xf>
    <xf numFmtId="0" fontId="95" fillId="2" borderId="0" xfId="9" applyFont="1" applyFill="1" applyAlignment="1">
      <alignment horizontal="left" vertical="center"/>
    </xf>
    <xf numFmtId="0" fontId="95" fillId="2" borderId="0" xfId="9" applyFont="1" applyFill="1" applyAlignment="1">
      <alignment horizontal="left" vertical="top"/>
    </xf>
    <xf numFmtId="0" fontId="95" fillId="2" borderId="0" xfId="9" applyFont="1" applyFill="1" applyAlignment="1">
      <alignment horizontal="right" vertical="top"/>
    </xf>
    <xf numFmtId="0" fontId="58" fillId="2" borderId="16" xfId="9" applyFont="1" applyFill="1" applyBorder="1" applyAlignment="1">
      <alignment horizontal="left" vertical="top"/>
    </xf>
    <xf numFmtId="0" fontId="95" fillId="2" borderId="5" xfId="9" applyFont="1" applyFill="1" applyBorder="1" applyAlignment="1">
      <alignment horizontal="left" vertical="top"/>
    </xf>
    <xf numFmtId="0" fontId="58" fillId="2" borderId="15" xfId="9" applyFont="1" applyFill="1" applyBorder="1" applyAlignment="1">
      <alignment horizontal="left" vertical="top"/>
    </xf>
    <xf numFmtId="0" fontId="69" fillId="0" borderId="0" xfId="8" applyFont="1" applyAlignment="1">
      <alignment horizontal="left" vertical="top" wrapText="1"/>
    </xf>
    <xf numFmtId="0" fontId="24" fillId="0" borderId="0" xfId="13" applyFont="1">
      <alignment vertical="center"/>
    </xf>
    <xf numFmtId="0" fontId="24" fillId="0" borderId="0" xfId="13" applyFont="1" applyAlignment="1">
      <alignment horizontal="left" vertical="center"/>
    </xf>
    <xf numFmtId="0" fontId="83" fillId="0" borderId="0" xfId="13" applyFont="1" applyAlignment="1">
      <alignment horizontal="left" vertical="center"/>
    </xf>
    <xf numFmtId="0" fontId="83" fillId="0" borderId="0" xfId="13" applyFont="1" applyAlignment="1">
      <alignment horizontal="right" vertical="center"/>
    </xf>
    <xf numFmtId="0" fontId="83" fillId="0" borderId="0" xfId="13" applyFont="1">
      <alignment vertical="center"/>
    </xf>
    <xf numFmtId="0" fontId="83" fillId="2" borderId="0" xfId="13" applyFont="1" applyFill="1">
      <alignment vertical="center"/>
    </xf>
    <xf numFmtId="0" fontId="83" fillId="2" borderId="0" xfId="13" applyFont="1" applyFill="1" applyAlignment="1">
      <alignment horizontal="center" vertical="center"/>
    </xf>
    <xf numFmtId="0" fontId="24" fillId="2" borderId="0" xfId="13" quotePrefix="1" applyFont="1" applyFill="1">
      <alignment vertical="center"/>
    </xf>
    <xf numFmtId="0" fontId="83" fillId="0" borderId="0" xfId="13" applyFont="1" applyAlignment="1">
      <alignment horizontal="center" vertical="center"/>
    </xf>
    <xf numFmtId="0" fontId="24" fillId="0" borderId="0" xfId="13" applyFont="1" applyAlignment="1">
      <alignment horizontal="right" vertical="center"/>
    </xf>
    <xf numFmtId="20" fontId="24" fillId="2" borderId="0" xfId="13" applyNumberFormat="1" applyFont="1" applyFill="1">
      <alignment vertical="center"/>
    </xf>
    <xf numFmtId="0" fontId="24" fillId="2" borderId="0" xfId="13" applyFont="1" applyFill="1" applyAlignment="1">
      <alignment horizontal="center" vertical="center"/>
    </xf>
    <xf numFmtId="0" fontId="24" fillId="2" borderId="0" xfId="13" applyFont="1" applyFill="1">
      <alignment vertical="center"/>
    </xf>
    <xf numFmtId="0" fontId="85" fillId="0" borderId="0" xfId="13" applyFont="1">
      <alignment vertical="center"/>
    </xf>
    <xf numFmtId="0" fontId="85" fillId="2" borderId="0" xfId="13" applyFont="1" applyFill="1">
      <alignment vertical="center"/>
    </xf>
    <xf numFmtId="0" fontId="24" fillId="0" borderId="0" xfId="13" applyFont="1" applyAlignment="1">
      <alignment horizontal="center" vertical="center"/>
    </xf>
    <xf numFmtId="0" fontId="24" fillId="2" borderId="0" xfId="13" applyFont="1" applyFill="1" applyAlignment="1">
      <alignment horizontal="left" vertical="center"/>
    </xf>
    <xf numFmtId="20" fontId="24" fillId="0" borderId="0" xfId="13" applyNumberFormat="1" applyFont="1">
      <alignment vertical="center"/>
    </xf>
    <xf numFmtId="176" fontId="24" fillId="0" borderId="0" xfId="13" applyNumberFormat="1" applyFont="1">
      <alignment vertical="center"/>
    </xf>
    <xf numFmtId="0" fontId="24" fillId="2" borderId="0" xfId="13" applyFont="1" applyFill="1" applyAlignment="1">
      <alignment horizontal="right" vertical="center"/>
    </xf>
    <xf numFmtId="0" fontId="11" fillId="0" borderId="0" xfId="13" applyFont="1">
      <alignment vertical="center"/>
    </xf>
    <xf numFmtId="0" fontId="11" fillId="0" borderId="0" xfId="13" applyFont="1" applyAlignment="1">
      <alignment horizontal="left" vertical="center"/>
    </xf>
    <xf numFmtId="0" fontId="11" fillId="0" borderId="0" xfId="13" applyFont="1" applyAlignment="1">
      <alignment horizontal="right" vertical="center"/>
    </xf>
    <xf numFmtId="0" fontId="24" fillId="0" borderId="45" xfId="13" applyFont="1" applyBorder="1" applyAlignment="1">
      <alignment vertical="center" wrapText="1"/>
    </xf>
    <xf numFmtId="0" fontId="24" fillId="0" borderId="46" xfId="13" applyFont="1" applyBorder="1" applyAlignment="1">
      <alignment vertical="center" wrapText="1"/>
    </xf>
    <xf numFmtId="0" fontId="24" fillId="0" borderId="0" xfId="13" applyFont="1" applyAlignment="1">
      <alignment vertical="center" wrapText="1"/>
    </xf>
    <xf numFmtId="0" fontId="24" fillId="0" borderId="106" xfId="13" applyFont="1" applyBorder="1" applyAlignment="1">
      <alignment vertical="center" wrapText="1"/>
    </xf>
    <xf numFmtId="0" fontId="85" fillId="0" borderId="8" xfId="13" applyFont="1" applyBorder="1" applyAlignment="1">
      <alignment horizontal="center" vertical="center"/>
    </xf>
    <xf numFmtId="0" fontId="85" fillId="0" borderId="2" xfId="13" applyFont="1" applyBorder="1" applyAlignment="1">
      <alignment horizontal="center" vertical="center"/>
    </xf>
    <xf numFmtId="0" fontId="85" fillId="0" borderId="39" xfId="13" applyFont="1" applyBorder="1" applyAlignment="1">
      <alignment horizontal="center" vertical="center"/>
    </xf>
    <xf numFmtId="0" fontId="85" fillId="0" borderId="38" xfId="13" applyFont="1" applyBorder="1" applyAlignment="1">
      <alignment horizontal="center" vertical="center"/>
    </xf>
    <xf numFmtId="0" fontId="24" fillId="0" borderId="47" xfId="13" applyFont="1" applyBorder="1" applyAlignment="1">
      <alignment vertical="center" wrapText="1"/>
    </xf>
    <xf numFmtId="0" fontId="24" fillId="0" borderId="48" xfId="13" applyFont="1" applyBorder="1" applyAlignment="1">
      <alignment vertical="center" wrapText="1"/>
    </xf>
    <xf numFmtId="0" fontId="85" fillId="0" borderId="95" xfId="13" applyFont="1" applyBorder="1" applyAlignment="1">
      <alignment horizontal="center" vertical="center" wrapText="1"/>
    </xf>
    <xf numFmtId="0" fontId="85" fillId="0" borderId="181" xfId="13" applyFont="1" applyBorder="1" applyAlignment="1">
      <alignment horizontal="center" vertical="center" wrapText="1"/>
    </xf>
    <xf numFmtId="0" fontId="85" fillId="0" borderId="25" xfId="13" applyFont="1" applyBorder="1" applyAlignment="1">
      <alignment horizontal="center" vertical="center" wrapText="1"/>
    </xf>
    <xf numFmtId="0" fontId="85" fillId="0" borderId="41" xfId="13" applyFont="1" applyBorder="1" applyAlignment="1">
      <alignment horizontal="center" vertical="center" wrapText="1"/>
    </xf>
    <xf numFmtId="0" fontId="85" fillId="0" borderId="40" xfId="13" applyFont="1" applyBorder="1" applyAlignment="1">
      <alignment horizontal="center" vertical="center" wrapText="1"/>
    </xf>
    <xf numFmtId="0" fontId="11" fillId="2" borderId="83" xfId="13" applyFont="1" applyFill="1" applyBorder="1">
      <alignment vertical="center"/>
    </xf>
    <xf numFmtId="0" fontId="11" fillId="2" borderId="45" xfId="13" applyFont="1" applyFill="1" applyBorder="1">
      <alignment vertical="center"/>
    </xf>
    <xf numFmtId="0" fontId="11" fillId="2" borderId="46" xfId="13" applyFont="1" applyFill="1" applyBorder="1">
      <alignment vertical="center"/>
    </xf>
    <xf numFmtId="0" fontId="24" fillId="2" borderId="209" xfId="13" applyFont="1" applyFill="1" applyBorder="1" applyAlignment="1" applyProtection="1">
      <alignment horizontal="center" vertical="center" shrinkToFit="1"/>
      <protection locked="0"/>
    </xf>
    <xf numFmtId="0" fontId="24" fillId="2" borderId="272" xfId="13" applyFont="1" applyFill="1" applyBorder="1" applyAlignment="1" applyProtection="1">
      <alignment horizontal="center" vertical="center" shrinkToFit="1"/>
      <protection locked="0"/>
    </xf>
    <xf numFmtId="0" fontId="24" fillId="2" borderId="210" xfId="13" applyFont="1" applyFill="1" applyBorder="1" applyAlignment="1" applyProtection="1">
      <alignment horizontal="center" vertical="center" shrinkToFit="1"/>
      <protection locked="0"/>
    </xf>
    <xf numFmtId="0" fontId="24" fillId="2" borderId="211" xfId="13" applyFont="1" applyFill="1" applyBorder="1" applyAlignment="1" applyProtection="1">
      <alignment horizontal="center" vertical="center" shrinkToFit="1"/>
      <protection locked="0"/>
    </xf>
    <xf numFmtId="0" fontId="24" fillId="2" borderId="273" xfId="13" applyFont="1" applyFill="1" applyBorder="1" applyAlignment="1" applyProtection="1">
      <alignment horizontal="center" vertical="center" shrinkToFit="1"/>
      <protection locked="0"/>
    </xf>
    <xf numFmtId="0" fontId="11" fillId="2" borderId="216" xfId="13" applyFont="1" applyFill="1" applyBorder="1">
      <alignment vertical="center"/>
    </xf>
    <xf numFmtId="0" fontId="11" fillId="2" borderId="217" xfId="13" applyFont="1" applyFill="1" applyBorder="1">
      <alignment vertical="center"/>
    </xf>
    <xf numFmtId="0" fontId="11" fillId="2" borderId="218" xfId="13" applyFont="1" applyFill="1" applyBorder="1">
      <alignment vertical="center"/>
    </xf>
    <xf numFmtId="181" fontId="24" fillId="2" borderId="235" xfId="13" applyNumberFormat="1" applyFont="1" applyFill="1" applyBorder="1" applyAlignment="1">
      <alignment horizontal="center" vertical="center" shrinkToFit="1"/>
    </xf>
    <xf numFmtId="181" fontId="24" fillId="2" borderId="231" xfId="13" applyNumberFormat="1" applyFont="1" applyFill="1" applyBorder="1" applyAlignment="1">
      <alignment horizontal="center" vertical="center" shrinkToFit="1"/>
    </xf>
    <xf numFmtId="181" fontId="24" fillId="2" borderId="220" xfId="13" applyNumberFormat="1" applyFont="1" applyFill="1" applyBorder="1" applyAlignment="1">
      <alignment horizontal="center" vertical="center" shrinkToFit="1"/>
    </xf>
    <xf numFmtId="181" fontId="24" fillId="2" borderId="232" xfId="13" applyNumberFormat="1" applyFont="1" applyFill="1" applyBorder="1" applyAlignment="1">
      <alignment horizontal="center" vertical="center" shrinkToFit="1"/>
    </xf>
    <xf numFmtId="181" fontId="24" fillId="2" borderId="221" xfId="13" applyNumberFormat="1" applyFont="1" applyFill="1" applyBorder="1" applyAlignment="1">
      <alignment horizontal="center" vertical="center" shrinkToFit="1"/>
    </xf>
    <xf numFmtId="181" fontId="24" fillId="2" borderId="219" xfId="13" applyNumberFormat="1" applyFont="1" applyFill="1" applyBorder="1" applyAlignment="1">
      <alignment horizontal="center" vertical="center" shrinkToFit="1"/>
    </xf>
    <xf numFmtId="0" fontId="11" fillId="2" borderId="3" xfId="13" applyFont="1" applyFill="1" applyBorder="1">
      <alignment vertical="center"/>
    </xf>
    <xf numFmtId="0" fontId="11" fillId="2" borderId="4" xfId="13" applyFont="1" applyFill="1" applyBorder="1">
      <alignment vertical="center"/>
    </xf>
    <xf numFmtId="0" fontId="11" fillId="2" borderId="105" xfId="13" applyFont="1" applyFill="1" applyBorder="1">
      <alignment vertical="center"/>
    </xf>
    <xf numFmtId="0" fontId="24" fillId="2" borderId="274" xfId="13" applyFont="1" applyFill="1" applyBorder="1" applyAlignment="1" applyProtection="1">
      <alignment horizontal="center" vertical="center" shrinkToFit="1"/>
      <protection locked="0"/>
    </xf>
    <xf numFmtId="0" fontId="24" fillId="2" borderId="236" xfId="13" applyFont="1" applyFill="1" applyBorder="1" applyAlignment="1" applyProtection="1">
      <alignment horizontal="center" vertical="center" shrinkToFit="1"/>
      <protection locked="0"/>
    </xf>
    <xf numFmtId="0" fontId="24" fillId="2" borderId="225" xfId="13" applyFont="1" applyFill="1" applyBorder="1" applyAlignment="1" applyProtection="1">
      <alignment horizontal="center" vertical="center" shrinkToFit="1"/>
      <protection locked="0"/>
    </xf>
    <xf numFmtId="0" fontId="24" fillId="2" borderId="237" xfId="13" applyFont="1" applyFill="1" applyBorder="1" applyAlignment="1" applyProtection="1">
      <alignment horizontal="center" vertical="center" shrinkToFit="1"/>
      <protection locked="0"/>
    </xf>
    <xf numFmtId="0" fontId="24" fillId="2" borderId="226" xfId="13" applyFont="1" applyFill="1" applyBorder="1" applyAlignment="1" applyProtection="1">
      <alignment horizontal="center" vertical="center" shrinkToFit="1"/>
      <protection locked="0"/>
    </xf>
    <xf numFmtId="0" fontId="24" fillId="2" borderId="238" xfId="13" applyFont="1" applyFill="1" applyBorder="1" applyAlignment="1" applyProtection="1">
      <alignment horizontal="center" vertical="center" shrinkToFit="1"/>
      <protection locked="0"/>
    </xf>
    <xf numFmtId="0" fontId="24" fillId="2" borderId="224" xfId="13" applyFont="1" applyFill="1" applyBorder="1" applyAlignment="1" applyProtection="1">
      <alignment horizontal="center" vertical="center" shrinkToFit="1"/>
      <protection locked="0"/>
    </xf>
    <xf numFmtId="0" fontId="24" fillId="2" borderId="227" xfId="13" applyFont="1" applyFill="1" applyBorder="1" applyAlignment="1" applyProtection="1">
      <alignment horizontal="center" vertical="center" shrinkToFit="1"/>
      <protection locked="0"/>
    </xf>
    <xf numFmtId="181" fontId="24" fillId="2" borderId="275" xfId="13" applyNumberFormat="1" applyFont="1" applyFill="1" applyBorder="1" applyAlignment="1">
      <alignment horizontal="center" vertical="center" shrinkToFit="1"/>
    </xf>
    <xf numFmtId="0" fontId="24" fillId="2" borderId="276" xfId="13" applyFont="1" applyFill="1" applyBorder="1" applyAlignment="1" applyProtection="1">
      <alignment horizontal="center" vertical="center" shrinkToFit="1"/>
      <protection locked="0"/>
    </xf>
    <xf numFmtId="0" fontId="11" fillId="2" borderId="231" xfId="13" applyFont="1" applyFill="1" applyBorder="1">
      <alignment vertical="center"/>
    </xf>
    <xf numFmtId="0" fontId="11" fillId="2" borderId="232" xfId="13" applyFont="1" applyFill="1" applyBorder="1">
      <alignment vertical="center"/>
    </xf>
    <xf numFmtId="0" fontId="11" fillId="2" borderId="233" xfId="13" applyFont="1" applyFill="1" applyBorder="1">
      <alignment vertical="center"/>
    </xf>
    <xf numFmtId="0" fontId="11" fillId="2" borderId="17" xfId="13" applyFont="1" applyFill="1" applyBorder="1">
      <alignment vertical="center"/>
    </xf>
    <xf numFmtId="0" fontId="11" fillId="2" borderId="0" xfId="13" applyFont="1" applyFill="1">
      <alignment vertical="center"/>
    </xf>
    <xf numFmtId="0" fontId="11" fillId="2" borderId="106" xfId="13" applyFont="1" applyFill="1" applyBorder="1">
      <alignment vertical="center"/>
    </xf>
    <xf numFmtId="181" fontId="24" fillId="2" borderId="29" xfId="13" applyNumberFormat="1" applyFont="1" applyFill="1" applyBorder="1" applyAlignment="1">
      <alignment horizontal="center" vertical="center" shrinkToFit="1"/>
    </xf>
    <xf numFmtId="0" fontId="24" fillId="2" borderId="277" xfId="13" applyFont="1" applyFill="1" applyBorder="1" applyAlignment="1" applyProtection="1">
      <alignment horizontal="center" vertical="center" shrinkToFit="1"/>
      <protection locked="0"/>
    </xf>
    <xf numFmtId="0" fontId="11" fillId="2" borderId="239" xfId="13" applyFont="1" applyFill="1" applyBorder="1">
      <alignment vertical="center"/>
    </xf>
    <xf numFmtId="0" fontId="11" fillId="2" borderId="240" xfId="13" applyFont="1" applyFill="1" applyBorder="1">
      <alignment vertical="center"/>
    </xf>
    <xf numFmtId="0" fontId="11" fillId="2" borderId="241" xfId="13" applyFont="1" applyFill="1" applyBorder="1">
      <alignment vertical="center"/>
    </xf>
    <xf numFmtId="181" fontId="24" fillId="2" borderId="245" xfId="13" applyNumberFormat="1" applyFont="1" applyFill="1" applyBorder="1" applyAlignment="1">
      <alignment horizontal="center" vertical="center" shrinkToFit="1"/>
    </xf>
    <xf numFmtId="181" fontId="24" fillId="2" borderId="239" xfId="13" applyNumberFormat="1" applyFont="1" applyFill="1" applyBorder="1" applyAlignment="1">
      <alignment horizontal="center" vertical="center" shrinkToFit="1"/>
    </xf>
    <xf numFmtId="181" fontId="24" fillId="2" borderId="242" xfId="13" applyNumberFormat="1" applyFont="1" applyFill="1" applyBorder="1" applyAlignment="1">
      <alignment horizontal="center" vertical="center" shrinkToFit="1"/>
    </xf>
    <xf numFmtId="181" fontId="24" fillId="2" borderId="240" xfId="13" applyNumberFormat="1" applyFont="1" applyFill="1" applyBorder="1" applyAlignment="1">
      <alignment horizontal="center" vertical="center" shrinkToFit="1"/>
    </xf>
    <xf numFmtId="181" fontId="24" fillId="2" borderId="243" xfId="13" applyNumberFormat="1" applyFont="1" applyFill="1" applyBorder="1" applyAlignment="1">
      <alignment horizontal="center" vertical="center" shrinkToFit="1"/>
    </xf>
    <xf numFmtId="181" fontId="24" fillId="2" borderId="278" xfId="13" applyNumberFormat="1" applyFont="1" applyFill="1" applyBorder="1" applyAlignment="1">
      <alignment horizontal="center" vertical="center" shrinkToFit="1"/>
    </xf>
    <xf numFmtId="0" fontId="11" fillId="2" borderId="0" xfId="13" applyFont="1" applyFill="1" applyAlignment="1">
      <alignment horizontal="center" vertical="center"/>
    </xf>
    <xf numFmtId="0" fontId="11" fillId="2" borderId="0" xfId="13" applyFont="1" applyFill="1" applyAlignment="1" applyProtection="1">
      <alignment horizontal="center" vertical="center" shrinkToFit="1"/>
      <protection locked="0"/>
    </xf>
    <xf numFmtId="0" fontId="11" fillId="2" borderId="0" xfId="13" applyFont="1" applyFill="1" applyAlignment="1" applyProtection="1">
      <alignment horizontal="center" vertical="center" wrapText="1"/>
      <protection locked="0"/>
    </xf>
    <xf numFmtId="0" fontId="11" fillId="2" borderId="0" xfId="13" applyFont="1" applyFill="1" applyAlignment="1" applyProtection="1">
      <alignment horizontal="left" vertical="center" wrapText="1"/>
      <protection locked="0"/>
    </xf>
    <xf numFmtId="0" fontId="6" fillId="2" borderId="0" xfId="13" applyFont="1" applyFill="1">
      <alignment vertical="center"/>
    </xf>
    <xf numFmtId="0" fontId="7" fillId="2" borderId="0" xfId="13" applyFont="1" applyFill="1">
      <alignment vertical="center"/>
    </xf>
    <xf numFmtId="0" fontId="7" fillId="2" borderId="0" xfId="13" applyFont="1" applyFill="1" applyAlignment="1">
      <alignment horizontal="center" vertical="center"/>
    </xf>
    <xf numFmtId="0" fontId="11" fillId="2" borderId="0" xfId="13" applyFont="1" applyFill="1" applyAlignment="1">
      <alignment horizontal="center" vertical="center" wrapText="1"/>
    </xf>
    <xf numFmtId="1" fontId="11" fillId="2" borderId="0" xfId="13" applyNumberFormat="1" applyFont="1" applyFill="1" applyAlignment="1">
      <alignment horizontal="center" vertical="center" wrapText="1"/>
    </xf>
    <xf numFmtId="0" fontId="11" fillId="2" borderId="2" xfId="13" applyFont="1" applyFill="1" applyBorder="1" applyAlignment="1">
      <alignment horizontal="center" vertical="center"/>
    </xf>
    <xf numFmtId="0" fontId="24" fillId="2" borderId="2" xfId="13" applyFont="1" applyFill="1" applyBorder="1" applyAlignment="1">
      <alignment horizontal="center" vertical="center"/>
    </xf>
    <xf numFmtId="0" fontId="11" fillId="0" borderId="0" xfId="13" applyFont="1" applyAlignment="1">
      <alignment horizontal="left" vertical="center" wrapText="1"/>
    </xf>
    <xf numFmtId="0" fontId="24" fillId="0" borderId="0" xfId="13" applyFont="1" applyAlignment="1">
      <alignment vertical="center" textRotation="90"/>
    </xf>
    <xf numFmtId="0" fontId="97" fillId="2" borderId="0" xfId="13" applyFont="1" applyFill="1" applyAlignment="1">
      <alignment horizontal="left" vertical="center"/>
    </xf>
    <xf numFmtId="0" fontId="87" fillId="2" borderId="0" xfId="13" applyFont="1" applyFill="1" applyAlignment="1">
      <alignment horizontal="left" vertical="center"/>
    </xf>
    <xf numFmtId="0" fontId="88" fillId="2" borderId="0" xfId="13" applyFont="1" applyFill="1" applyAlignment="1">
      <alignment horizontal="center" vertical="center"/>
    </xf>
    <xf numFmtId="0" fontId="88" fillId="2" borderId="0" xfId="13" applyFont="1" applyFill="1">
      <alignment vertical="center"/>
    </xf>
    <xf numFmtId="0" fontId="88" fillId="2" borderId="0" xfId="13" applyFont="1" applyFill="1" applyAlignment="1">
      <alignment horizontal="left" vertical="center"/>
    </xf>
    <xf numFmtId="0" fontId="89" fillId="2" borderId="0" xfId="13" applyFont="1" applyFill="1">
      <alignment vertical="center"/>
    </xf>
    <xf numFmtId="0" fontId="89" fillId="2" borderId="0" xfId="13" applyFont="1" applyFill="1" applyAlignment="1">
      <alignment horizontal="left" vertical="center"/>
    </xf>
    <xf numFmtId="0" fontId="88" fillId="2" borderId="0" xfId="13" applyFont="1" applyFill="1" applyAlignment="1" applyProtection="1">
      <alignment horizontal="center" vertical="center"/>
      <protection locked="0"/>
    </xf>
    <xf numFmtId="0" fontId="88" fillId="13" borderId="2" xfId="13" applyFont="1" applyFill="1" applyBorder="1" applyAlignment="1" applyProtection="1">
      <alignment horizontal="center" vertical="center"/>
      <protection locked="0"/>
    </xf>
    <xf numFmtId="0" fontId="88" fillId="13" borderId="0" xfId="13" applyFont="1" applyFill="1" applyAlignment="1" applyProtection="1">
      <alignment horizontal="center" vertical="center"/>
      <protection locked="0"/>
    </xf>
    <xf numFmtId="20" fontId="88" fillId="13" borderId="2" xfId="13" applyNumberFormat="1" applyFont="1" applyFill="1" applyBorder="1" applyAlignment="1" applyProtection="1">
      <alignment horizontal="center" vertical="center"/>
      <protection locked="0"/>
    </xf>
    <xf numFmtId="0" fontId="88" fillId="2" borderId="0" xfId="13" applyFont="1" applyFill="1" applyAlignment="1" applyProtection="1">
      <alignment horizontal="right" vertical="center"/>
      <protection locked="0"/>
    </xf>
    <xf numFmtId="0" fontId="88" fillId="2" borderId="0" xfId="13" applyFont="1" applyFill="1" applyProtection="1">
      <alignment vertical="center"/>
      <protection locked="0"/>
    </xf>
    <xf numFmtId="0" fontId="88" fillId="2" borderId="2" xfId="13" applyFont="1" applyFill="1" applyBorder="1" applyAlignment="1">
      <alignment horizontal="center" vertical="center"/>
    </xf>
    <xf numFmtId="0" fontId="88" fillId="13" borderId="2" xfId="13" applyFont="1" applyFill="1" applyBorder="1" applyAlignment="1" applyProtection="1">
      <alignment horizontal="left" vertical="center"/>
      <protection locked="0"/>
    </xf>
    <xf numFmtId="20" fontId="88" fillId="2" borderId="2" xfId="13" applyNumberFormat="1" applyFont="1" applyFill="1" applyBorder="1" applyAlignment="1" applyProtection="1">
      <alignment horizontal="center" vertical="center"/>
      <protection locked="0"/>
    </xf>
    <xf numFmtId="0" fontId="90" fillId="13" borderId="25" xfId="13" applyFont="1" applyFill="1" applyBorder="1" applyAlignment="1" applyProtection="1">
      <alignment horizontal="center" vertical="center"/>
      <protection locked="0"/>
    </xf>
    <xf numFmtId="0" fontId="90" fillId="13" borderId="28" xfId="13" applyFont="1" applyFill="1" applyBorder="1" applyAlignment="1" applyProtection="1">
      <alignment horizontal="center" vertical="center"/>
      <protection locked="0"/>
    </xf>
    <xf numFmtId="0" fontId="90" fillId="13" borderId="29" xfId="13" applyFont="1" applyFill="1" applyBorder="1" applyAlignment="1" applyProtection="1">
      <alignment horizontal="center" vertical="center"/>
      <protection locked="0"/>
    </xf>
    <xf numFmtId="0" fontId="12" fillId="2" borderId="49" xfId="0" applyFont="1" applyFill="1" applyBorder="1" applyAlignment="1">
      <alignment vertical="center" wrapText="1"/>
    </xf>
    <xf numFmtId="0" fontId="34" fillId="3" borderId="0" xfId="0" applyFont="1" applyFill="1" applyBorder="1" applyAlignment="1">
      <alignment horizontal="center" vertical="center" shrinkToFit="1"/>
    </xf>
    <xf numFmtId="0" fontId="12" fillId="4" borderId="17" xfId="0" applyFont="1" applyFill="1" applyBorder="1" applyAlignment="1">
      <alignment horizontal="center" vertical="center" shrinkToFit="1"/>
    </xf>
    <xf numFmtId="0" fontId="53" fillId="2" borderId="4" xfId="5" applyFont="1" applyFill="1" applyBorder="1" applyAlignment="1">
      <alignment horizontal="center" vertical="center" wrapText="1"/>
    </xf>
    <xf numFmtId="0" fontId="70" fillId="2" borderId="0" xfId="9" applyFont="1" applyFill="1" applyAlignment="1">
      <alignment horizontal="left" vertical="top"/>
    </xf>
    <xf numFmtId="0" fontId="72" fillId="2" borderId="0" xfId="9" applyFont="1" applyFill="1" applyAlignment="1">
      <alignment horizontal="center" vertical="center"/>
    </xf>
    <xf numFmtId="0" fontId="7" fillId="3" borderId="7" xfId="0" applyFont="1" applyFill="1" applyBorder="1" applyAlignment="1">
      <alignment horizontal="center" vertical="center" shrinkToFit="1"/>
    </xf>
    <xf numFmtId="0" fontId="36" fillId="2" borderId="0" xfId="0" applyFont="1" applyFill="1" applyBorder="1" applyAlignment="1">
      <alignment vertical="top" wrapText="1"/>
    </xf>
    <xf numFmtId="0" fontId="36" fillId="5" borderId="0" xfId="0" applyFont="1" applyFill="1" applyAlignment="1">
      <alignment vertical="top" wrapText="1"/>
    </xf>
    <xf numFmtId="0" fontId="45" fillId="5" borderId="0" xfId="0" applyFont="1" applyFill="1" applyAlignment="1">
      <alignment vertical="top" wrapText="1"/>
    </xf>
    <xf numFmtId="0" fontId="12" fillId="5" borderId="0" xfId="0" applyFont="1" applyFill="1" applyAlignment="1">
      <alignment vertical="top" wrapText="1"/>
    </xf>
    <xf numFmtId="0" fontId="0" fillId="5" borderId="0" xfId="0" applyFont="1" applyFill="1" applyAlignment="1">
      <alignment vertical="top" wrapText="1"/>
    </xf>
    <xf numFmtId="0" fontId="12" fillId="3" borderId="17" xfId="0" applyFont="1" applyFill="1" applyBorder="1" applyAlignment="1">
      <alignment vertical="center" wrapText="1"/>
    </xf>
    <xf numFmtId="0" fontId="0" fillId="0" borderId="0" xfId="0" applyFont="1" applyBorder="1" applyAlignment="1">
      <alignment vertical="center" wrapText="1"/>
    </xf>
    <xf numFmtId="0" fontId="0" fillId="0" borderId="27" xfId="0" applyFont="1" applyBorder="1" applyAlignment="1">
      <alignment vertical="center" wrapText="1"/>
    </xf>
    <xf numFmtId="0" fontId="0" fillId="0" borderId="0" xfId="0" applyBorder="1" applyAlignment="1">
      <alignment vertical="center" wrapText="1"/>
    </xf>
    <xf numFmtId="0" fontId="0" fillId="0" borderId="27" xfId="0" applyBorder="1" applyAlignment="1">
      <alignment vertical="center" wrapText="1"/>
    </xf>
    <xf numFmtId="0" fontId="5" fillId="3" borderId="0" xfId="1" applyFill="1" applyBorder="1" applyAlignment="1" applyProtection="1">
      <alignment vertical="center" wrapText="1"/>
    </xf>
    <xf numFmtId="0" fontId="0" fillId="3" borderId="0" xfId="0" applyFill="1" applyAlignment="1">
      <alignment vertical="center" wrapText="1"/>
    </xf>
    <xf numFmtId="0" fontId="0" fillId="3" borderId="27" xfId="0" applyFill="1" applyBorder="1" applyAlignment="1">
      <alignment vertical="center" wrapText="1"/>
    </xf>
    <xf numFmtId="0" fontId="12" fillId="3" borderId="16" xfId="0" applyFont="1" applyFill="1" applyBorder="1" applyAlignment="1">
      <alignment vertical="center" wrapText="1"/>
    </xf>
    <xf numFmtId="0" fontId="0" fillId="0" borderId="5" xfId="0" applyBorder="1" applyAlignment="1">
      <alignment vertical="center" wrapText="1"/>
    </xf>
    <xf numFmtId="0" fontId="0" fillId="0" borderId="15" xfId="0" applyBorder="1" applyAlignment="1">
      <alignment vertical="center" wrapText="1"/>
    </xf>
    <xf numFmtId="0" fontId="12" fillId="3" borderId="0" xfId="0" applyFont="1" applyFill="1" applyBorder="1" applyAlignment="1">
      <alignment vertical="center" shrinkToFit="1"/>
    </xf>
    <xf numFmtId="0" fontId="12" fillId="3" borderId="27" xfId="0" applyFont="1" applyFill="1" applyBorder="1" applyAlignment="1">
      <alignment vertical="center" shrinkToFit="1"/>
    </xf>
    <xf numFmtId="0" fontId="12" fillId="3" borderId="5" xfId="0" applyFont="1" applyFill="1" applyBorder="1" applyAlignment="1">
      <alignment vertical="center" shrinkToFit="1"/>
    </xf>
    <xf numFmtId="0" fontId="12" fillId="3" borderId="15" xfId="0" applyFont="1" applyFill="1" applyBorder="1" applyAlignment="1">
      <alignment vertical="center" shrinkToFit="1"/>
    </xf>
    <xf numFmtId="0" fontId="0" fillId="0" borderId="0" xfId="0" applyAlignment="1">
      <alignment vertical="center" shrinkToFit="1"/>
    </xf>
    <xf numFmtId="0" fontId="0" fillId="0" borderId="27" xfId="0" applyBorder="1" applyAlignment="1">
      <alignment vertical="center" shrinkToFit="1"/>
    </xf>
    <xf numFmtId="0" fontId="12" fillId="3" borderId="0" xfId="0" applyFont="1" applyFill="1" applyBorder="1" applyAlignment="1">
      <alignment horizontal="left" vertical="center" shrinkToFit="1"/>
    </xf>
    <xf numFmtId="0" fontId="12" fillId="3" borderId="27" xfId="0" applyFont="1" applyFill="1" applyBorder="1" applyAlignment="1">
      <alignment horizontal="left" vertical="center" shrinkToFit="1"/>
    </xf>
    <xf numFmtId="0" fontId="12" fillId="3" borderId="4" xfId="0" applyFont="1" applyFill="1" applyBorder="1" applyAlignment="1">
      <alignment vertical="center" shrinkToFit="1"/>
    </xf>
    <xf numFmtId="0" fontId="12" fillId="3" borderId="1" xfId="0" applyFont="1" applyFill="1" applyBorder="1" applyAlignment="1">
      <alignment vertical="center" shrinkToFit="1"/>
    </xf>
    <xf numFmtId="0" fontId="46" fillId="8" borderId="0" xfId="0" applyFont="1" applyFill="1" applyAlignment="1">
      <alignment vertical="top"/>
    </xf>
    <xf numFmtId="0" fontId="12" fillId="5" borderId="0" xfId="0" applyFont="1" applyFill="1" applyAlignment="1">
      <alignment vertical="center" wrapText="1"/>
    </xf>
    <xf numFmtId="0" fontId="14" fillId="5" borderId="0" xfId="0" applyFont="1" applyFill="1" applyAlignment="1">
      <alignment vertical="top" wrapText="1"/>
    </xf>
    <xf numFmtId="0" fontId="21" fillId="5" borderId="0" xfId="0" applyFont="1" applyFill="1" applyAlignment="1">
      <alignment vertical="top" wrapText="1"/>
    </xf>
    <xf numFmtId="0" fontId="12" fillId="3" borderId="3" xfId="0" applyFont="1" applyFill="1" applyBorder="1" applyAlignment="1">
      <alignment vertical="center" shrinkToFit="1"/>
    </xf>
    <xf numFmtId="0" fontId="0" fillId="0" borderId="4" xfId="0" applyFont="1" applyBorder="1" applyAlignment="1">
      <alignment vertical="center" shrinkToFit="1"/>
    </xf>
    <xf numFmtId="0" fontId="0" fillId="0" borderId="1" xfId="0" applyFont="1" applyBorder="1" applyAlignment="1">
      <alignment vertical="center" shrinkToFit="1"/>
    </xf>
    <xf numFmtId="0" fontId="12" fillId="5" borderId="0" xfId="0" applyFont="1" applyFill="1" applyAlignment="1">
      <alignment vertical="top"/>
    </xf>
    <xf numFmtId="0" fontId="0" fillId="5" borderId="0" xfId="0" applyFill="1" applyAlignment="1">
      <alignment vertical="top"/>
    </xf>
    <xf numFmtId="0" fontId="13" fillId="5" borderId="0" xfId="0" applyFont="1" applyFill="1" applyAlignment="1">
      <alignment vertical="center" wrapText="1"/>
    </xf>
    <xf numFmtId="0" fontId="32" fillId="5" borderId="0" xfId="0" applyFont="1" applyFill="1" applyAlignment="1">
      <alignment vertical="center" wrapText="1"/>
    </xf>
    <xf numFmtId="0" fontId="13" fillId="2" borderId="17"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27" xfId="0" applyFont="1" applyFill="1" applyBorder="1" applyAlignment="1">
      <alignment horizontal="center" vertical="center"/>
    </xf>
    <xf numFmtId="0" fontId="34" fillId="3" borderId="0" xfId="0" applyFont="1" applyFill="1" applyBorder="1" applyAlignment="1">
      <alignment horizontal="right" vertical="center" shrinkToFit="1"/>
    </xf>
    <xf numFmtId="0" fontId="12" fillId="3" borderId="0" xfId="0" applyFont="1" applyFill="1" applyBorder="1" applyAlignment="1">
      <alignment vertical="top" wrapText="1"/>
    </xf>
    <xf numFmtId="0" fontId="12" fillId="2" borderId="0" xfId="0" applyFont="1" applyFill="1" applyBorder="1" applyAlignment="1">
      <alignment horizontal="left" vertical="center" shrinkToFit="1"/>
    </xf>
    <xf numFmtId="0" fontId="12" fillId="2" borderId="33" xfId="0" applyFont="1" applyFill="1" applyBorder="1" applyAlignment="1">
      <alignment horizontal="left" vertical="center" shrinkToFit="1"/>
    </xf>
    <xf numFmtId="0" fontId="12" fillId="2" borderId="17" xfId="0" applyFont="1" applyFill="1" applyBorder="1" applyAlignment="1">
      <alignment vertical="center" wrapText="1"/>
    </xf>
    <xf numFmtId="0" fontId="12" fillId="2" borderId="0" xfId="0" applyFont="1" applyFill="1" applyBorder="1" applyAlignment="1">
      <alignment vertical="center" wrapText="1"/>
    </xf>
    <xf numFmtId="0" fontId="12" fillId="2" borderId="17" xfId="0" applyFont="1" applyFill="1" applyBorder="1" applyAlignment="1">
      <alignment horizontal="left" vertical="center" shrinkToFit="1"/>
    </xf>
    <xf numFmtId="0" fontId="12" fillId="2" borderId="27" xfId="0" applyFont="1" applyFill="1" applyBorder="1" applyAlignment="1">
      <alignment horizontal="left" vertical="center" shrinkToFit="1"/>
    </xf>
    <xf numFmtId="0" fontId="12" fillId="2" borderId="2" xfId="0" applyFont="1" applyFill="1" applyBorder="1" applyAlignment="1">
      <alignment vertical="center" shrinkToFit="1"/>
    </xf>
    <xf numFmtId="0" fontId="0" fillId="0" borderId="2" xfId="0" applyBorder="1" applyAlignment="1">
      <alignment vertical="center" shrinkToFit="1"/>
    </xf>
    <xf numFmtId="0" fontId="14" fillId="3" borderId="2" xfId="0" applyFont="1" applyFill="1" applyBorder="1" applyAlignment="1">
      <alignment horizontal="left" vertical="center" wrapText="1"/>
    </xf>
    <xf numFmtId="0" fontId="12" fillId="2" borderId="3" xfId="0" applyFont="1" applyFill="1"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12" fillId="2" borderId="16" xfId="0" applyFont="1" applyFill="1" applyBorder="1" applyAlignment="1">
      <alignment vertical="center" wrapText="1"/>
    </xf>
    <xf numFmtId="0" fontId="14" fillId="3" borderId="4" xfId="0" applyFont="1" applyFill="1" applyBorder="1" applyAlignment="1">
      <alignment horizontal="center" vertical="center" shrinkToFit="1"/>
    </xf>
    <xf numFmtId="0" fontId="14" fillId="3" borderId="16"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2" borderId="3" xfId="0" applyFont="1" applyFill="1" applyBorder="1" applyAlignment="1">
      <alignment vertical="center" shrinkToFit="1"/>
    </xf>
    <xf numFmtId="0" fontId="14" fillId="2" borderId="4" xfId="0" applyFont="1" applyFill="1" applyBorder="1" applyAlignment="1">
      <alignment vertical="center" shrinkToFit="1"/>
    </xf>
    <xf numFmtId="0" fontId="12" fillId="2" borderId="36" xfId="0" applyFont="1" applyFill="1" applyBorder="1" applyAlignment="1">
      <alignment vertical="center" wrapText="1"/>
    </xf>
    <xf numFmtId="0" fontId="12" fillId="2" borderId="33" xfId="0" applyFont="1" applyFill="1" applyBorder="1" applyAlignment="1">
      <alignment vertical="center" wrapText="1"/>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30" xfId="0" applyFont="1" applyFill="1" applyBorder="1" applyAlignment="1">
      <alignment vertical="center" wrapText="1"/>
    </xf>
    <xf numFmtId="0" fontId="12" fillId="2" borderId="31" xfId="0" applyFont="1" applyFill="1" applyBorder="1" applyAlignment="1">
      <alignment vertical="center" wrapText="1"/>
    </xf>
    <xf numFmtId="0" fontId="12" fillId="2" borderId="31" xfId="0" applyFont="1" applyFill="1" applyBorder="1" applyAlignment="1">
      <alignment horizontal="left" vertical="center" shrinkToFit="1"/>
    </xf>
    <xf numFmtId="0" fontId="12" fillId="2" borderId="44" xfId="0" applyFont="1" applyFill="1" applyBorder="1" applyAlignment="1">
      <alignment horizontal="left" vertical="center" shrinkToFit="1"/>
    </xf>
    <xf numFmtId="0" fontId="12" fillId="2" borderId="49" xfId="0" applyFont="1" applyFill="1" applyBorder="1" applyAlignment="1">
      <alignment horizontal="left" vertical="center" shrinkToFit="1"/>
    </xf>
    <xf numFmtId="0" fontId="12" fillId="2" borderId="44" xfId="0" applyFont="1" applyFill="1" applyBorder="1" applyAlignment="1">
      <alignment vertical="center" wrapText="1"/>
    </xf>
    <xf numFmtId="0" fontId="36" fillId="2" borderId="17" xfId="0" applyFont="1" applyFill="1" applyBorder="1" applyAlignment="1">
      <alignment vertical="top" wrapText="1"/>
    </xf>
    <xf numFmtId="0" fontId="36" fillId="2" borderId="27" xfId="0" applyFont="1" applyFill="1" applyBorder="1" applyAlignment="1">
      <alignment vertical="top" wrapText="1"/>
    </xf>
    <xf numFmtId="0" fontId="12" fillId="2" borderId="5" xfId="0" applyFont="1" applyFill="1" applyBorder="1" applyAlignment="1">
      <alignment vertical="top" shrinkToFit="1"/>
    </xf>
    <xf numFmtId="0" fontId="12" fillId="2" borderId="15" xfId="0" applyFont="1" applyFill="1" applyBorder="1" applyAlignment="1">
      <alignment vertical="top" shrinkToFit="1"/>
    </xf>
    <xf numFmtId="0" fontId="12" fillId="2" borderId="0" xfId="0" applyFont="1" applyFill="1" applyBorder="1" applyAlignment="1">
      <alignment vertical="top" shrinkToFit="1"/>
    </xf>
    <xf numFmtId="0" fontId="12" fillId="2" borderId="27" xfId="0" applyFont="1" applyFill="1" applyBorder="1" applyAlignment="1">
      <alignment vertical="top" shrinkToFit="1"/>
    </xf>
    <xf numFmtId="0" fontId="12" fillId="2" borderId="0" xfId="0" applyFont="1" applyFill="1" applyBorder="1" applyAlignment="1">
      <alignment vertical="center" shrinkToFit="1"/>
    </xf>
    <xf numFmtId="0" fontId="12" fillId="2" borderId="27" xfId="0" applyFont="1" applyFill="1" applyBorder="1" applyAlignment="1">
      <alignment vertical="center" shrinkToFit="1"/>
    </xf>
    <xf numFmtId="0" fontId="12" fillId="2" borderId="5" xfId="0" applyFont="1" applyFill="1" applyBorder="1" applyAlignment="1">
      <alignment vertical="center" shrinkToFit="1"/>
    </xf>
    <xf numFmtId="0" fontId="12" fillId="2" borderId="15" xfId="0" applyFont="1" applyFill="1" applyBorder="1" applyAlignment="1">
      <alignment vertical="center" shrinkToFit="1"/>
    </xf>
    <xf numFmtId="0" fontId="12" fillId="4" borderId="17" xfId="0" applyFont="1" applyFill="1" applyBorder="1" applyAlignment="1">
      <alignment horizontal="center" vertical="center" shrinkToFit="1"/>
    </xf>
    <xf numFmtId="0" fontId="12" fillId="4" borderId="36" xfId="0" applyFont="1" applyFill="1" applyBorder="1" applyAlignment="1">
      <alignment horizontal="center" vertical="center" shrinkToFit="1"/>
    </xf>
    <xf numFmtId="0" fontId="12" fillId="2" borderId="34" xfId="0" applyFont="1" applyFill="1" applyBorder="1" applyAlignment="1">
      <alignment horizontal="left" vertical="center" shrinkToFit="1"/>
    </xf>
    <xf numFmtId="0" fontId="12" fillId="2" borderId="27" xfId="0" applyFont="1" applyFill="1" applyBorder="1" applyAlignment="1">
      <alignment vertical="center" wrapText="1"/>
    </xf>
    <xf numFmtId="0" fontId="12" fillId="4" borderId="0" xfId="0" applyFont="1" applyFill="1" applyBorder="1" applyAlignment="1">
      <alignment horizontal="center" vertical="center" shrinkToFit="1"/>
    </xf>
    <xf numFmtId="0" fontId="12" fillId="4" borderId="33" xfId="0" applyFont="1" applyFill="1" applyBorder="1" applyAlignment="1">
      <alignment horizontal="center" vertical="center" shrinkToFit="1"/>
    </xf>
    <xf numFmtId="0" fontId="12" fillId="2" borderId="0" xfId="0" applyFont="1" applyFill="1" applyBorder="1" applyAlignment="1">
      <alignment horizontal="center" vertical="center" shrinkToFit="1"/>
    </xf>
    <xf numFmtId="0" fontId="12" fillId="2" borderId="33" xfId="0" applyFont="1" applyFill="1" applyBorder="1" applyAlignment="1">
      <alignment horizontal="center" vertical="center" shrinkToFit="1"/>
    </xf>
    <xf numFmtId="0" fontId="12" fillId="2" borderId="4" xfId="0" applyFont="1" applyFill="1" applyBorder="1" applyAlignment="1">
      <alignment vertical="center" shrinkToFit="1"/>
    </xf>
    <xf numFmtId="0" fontId="12" fillId="2" borderId="1" xfId="0" applyFont="1" applyFill="1" applyBorder="1" applyAlignment="1">
      <alignment vertical="center" shrinkToFit="1"/>
    </xf>
    <xf numFmtId="0" fontId="45" fillId="0" borderId="0" xfId="0" applyFont="1" applyAlignment="1">
      <alignment vertical="top" wrapText="1"/>
    </xf>
    <xf numFmtId="0" fontId="12" fillId="2" borderId="42" xfId="0" applyFont="1" applyFill="1" applyBorder="1" applyAlignment="1">
      <alignment horizontal="left" vertical="center" shrinkToFit="1"/>
    </xf>
    <xf numFmtId="0" fontId="12" fillId="2" borderId="35" xfId="0" applyFont="1" applyFill="1" applyBorder="1" applyAlignment="1">
      <alignment vertical="center" wrapText="1"/>
    </xf>
    <xf numFmtId="0" fontId="12" fillId="2" borderId="34" xfId="0" applyFont="1" applyFill="1" applyBorder="1" applyAlignment="1">
      <alignment vertical="center" wrapText="1"/>
    </xf>
    <xf numFmtId="0" fontId="53" fillId="2" borderId="0" xfId="4" applyFont="1" applyFill="1" applyAlignment="1">
      <alignment horizontal="center" vertical="center"/>
    </xf>
    <xf numFmtId="179" fontId="53" fillId="2" borderId="0" xfId="4" applyNumberFormat="1" applyFont="1" applyFill="1" applyAlignment="1">
      <alignment horizontal="right" vertical="center"/>
    </xf>
    <xf numFmtId="179" fontId="53" fillId="2" borderId="0" xfId="4" applyNumberFormat="1" applyFont="1" applyFill="1" applyAlignment="1">
      <alignment horizontal="center" vertical="center"/>
    </xf>
    <xf numFmtId="0" fontId="53" fillId="2" borderId="0" xfId="4" applyFont="1" applyFill="1" applyAlignment="1">
      <alignment horizontal="left" vertical="center" wrapText="1"/>
    </xf>
    <xf numFmtId="0" fontId="53" fillId="2" borderId="0" xfId="4" applyFont="1" applyFill="1" applyAlignment="1">
      <alignment horizontal="left" vertical="top"/>
    </xf>
    <xf numFmtId="0" fontId="53" fillId="2" borderId="0" xfId="4" applyFont="1" applyFill="1" applyAlignment="1">
      <alignment horizontal="left" vertical="top" wrapText="1"/>
    </xf>
    <xf numFmtId="0" fontId="53" fillId="2" borderId="99" xfId="4" applyFont="1" applyFill="1" applyBorder="1" applyAlignment="1">
      <alignment horizontal="center" vertical="center" textRotation="255"/>
    </xf>
    <xf numFmtId="0" fontId="53" fillId="2" borderId="103" xfId="6" applyFont="1" applyFill="1" applyBorder="1" applyAlignment="1">
      <alignment horizontal="center" vertical="center" textRotation="255"/>
    </xf>
    <xf numFmtId="0" fontId="53" fillId="2" borderId="112" xfId="6" applyFont="1" applyFill="1" applyBorder="1" applyAlignment="1">
      <alignment horizontal="center" vertical="center" textRotation="255"/>
    </xf>
    <xf numFmtId="0" fontId="53" fillId="2" borderId="83" xfId="4" applyFont="1" applyFill="1" applyBorder="1" applyAlignment="1">
      <alignment horizontal="left" vertical="center"/>
    </xf>
    <xf numFmtId="0" fontId="53" fillId="2" borderId="45" xfId="4" applyFont="1" applyFill="1" applyBorder="1" applyAlignment="1">
      <alignment horizontal="left" vertical="center"/>
    </xf>
    <xf numFmtId="0" fontId="53" fillId="2" borderId="79" xfId="4" applyFont="1" applyFill="1" applyBorder="1" applyAlignment="1">
      <alignment horizontal="left" vertical="center"/>
    </xf>
    <xf numFmtId="0" fontId="53" fillId="2" borderId="100" xfId="4" applyFont="1" applyFill="1" applyBorder="1" applyAlignment="1">
      <alignment horizontal="left" vertical="center"/>
    </xf>
    <xf numFmtId="0" fontId="53" fillId="2" borderId="101" xfId="4" applyFont="1" applyFill="1" applyBorder="1" applyAlignment="1">
      <alignment horizontal="left" vertical="center"/>
    </xf>
    <xf numFmtId="0" fontId="53" fillId="2" borderId="102" xfId="4" applyFont="1" applyFill="1" applyBorder="1" applyAlignment="1">
      <alignment horizontal="left" vertical="center"/>
    </xf>
    <xf numFmtId="0" fontId="53" fillId="2" borderId="0" xfId="5" applyFont="1" applyFill="1" applyAlignment="1">
      <alignment horizontal="left" vertical="center" wrapText="1"/>
    </xf>
    <xf numFmtId="0" fontId="53" fillId="2" borderId="106" xfId="5" applyFont="1" applyFill="1" applyBorder="1" applyAlignment="1">
      <alignment horizontal="left" vertical="center" wrapText="1"/>
    </xf>
    <xf numFmtId="0" fontId="53" fillId="2" borderId="16" xfId="5" applyFont="1" applyFill="1" applyBorder="1" applyAlignment="1">
      <alignment horizontal="left" vertical="top" wrapText="1"/>
    </xf>
    <xf numFmtId="0" fontId="53" fillId="2" borderId="5" xfId="5" applyFont="1" applyFill="1" applyBorder="1" applyAlignment="1">
      <alignment horizontal="left" vertical="top" wrapText="1"/>
    </xf>
    <xf numFmtId="0" fontId="53" fillId="2" borderId="107" xfId="5" applyFont="1" applyFill="1" applyBorder="1" applyAlignment="1">
      <alignment horizontal="left" vertical="top" wrapText="1"/>
    </xf>
    <xf numFmtId="0" fontId="53" fillId="2" borderId="3" xfId="4" applyFont="1" applyFill="1" applyBorder="1" applyAlignment="1">
      <alignment horizontal="left" vertical="center"/>
    </xf>
    <xf numFmtId="0" fontId="53" fillId="2" borderId="4" xfId="4" applyFont="1" applyFill="1" applyBorder="1" applyAlignment="1">
      <alignment horizontal="left" vertical="center"/>
    </xf>
    <xf numFmtId="0" fontId="53" fillId="2" borderId="1" xfId="4" applyFont="1" applyFill="1" applyBorder="1" applyAlignment="1">
      <alignment horizontal="left" vertical="center"/>
    </xf>
    <xf numFmtId="0" fontId="53" fillId="2" borderId="16" xfId="4" applyFont="1" applyFill="1" applyBorder="1" applyAlignment="1">
      <alignment horizontal="left" vertical="center"/>
    </xf>
    <xf numFmtId="0" fontId="53" fillId="2" borderId="5" xfId="4" applyFont="1" applyFill="1" applyBorder="1" applyAlignment="1">
      <alignment horizontal="left" vertical="center"/>
    </xf>
    <xf numFmtId="0" fontId="53" fillId="2" borderId="15" xfId="4" applyFont="1" applyFill="1" applyBorder="1" applyAlignment="1">
      <alignment horizontal="left" vertical="center"/>
    </xf>
    <xf numFmtId="49" fontId="53" fillId="2" borderId="6" xfId="4" applyNumberFormat="1" applyFont="1" applyFill="1" applyBorder="1" applyAlignment="1">
      <alignment horizontal="left" vertical="center"/>
    </xf>
    <xf numFmtId="49" fontId="53" fillId="2" borderId="7" xfId="4" applyNumberFormat="1" applyFont="1" applyFill="1" applyBorder="1" applyAlignment="1">
      <alignment horizontal="left" vertical="center"/>
    </xf>
    <xf numFmtId="49" fontId="53" fillId="2" borderId="7" xfId="4" applyNumberFormat="1" applyFont="1" applyFill="1" applyBorder="1" applyAlignment="1">
      <alignment horizontal="center" vertical="center"/>
    </xf>
    <xf numFmtId="49" fontId="53" fillId="2" borderId="8" xfId="4" applyNumberFormat="1" applyFont="1" applyFill="1" applyBorder="1" applyAlignment="1">
      <alignment horizontal="center" vertical="center"/>
    </xf>
    <xf numFmtId="49" fontId="53" fillId="2" borderId="108" xfId="4" applyNumberFormat="1" applyFont="1" applyFill="1" applyBorder="1" applyAlignment="1">
      <alignment horizontal="left" vertical="center"/>
    </xf>
    <xf numFmtId="0" fontId="53" fillId="2" borderId="2" xfId="5" applyFont="1" applyFill="1" applyBorder="1" applyAlignment="1">
      <alignment horizontal="center" vertical="center"/>
    </xf>
    <xf numFmtId="0" fontId="53" fillId="2" borderId="3" xfId="5" applyFont="1" applyFill="1" applyBorder="1" applyAlignment="1">
      <alignment horizontal="center" vertical="center" wrapText="1"/>
    </xf>
    <xf numFmtId="0" fontId="53" fillId="2" borderId="4" xfId="5" applyFont="1" applyFill="1" applyBorder="1" applyAlignment="1">
      <alignment horizontal="center" vertical="center" wrapText="1"/>
    </xf>
    <xf numFmtId="49" fontId="53" fillId="2" borderId="4" xfId="5" applyNumberFormat="1" applyFont="1" applyFill="1" applyBorder="1" applyAlignment="1">
      <alignment horizontal="center" vertical="center" wrapText="1"/>
    </xf>
    <xf numFmtId="0" fontId="53" fillId="2" borderId="105" xfId="5" applyFont="1" applyFill="1" applyBorder="1" applyAlignment="1">
      <alignment horizontal="center" vertical="center" wrapText="1"/>
    </xf>
    <xf numFmtId="0" fontId="53" fillId="2" borderId="17" xfId="5" applyFont="1" applyFill="1" applyBorder="1" applyAlignment="1">
      <alignment horizontal="left" vertical="center" wrapText="1"/>
    </xf>
    <xf numFmtId="0" fontId="53" fillId="2" borderId="4" xfId="4" applyFont="1" applyFill="1" applyBorder="1" applyAlignment="1">
      <alignment horizontal="center" vertical="top"/>
    </xf>
    <xf numFmtId="0" fontId="53" fillId="2" borderId="105" xfId="4" applyFont="1" applyFill="1" applyBorder="1" applyAlignment="1">
      <alignment horizontal="center" vertical="top"/>
    </xf>
    <xf numFmtId="0" fontId="53" fillId="2" borderId="12" xfId="4" applyFont="1" applyFill="1" applyBorder="1" applyAlignment="1">
      <alignment horizontal="left" vertical="center" wrapText="1"/>
    </xf>
    <xf numFmtId="0" fontId="53" fillId="2" borderId="13" xfId="4" applyFont="1" applyFill="1" applyBorder="1" applyAlignment="1">
      <alignment horizontal="left" vertical="center" wrapText="1"/>
    </xf>
    <xf numFmtId="0" fontId="53" fillId="2" borderId="104" xfId="4" applyFont="1" applyFill="1" applyBorder="1" applyAlignment="1">
      <alignment horizontal="left" vertical="center" wrapText="1"/>
    </xf>
    <xf numFmtId="0" fontId="53" fillId="2" borderId="3" xfId="4" applyFont="1" applyFill="1" applyBorder="1" applyAlignment="1">
      <alignment horizontal="left" vertical="center" wrapText="1"/>
    </xf>
    <xf numFmtId="0" fontId="53" fillId="2" borderId="17" xfId="4" applyFont="1" applyFill="1" applyBorder="1" applyAlignment="1">
      <alignment horizontal="left" vertical="center" wrapText="1"/>
    </xf>
    <xf numFmtId="0" fontId="53" fillId="2" borderId="0" xfId="4" applyFont="1" applyFill="1" applyBorder="1" applyAlignment="1">
      <alignment horizontal="left" vertical="center"/>
    </xf>
    <xf numFmtId="0" fontId="53" fillId="2" borderId="27" xfId="4" applyFont="1" applyFill="1" applyBorder="1" applyAlignment="1">
      <alignment horizontal="left" vertical="center"/>
    </xf>
    <xf numFmtId="0" fontId="53" fillId="2" borderId="17" xfId="4" applyFont="1" applyFill="1" applyBorder="1" applyAlignment="1">
      <alignment horizontal="left" vertical="center"/>
    </xf>
    <xf numFmtId="49" fontId="53" fillId="0" borderId="93" xfId="5" applyNumberFormat="1" applyFont="1" applyBorder="1" applyAlignment="1">
      <alignment horizontal="left" vertical="center"/>
    </xf>
    <xf numFmtId="49" fontId="53" fillId="0" borderId="94" xfId="5" applyNumberFormat="1" applyFont="1" applyBorder="1" applyAlignment="1">
      <alignment horizontal="left" vertical="center"/>
    </xf>
    <xf numFmtId="49" fontId="53" fillId="0" borderId="95" xfId="5" applyNumberFormat="1" applyFont="1" applyBorder="1" applyAlignment="1">
      <alignment horizontal="left" vertical="center"/>
    </xf>
    <xf numFmtId="0" fontId="52" fillId="2" borderId="0" xfId="4" applyFont="1" applyFill="1" applyBorder="1" applyAlignment="1">
      <alignment horizontal="center" vertical="center"/>
    </xf>
    <xf numFmtId="0" fontId="53" fillId="2" borderId="12" xfId="4" applyFont="1" applyFill="1" applyBorder="1" applyAlignment="1">
      <alignment horizontal="left" vertical="center"/>
    </xf>
    <xf numFmtId="0" fontId="53" fillId="2" borderId="13" xfId="4" applyFont="1" applyFill="1" applyBorder="1" applyAlignment="1">
      <alignment horizontal="left" vertical="center"/>
    </xf>
    <xf numFmtId="0" fontId="53" fillId="2" borderId="14" xfId="4" applyFont="1" applyFill="1" applyBorder="1" applyAlignment="1">
      <alignment horizontal="left" vertical="center"/>
    </xf>
    <xf numFmtId="180" fontId="53" fillId="2" borderId="16" xfId="4" applyNumberFormat="1" applyFont="1" applyFill="1" applyBorder="1" applyAlignment="1">
      <alignment horizontal="left" vertical="top" indent="1"/>
    </xf>
    <xf numFmtId="180" fontId="53" fillId="2" borderId="5" xfId="4" applyNumberFormat="1" applyFont="1" applyFill="1" applyBorder="1" applyAlignment="1">
      <alignment horizontal="left" vertical="top" indent="1"/>
    </xf>
    <xf numFmtId="180" fontId="53" fillId="2" borderId="107" xfId="4" applyNumberFormat="1" applyFont="1" applyFill="1" applyBorder="1" applyAlignment="1">
      <alignment horizontal="left" vertical="top" indent="1"/>
    </xf>
    <xf numFmtId="0" fontId="56" fillId="2" borderId="3" xfId="4" applyFont="1" applyFill="1" applyBorder="1" applyAlignment="1">
      <alignment horizontal="left" vertical="center"/>
    </xf>
    <xf numFmtId="0" fontId="56" fillId="2" borderId="4" xfId="4" applyFont="1" applyFill="1" applyBorder="1" applyAlignment="1">
      <alignment horizontal="left" vertical="center"/>
    </xf>
    <xf numFmtId="0" fontId="56" fillId="2" borderId="1" xfId="4" applyFont="1" applyFill="1" applyBorder="1" applyAlignment="1">
      <alignment horizontal="left" vertical="center"/>
    </xf>
    <xf numFmtId="0" fontId="56" fillId="2" borderId="17" xfId="4" applyFont="1" applyFill="1" applyBorder="1" applyAlignment="1">
      <alignment horizontal="left" vertical="center"/>
    </xf>
    <xf numFmtId="0" fontId="56" fillId="2" borderId="0" xfId="4" applyFont="1" applyFill="1" applyBorder="1" applyAlignment="1">
      <alignment horizontal="left" vertical="center"/>
    </xf>
    <xf numFmtId="0" fontId="56" fillId="2" borderId="27" xfId="4" applyFont="1" applyFill="1" applyBorder="1" applyAlignment="1">
      <alignment horizontal="left" vertical="center"/>
    </xf>
    <xf numFmtId="0" fontId="56" fillId="2" borderId="84" xfId="4" applyFont="1" applyFill="1" applyBorder="1" applyAlignment="1">
      <alignment horizontal="left" vertical="center"/>
    </xf>
    <xf numFmtId="0" fontId="56" fillId="2" borderId="47" xfId="4" applyFont="1" applyFill="1" applyBorder="1" applyAlignment="1">
      <alignment horizontal="left" vertical="center"/>
    </xf>
    <xf numFmtId="0" fontId="56" fillId="2" borderId="80" xfId="4" applyFont="1" applyFill="1" applyBorder="1" applyAlignment="1">
      <alignment horizontal="left" vertical="center"/>
    </xf>
    <xf numFmtId="0" fontId="53" fillId="0" borderId="3" xfId="4" applyFont="1" applyBorder="1" applyAlignment="1">
      <alignment horizontal="left" vertical="top" wrapText="1"/>
    </xf>
    <xf numFmtId="0" fontId="53" fillId="0" borderId="4" xfId="4" applyFont="1" applyBorder="1" applyAlignment="1">
      <alignment horizontal="left" vertical="top" wrapText="1"/>
    </xf>
    <xf numFmtId="0" fontId="53" fillId="0" borderId="1" xfId="4" applyFont="1" applyBorder="1" applyAlignment="1">
      <alignment horizontal="left" vertical="top" wrapText="1"/>
    </xf>
    <xf numFmtId="0" fontId="53" fillId="0" borderId="16" xfId="4" applyFont="1" applyBorder="1" applyAlignment="1">
      <alignment horizontal="left" vertical="top" wrapText="1"/>
    </xf>
    <xf numFmtId="0" fontId="53" fillId="0" borderId="5" xfId="4" applyFont="1" applyBorder="1" applyAlignment="1">
      <alignment horizontal="left" vertical="top" wrapText="1"/>
    </xf>
    <xf numFmtId="0" fontId="53" fillId="0" borderId="15" xfId="4" applyFont="1" applyBorder="1" applyAlignment="1">
      <alignment horizontal="left" vertical="top" wrapText="1"/>
    </xf>
    <xf numFmtId="0" fontId="53" fillId="2" borderId="109" xfId="4" applyFont="1" applyFill="1" applyBorder="1" applyAlignment="1">
      <alignment horizontal="left" vertical="center"/>
    </xf>
    <xf numFmtId="0" fontId="53" fillId="2" borderId="110" xfId="4" applyFont="1" applyFill="1" applyBorder="1" applyAlignment="1">
      <alignment horizontal="left" vertical="center"/>
    </xf>
    <xf numFmtId="0" fontId="53" fillId="2" borderId="111" xfId="4" applyFont="1" applyFill="1" applyBorder="1" applyAlignment="1">
      <alignment horizontal="left" vertical="center"/>
    </xf>
    <xf numFmtId="0" fontId="53" fillId="2" borderId="3" xfId="4" applyFont="1" applyFill="1" applyBorder="1" applyAlignment="1">
      <alignment horizontal="center" vertical="top"/>
    </xf>
    <xf numFmtId="0" fontId="52" fillId="2" borderId="0" xfId="4" applyFont="1" applyFill="1" applyBorder="1" applyAlignment="1">
      <alignment horizontal="left" vertical="center"/>
    </xf>
    <xf numFmtId="0" fontId="52" fillId="2" borderId="0" xfId="4" applyFont="1" applyFill="1" applyBorder="1" applyAlignment="1">
      <alignment horizontal="center" vertical="center" textRotation="255"/>
    </xf>
    <xf numFmtId="0" fontId="52" fillId="2" borderId="0" xfId="6" applyFont="1" applyFill="1" applyBorder="1" applyAlignment="1">
      <alignment horizontal="center" vertical="center" textRotation="255"/>
    </xf>
    <xf numFmtId="0" fontId="53" fillId="2" borderId="103" xfId="4" applyFont="1" applyFill="1" applyBorder="1" applyAlignment="1">
      <alignment horizontal="center" vertical="center" textRotation="255"/>
    </xf>
    <xf numFmtId="0" fontId="53" fillId="2" borderId="112" xfId="4" applyFont="1" applyFill="1" applyBorder="1" applyAlignment="1">
      <alignment horizontal="center" vertical="center" textRotation="255"/>
    </xf>
    <xf numFmtId="0" fontId="53" fillId="2" borderId="113" xfId="4" applyFont="1" applyFill="1" applyBorder="1" applyAlignment="1">
      <alignment horizontal="left" vertical="center"/>
    </xf>
    <xf numFmtId="0" fontId="53" fillId="2" borderId="114" xfId="4" applyFont="1" applyFill="1" applyBorder="1" applyAlignment="1">
      <alignment horizontal="left" vertical="center"/>
    </xf>
    <xf numFmtId="0" fontId="53" fillId="2" borderId="115" xfId="4" applyFont="1" applyFill="1" applyBorder="1" applyAlignment="1">
      <alignment horizontal="left" vertical="center"/>
    </xf>
    <xf numFmtId="0" fontId="53" fillId="2" borderId="113" xfId="5" applyFont="1" applyFill="1" applyBorder="1" applyAlignment="1">
      <alignment horizontal="left" vertical="top" wrapText="1"/>
    </xf>
    <xf numFmtId="0" fontId="53" fillId="2" borderId="114" xfId="5" applyFont="1" applyFill="1" applyBorder="1" applyAlignment="1">
      <alignment horizontal="left" vertical="top" wrapText="1"/>
    </xf>
    <xf numFmtId="0" fontId="53" fillId="2" borderId="115" xfId="5" applyFont="1" applyFill="1" applyBorder="1" applyAlignment="1">
      <alignment horizontal="left" vertical="top" wrapText="1"/>
    </xf>
    <xf numFmtId="0" fontId="53" fillId="2" borderId="6" xfId="4" applyFont="1" applyFill="1" applyBorder="1" applyAlignment="1">
      <alignment horizontal="left" vertical="center"/>
    </xf>
    <xf numFmtId="0" fontId="53" fillId="2" borderId="7" xfId="4" applyFont="1" applyFill="1" applyBorder="1" applyAlignment="1">
      <alignment horizontal="left" vertical="center"/>
    </xf>
    <xf numFmtId="0" fontId="53" fillId="2" borderId="8" xfId="4" applyFont="1" applyFill="1" applyBorder="1" applyAlignment="1">
      <alignment horizontal="left" vertical="center"/>
    </xf>
    <xf numFmtId="0" fontId="53" fillId="2" borderId="16" xfId="4" applyFont="1" applyFill="1" applyBorder="1" applyAlignment="1">
      <alignment horizontal="center" vertical="center"/>
    </xf>
    <xf numFmtId="0" fontId="53" fillId="2" borderId="5" xfId="4" applyFont="1" applyFill="1" applyBorder="1" applyAlignment="1">
      <alignment horizontal="center" vertical="center"/>
    </xf>
    <xf numFmtId="0" fontId="53" fillId="2" borderId="107" xfId="4" applyFont="1" applyFill="1" applyBorder="1" applyAlignment="1">
      <alignment horizontal="center" vertical="center"/>
    </xf>
    <xf numFmtId="0" fontId="53" fillId="2" borderId="120" xfId="4" applyFont="1" applyFill="1" applyBorder="1" applyAlignment="1">
      <alignment horizontal="left" vertical="center"/>
    </xf>
    <xf numFmtId="180" fontId="53" fillId="2" borderId="6" xfId="5" applyNumberFormat="1" applyFont="1" applyFill="1" applyBorder="1" applyAlignment="1">
      <alignment horizontal="left" vertical="center" wrapText="1" indent="1"/>
    </xf>
    <xf numFmtId="180" fontId="53" fillId="2" borderId="7" xfId="5" applyNumberFormat="1" applyFont="1" applyFill="1" applyBorder="1" applyAlignment="1">
      <alignment horizontal="left" vertical="center" wrapText="1" indent="1"/>
    </xf>
    <xf numFmtId="180" fontId="53" fillId="2" borderId="108" xfId="5" applyNumberFormat="1" applyFont="1" applyFill="1" applyBorder="1" applyAlignment="1">
      <alignment horizontal="left" vertical="center" wrapText="1" indent="1"/>
    </xf>
    <xf numFmtId="0" fontId="53" fillId="2" borderId="84" xfId="4" applyFont="1" applyFill="1" applyBorder="1" applyAlignment="1">
      <alignment horizontal="left" vertical="center"/>
    </xf>
    <xf numFmtId="0" fontId="53" fillId="2" borderId="47" xfId="4" applyFont="1" applyFill="1" applyBorder="1" applyAlignment="1">
      <alignment horizontal="left" vertical="center"/>
    </xf>
    <xf numFmtId="0" fontId="53" fillId="2" borderId="80" xfId="4" applyFont="1" applyFill="1" applyBorder="1" applyAlignment="1">
      <alignment horizontal="left" vertical="center"/>
    </xf>
    <xf numFmtId="0" fontId="52" fillId="2" borderId="45" xfId="4" applyFont="1" applyFill="1" applyBorder="1" applyAlignment="1">
      <alignment horizontal="center" vertical="top" wrapText="1"/>
    </xf>
    <xf numFmtId="0" fontId="52" fillId="2" borderId="0" xfId="4" applyFont="1" applyFill="1" applyBorder="1" applyAlignment="1">
      <alignment horizontal="center" vertical="top" wrapText="1"/>
    </xf>
    <xf numFmtId="0" fontId="52" fillId="2" borderId="45" xfId="4" applyFont="1" applyFill="1" applyBorder="1" applyAlignment="1">
      <alignment horizontal="justify" vertical="top" wrapText="1"/>
    </xf>
    <xf numFmtId="0" fontId="52" fillId="2" borderId="0" xfId="4" applyFont="1" applyFill="1" applyBorder="1" applyAlignment="1">
      <alignment horizontal="justify" vertical="top" wrapText="1"/>
    </xf>
    <xf numFmtId="0" fontId="53" fillId="2" borderId="121" xfId="4" applyFont="1" applyFill="1" applyBorder="1" applyAlignment="1">
      <alignment horizontal="left" vertical="center"/>
    </xf>
    <xf numFmtId="0" fontId="53" fillId="2" borderId="83" xfId="4" applyFont="1" applyFill="1" applyBorder="1" applyAlignment="1">
      <alignment horizontal="center" vertical="center"/>
    </xf>
    <xf numFmtId="0" fontId="53" fillId="2" borderId="45" xfId="4" applyFont="1" applyFill="1" applyBorder="1" applyAlignment="1">
      <alignment horizontal="center" vertical="center"/>
    </xf>
    <xf numFmtId="0" fontId="53" fillId="2" borderId="79" xfId="4" applyFont="1" applyFill="1" applyBorder="1" applyAlignment="1">
      <alignment horizontal="center" vertical="center"/>
    </xf>
    <xf numFmtId="0" fontId="53" fillId="2" borderId="15" xfId="4" applyFont="1" applyFill="1" applyBorder="1" applyAlignment="1">
      <alignment horizontal="center" vertical="center"/>
    </xf>
    <xf numFmtId="180" fontId="53" fillId="2" borderId="83" xfId="4" applyNumberFormat="1" applyFont="1" applyFill="1" applyBorder="1" applyAlignment="1">
      <alignment horizontal="left" vertical="center" indent="1"/>
    </xf>
    <xf numFmtId="180" fontId="53" fillId="2" borderId="45" xfId="4" applyNumberFormat="1" applyFont="1" applyFill="1" applyBorder="1" applyAlignment="1">
      <alignment horizontal="left" vertical="center" indent="1"/>
    </xf>
    <xf numFmtId="180" fontId="53" fillId="2" borderId="46" xfId="4" applyNumberFormat="1" applyFont="1" applyFill="1" applyBorder="1" applyAlignment="1">
      <alignment horizontal="left" vertical="center" indent="1"/>
    </xf>
    <xf numFmtId="180" fontId="53" fillId="2" borderId="16" xfId="4" applyNumberFormat="1" applyFont="1" applyFill="1" applyBorder="1" applyAlignment="1">
      <alignment horizontal="left" vertical="center" indent="1"/>
    </xf>
    <xf numFmtId="180" fontId="53" fillId="2" borderId="5" xfId="4" applyNumberFormat="1" applyFont="1" applyFill="1" applyBorder="1" applyAlignment="1">
      <alignment horizontal="left" vertical="center" indent="1"/>
    </xf>
    <xf numFmtId="180" fontId="53" fillId="2" borderId="107" xfId="4" applyNumberFormat="1" applyFont="1" applyFill="1" applyBorder="1" applyAlignment="1">
      <alignment horizontal="left" vertical="center" indent="1"/>
    </xf>
    <xf numFmtId="0" fontId="53" fillId="2" borderId="84" xfId="5" applyFont="1" applyFill="1" applyBorder="1" applyAlignment="1">
      <alignment horizontal="left" vertical="top" wrapText="1"/>
    </xf>
    <xf numFmtId="0" fontId="53" fillId="2" borderId="47" xfId="5" applyFont="1" applyFill="1" applyBorder="1" applyAlignment="1">
      <alignment horizontal="left" vertical="top" wrapText="1"/>
    </xf>
    <xf numFmtId="0" fontId="53" fillId="2" borderId="48" xfId="5" applyFont="1" applyFill="1" applyBorder="1" applyAlignment="1">
      <alignment horizontal="left" vertical="top" wrapText="1"/>
    </xf>
    <xf numFmtId="49" fontId="52" fillId="0" borderId="0" xfId="4" applyNumberFormat="1" applyFont="1" applyAlignment="1">
      <alignment horizontal="center" vertical="center"/>
    </xf>
    <xf numFmtId="179" fontId="52" fillId="0" borderId="0" xfId="4" applyNumberFormat="1" applyFont="1" applyAlignment="1">
      <alignment horizontal="center" vertical="center"/>
    </xf>
    <xf numFmtId="0" fontId="52" fillId="2" borderId="0" xfId="4" applyFont="1" applyFill="1" applyAlignment="1">
      <alignment horizontal="center" vertical="center"/>
    </xf>
    <xf numFmtId="49" fontId="52" fillId="0" borderId="0" xfId="4" applyNumberFormat="1" applyFont="1" applyAlignment="1">
      <alignment horizontal="left" vertical="top"/>
    </xf>
    <xf numFmtId="49" fontId="52" fillId="0" borderId="0" xfId="4" applyNumberFormat="1" applyFont="1" applyAlignment="1">
      <alignment horizontal="left" vertical="top" wrapText="1"/>
    </xf>
    <xf numFmtId="49" fontId="52" fillId="0" borderId="3" xfId="5" applyNumberFormat="1" applyFont="1" applyBorder="1" applyAlignment="1">
      <alignment horizontal="left" vertical="top"/>
    </xf>
    <xf numFmtId="49" fontId="52" fillId="0" borderId="4" xfId="5" applyNumberFormat="1" applyFont="1" applyBorder="1" applyAlignment="1">
      <alignment horizontal="left" vertical="top"/>
    </xf>
    <xf numFmtId="49" fontId="52" fillId="0" borderId="16" xfId="5" applyNumberFormat="1" applyFont="1" applyBorder="1" applyAlignment="1">
      <alignment horizontal="left" vertical="top"/>
    </xf>
    <xf numFmtId="49" fontId="52" fillId="0" borderId="5" xfId="5" applyNumberFormat="1" applyFont="1" applyBorder="1" applyAlignment="1">
      <alignment horizontal="left" vertical="top"/>
    </xf>
    <xf numFmtId="49" fontId="52" fillId="0" borderId="2" xfId="4" applyNumberFormat="1" applyFont="1" applyBorder="1" applyAlignment="1">
      <alignment horizontal="center" vertical="center"/>
    </xf>
    <xf numFmtId="49" fontId="52" fillId="0" borderId="6" xfId="5" applyNumberFormat="1" applyFont="1" applyBorder="1" applyAlignment="1">
      <alignment horizontal="left" vertical="center" wrapText="1"/>
    </xf>
    <xf numFmtId="49" fontId="52" fillId="0" borderId="7" xfId="5" applyNumberFormat="1" applyFont="1" applyBorder="1" applyAlignment="1">
      <alignment horizontal="left" vertical="center"/>
    </xf>
    <xf numFmtId="49" fontId="52" fillId="0" borderId="8" xfId="5" applyNumberFormat="1" applyFont="1" applyBorder="1" applyAlignment="1">
      <alignment horizontal="left" vertical="center"/>
    </xf>
    <xf numFmtId="49" fontId="52" fillId="0" borderId="3" xfId="5" applyNumberFormat="1" applyFont="1" applyBorder="1" applyAlignment="1">
      <alignment horizontal="left" vertical="center"/>
    </xf>
    <xf numFmtId="49" fontId="52" fillId="0" borderId="4" xfId="5" applyNumberFormat="1" applyFont="1" applyBorder="1" applyAlignment="1">
      <alignment horizontal="left" vertical="center"/>
    </xf>
    <xf numFmtId="49" fontId="52" fillId="0" borderId="1" xfId="5" applyNumberFormat="1" applyFont="1" applyBorder="1" applyAlignment="1">
      <alignment horizontal="left" vertical="center"/>
    </xf>
    <xf numFmtId="49" fontId="52" fillId="0" borderId="2" xfId="4" applyNumberFormat="1" applyFont="1" applyBorder="1" applyAlignment="1">
      <alignment horizontal="left" vertical="center"/>
    </xf>
    <xf numFmtId="49" fontId="52" fillId="0" borderId="3" xfId="4" applyNumberFormat="1" applyFont="1" applyBorder="1" applyAlignment="1">
      <alignment horizontal="left" vertical="top"/>
    </xf>
    <xf numFmtId="49" fontId="52" fillId="0" borderId="4" xfId="4" applyNumberFormat="1" applyFont="1" applyBorder="1" applyAlignment="1">
      <alignment horizontal="left" vertical="top"/>
    </xf>
    <xf numFmtId="49" fontId="52" fillId="0" borderId="16" xfId="4" applyNumberFormat="1" applyFont="1" applyBorder="1" applyAlignment="1">
      <alignment horizontal="left" vertical="top"/>
    </xf>
    <xf numFmtId="49" fontId="52" fillId="0" borderId="5" xfId="4" applyNumberFormat="1" applyFont="1" applyBorder="1" applyAlignment="1">
      <alignment horizontal="left" vertical="top"/>
    </xf>
    <xf numFmtId="49" fontId="52" fillId="0" borderId="4" xfId="4" applyNumberFormat="1" applyFont="1" applyBorder="1" applyAlignment="1">
      <alignment horizontal="left" vertical="center"/>
    </xf>
    <xf numFmtId="49" fontId="52" fillId="0" borderId="1" xfId="4" applyNumberFormat="1" applyFont="1" applyBorder="1" applyAlignment="1">
      <alignment horizontal="left" vertical="center"/>
    </xf>
    <xf numFmtId="49" fontId="52" fillId="0" borderId="5" xfId="4" applyNumberFormat="1" applyFont="1" applyBorder="1" applyAlignment="1">
      <alignment horizontal="left" vertical="center"/>
    </xf>
    <xf numFmtId="49" fontId="52" fillId="0" borderId="15" xfId="4" applyNumberFormat="1" applyFont="1" applyBorder="1" applyAlignment="1">
      <alignment horizontal="left" vertical="center"/>
    </xf>
    <xf numFmtId="49" fontId="52" fillId="0" borderId="3" xfId="4" applyNumberFormat="1" applyFont="1" applyBorder="1" applyAlignment="1">
      <alignment horizontal="left" vertical="center"/>
    </xf>
    <xf numFmtId="49" fontId="52" fillId="0" borderId="17" xfId="4" applyNumberFormat="1" applyFont="1" applyBorder="1" applyAlignment="1">
      <alignment horizontal="left" vertical="center"/>
    </xf>
    <xf numFmtId="49" fontId="52" fillId="0" borderId="0" xfId="4" applyNumberFormat="1" applyFont="1" applyBorder="1" applyAlignment="1">
      <alignment horizontal="left" vertical="center"/>
    </xf>
    <xf numFmtId="49" fontId="52" fillId="0" borderId="27" xfId="4" applyNumberFormat="1" applyFont="1" applyBorder="1" applyAlignment="1">
      <alignment horizontal="left" vertical="center"/>
    </xf>
    <xf numFmtId="49" fontId="52" fillId="0" borderId="16" xfId="4" applyNumberFormat="1" applyFont="1" applyBorder="1" applyAlignment="1">
      <alignment horizontal="left" vertical="center"/>
    </xf>
    <xf numFmtId="49" fontId="52" fillId="0" borderId="2" xfId="4" applyNumberFormat="1" applyFont="1" applyBorder="1" applyAlignment="1">
      <alignment horizontal="left" vertical="center" wrapText="1"/>
    </xf>
    <xf numFmtId="49" fontId="52" fillId="0" borderId="6" xfId="4" applyNumberFormat="1" applyFont="1" applyBorder="1" applyAlignment="1">
      <alignment horizontal="left" vertical="center"/>
    </xf>
    <xf numFmtId="49" fontId="52" fillId="0" borderId="7" xfId="4" applyNumberFormat="1" applyFont="1" applyBorder="1" applyAlignment="1">
      <alignment horizontal="left" vertical="center"/>
    </xf>
    <xf numFmtId="49" fontId="52" fillId="0" borderId="8" xfId="4" applyNumberFormat="1" applyFont="1" applyBorder="1" applyAlignment="1">
      <alignment horizontal="left" vertical="center"/>
    </xf>
    <xf numFmtId="0" fontId="76" fillId="2" borderId="0" xfId="9" applyFont="1" applyFill="1" applyAlignment="1">
      <alignment horizontal="left" vertical="top"/>
    </xf>
    <xf numFmtId="0" fontId="71" fillId="2" borderId="165" xfId="9" applyFont="1" applyFill="1" applyBorder="1" applyAlignment="1">
      <alignment horizontal="center" vertical="center" wrapText="1"/>
    </xf>
    <xf numFmtId="0" fontId="71" fillId="2" borderId="164" xfId="9" applyFont="1" applyFill="1" applyBorder="1" applyAlignment="1">
      <alignment horizontal="center" vertical="center" wrapText="1"/>
    </xf>
    <xf numFmtId="0" fontId="71" fillId="2" borderId="189" xfId="9" applyFont="1" applyFill="1" applyBorder="1" applyAlignment="1">
      <alignment horizontal="left" vertical="center" wrapText="1"/>
    </xf>
    <xf numFmtId="0" fontId="71" fillId="2" borderId="164" xfId="9" applyFont="1" applyFill="1" applyBorder="1" applyAlignment="1">
      <alignment horizontal="left" vertical="center" wrapText="1"/>
    </xf>
    <xf numFmtId="0" fontId="71" fillId="2" borderId="169" xfId="9" applyFont="1" applyFill="1" applyBorder="1" applyAlignment="1">
      <alignment horizontal="left" vertical="center" wrapText="1"/>
    </xf>
    <xf numFmtId="0" fontId="71" fillId="2" borderId="161" xfId="9" applyFont="1" applyFill="1" applyBorder="1" applyAlignment="1">
      <alignment horizontal="center" vertical="center" wrapText="1"/>
    </xf>
    <xf numFmtId="0" fontId="71" fillId="2" borderId="129" xfId="9" applyFont="1" applyFill="1" applyBorder="1" applyAlignment="1">
      <alignment horizontal="center" vertical="center" wrapText="1"/>
    </xf>
    <xf numFmtId="0" fontId="71" fillId="2" borderId="188" xfId="9" applyFont="1" applyFill="1" applyBorder="1" applyAlignment="1">
      <alignment horizontal="left" vertical="center" wrapText="1"/>
    </xf>
    <xf numFmtId="0" fontId="71" fillId="2" borderId="129" xfId="9" applyFont="1" applyFill="1" applyBorder="1" applyAlignment="1">
      <alignment horizontal="left" vertical="center" wrapText="1"/>
    </xf>
    <xf numFmtId="0" fontId="71" fillId="2" borderId="128" xfId="9" applyFont="1" applyFill="1" applyBorder="1" applyAlignment="1">
      <alignment horizontal="left" vertical="center" wrapText="1"/>
    </xf>
    <xf numFmtId="0" fontId="71" fillId="2" borderId="168" xfId="9" applyFont="1" applyFill="1" applyBorder="1" applyAlignment="1">
      <alignment horizontal="center" vertical="center" wrapText="1"/>
    </xf>
    <xf numFmtId="0" fontId="71" fillId="2" borderId="167" xfId="9" applyFont="1" applyFill="1" applyBorder="1" applyAlignment="1">
      <alignment horizontal="center" vertical="center" wrapText="1"/>
    </xf>
    <xf numFmtId="0" fontId="71" fillId="2" borderId="154" xfId="9" applyFont="1" applyFill="1" applyBorder="1" applyAlignment="1">
      <alignment horizontal="center" vertical="center" wrapText="1"/>
    </xf>
    <xf numFmtId="0" fontId="71" fillId="2" borderId="170" xfId="9" applyFont="1" applyFill="1" applyBorder="1" applyAlignment="1">
      <alignment horizontal="center" vertical="center" wrapText="1"/>
    </xf>
    <xf numFmtId="0" fontId="71" fillId="2" borderId="163" xfId="9" applyFont="1" applyFill="1" applyBorder="1" applyAlignment="1">
      <alignment horizontal="center" vertical="center" wrapText="1"/>
    </xf>
    <xf numFmtId="0" fontId="71" fillId="2" borderId="149" xfId="9" applyFont="1" applyFill="1" applyBorder="1" applyAlignment="1">
      <alignment horizontal="center" vertical="center" wrapText="1"/>
    </xf>
    <xf numFmtId="49" fontId="71" fillId="2" borderId="149" xfId="9" applyNumberFormat="1" applyFont="1" applyFill="1" applyBorder="1" applyAlignment="1">
      <alignment horizontal="center" vertical="center" wrapText="1"/>
    </xf>
    <xf numFmtId="0" fontId="71" fillId="2" borderId="149" xfId="9" applyFont="1" applyFill="1" applyBorder="1" applyAlignment="1">
      <alignment horizontal="left" vertical="center" wrapText="1"/>
    </xf>
    <xf numFmtId="0" fontId="71" fillId="2" borderId="190" xfId="9" applyFont="1" applyFill="1" applyBorder="1" applyAlignment="1">
      <alignment horizontal="left" vertical="center" wrapText="1"/>
    </xf>
    <xf numFmtId="0" fontId="71" fillId="2" borderId="162" xfId="9" applyFont="1" applyFill="1" applyBorder="1" applyAlignment="1">
      <alignment horizontal="center" vertical="center" wrapText="1"/>
    </xf>
    <xf numFmtId="49" fontId="71" fillId="2" borderId="168" xfId="9" applyNumberFormat="1" applyFont="1" applyFill="1" applyBorder="1" applyAlignment="1">
      <alignment horizontal="left" vertical="center" wrapText="1"/>
    </xf>
    <xf numFmtId="49" fontId="71" fillId="2" borderId="149" xfId="9" applyNumberFormat="1" applyFont="1" applyFill="1" applyBorder="1" applyAlignment="1">
      <alignment horizontal="left" vertical="center" wrapText="1"/>
    </xf>
    <xf numFmtId="49" fontId="71" fillId="2" borderId="190" xfId="9" applyNumberFormat="1" applyFont="1" applyFill="1" applyBorder="1" applyAlignment="1">
      <alignment horizontal="left" vertical="center" wrapText="1"/>
    </xf>
    <xf numFmtId="0" fontId="71" fillId="2" borderId="81" xfId="9" applyFont="1" applyFill="1" applyBorder="1" applyAlignment="1">
      <alignment horizontal="center" vertical="center" textRotation="255" wrapText="1"/>
    </xf>
    <xf numFmtId="0" fontId="71" fillId="2" borderId="45" xfId="9" applyFont="1" applyFill="1" applyBorder="1" applyAlignment="1">
      <alignment horizontal="center" vertical="center" textRotation="255" wrapText="1"/>
    </xf>
    <xf numFmtId="0" fontId="71" fillId="2" borderId="139" xfId="9" applyFont="1" applyFill="1" applyBorder="1" applyAlignment="1">
      <alignment horizontal="center" vertical="center" textRotation="255" wrapText="1"/>
    </xf>
    <xf numFmtId="0" fontId="71" fillId="2" borderId="0" xfId="9" applyFont="1" applyFill="1" applyAlignment="1">
      <alignment horizontal="center" vertical="center" textRotation="255" wrapText="1"/>
    </xf>
    <xf numFmtId="0" fontId="71" fillId="2" borderId="193" xfId="9" applyFont="1" applyFill="1" applyBorder="1" applyAlignment="1">
      <alignment horizontal="center" vertical="center" textRotation="255" wrapText="1"/>
    </xf>
    <xf numFmtId="0" fontId="71" fillId="2" borderId="164" xfId="9" applyFont="1" applyFill="1" applyBorder="1" applyAlignment="1">
      <alignment horizontal="center" vertical="center" textRotation="255" wrapText="1"/>
    </xf>
    <xf numFmtId="0" fontId="71" fillId="2" borderId="113" xfId="9" applyFont="1" applyFill="1" applyBorder="1" applyAlignment="1">
      <alignment horizontal="center" vertical="top"/>
    </xf>
    <xf numFmtId="0" fontId="71" fillId="2" borderId="114" xfId="9" applyFont="1" applyFill="1" applyBorder="1" applyAlignment="1">
      <alignment horizontal="center" vertical="top"/>
    </xf>
    <xf numFmtId="0" fontId="71" fillId="2" borderId="38" xfId="9" applyFont="1" applyFill="1" applyBorder="1" applyAlignment="1">
      <alignment horizontal="center" vertical="center" wrapText="1"/>
    </xf>
    <xf numFmtId="0" fontId="71" fillId="2" borderId="2" xfId="9" applyFont="1" applyFill="1" applyBorder="1" applyAlignment="1">
      <alignment horizontal="center" vertical="center" wrapText="1"/>
    </xf>
    <xf numFmtId="0" fontId="71" fillId="2" borderId="6" xfId="9" applyFont="1" applyFill="1" applyBorder="1" applyAlignment="1">
      <alignment horizontal="center" vertical="center" wrapText="1"/>
    </xf>
    <xf numFmtId="0" fontId="71" fillId="2" borderId="8" xfId="9" applyFont="1" applyFill="1" applyBorder="1" applyAlignment="1">
      <alignment horizontal="center" vertical="center" wrapText="1"/>
    </xf>
    <xf numFmtId="0" fontId="71" fillId="2" borderId="6" xfId="9" applyFont="1" applyFill="1" applyBorder="1" applyAlignment="1">
      <alignment horizontal="left" vertical="center" wrapText="1"/>
    </xf>
    <xf numFmtId="0" fontId="71" fillId="2" borderId="7" xfId="9" applyFont="1" applyFill="1" applyBorder="1" applyAlignment="1">
      <alignment horizontal="left" vertical="center" wrapText="1"/>
    </xf>
    <xf numFmtId="0" fontId="71" fillId="2" borderId="108" xfId="9" applyFont="1" applyFill="1" applyBorder="1" applyAlignment="1">
      <alignment horizontal="left" vertical="center" wrapText="1"/>
    </xf>
    <xf numFmtId="0" fontId="71" fillId="2" borderId="165" xfId="9" applyFont="1" applyFill="1" applyBorder="1" applyAlignment="1">
      <alignment horizontal="left" vertical="center" wrapText="1"/>
    </xf>
    <xf numFmtId="49" fontId="71" fillId="2" borderId="161" xfId="9" applyNumberFormat="1" applyFont="1" applyFill="1" applyBorder="1" applyAlignment="1">
      <alignment horizontal="left" vertical="center" wrapText="1"/>
    </xf>
    <xf numFmtId="49" fontId="71" fillId="2" borderId="129" xfId="9" applyNumberFormat="1" applyFont="1" applyFill="1" applyBorder="1" applyAlignment="1">
      <alignment horizontal="left" vertical="center" wrapText="1"/>
    </xf>
    <xf numFmtId="49" fontId="71" fillId="2" borderId="129" xfId="9" applyNumberFormat="1" applyFont="1" applyFill="1" applyBorder="1" applyAlignment="1">
      <alignment horizontal="center" vertical="center" wrapText="1"/>
    </xf>
    <xf numFmtId="49" fontId="71" fillId="2" borderId="162" xfId="9" applyNumberFormat="1" applyFont="1" applyFill="1" applyBorder="1" applyAlignment="1">
      <alignment horizontal="center" vertical="center" wrapText="1"/>
    </xf>
    <xf numFmtId="49" fontId="71" fillId="2" borderId="128" xfId="9" applyNumberFormat="1" applyFont="1" applyFill="1" applyBorder="1" applyAlignment="1">
      <alignment horizontal="left" vertical="center" wrapText="1"/>
    </xf>
    <xf numFmtId="0" fontId="71" fillId="2" borderId="6" xfId="9" applyFont="1" applyFill="1" applyBorder="1" applyAlignment="1">
      <alignment horizontal="center" vertical="top" wrapText="1"/>
    </xf>
    <xf numFmtId="0" fontId="71" fillId="2" borderId="108" xfId="9" applyFont="1" applyFill="1" applyBorder="1" applyAlignment="1">
      <alignment horizontal="center" vertical="top" wrapText="1"/>
    </xf>
    <xf numFmtId="0" fontId="71" fillId="2" borderId="192" xfId="9" applyFont="1" applyFill="1" applyBorder="1" applyAlignment="1">
      <alignment horizontal="center" vertical="center" textRotation="255" wrapText="1"/>
    </xf>
    <xf numFmtId="0" fontId="71" fillId="2" borderId="167" xfId="9" applyFont="1" applyFill="1" applyBorder="1" applyAlignment="1">
      <alignment horizontal="center" vertical="center" textRotation="255" wrapText="1"/>
    </xf>
    <xf numFmtId="0" fontId="71" fillId="2" borderId="170" xfId="9" applyFont="1" applyFill="1" applyBorder="1" applyAlignment="1">
      <alignment horizontal="center" vertical="center" textRotation="255" wrapText="1"/>
    </xf>
    <xf numFmtId="0" fontId="71" fillId="2" borderId="161" xfId="9" applyFont="1" applyFill="1" applyBorder="1" applyAlignment="1">
      <alignment horizontal="left" vertical="center" wrapText="1"/>
    </xf>
    <xf numFmtId="0" fontId="71" fillId="2" borderId="25" xfId="9" applyFont="1" applyFill="1" applyBorder="1" applyAlignment="1">
      <alignment horizontal="center" vertical="center" wrapText="1"/>
    </xf>
    <xf numFmtId="0" fontId="71" fillId="2" borderId="28" xfId="9" applyFont="1" applyFill="1" applyBorder="1" applyAlignment="1">
      <alignment horizontal="center" vertical="center" wrapText="1"/>
    </xf>
    <xf numFmtId="0" fontId="71" fillId="2" borderId="29" xfId="9" applyFont="1" applyFill="1" applyBorder="1" applyAlignment="1">
      <alignment horizontal="center" vertical="center" wrapText="1"/>
    </xf>
    <xf numFmtId="0" fontId="71" fillId="2" borderId="191" xfId="9" applyFont="1" applyFill="1" applyBorder="1" applyAlignment="1">
      <alignment horizontal="center" vertical="center" wrapText="1"/>
    </xf>
    <xf numFmtId="0" fontId="71" fillId="2" borderId="17" xfId="9" applyFont="1" applyFill="1" applyBorder="1" applyAlignment="1">
      <alignment horizontal="left" vertical="center" wrapText="1"/>
    </xf>
    <xf numFmtId="0" fontId="71" fillId="2" borderId="0" xfId="9" applyFont="1" applyFill="1" applyAlignment="1">
      <alignment horizontal="left" vertical="center" wrapText="1"/>
    </xf>
    <xf numFmtId="0" fontId="71" fillId="2" borderId="106" xfId="9" applyFont="1" applyFill="1" applyBorder="1" applyAlignment="1">
      <alignment horizontal="left" vertical="center" wrapText="1"/>
    </xf>
    <xf numFmtId="180" fontId="71" fillId="2" borderId="168" xfId="9" applyNumberFormat="1" applyFont="1" applyFill="1" applyBorder="1" applyAlignment="1">
      <alignment horizontal="left" vertical="center" wrapText="1"/>
    </xf>
    <xf numFmtId="180" fontId="71" fillId="2" borderId="149" xfId="9" applyNumberFormat="1" applyFont="1" applyFill="1" applyBorder="1" applyAlignment="1">
      <alignment horizontal="left" vertical="center" wrapText="1"/>
    </xf>
    <xf numFmtId="0" fontId="71" fillId="2" borderId="3" xfId="9" applyFont="1" applyFill="1" applyBorder="1" applyAlignment="1">
      <alignment horizontal="center" vertical="center" wrapText="1"/>
    </xf>
    <xf numFmtId="0" fontId="71" fillId="2" borderId="4" xfId="9" applyFont="1" applyFill="1" applyBorder="1" applyAlignment="1">
      <alignment horizontal="center" vertical="center" wrapText="1"/>
    </xf>
    <xf numFmtId="0" fontId="71" fillId="2" borderId="1" xfId="9" applyFont="1" applyFill="1" applyBorder="1" applyAlignment="1">
      <alignment horizontal="center" vertical="center" wrapText="1"/>
    </xf>
    <xf numFmtId="0" fontId="71" fillId="2" borderId="17" xfId="9" applyFont="1" applyFill="1" applyBorder="1" applyAlignment="1">
      <alignment horizontal="center" vertical="center" wrapText="1"/>
    </xf>
    <xf numFmtId="0" fontId="71" fillId="2" borderId="0" xfId="9" applyFont="1" applyFill="1" applyAlignment="1">
      <alignment horizontal="center" vertical="center" wrapText="1"/>
    </xf>
    <xf numFmtId="0" fontId="71" fillId="2" borderId="27" xfId="9" applyFont="1" applyFill="1" applyBorder="1" applyAlignment="1">
      <alignment horizontal="center" vertical="center" wrapText="1"/>
    </xf>
    <xf numFmtId="0" fontId="71" fillId="2" borderId="187" xfId="9" applyFont="1" applyFill="1" applyBorder="1" applyAlignment="1">
      <alignment horizontal="left" vertical="center" wrapText="1"/>
    </xf>
    <xf numFmtId="0" fontId="71" fillId="2" borderId="186" xfId="9" applyFont="1" applyFill="1" applyBorder="1" applyAlignment="1">
      <alignment horizontal="left" vertical="center" wrapText="1"/>
    </xf>
    <xf numFmtId="0" fontId="71" fillId="2" borderId="185" xfId="9" applyFont="1" applyFill="1" applyBorder="1" applyAlignment="1">
      <alignment horizontal="left" vertical="center" wrapText="1"/>
    </xf>
    <xf numFmtId="0" fontId="71" fillId="2" borderId="184" xfId="9" applyFont="1" applyFill="1" applyBorder="1" applyAlignment="1">
      <alignment horizontal="left" vertical="center" wrapText="1"/>
    </xf>
    <xf numFmtId="0" fontId="71" fillId="2" borderId="183" xfId="9" applyFont="1" applyFill="1" applyBorder="1" applyAlignment="1">
      <alignment horizontal="left" vertical="center" wrapText="1"/>
    </xf>
    <xf numFmtId="0" fontId="71" fillId="2" borderId="182" xfId="9" applyFont="1" applyFill="1" applyBorder="1" applyAlignment="1">
      <alignment horizontal="left" vertical="center" wrapText="1"/>
    </xf>
    <xf numFmtId="0" fontId="71" fillId="2" borderId="135" xfId="9" applyFont="1" applyFill="1" applyBorder="1" applyAlignment="1">
      <alignment horizontal="center" vertical="center" wrapText="1"/>
    </xf>
    <xf numFmtId="0" fontId="71" fillId="2" borderId="7" xfId="9" applyFont="1" applyFill="1" applyBorder="1" applyAlignment="1">
      <alignment horizontal="center" vertical="center" wrapText="1"/>
    </xf>
    <xf numFmtId="0" fontId="71" fillId="2" borderId="114" xfId="9" applyFont="1" applyFill="1" applyBorder="1" applyAlignment="1">
      <alignment horizontal="left" vertical="top" wrapText="1"/>
    </xf>
    <xf numFmtId="0" fontId="71" fillId="2" borderId="119" xfId="9" applyFont="1" applyFill="1" applyBorder="1" applyAlignment="1">
      <alignment horizontal="left" vertical="top" wrapText="1"/>
    </xf>
    <xf numFmtId="0" fontId="71" fillId="9" borderId="180" xfId="9" applyFont="1" applyFill="1" applyBorder="1" applyAlignment="1">
      <alignment horizontal="left" vertical="top" wrapText="1"/>
    </xf>
    <xf numFmtId="0" fontId="71" fillId="9" borderId="179" xfId="9" applyFont="1" applyFill="1" applyBorder="1" applyAlignment="1">
      <alignment horizontal="left" vertical="top" wrapText="1"/>
    </xf>
    <xf numFmtId="0" fontId="71" fillId="9" borderId="178" xfId="9" applyFont="1" applyFill="1" applyBorder="1" applyAlignment="1">
      <alignment horizontal="left" vertical="top" wrapText="1"/>
    </xf>
    <xf numFmtId="0" fontId="71" fillId="2" borderId="128" xfId="9" applyFont="1" applyFill="1" applyBorder="1" applyAlignment="1">
      <alignment horizontal="center" vertical="center" wrapText="1"/>
    </xf>
    <xf numFmtId="0" fontId="70" fillId="2" borderId="6" xfId="9" applyFont="1" applyFill="1" applyBorder="1" applyAlignment="1">
      <alignment horizontal="left" vertical="center" wrapText="1"/>
    </xf>
    <xf numFmtId="0" fontId="70" fillId="2" borderId="7" xfId="9" applyFont="1" applyFill="1" applyBorder="1" applyAlignment="1">
      <alignment horizontal="left" vertical="center" wrapText="1"/>
    </xf>
    <xf numFmtId="0" fontId="70" fillId="2" borderId="8" xfId="9" applyFont="1" applyFill="1" applyBorder="1" applyAlignment="1">
      <alignment horizontal="left" vertical="center" wrapText="1"/>
    </xf>
    <xf numFmtId="0" fontId="74" fillId="2" borderId="38" xfId="9" applyFont="1" applyFill="1" applyBorder="1" applyAlignment="1">
      <alignment horizontal="center" vertical="center" wrapText="1"/>
    </xf>
    <xf numFmtId="0" fontId="74" fillId="2" borderId="2" xfId="9" applyFont="1" applyFill="1" applyBorder="1" applyAlignment="1">
      <alignment horizontal="center" vertical="center" wrapText="1"/>
    </xf>
    <xf numFmtId="0" fontId="74" fillId="2" borderId="40" xfId="9" applyFont="1" applyFill="1" applyBorder="1" applyAlignment="1">
      <alignment horizontal="center" vertical="center" wrapText="1"/>
    </xf>
    <xf numFmtId="0" fontId="74" fillId="2" borderId="181" xfId="9" applyFont="1" applyFill="1" applyBorder="1" applyAlignment="1">
      <alignment horizontal="center" vertical="center" wrapText="1"/>
    </xf>
    <xf numFmtId="0" fontId="70" fillId="2" borderId="3" xfId="9" applyFont="1" applyFill="1" applyBorder="1" applyAlignment="1">
      <alignment horizontal="left" vertical="center" wrapText="1"/>
    </xf>
    <xf numFmtId="0" fontId="70" fillId="2" borderId="4" xfId="9" applyFont="1" applyFill="1" applyBorder="1" applyAlignment="1">
      <alignment horizontal="left" vertical="center" wrapText="1"/>
    </xf>
    <xf numFmtId="0" fontId="70" fillId="2" borderId="105" xfId="9" applyFont="1" applyFill="1" applyBorder="1" applyAlignment="1">
      <alignment horizontal="left" vertical="center" wrapText="1"/>
    </xf>
    <xf numFmtId="0" fontId="71" fillId="2" borderId="93" xfId="9" applyFont="1" applyFill="1" applyBorder="1" applyAlignment="1">
      <alignment horizontal="center" vertical="center" wrapText="1"/>
    </xf>
    <xf numFmtId="0" fontId="71" fillId="2" borderId="95" xfId="9" applyFont="1" applyFill="1" applyBorder="1" applyAlignment="1">
      <alignment horizontal="center" vertical="center" wrapText="1"/>
    </xf>
    <xf numFmtId="0" fontId="70" fillId="2" borderId="93" xfId="9" applyFont="1" applyFill="1" applyBorder="1" applyAlignment="1">
      <alignment horizontal="left" vertical="center" wrapText="1"/>
    </xf>
    <xf numFmtId="0" fontId="70" fillId="2" borderId="94" xfId="9" applyFont="1" applyFill="1" applyBorder="1" applyAlignment="1">
      <alignment horizontal="left" vertical="center" wrapText="1"/>
    </xf>
    <xf numFmtId="0" fontId="70" fillId="2" borderId="95" xfId="9" applyFont="1" applyFill="1" applyBorder="1" applyAlignment="1">
      <alignment horizontal="left" vertical="center" wrapText="1"/>
    </xf>
    <xf numFmtId="0" fontId="71" fillId="9" borderId="138" xfId="9" applyFont="1" applyFill="1" applyBorder="1" applyAlignment="1">
      <alignment horizontal="center" vertical="center" textRotation="255" wrapText="1"/>
    </xf>
    <xf numFmtId="0" fontId="71" fillId="9" borderId="127" xfId="9" applyFont="1" applyFill="1" applyBorder="1" applyAlignment="1">
      <alignment horizontal="center" vertical="center" textRotation="255" wrapText="1"/>
    </xf>
    <xf numFmtId="0" fontId="71" fillId="9" borderId="126" xfId="9" applyFont="1" applyFill="1" applyBorder="1" applyAlignment="1">
      <alignment horizontal="center" vertical="center" textRotation="255" wrapText="1"/>
    </xf>
    <xf numFmtId="0" fontId="71" fillId="9" borderId="81" xfId="9" applyFont="1" applyFill="1" applyBorder="1" applyAlignment="1">
      <alignment horizontal="left" vertical="top" wrapText="1"/>
    </xf>
    <xf numFmtId="0" fontId="71" fillId="9" borderId="45" xfId="9" applyFont="1" applyFill="1" applyBorder="1" applyAlignment="1">
      <alignment horizontal="left" vertical="top" wrapText="1"/>
    </xf>
    <xf numFmtId="0" fontId="71" fillId="2" borderId="158" xfId="9" applyFont="1" applyFill="1" applyBorder="1" applyAlignment="1">
      <alignment horizontal="center" vertical="center" wrapText="1"/>
    </xf>
    <xf numFmtId="0" fontId="71" fillId="2" borderId="157" xfId="9" applyFont="1" applyFill="1" applyBorder="1" applyAlignment="1">
      <alignment horizontal="center" vertical="center" wrapText="1"/>
    </xf>
    <xf numFmtId="0" fontId="71" fillId="2" borderId="156" xfId="9" applyFont="1" applyFill="1" applyBorder="1" applyAlignment="1">
      <alignment horizontal="center" vertical="center" wrapText="1"/>
    </xf>
    <xf numFmtId="0" fontId="71" fillId="2" borderId="155" xfId="9" applyFont="1" applyFill="1" applyBorder="1" applyAlignment="1">
      <alignment horizontal="center" vertical="center" wrapText="1"/>
    </xf>
    <xf numFmtId="0" fontId="71" fillId="2" borderId="134" xfId="9" applyFont="1" applyFill="1" applyBorder="1" applyAlignment="1">
      <alignment horizontal="center" vertical="center" wrapText="1"/>
    </xf>
    <xf numFmtId="0" fontId="71" fillId="2" borderId="174" xfId="9" applyFont="1" applyFill="1" applyBorder="1" applyAlignment="1">
      <alignment horizontal="center" vertical="center" wrapText="1"/>
    </xf>
    <xf numFmtId="0" fontId="71" fillId="2" borderId="172" xfId="9" applyFont="1" applyFill="1" applyBorder="1" applyAlignment="1">
      <alignment horizontal="center" vertical="center" wrapText="1"/>
    </xf>
    <xf numFmtId="0" fontId="71" fillId="2" borderId="171" xfId="9" applyFont="1" applyFill="1" applyBorder="1" applyAlignment="1">
      <alignment horizontal="center" vertical="center" wrapText="1"/>
    </xf>
    <xf numFmtId="0" fontId="71" fillId="2" borderId="177" xfId="9" applyFont="1" applyFill="1" applyBorder="1" applyAlignment="1">
      <alignment horizontal="center" vertical="center" wrapText="1"/>
    </xf>
    <xf numFmtId="0" fontId="71" fillId="2" borderId="94" xfId="9" applyFont="1" applyFill="1" applyBorder="1" applyAlignment="1">
      <alignment horizontal="center" vertical="center" wrapText="1"/>
    </xf>
    <xf numFmtId="0" fontId="70" fillId="2" borderId="6" xfId="9" applyFont="1" applyFill="1" applyBorder="1" applyAlignment="1">
      <alignment horizontal="center" vertical="center" wrapText="1"/>
    </xf>
    <xf numFmtId="0" fontId="70" fillId="2" borderId="7" xfId="9" applyFont="1" applyFill="1" applyBorder="1" applyAlignment="1">
      <alignment horizontal="center" vertical="center" wrapText="1"/>
    </xf>
    <xf numFmtId="0" fontId="70" fillId="2" borderId="8" xfId="9" applyFont="1" applyFill="1" applyBorder="1" applyAlignment="1">
      <alignment horizontal="center" vertical="center" wrapText="1"/>
    </xf>
    <xf numFmtId="0" fontId="71" fillId="2" borderId="108" xfId="9" applyFont="1" applyFill="1" applyBorder="1" applyAlignment="1">
      <alignment horizontal="center" vertical="center" wrapText="1"/>
    </xf>
    <xf numFmtId="0" fontId="71" fillId="2" borderId="181" xfId="9" applyFont="1" applyFill="1" applyBorder="1" applyAlignment="1">
      <alignment horizontal="center" vertical="center" wrapText="1"/>
    </xf>
    <xf numFmtId="0" fontId="70" fillId="2" borderId="125" xfId="9" applyFont="1" applyFill="1" applyBorder="1" applyAlignment="1">
      <alignment horizontal="left" vertical="center" wrapText="1"/>
    </xf>
    <xf numFmtId="0" fontId="74" fillId="2" borderId="165" xfId="9" applyFont="1" applyFill="1" applyBorder="1" applyAlignment="1">
      <alignment horizontal="center" vertical="center" shrinkToFit="1"/>
    </xf>
    <xf numFmtId="0" fontId="74" fillId="2" borderId="163" xfId="9" applyFont="1" applyFill="1" applyBorder="1" applyAlignment="1">
      <alignment horizontal="center" vertical="center" shrinkToFit="1"/>
    </xf>
    <xf numFmtId="0" fontId="74" fillId="2" borderId="165" xfId="9" applyFont="1" applyFill="1" applyBorder="1" applyAlignment="1">
      <alignment horizontal="center" vertical="center" wrapText="1"/>
    </xf>
    <xf numFmtId="0" fontId="74" fillId="2" borderId="169" xfId="9" applyFont="1" applyFill="1" applyBorder="1" applyAlignment="1">
      <alignment horizontal="center" vertical="center" wrapText="1"/>
    </xf>
    <xf numFmtId="0" fontId="71" fillId="2" borderId="136" xfId="9" applyFont="1" applyFill="1" applyBorder="1" applyAlignment="1">
      <alignment horizontal="center" vertical="center" wrapText="1"/>
    </xf>
    <xf numFmtId="0" fontId="71" fillId="2" borderId="5" xfId="9" applyFont="1" applyFill="1" applyBorder="1" applyAlignment="1">
      <alignment horizontal="center" vertical="center" wrapText="1"/>
    </xf>
    <xf numFmtId="0" fontId="71" fillId="2" borderId="15" xfId="9" applyFont="1" applyFill="1" applyBorder="1" applyAlignment="1">
      <alignment horizontal="center" vertical="center" wrapText="1"/>
    </xf>
    <xf numFmtId="0" fontId="71" fillId="2" borderId="106" xfId="9" applyFont="1" applyFill="1" applyBorder="1" applyAlignment="1">
      <alignment horizontal="center" vertical="center" wrapText="1"/>
    </xf>
    <xf numFmtId="0" fontId="71" fillId="9" borderId="135" xfId="9" applyFont="1" applyFill="1" applyBorder="1" applyAlignment="1">
      <alignment horizontal="left" vertical="top" wrapText="1"/>
    </xf>
    <xf numFmtId="0" fontId="71" fillId="9" borderId="7" xfId="9" applyFont="1" applyFill="1" applyBorder="1" applyAlignment="1">
      <alignment horizontal="left" vertical="top" wrapText="1"/>
    </xf>
    <xf numFmtId="0" fontId="71" fillId="9" borderId="4" xfId="9" applyFont="1" applyFill="1" applyBorder="1" applyAlignment="1">
      <alignment horizontal="left" vertical="top" wrapText="1"/>
    </xf>
    <xf numFmtId="0" fontId="71" fillId="9" borderId="105" xfId="9" applyFont="1" applyFill="1" applyBorder="1" applyAlignment="1">
      <alignment horizontal="left" vertical="top" wrapText="1"/>
    </xf>
    <xf numFmtId="0" fontId="71" fillId="2" borderId="139" xfId="9" applyFont="1" applyFill="1" applyBorder="1" applyAlignment="1">
      <alignment horizontal="center" vertical="center" wrapText="1"/>
    </xf>
    <xf numFmtId="0" fontId="73" fillId="2" borderId="150" xfId="9" applyFont="1" applyFill="1" applyBorder="1" applyAlignment="1">
      <alignment horizontal="center" vertical="center"/>
    </xf>
    <xf numFmtId="0" fontId="73" fillId="2" borderId="149" xfId="9" applyFont="1" applyFill="1" applyBorder="1" applyAlignment="1">
      <alignment horizontal="center" vertical="center"/>
    </xf>
    <xf numFmtId="0" fontId="73" fillId="2" borderId="148" xfId="9" applyFont="1" applyFill="1" applyBorder="1" applyAlignment="1">
      <alignment horizontal="center" vertical="center"/>
    </xf>
    <xf numFmtId="0" fontId="73" fillId="2" borderId="147" xfId="9" applyFont="1" applyFill="1" applyBorder="1" applyAlignment="1">
      <alignment horizontal="center" vertical="center"/>
    </xf>
    <xf numFmtId="0" fontId="73" fillId="2" borderId="5" xfId="9" applyFont="1" applyFill="1" applyBorder="1" applyAlignment="1">
      <alignment horizontal="center" vertical="center"/>
    </xf>
    <xf numFmtId="0" fontId="73" fillId="2" borderId="15" xfId="9" applyFont="1" applyFill="1" applyBorder="1" applyAlignment="1">
      <alignment horizontal="center" vertical="center"/>
    </xf>
    <xf numFmtId="0" fontId="71" fillId="2" borderId="16" xfId="9" applyFont="1" applyFill="1" applyBorder="1" applyAlignment="1">
      <alignment horizontal="center" vertical="center" wrapText="1"/>
    </xf>
    <xf numFmtId="0" fontId="72" fillId="2" borderId="17" xfId="9" applyFont="1" applyFill="1" applyBorder="1" applyAlignment="1">
      <alignment horizontal="left" vertical="center"/>
    </xf>
    <xf numFmtId="0" fontId="72" fillId="2" borderId="0" xfId="9" applyFont="1" applyFill="1" applyAlignment="1">
      <alignment horizontal="left" vertical="center"/>
    </xf>
    <xf numFmtId="0" fontId="72" fillId="2" borderId="144" xfId="9" applyFont="1" applyFill="1" applyBorder="1" applyAlignment="1">
      <alignment horizontal="left" vertical="center"/>
    </xf>
    <xf numFmtId="0" fontId="73" fillId="2" borderId="146" xfId="9" applyFont="1" applyFill="1" applyBorder="1" applyAlignment="1">
      <alignment horizontal="center" vertical="center"/>
    </xf>
    <xf numFmtId="0" fontId="73" fillId="2" borderId="7" xfId="9" applyFont="1" applyFill="1" applyBorder="1" applyAlignment="1">
      <alignment horizontal="center" vertical="center"/>
    </xf>
    <xf numFmtId="0" fontId="73" fillId="2" borderId="8" xfId="9" applyFont="1" applyFill="1" applyBorder="1" applyAlignment="1">
      <alignment horizontal="center" vertical="center"/>
    </xf>
    <xf numFmtId="0" fontId="73" fillId="2" borderId="145" xfId="9" applyFont="1" applyFill="1" applyBorder="1" applyAlignment="1">
      <alignment horizontal="center" vertical="center"/>
    </xf>
    <xf numFmtId="0" fontId="73" fillId="2" borderId="4" xfId="9" applyFont="1" applyFill="1" applyBorder="1" applyAlignment="1">
      <alignment horizontal="center" vertical="center"/>
    </xf>
    <xf numFmtId="0" fontId="73" fillId="2" borderId="1" xfId="9" applyFont="1" applyFill="1" applyBorder="1" applyAlignment="1">
      <alignment horizontal="center" vertical="center"/>
    </xf>
    <xf numFmtId="0" fontId="71" fillId="11" borderId="143" xfId="9" applyFont="1" applyFill="1" applyBorder="1" applyAlignment="1">
      <alignment horizontal="left" vertical="top" wrapText="1"/>
    </xf>
    <xf numFmtId="0" fontId="71" fillId="11" borderId="129" xfId="9" applyFont="1" applyFill="1" applyBorder="1" applyAlignment="1">
      <alignment horizontal="left" vertical="top" wrapText="1"/>
    </xf>
    <xf numFmtId="0" fontId="71" fillId="11" borderId="128" xfId="9" applyFont="1" applyFill="1" applyBorder="1" applyAlignment="1">
      <alignment horizontal="left" vertical="top" wrapText="1"/>
    </xf>
    <xf numFmtId="0" fontId="71" fillId="2" borderId="142" xfId="9" applyFont="1" applyFill="1" applyBorder="1" applyAlignment="1">
      <alignment horizontal="center" vertical="center" wrapText="1"/>
    </xf>
    <xf numFmtId="0" fontId="71" fillId="2" borderId="47" xfId="9" applyFont="1" applyFill="1" applyBorder="1" applyAlignment="1">
      <alignment horizontal="center" vertical="center" wrapText="1"/>
    </xf>
    <xf numFmtId="0" fontId="71" fillId="2" borderId="80" xfId="9" applyFont="1" applyFill="1" applyBorder="1" applyAlignment="1">
      <alignment horizontal="center" vertical="center" wrapText="1"/>
    </xf>
    <xf numFmtId="0" fontId="71" fillId="2" borderId="84" xfId="9" applyFont="1" applyFill="1" applyBorder="1" applyAlignment="1">
      <alignment horizontal="center" vertical="center" wrapText="1"/>
    </xf>
    <xf numFmtId="0" fontId="71" fillId="11" borderId="153" xfId="9" applyFont="1" applyFill="1" applyBorder="1" applyAlignment="1">
      <alignment horizontal="left" vertical="top" wrapText="1"/>
    </xf>
    <xf numFmtId="0" fontId="71" fillId="11" borderId="152" xfId="9" applyFont="1" applyFill="1" applyBorder="1" applyAlignment="1">
      <alignment horizontal="left" vertical="top" wrapText="1"/>
    </xf>
    <xf numFmtId="0" fontId="71" fillId="11" borderId="151" xfId="9" applyFont="1" applyFill="1" applyBorder="1" applyAlignment="1">
      <alignment horizontal="left" vertical="top" wrapText="1"/>
    </xf>
    <xf numFmtId="0" fontId="71" fillId="11" borderId="137" xfId="9" applyFont="1" applyFill="1" applyBorder="1" applyAlignment="1">
      <alignment horizontal="left" vertical="top" wrapText="1"/>
    </xf>
    <xf numFmtId="0" fontId="71" fillId="11" borderId="114" xfId="9" applyFont="1" applyFill="1" applyBorder="1" applyAlignment="1">
      <alignment horizontal="left" vertical="top" wrapText="1"/>
    </xf>
    <xf numFmtId="0" fontId="71" fillId="11" borderId="119" xfId="9" applyFont="1" applyFill="1" applyBorder="1" applyAlignment="1">
      <alignment horizontal="left" vertical="top" wrapText="1"/>
    </xf>
    <xf numFmtId="0" fontId="71" fillId="9" borderId="129" xfId="9" applyFont="1" applyFill="1" applyBorder="1" applyAlignment="1">
      <alignment horizontal="left" vertical="top" wrapText="1"/>
    </xf>
    <xf numFmtId="0" fontId="71" fillId="9" borderId="128" xfId="9" applyFont="1" applyFill="1" applyBorder="1" applyAlignment="1">
      <alignment horizontal="left" vertical="top" wrapText="1"/>
    </xf>
    <xf numFmtId="0" fontId="71" fillId="9" borderId="81" xfId="9" applyFont="1" applyFill="1" applyBorder="1" applyAlignment="1">
      <alignment horizontal="left" vertical="center" wrapText="1"/>
    </xf>
    <xf numFmtId="0" fontId="71" fillId="9" borderId="45" xfId="9" applyFont="1" applyFill="1" applyBorder="1" applyAlignment="1">
      <alignment horizontal="left" vertical="center" wrapText="1"/>
    </xf>
    <xf numFmtId="0" fontId="71" fillId="9" borderId="46" xfId="9" applyFont="1" applyFill="1" applyBorder="1" applyAlignment="1">
      <alignment horizontal="left" vertical="center" wrapText="1"/>
    </xf>
    <xf numFmtId="0" fontId="71" fillId="2" borderId="141" xfId="9" applyFont="1" applyFill="1" applyBorder="1" applyAlignment="1">
      <alignment horizontal="center" vertical="center" wrapText="1"/>
    </xf>
    <xf numFmtId="0" fontId="71" fillId="2" borderId="66" xfId="9" applyFont="1" applyFill="1" applyBorder="1" applyAlignment="1">
      <alignment horizontal="center" vertical="center" wrapText="1"/>
    </xf>
    <xf numFmtId="0" fontId="71" fillId="2" borderId="131" xfId="9" applyFont="1" applyFill="1" applyBorder="1" applyAlignment="1">
      <alignment horizontal="center" vertical="center" wrapText="1"/>
    </xf>
    <xf numFmtId="0" fontId="71" fillId="2" borderId="130" xfId="9" applyFont="1" applyFill="1" applyBorder="1" applyAlignment="1">
      <alignment horizontal="center" vertical="center" wrapText="1"/>
    </xf>
    <xf numFmtId="49" fontId="71" fillId="2" borderId="6" xfId="9" applyNumberFormat="1" applyFont="1" applyFill="1" applyBorder="1" applyAlignment="1">
      <alignment horizontal="center" vertical="center" wrapText="1"/>
    </xf>
    <xf numFmtId="49" fontId="71" fillId="2" borderId="7" xfId="9" applyNumberFormat="1" applyFont="1" applyFill="1" applyBorder="1" applyAlignment="1">
      <alignment horizontal="center" vertical="center" wrapText="1"/>
    </xf>
    <xf numFmtId="49" fontId="70" fillId="2" borderId="7" xfId="9" applyNumberFormat="1" applyFont="1" applyFill="1" applyBorder="1" applyAlignment="1">
      <alignment horizontal="left" vertical="center" wrapText="1"/>
    </xf>
    <xf numFmtId="49" fontId="70" fillId="2" borderId="108" xfId="9" applyNumberFormat="1" applyFont="1" applyFill="1" applyBorder="1" applyAlignment="1">
      <alignment horizontal="left" vertical="center" wrapText="1"/>
    </xf>
    <xf numFmtId="0" fontId="70" fillId="2" borderId="3" xfId="9" applyFont="1" applyFill="1" applyBorder="1" applyAlignment="1">
      <alignment horizontal="center" vertical="center" wrapText="1"/>
    </xf>
    <xf numFmtId="0" fontId="70" fillId="2" borderId="4" xfId="9" applyFont="1" applyFill="1" applyBorder="1" applyAlignment="1">
      <alignment horizontal="center" vertical="center" wrapText="1"/>
    </xf>
    <xf numFmtId="0" fontId="70" fillId="2" borderId="17" xfId="9" applyFont="1" applyFill="1" applyBorder="1" applyAlignment="1">
      <alignment horizontal="center" vertical="center" wrapText="1"/>
    </xf>
    <xf numFmtId="0" fontId="70" fillId="2" borderId="0" xfId="9" applyFont="1" applyFill="1" applyAlignment="1">
      <alignment horizontal="center" vertical="center" wrapText="1"/>
    </xf>
    <xf numFmtId="0" fontId="70" fillId="2" borderId="16" xfId="9" applyFont="1" applyFill="1" applyBorder="1" applyAlignment="1">
      <alignment horizontal="center" vertical="center" wrapText="1"/>
    </xf>
    <xf numFmtId="0" fontId="70" fillId="2" borderId="5" xfId="9" applyFont="1" applyFill="1" applyBorder="1" applyAlignment="1">
      <alignment horizontal="center" vertical="center" wrapText="1"/>
    </xf>
    <xf numFmtId="0" fontId="71" fillId="11" borderId="140" xfId="9" applyFont="1" applyFill="1" applyBorder="1" applyAlignment="1">
      <alignment horizontal="left" vertical="top" wrapText="1"/>
    </xf>
    <xf numFmtId="0" fontId="70" fillId="2" borderId="17" xfId="9" applyFont="1" applyFill="1" applyBorder="1" applyAlignment="1">
      <alignment horizontal="left" vertical="center" wrapText="1"/>
    </xf>
    <xf numFmtId="0" fontId="70" fillId="2" borderId="106" xfId="9" applyFont="1" applyFill="1" applyBorder="1" applyAlignment="1">
      <alignment horizontal="left" vertical="center" wrapText="1"/>
    </xf>
    <xf numFmtId="49" fontId="70" fillId="2" borderId="6" xfId="9" applyNumberFormat="1" applyFont="1" applyFill="1" applyBorder="1" applyAlignment="1">
      <alignment horizontal="center" vertical="center" wrapText="1"/>
    </xf>
    <xf numFmtId="49" fontId="70" fillId="2" borderId="7" xfId="9" applyNumberFormat="1" applyFont="1" applyFill="1" applyBorder="1" applyAlignment="1">
      <alignment horizontal="center" vertical="center" wrapText="1"/>
    </xf>
    <xf numFmtId="49" fontId="70" fillId="2" borderId="8" xfId="9" applyNumberFormat="1" applyFont="1" applyFill="1" applyBorder="1" applyAlignment="1">
      <alignment horizontal="center" vertical="center" wrapText="1"/>
    </xf>
    <xf numFmtId="49" fontId="70" fillId="2" borderId="6" xfId="9" applyNumberFormat="1" applyFont="1" applyFill="1" applyBorder="1" applyAlignment="1">
      <alignment horizontal="left" vertical="center" wrapText="1"/>
    </xf>
    <xf numFmtId="0" fontId="71" fillId="2" borderId="133" xfId="9" applyFont="1" applyFill="1" applyBorder="1" applyAlignment="1">
      <alignment horizontal="center" vertical="center" wrapText="1"/>
    </xf>
    <xf numFmtId="0" fontId="71" fillId="2" borderId="132" xfId="9" applyFont="1" applyFill="1" applyBorder="1" applyAlignment="1">
      <alignment horizontal="center" vertical="center" wrapText="1"/>
    </xf>
    <xf numFmtId="0" fontId="75" fillId="2" borderId="113" xfId="9" applyFont="1" applyFill="1" applyBorder="1" applyAlignment="1">
      <alignment horizontal="left" vertical="top"/>
    </xf>
    <xf numFmtId="0" fontId="75" fillId="2" borderId="114" xfId="9" applyFont="1" applyFill="1" applyBorder="1" applyAlignment="1">
      <alignment horizontal="left" vertical="top"/>
    </xf>
    <xf numFmtId="0" fontId="75" fillId="2" borderId="119" xfId="9" applyFont="1" applyFill="1" applyBorder="1" applyAlignment="1">
      <alignment horizontal="left" vertical="top"/>
    </xf>
    <xf numFmtId="49" fontId="71" fillId="2" borderId="93" xfId="9" applyNumberFormat="1" applyFont="1" applyFill="1" applyBorder="1" applyAlignment="1">
      <alignment horizontal="center" vertical="center" wrapText="1"/>
    </xf>
    <xf numFmtId="49" fontId="71" fillId="2" borderId="94" xfId="9" applyNumberFormat="1" applyFont="1" applyFill="1" applyBorder="1" applyAlignment="1">
      <alignment horizontal="center" vertical="center" wrapText="1"/>
    </xf>
    <xf numFmtId="0" fontId="71" fillId="2" borderId="124" xfId="9" applyFont="1" applyFill="1" applyBorder="1" applyAlignment="1">
      <alignment horizontal="center" vertical="center" wrapText="1"/>
    </xf>
    <xf numFmtId="0" fontId="71" fillId="2" borderId="123" xfId="9" applyFont="1" applyFill="1" applyBorder="1" applyAlignment="1">
      <alignment horizontal="center" vertical="center" wrapText="1"/>
    </xf>
    <xf numFmtId="0" fontId="71" fillId="2" borderId="123" xfId="9" applyFont="1" applyFill="1" applyBorder="1" applyAlignment="1">
      <alignment horizontal="left" vertical="center" wrapText="1"/>
    </xf>
    <xf numFmtId="0" fontId="71" fillId="2" borderId="122" xfId="9" applyFont="1" applyFill="1" applyBorder="1" applyAlignment="1">
      <alignment horizontal="left" vertical="center" wrapText="1"/>
    </xf>
    <xf numFmtId="0" fontId="70" fillId="2" borderId="0" xfId="9" applyFont="1" applyFill="1" applyAlignment="1">
      <alignment horizontal="justify" vertical="top" wrapText="1"/>
    </xf>
    <xf numFmtId="0" fontId="59" fillId="2" borderId="0" xfId="9" applyFont="1" applyFill="1" applyAlignment="1">
      <alignment horizontal="left" vertical="top"/>
    </xf>
    <xf numFmtId="0" fontId="61" fillId="2" borderId="0" xfId="9" applyFont="1" applyFill="1" applyAlignment="1">
      <alignment horizontal="left" vertical="center" wrapText="1"/>
    </xf>
    <xf numFmtId="0" fontId="78" fillId="2" borderId="37" xfId="9" applyFont="1" applyFill="1" applyBorder="1" applyAlignment="1">
      <alignment horizontal="center" vertical="center" wrapText="1"/>
    </xf>
    <xf numFmtId="0" fontId="78" fillId="2" borderId="194" xfId="9" applyFont="1" applyFill="1" applyBorder="1" applyAlignment="1">
      <alignment horizontal="center" vertical="center" wrapText="1"/>
    </xf>
    <xf numFmtId="0" fontId="78" fillId="2" borderId="38" xfId="9" applyFont="1" applyFill="1" applyBorder="1" applyAlignment="1">
      <alignment horizontal="center" vertical="center" wrapText="1"/>
    </xf>
    <xf numFmtId="0" fontId="78" fillId="2" borderId="2" xfId="9" applyFont="1" applyFill="1" applyBorder="1" applyAlignment="1">
      <alignment horizontal="center" vertical="center" wrapText="1"/>
    </xf>
    <xf numFmtId="0" fontId="78" fillId="2" borderId="40" xfId="9" applyFont="1" applyFill="1" applyBorder="1" applyAlignment="1">
      <alignment horizontal="center" vertical="center" wrapText="1"/>
    </xf>
    <xf numFmtId="0" fontId="78" fillId="2" borderId="181" xfId="9" applyFont="1" applyFill="1" applyBorder="1" applyAlignment="1">
      <alignment horizontal="center" vertical="center" wrapText="1"/>
    </xf>
    <xf numFmtId="0" fontId="61" fillId="2" borderId="113" xfId="9" applyFont="1" applyFill="1" applyBorder="1" applyAlignment="1">
      <alignment horizontal="center" vertical="center" wrapText="1"/>
    </xf>
    <xf numFmtId="0" fontId="61" fillId="2" borderId="115" xfId="9" applyFont="1" applyFill="1" applyBorder="1" applyAlignment="1">
      <alignment horizontal="center" vertical="center" wrapText="1"/>
    </xf>
    <xf numFmtId="0" fontId="63" fillId="2" borderId="113" xfId="9" applyFont="1" applyFill="1" applyBorder="1" applyAlignment="1">
      <alignment horizontal="left" vertical="center" wrapText="1"/>
    </xf>
    <xf numFmtId="0" fontId="63" fillId="2" borderId="114" xfId="9" applyFont="1" applyFill="1" applyBorder="1" applyAlignment="1">
      <alignment horizontal="left" vertical="center" wrapText="1"/>
    </xf>
    <xf numFmtId="0" fontId="63" fillId="2" borderId="115" xfId="9" applyFont="1" applyFill="1" applyBorder="1" applyAlignment="1">
      <alignment horizontal="left" vertical="center" wrapText="1"/>
    </xf>
    <xf numFmtId="0" fontId="61" fillId="2" borderId="194" xfId="9" applyFont="1" applyFill="1" applyBorder="1" applyAlignment="1">
      <alignment horizontal="center" vertical="center" wrapText="1"/>
    </xf>
    <xf numFmtId="0" fontId="63" fillId="2" borderId="83" xfId="9" applyFont="1" applyFill="1" applyBorder="1" applyAlignment="1">
      <alignment horizontal="left" vertical="center" wrapText="1"/>
    </xf>
    <xf numFmtId="0" fontId="63" fillId="2" borderId="45" xfId="9" applyFont="1" applyFill="1" applyBorder="1" applyAlignment="1">
      <alignment horizontal="left" vertical="center" wrapText="1"/>
    </xf>
    <xf numFmtId="0" fontId="63" fillId="2" borderId="46" xfId="9" applyFont="1" applyFill="1" applyBorder="1" applyAlignment="1">
      <alignment horizontal="left" vertical="center" wrapText="1"/>
    </xf>
    <xf numFmtId="0" fontId="61" fillId="2" borderId="6" xfId="9" applyFont="1" applyFill="1" applyBorder="1" applyAlignment="1">
      <alignment horizontal="center" vertical="center" wrapText="1"/>
    </xf>
    <xf numFmtId="0" fontId="61" fillId="2" borderId="8" xfId="9" applyFont="1" applyFill="1" applyBorder="1" applyAlignment="1">
      <alignment horizontal="center" vertical="center" wrapText="1"/>
    </xf>
    <xf numFmtId="0" fontId="63" fillId="2" borderId="6" xfId="9" applyFont="1" applyFill="1" applyBorder="1" applyAlignment="1">
      <alignment horizontal="left" vertical="center" wrapText="1"/>
    </xf>
    <xf numFmtId="0" fontId="63" fillId="2" borderId="7" xfId="9" applyFont="1" applyFill="1" applyBorder="1" applyAlignment="1">
      <alignment horizontal="left" vertical="center" wrapText="1"/>
    </xf>
    <xf numFmtId="0" fontId="63" fillId="2" borderId="8" xfId="9" applyFont="1" applyFill="1" applyBorder="1" applyAlignment="1">
      <alignment horizontal="left" vertical="center" wrapText="1"/>
    </xf>
    <xf numFmtId="0" fontId="61" fillId="2" borderId="2" xfId="9" applyFont="1" applyFill="1" applyBorder="1" applyAlignment="1">
      <alignment horizontal="center" vertical="center" wrapText="1"/>
    </xf>
    <xf numFmtId="0" fontId="63" fillId="2" borderId="3" xfId="9" applyFont="1" applyFill="1" applyBorder="1" applyAlignment="1">
      <alignment horizontal="left" vertical="center" wrapText="1"/>
    </xf>
    <xf numFmtId="0" fontId="63" fillId="2" borderId="4" xfId="9" applyFont="1" applyFill="1" applyBorder="1" applyAlignment="1">
      <alignment horizontal="left" vertical="center" wrapText="1"/>
    </xf>
    <xf numFmtId="0" fontId="63" fillId="2" borderId="105" xfId="9" applyFont="1" applyFill="1" applyBorder="1" applyAlignment="1">
      <alignment horizontal="left" vertical="center" wrapText="1"/>
    </xf>
    <xf numFmtId="0" fontId="61" fillId="2" borderId="93" xfId="9" applyFont="1" applyFill="1" applyBorder="1" applyAlignment="1">
      <alignment horizontal="center" vertical="center" wrapText="1"/>
    </xf>
    <xf numFmtId="0" fontId="61" fillId="2" borderId="95" xfId="9" applyFont="1" applyFill="1" applyBorder="1" applyAlignment="1">
      <alignment horizontal="center" vertical="center" wrapText="1"/>
    </xf>
    <xf numFmtId="0" fontId="63" fillId="2" borderId="93" xfId="9" applyFont="1" applyFill="1" applyBorder="1" applyAlignment="1">
      <alignment horizontal="left" vertical="center" wrapText="1"/>
    </xf>
    <xf numFmtId="0" fontId="63" fillId="2" borderId="94" xfId="9" applyFont="1" applyFill="1" applyBorder="1" applyAlignment="1">
      <alignment horizontal="left" vertical="center" wrapText="1"/>
    </xf>
    <xf numFmtId="0" fontId="63" fillId="2" borderId="95" xfId="9" applyFont="1" applyFill="1" applyBorder="1" applyAlignment="1">
      <alignment horizontal="left" vertical="center" wrapText="1"/>
    </xf>
    <xf numFmtId="0" fontId="61" fillId="2" borderId="181" xfId="9" applyFont="1" applyFill="1" applyBorder="1" applyAlignment="1">
      <alignment horizontal="center" vertical="center" wrapText="1"/>
    </xf>
    <xf numFmtId="0" fontId="63" fillId="2" borderId="125" xfId="9" applyFont="1" applyFill="1" applyBorder="1" applyAlignment="1">
      <alignment horizontal="left" vertical="center" wrapText="1"/>
    </xf>
    <xf numFmtId="0" fontId="61" fillId="2" borderId="38" xfId="9" applyFont="1" applyFill="1" applyBorder="1" applyAlignment="1">
      <alignment horizontal="center" vertical="center" wrapText="1"/>
    </xf>
    <xf numFmtId="0" fontId="61" fillId="2" borderId="66" xfId="9" applyFont="1" applyFill="1" applyBorder="1" applyAlignment="1">
      <alignment horizontal="center" vertical="center" wrapText="1"/>
    </xf>
    <xf numFmtId="0" fontId="61" fillId="2" borderId="131" xfId="9" applyFont="1" applyFill="1" applyBorder="1" applyAlignment="1">
      <alignment horizontal="center" vertical="center" wrapText="1"/>
    </xf>
    <xf numFmtId="0" fontId="61" fillId="2" borderId="130" xfId="9" applyFont="1" applyFill="1" applyBorder="1" applyAlignment="1">
      <alignment horizontal="center" vertical="center" wrapText="1"/>
    </xf>
    <xf numFmtId="0" fontId="61" fillId="9" borderId="81" xfId="9" applyFont="1" applyFill="1" applyBorder="1" applyAlignment="1">
      <alignment horizontal="center" vertical="center" textRotation="255" wrapText="1"/>
    </xf>
    <xf numFmtId="0" fontId="61" fillId="9" borderId="139" xfId="9" applyFont="1" applyFill="1" applyBorder="1" applyAlignment="1">
      <alignment horizontal="center" vertical="center" textRotation="255" wrapText="1"/>
    </xf>
    <xf numFmtId="0" fontId="61" fillId="9" borderId="82" xfId="9" applyFont="1" applyFill="1" applyBorder="1" applyAlignment="1">
      <alignment horizontal="center" vertical="center" textRotation="255" wrapText="1"/>
    </xf>
    <xf numFmtId="0" fontId="61" fillId="11" borderId="81" xfId="9" applyFont="1" applyFill="1" applyBorder="1" applyAlignment="1">
      <alignment horizontal="left" vertical="top" wrapText="1"/>
    </xf>
    <xf numFmtId="0" fontId="61" fillId="11" borderId="45" xfId="9" applyFont="1" applyFill="1" applyBorder="1" applyAlignment="1">
      <alignment horizontal="left" vertical="top" wrapText="1"/>
    </xf>
    <xf numFmtId="0" fontId="61" fillId="11" borderId="46" xfId="9" applyFont="1" applyFill="1" applyBorder="1" applyAlignment="1">
      <alignment horizontal="left" vertical="top" wrapText="1"/>
    </xf>
    <xf numFmtId="0" fontId="61" fillId="2" borderId="134" xfId="9" applyFont="1" applyFill="1" applyBorder="1" applyAlignment="1">
      <alignment horizontal="center" vertical="center" wrapText="1"/>
    </xf>
    <xf numFmtId="0" fontId="61" fillId="2" borderId="4" xfId="9" applyFont="1" applyFill="1" applyBorder="1" applyAlignment="1">
      <alignment horizontal="center" vertical="center" wrapText="1"/>
    </xf>
    <xf numFmtId="0" fontId="61" fillId="2" borderId="1" xfId="9" applyFont="1" applyFill="1" applyBorder="1" applyAlignment="1">
      <alignment horizontal="center" vertical="center" wrapText="1"/>
    </xf>
    <xf numFmtId="0" fontId="61" fillId="2" borderId="136" xfId="9" applyFont="1" applyFill="1" applyBorder="1" applyAlignment="1">
      <alignment horizontal="center" vertical="center" wrapText="1"/>
    </xf>
    <xf numFmtId="0" fontId="61" fillId="2" borderId="5" xfId="9" applyFont="1" applyFill="1" applyBorder="1" applyAlignment="1">
      <alignment horizontal="center" vertical="center" wrapText="1"/>
    </xf>
    <xf numFmtId="0" fontId="61" fillId="2" borderId="15" xfId="9" applyFont="1" applyFill="1" applyBorder="1" applyAlignment="1">
      <alignment horizontal="center" vertical="center" wrapText="1"/>
    </xf>
    <xf numFmtId="0" fontId="61" fillId="2" borderId="108" xfId="9" applyFont="1" applyFill="1" applyBorder="1" applyAlignment="1">
      <alignment horizontal="center" vertical="center" wrapText="1"/>
    </xf>
    <xf numFmtId="0" fontId="61" fillId="2" borderId="141" xfId="9" applyFont="1" applyFill="1" applyBorder="1" applyAlignment="1">
      <alignment horizontal="center" vertical="center" wrapText="1"/>
    </xf>
    <xf numFmtId="0" fontId="61" fillId="2" borderId="25" xfId="9" applyFont="1" applyFill="1" applyBorder="1" applyAlignment="1">
      <alignment horizontal="center" vertical="center" wrapText="1"/>
    </xf>
    <xf numFmtId="0" fontId="61" fillId="11" borderId="193" xfId="9" applyFont="1" applyFill="1" applyBorder="1" applyAlignment="1">
      <alignment horizontal="left" vertical="top" wrapText="1"/>
    </xf>
    <xf numFmtId="0" fontId="61" fillId="11" borderId="164" xfId="9" applyFont="1" applyFill="1" applyBorder="1" applyAlignment="1">
      <alignment horizontal="left" vertical="top" wrapText="1"/>
    </xf>
    <xf numFmtId="0" fontId="61" fillId="11" borderId="169" xfId="9" applyFont="1" applyFill="1" applyBorder="1" applyAlignment="1">
      <alignment horizontal="left" vertical="top" wrapText="1"/>
    </xf>
    <xf numFmtId="0" fontId="61" fillId="2" borderId="139" xfId="9" applyFont="1" applyFill="1" applyBorder="1" applyAlignment="1">
      <alignment horizontal="center" vertical="center" wrapText="1"/>
    </xf>
    <xf numFmtId="0" fontId="61" fillId="2" borderId="0" xfId="9" applyFont="1" applyFill="1" applyAlignment="1">
      <alignment horizontal="center" vertical="center" wrapText="1"/>
    </xf>
    <xf numFmtId="0" fontId="61" fillId="2" borderId="27" xfId="9" applyFont="1" applyFill="1" applyBorder="1" applyAlignment="1">
      <alignment horizontal="center" vertical="center" wrapText="1"/>
    </xf>
    <xf numFmtId="0" fontId="63" fillId="2" borderId="17" xfId="9" applyFont="1" applyFill="1" applyBorder="1" applyAlignment="1">
      <alignment horizontal="left" vertical="center" wrapText="1"/>
    </xf>
    <xf numFmtId="0" fontId="63" fillId="2" borderId="106" xfId="9" applyFont="1" applyFill="1" applyBorder="1" applyAlignment="1">
      <alignment horizontal="left" vertical="center" wrapText="1"/>
    </xf>
    <xf numFmtId="49" fontId="63" fillId="2" borderId="6" xfId="9" applyNumberFormat="1" applyFont="1" applyFill="1" applyBorder="1" applyAlignment="1">
      <alignment horizontal="center" vertical="center" wrapText="1"/>
    </xf>
    <xf numFmtId="49" fontId="63" fillId="2" borderId="7" xfId="9" applyNumberFormat="1" applyFont="1" applyFill="1" applyBorder="1" applyAlignment="1">
      <alignment horizontal="center" vertical="center" wrapText="1"/>
    </xf>
    <xf numFmtId="49" fontId="63" fillId="2" borderId="8" xfId="9" applyNumberFormat="1" applyFont="1" applyFill="1" applyBorder="1" applyAlignment="1">
      <alignment horizontal="center" vertical="center" wrapText="1"/>
    </xf>
    <xf numFmtId="49" fontId="63" fillId="2" borderId="6" xfId="9" applyNumberFormat="1" applyFont="1" applyFill="1" applyBorder="1" applyAlignment="1">
      <alignment horizontal="left" vertical="center" wrapText="1"/>
    </xf>
    <xf numFmtId="49" fontId="63" fillId="2" borderId="7" xfId="9" applyNumberFormat="1" applyFont="1" applyFill="1" applyBorder="1" applyAlignment="1">
      <alignment horizontal="left" vertical="center" wrapText="1"/>
    </xf>
    <xf numFmtId="49" fontId="63" fillId="2" borderId="108" xfId="9" applyNumberFormat="1" applyFont="1" applyFill="1" applyBorder="1" applyAlignment="1">
      <alignment horizontal="left" vertical="center" wrapText="1"/>
    </xf>
    <xf numFmtId="0" fontId="61" fillId="2" borderId="7" xfId="9" applyFont="1" applyFill="1" applyBorder="1" applyAlignment="1">
      <alignment horizontal="center" vertical="center" wrapText="1"/>
    </xf>
    <xf numFmtId="49" fontId="61" fillId="2" borderId="6" xfId="9" applyNumberFormat="1" applyFont="1" applyFill="1" applyBorder="1" applyAlignment="1">
      <alignment horizontal="center" vertical="center" wrapText="1"/>
    </xf>
    <xf numFmtId="49" fontId="61" fillId="2" borderId="7" xfId="9" applyNumberFormat="1" applyFont="1" applyFill="1" applyBorder="1" applyAlignment="1">
      <alignment horizontal="center" vertical="center" wrapText="1"/>
    </xf>
    <xf numFmtId="0" fontId="63" fillId="2" borderId="3" xfId="9" applyFont="1" applyFill="1" applyBorder="1" applyAlignment="1">
      <alignment horizontal="center" vertical="center" wrapText="1"/>
    </xf>
    <xf numFmtId="0" fontId="63" fillId="2" borderId="4" xfId="9" applyFont="1" applyFill="1" applyBorder="1" applyAlignment="1">
      <alignment horizontal="center" vertical="center" wrapText="1"/>
    </xf>
    <xf numFmtId="0" fontId="63" fillId="2" borderId="17" xfId="9" applyFont="1" applyFill="1" applyBorder="1" applyAlignment="1">
      <alignment horizontal="center" vertical="center" wrapText="1"/>
    </xf>
    <xf numFmtId="0" fontId="63" fillId="2" borderId="0" xfId="9" applyFont="1" applyFill="1" applyAlignment="1">
      <alignment horizontal="center" vertical="center" wrapText="1"/>
    </xf>
    <xf numFmtId="0" fontId="63" fillId="2" borderId="16" xfId="9" applyFont="1" applyFill="1" applyBorder="1" applyAlignment="1">
      <alignment horizontal="center" vertical="center" wrapText="1"/>
    </xf>
    <xf numFmtId="0" fontId="63" fillId="2" borderId="5" xfId="9" applyFont="1" applyFill="1" applyBorder="1" applyAlignment="1">
      <alignment horizontal="center" vertical="center" wrapText="1"/>
    </xf>
    <xf numFmtId="0" fontId="63" fillId="2" borderId="6" xfId="9" applyFont="1" applyFill="1" applyBorder="1" applyAlignment="1">
      <alignment horizontal="center" vertical="center" wrapText="1"/>
    </xf>
    <xf numFmtId="0" fontId="63" fillId="2" borderId="7" xfId="9" applyFont="1" applyFill="1" applyBorder="1" applyAlignment="1">
      <alignment horizontal="center" vertical="center" wrapText="1"/>
    </xf>
    <xf numFmtId="0" fontId="63" fillId="2" borderId="8" xfId="9" applyFont="1" applyFill="1" applyBorder="1" applyAlignment="1">
      <alignment horizontal="center" vertical="center" wrapText="1"/>
    </xf>
    <xf numFmtId="0" fontId="61" fillId="2" borderId="177" xfId="9" applyFont="1" applyFill="1" applyBorder="1" applyAlignment="1">
      <alignment horizontal="center" vertical="center" wrapText="1"/>
    </xf>
    <xf numFmtId="0" fontId="61" fillId="2" borderId="94" xfId="9" applyFont="1" applyFill="1" applyBorder="1" applyAlignment="1">
      <alignment horizontal="center" vertical="center" wrapText="1"/>
    </xf>
    <xf numFmtId="49" fontId="61" fillId="2" borderId="93" xfId="9" applyNumberFormat="1" applyFont="1" applyFill="1" applyBorder="1" applyAlignment="1">
      <alignment horizontal="center" vertical="center" wrapText="1"/>
    </xf>
    <xf numFmtId="49" fontId="61" fillId="2" borderId="94" xfId="9" applyNumberFormat="1" applyFont="1" applyFill="1" applyBorder="1" applyAlignment="1">
      <alignment horizontal="center" vertical="center" wrapText="1"/>
    </xf>
    <xf numFmtId="0" fontId="61" fillId="11" borderId="140" xfId="9" applyFont="1" applyFill="1" applyBorder="1" applyAlignment="1">
      <alignment horizontal="left" vertical="top" wrapText="1"/>
    </xf>
    <xf numFmtId="0" fontId="61" fillId="11" borderId="129" xfId="9" applyFont="1" applyFill="1" applyBorder="1" applyAlignment="1">
      <alignment horizontal="left" vertical="top" wrapText="1"/>
    </xf>
    <xf numFmtId="0" fontId="61" fillId="11" borderId="128" xfId="9" applyFont="1" applyFill="1" applyBorder="1" applyAlignment="1">
      <alignment horizontal="left" vertical="top" wrapText="1"/>
    </xf>
    <xf numFmtId="0" fontId="61" fillId="2" borderId="135" xfId="9" applyFont="1" applyFill="1" applyBorder="1" applyAlignment="1">
      <alignment horizontal="center" vertical="center" wrapText="1"/>
    </xf>
    <xf numFmtId="0" fontId="61" fillId="2" borderId="133" xfId="9" applyFont="1" applyFill="1" applyBorder="1" applyAlignment="1">
      <alignment horizontal="center" vertical="center" wrapText="1"/>
    </xf>
    <xf numFmtId="0" fontId="61" fillId="2" borderId="132" xfId="9" applyFont="1" applyFill="1" applyBorder="1" applyAlignment="1">
      <alignment horizontal="center" vertical="center" wrapText="1"/>
    </xf>
    <xf numFmtId="0" fontId="71" fillId="2" borderId="190" xfId="9" applyFont="1" applyFill="1" applyBorder="1" applyAlignment="1">
      <alignment horizontal="center" vertical="center" wrapText="1"/>
    </xf>
    <xf numFmtId="0" fontId="70" fillId="2" borderId="0" xfId="9" applyFont="1" applyFill="1" applyAlignment="1">
      <alignment horizontal="left" vertical="top"/>
    </xf>
    <xf numFmtId="0" fontId="70" fillId="2" borderId="106" xfId="9" applyFont="1" applyFill="1" applyBorder="1" applyAlignment="1">
      <alignment horizontal="left" vertical="top"/>
    </xf>
    <xf numFmtId="0" fontId="71" fillId="2" borderId="252" xfId="9" applyFont="1" applyFill="1" applyBorder="1" applyAlignment="1">
      <alignment horizontal="center" vertical="center" textRotation="255" wrapText="1"/>
    </xf>
    <xf numFmtId="0" fontId="71" fillId="2" borderId="255" xfId="9" applyFont="1" applyFill="1" applyBorder="1" applyAlignment="1">
      <alignment horizontal="center" vertical="center" textRotation="255" wrapText="1"/>
    </xf>
    <xf numFmtId="0" fontId="71" fillId="2" borderId="248" xfId="9" applyFont="1" applyFill="1" applyBorder="1" applyAlignment="1">
      <alignment horizontal="center" vertical="center" wrapText="1"/>
    </xf>
    <xf numFmtId="0" fontId="71" fillId="2" borderId="249" xfId="9" applyFont="1" applyFill="1" applyBorder="1" applyAlignment="1">
      <alignment horizontal="center" vertical="center" wrapText="1"/>
    </xf>
    <xf numFmtId="0" fontId="71" fillId="2" borderId="250" xfId="9" applyFont="1" applyFill="1" applyBorder="1" applyAlignment="1">
      <alignment horizontal="center" vertical="center" wrapText="1"/>
    </xf>
    <xf numFmtId="0" fontId="71" fillId="2" borderId="249" xfId="9" applyFont="1" applyFill="1" applyBorder="1" applyAlignment="1">
      <alignment vertical="center" wrapText="1"/>
    </xf>
    <xf numFmtId="0" fontId="71" fillId="2" borderId="251" xfId="9" applyFont="1" applyFill="1" applyBorder="1" applyAlignment="1">
      <alignment vertical="center" wrapText="1"/>
    </xf>
    <xf numFmtId="0" fontId="93" fillId="2" borderId="165" xfId="9" applyFont="1" applyFill="1" applyBorder="1" applyAlignment="1">
      <alignment horizontal="center" vertical="center" wrapText="1"/>
    </xf>
    <xf numFmtId="0" fontId="93" fillId="2" borderId="164" xfId="9" applyFont="1" applyFill="1" applyBorder="1" applyAlignment="1">
      <alignment horizontal="center" vertical="center" wrapText="1"/>
    </xf>
    <xf numFmtId="0" fontId="93" fillId="2" borderId="253" xfId="9" applyFont="1" applyFill="1" applyBorder="1" applyAlignment="1">
      <alignment horizontal="center" vertical="center" wrapText="1"/>
    </xf>
    <xf numFmtId="0" fontId="71" fillId="2" borderId="254" xfId="9" applyFont="1" applyFill="1" applyBorder="1" applyAlignment="1">
      <alignment horizontal="center" vertical="center" wrapText="1"/>
    </xf>
    <xf numFmtId="0" fontId="71" fillId="2" borderId="148" xfId="9" applyFont="1" applyFill="1" applyBorder="1" applyAlignment="1">
      <alignment horizontal="center" vertical="center" wrapText="1"/>
    </xf>
    <xf numFmtId="0" fontId="71" fillId="2" borderId="253" xfId="9" applyFont="1" applyFill="1" applyBorder="1" applyAlignment="1">
      <alignment horizontal="center" vertical="center" wrapText="1"/>
    </xf>
    <xf numFmtId="0" fontId="71" fillId="0" borderId="6" xfId="9" applyFont="1" applyBorder="1" applyAlignment="1">
      <alignment horizontal="center" vertical="center" wrapText="1"/>
    </xf>
    <xf numFmtId="0" fontId="71" fillId="0" borderId="8" xfId="9" applyFont="1" applyBorder="1" applyAlignment="1">
      <alignment horizontal="center" vertical="center" wrapText="1"/>
    </xf>
    <xf numFmtId="0" fontId="71" fillId="0" borderId="256" xfId="9" applyFont="1" applyBorder="1" applyAlignment="1">
      <alignment horizontal="left" vertical="center" wrapText="1"/>
    </xf>
    <xf numFmtId="0" fontId="71" fillId="0" borderId="179" xfId="9" applyFont="1" applyBorder="1" applyAlignment="1">
      <alignment horizontal="left" vertical="center" wrapText="1"/>
    </xf>
    <xf numFmtId="0" fontId="71" fillId="0" borderId="257" xfId="9" applyFont="1" applyBorder="1" applyAlignment="1">
      <alignment horizontal="left" vertical="center" wrapText="1"/>
    </xf>
    <xf numFmtId="0" fontId="71" fillId="2" borderId="258" xfId="9" applyFont="1" applyFill="1" applyBorder="1" applyAlignment="1">
      <alignment horizontal="center" vertical="center" textRotation="255" wrapText="1"/>
    </xf>
    <xf numFmtId="0" fontId="71" fillId="2" borderId="162" xfId="9" applyFont="1" applyFill="1" applyBorder="1" applyAlignment="1">
      <alignment horizontal="left" vertical="center" wrapText="1"/>
    </xf>
    <xf numFmtId="49" fontId="71" fillId="2" borderId="6" xfId="9" applyNumberFormat="1" applyFont="1" applyFill="1" applyBorder="1" applyAlignment="1">
      <alignment horizontal="left" vertical="center" wrapText="1"/>
    </xf>
    <xf numFmtId="49" fontId="71" fillId="2" borderId="7" xfId="9" applyNumberFormat="1" applyFont="1" applyFill="1" applyBorder="1" applyAlignment="1">
      <alignment horizontal="left" vertical="center" wrapText="1"/>
    </xf>
    <xf numFmtId="49" fontId="71" fillId="2" borderId="108" xfId="9" applyNumberFormat="1" applyFont="1" applyFill="1" applyBorder="1" applyAlignment="1">
      <alignment horizontal="left" vertical="center" wrapText="1"/>
    </xf>
    <xf numFmtId="49" fontId="71" fillId="2" borderId="2" xfId="9" applyNumberFormat="1" applyFont="1" applyFill="1" applyBorder="1" applyAlignment="1">
      <alignment horizontal="left" vertical="center" wrapText="1"/>
    </xf>
    <xf numFmtId="49" fontId="71" fillId="2" borderId="39" xfId="9" applyNumberFormat="1" applyFont="1" applyFill="1" applyBorder="1" applyAlignment="1">
      <alignment horizontal="left" vertical="center" wrapText="1"/>
    </xf>
    <xf numFmtId="0" fontId="71" fillId="0" borderId="192" xfId="9" applyFont="1" applyBorder="1" applyAlignment="1">
      <alignment horizontal="center" vertical="center" wrapText="1"/>
    </xf>
    <xf numFmtId="0" fontId="71" fillId="0" borderId="149" xfId="9" applyFont="1" applyBorder="1" applyAlignment="1">
      <alignment horizontal="center" vertical="center" wrapText="1"/>
    </xf>
    <xf numFmtId="0" fontId="71" fillId="0" borderId="139" xfId="9" applyFont="1" applyBorder="1" applyAlignment="1">
      <alignment horizontal="center" vertical="center" wrapText="1"/>
    </xf>
    <xf numFmtId="0" fontId="71" fillId="0" borderId="0" xfId="9" applyFont="1" applyAlignment="1">
      <alignment horizontal="center" vertical="center" wrapText="1"/>
    </xf>
    <xf numFmtId="0" fontId="71" fillId="0" borderId="193" xfId="9" applyFont="1" applyBorder="1" applyAlignment="1">
      <alignment horizontal="center" vertical="center" wrapText="1"/>
    </xf>
    <xf numFmtId="0" fontId="71" fillId="0" borderId="164" xfId="9" applyFont="1" applyBorder="1" applyAlignment="1">
      <alignment horizontal="center" vertical="center" wrapText="1"/>
    </xf>
    <xf numFmtId="0" fontId="71" fillId="0" borderId="6" xfId="9" applyFont="1" applyBorder="1" applyAlignment="1">
      <alignment horizontal="left" vertical="center" wrapText="1"/>
    </xf>
    <xf numFmtId="0" fontId="71" fillId="0" borderId="7" xfId="9" applyFont="1" applyBorder="1" applyAlignment="1">
      <alignment horizontal="left" vertical="center" wrapText="1"/>
    </xf>
    <xf numFmtId="0" fontId="71" fillId="0" borderId="8" xfId="9" applyFont="1" applyBorder="1" applyAlignment="1">
      <alignment horizontal="left" vertical="center" wrapText="1"/>
    </xf>
    <xf numFmtId="49" fontId="71" fillId="2" borderId="3" xfId="9" applyNumberFormat="1" applyFont="1" applyFill="1" applyBorder="1" applyAlignment="1">
      <alignment horizontal="center" vertical="center" wrapText="1"/>
    </xf>
    <xf numFmtId="49" fontId="71" fillId="2" borderId="4" xfId="9" applyNumberFormat="1" applyFont="1" applyFill="1" applyBorder="1" applyAlignment="1">
      <alignment horizontal="center" vertical="center" wrapText="1"/>
    </xf>
    <xf numFmtId="49" fontId="71" fillId="2" borderId="105" xfId="9" applyNumberFormat="1" applyFont="1" applyFill="1" applyBorder="1" applyAlignment="1">
      <alignment horizontal="center" vertical="center" wrapText="1"/>
    </xf>
    <xf numFmtId="49" fontId="71" fillId="2" borderId="17" xfId="9" applyNumberFormat="1" applyFont="1" applyFill="1" applyBorder="1" applyAlignment="1">
      <alignment horizontal="center" vertical="center" wrapText="1"/>
    </xf>
    <xf numFmtId="49" fontId="71" fillId="2" borderId="0" xfId="9" applyNumberFormat="1" applyFont="1" applyFill="1" applyAlignment="1">
      <alignment horizontal="center" vertical="center" wrapText="1"/>
    </xf>
    <xf numFmtId="49" fontId="71" fillId="2" borderId="106" xfId="9" applyNumberFormat="1" applyFont="1" applyFill="1" applyBorder="1" applyAlignment="1">
      <alignment horizontal="center" vertical="center" wrapText="1"/>
    </xf>
    <xf numFmtId="49" fontId="71" fillId="2" borderId="16" xfId="9" applyNumberFormat="1" applyFont="1" applyFill="1" applyBorder="1" applyAlignment="1">
      <alignment horizontal="center" vertical="center" wrapText="1"/>
    </xf>
    <xf numFmtId="49" fontId="71" fillId="2" borderId="5" xfId="9" applyNumberFormat="1" applyFont="1" applyFill="1" applyBorder="1" applyAlignment="1">
      <alignment horizontal="center" vertical="center" wrapText="1"/>
    </xf>
    <xf numFmtId="49" fontId="71" fillId="2" borderId="107" xfId="9" applyNumberFormat="1" applyFont="1" applyFill="1" applyBorder="1" applyAlignment="1">
      <alignment horizontal="center" vertical="center" wrapText="1"/>
    </xf>
    <xf numFmtId="0" fontId="71" fillId="2" borderId="188" xfId="9" applyFont="1" applyFill="1" applyBorder="1" applyAlignment="1">
      <alignment horizontal="center" vertical="center" wrapText="1"/>
    </xf>
    <xf numFmtId="49" fontId="74" fillId="2" borderId="7" xfId="9" applyNumberFormat="1" applyFont="1" applyFill="1" applyBorder="1" applyAlignment="1">
      <alignment horizontal="right" vertical="center" wrapText="1"/>
    </xf>
    <xf numFmtId="49" fontId="71" fillId="2" borderId="8" xfId="9" applyNumberFormat="1" applyFont="1" applyFill="1" applyBorder="1" applyAlignment="1">
      <alignment horizontal="center" vertical="center" wrapText="1"/>
    </xf>
    <xf numFmtId="0" fontId="74" fillId="2" borderId="154" xfId="9" applyFont="1" applyFill="1" applyBorder="1" applyAlignment="1">
      <alignment horizontal="center" vertical="center" wrapText="1"/>
    </xf>
    <xf numFmtId="0" fontId="74" fillId="2" borderId="0" xfId="9" applyFont="1" applyFill="1" applyAlignment="1">
      <alignment horizontal="center" vertical="center" wrapText="1"/>
    </xf>
    <xf numFmtId="49" fontId="74" fillId="2" borderId="0" xfId="9" applyNumberFormat="1" applyFont="1" applyFill="1" applyAlignment="1">
      <alignment horizontal="center" vertical="center" wrapText="1"/>
    </xf>
    <xf numFmtId="0" fontId="74" fillId="2" borderId="0" xfId="9" applyFont="1" applyFill="1" applyAlignment="1">
      <alignment horizontal="left" vertical="center" wrapText="1"/>
    </xf>
    <xf numFmtId="0" fontId="74" fillId="2" borderId="106" xfId="9" applyFont="1" applyFill="1" applyBorder="1" applyAlignment="1">
      <alignment horizontal="left" vertical="center" wrapText="1"/>
    </xf>
    <xf numFmtId="0" fontId="71" fillId="2" borderId="154" xfId="9" applyFont="1" applyFill="1" applyBorder="1" applyAlignment="1">
      <alignment horizontal="left" vertical="center" wrapText="1"/>
    </xf>
    <xf numFmtId="180" fontId="71" fillId="2" borderId="167" xfId="9" applyNumberFormat="1" applyFont="1" applyFill="1" applyBorder="1" applyAlignment="1">
      <alignment horizontal="left" vertical="center" wrapText="1"/>
    </xf>
    <xf numFmtId="0" fontId="71" fillId="9" borderId="85" xfId="9" applyFont="1" applyFill="1" applyBorder="1" applyAlignment="1">
      <alignment horizontal="left" vertical="center" wrapText="1"/>
    </xf>
    <xf numFmtId="0" fontId="71" fillId="9" borderId="259" xfId="9" applyFont="1" applyFill="1" applyBorder="1" applyAlignment="1">
      <alignment horizontal="left" vertical="center" wrapText="1"/>
    </xf>
    <xf numFmtId="0" fontId="71" fillId="2" borderId="246" xfId="9" applyFont="1" applyFill="1" applyBorder="1" applyAlignment="1">
      <alignment horizontal="center" vertical="center" wrapText="1"/>
    </xf>
    <xf numFmtId="0" fontId="71" fillId="2" borderId="85" xfId="9" applyFont="1" applyFill="1" applyBorder="1" applyAlignment="1">
      <alignment horizontal="center" vertical="center" wrapText="1"/>
    </xf>
    <xf numFmtId="0" fontId="71" fillId="2" borderId="43" xfId="9" applyFont="1" applyFill="1" applyBorder="1" applyAlignment="1">
      <alignment horizontal="center" vertical="center" wrapText="1"/>
    </xf>
    <xf numFmtId="0" fontId="71" fillId="9" borderId="137" xfId="9" applyFont="1" applyFill="1" applyBorder="1" applyAlignment="1">
      <alignment horizontal="left" vertical="center" wrapText="1"/>
    </xf>
    <xf numFmtId="0" fontId="71" fillId="9" borderId="114" xfId="9" applyFont="1" applyFill="1" applyBorder="1" applyAlignment="1">
      <alignment horizontal="left" vertical="center" wrapText="1"/>
    </xf>
    <xf numFmtId="0" fontId="71" fillId="2" borderId="114" xfId="9" applyFont="1" applyFill="1" applyBorder="1" applyAlignment="1">
      <alignment horizontal="left" vertical="center" wrapText="1"/>
    </xf>
    <xf numFmtId="0" fontId="71" fillId="0" borderId="134" xfId="9" applyFont="1" applyBorder="1" applyAlignment="1">
      <alignment horizontal="left" vertical="center" wrapText="1"/>
    </xf>
    <xf numFmtId="0" fontId="71" fillId="0" borderId="4" xfId="9" applyFont="1" applyBorder="1" applyAlignment="1">
      <alignment horizontal="left" vertical="center" wrapText="1"/>
    </xf>
    <xf numFmtId="0" fontId="71" fillId="0" borderId="0" xfId="9" applyFont="1" applyAlignment="1">
      <alignment horizontal="left" vertical="center" wrapText="1"/>
    </xf>
    <xf numFmtId="0" fontId="71" fillId="0" borderId="27" xfId="9" applyFont="1" applyBorder="1" applyAlignment="1">
      <alignment horizontal="left" vertical="center" wrapText="1"/>
    </xf>
    <xf numFmtId="0" fontId="71" fillId="0" borderId="7" xfId="9" applyFont="1" applyBorder="1" applyAlignment="1">
      <alignment horizontal="center" vertical="center" wrapText="1"/>
    </xf>
    <xf numFmtId="0" fontId="71" fillId="9" borderId="135" xfId="9" applyFont="1" applyFill="1" applyBorder="1" applyAlignment="1">
      <alignment horizontal="left" vertical="center" wrapText="1"/>
    </xf>
    <xf numFmtId="0" fontId="71" fillId="9" borderId="7" xfId="9" applyFont="1" applyFill="1" applyBorder="1" applyAlignment="1">
      <alignment horizontal="left" vertical="center" wrapText="1"/>
    </xf>
    <xf numFmtId="0" fontId="71" fillId="9" borderId="108" xfId="9" applyFont="1" applyFill="1" applyBorder="1" applyAlignment="1">
      <alignment horizontal="left" vertical="center" wrapText="1"/>
    </xf>
    <xf numFmtId="0" fontId="71" fillId="0" borderId="260" xfId="9" applyFont="1" applyBorder="1" applyAlignment="1">
      <alignment horizontal="left" vertical="center" wrapText="1"/>
    </xf>
    <xf numFmtId="0" fontId="71" fillId="0" borderId="193" xfId="9" applyFont="1" applyBorder="1" applyAlignment="1">
      <alignment horizontal="left" vertical="center" wrapText="1"/>
    </xf>
    <xf numFmtId="0" fontId="71" fillId="0" borderId="164" xfId="9" applyFont="1" applyBorder="1" applyAlignment="1">
      <alignment horizontal="left" vertical="center" wrapText="1"/>
    </xf>
    <xf numFmtId="0" fontId="71" fillId="0" borderId="163" xfId="9" applyFont="1" applyBorder="1" applyAlignment="1">
      <alignment horizontal="left" vertical="center" wrapText="1"/>
    </xf>
    <xf numFmtId="0" fontId="71" fillId="0" borderId="261" xfId="9" applyFont="1" applyBorder="1" applyAlignment="1">
      <alignment horizontal="center" vertical="center" wrapText="1"/>
    </xf>
    <xf numFmtId="0" fontId="71" fillId="0" borderId="179" xfId="9" applyFont="1" applyBorder="1" applyAlignment="1">
      <alignment horizontal="center" vertical="center" wrapText="1"/>
    </xf>
    <xf numFmtId="0" fontId="71" fillId="0" borderId="262" xfId="9" applyFont="1" applyBorder="1" applyAlignment="1">
      <alignment horizontal="center" vertical="center" wrapText="1"/>
    </xf>
    <xf numFmtId="0" fontId="71" fillId="2" borderId="140" xfId="9" applyFont="1" applyFill="1" applyBorder="1" applyAlignment="1">
      <alignment horizontal="center" vertical="center" wrapText="1"/>
    </xf>
    <xf numFmtId="179" fontId="71" fillId="2" borderId="161" xfId="9" applyNumberFormat="1" applyFont="1" applyFill="1" applyBorder="1" applyAlignment="1">
      <alignment horizontal="center" vertical="center" wrapText="1"/>
    </xf>
    <xf numFmtId="179" fontId="71" fillId="2" borderId="162" xfId="9" applyNumberFormat="1" applyFont="1" applyFill="1" applyBorder="1" applyAlignment="1">
      <alignment horizontal="center" vertical="center" wrapText="1"/>
    </xf>
    <xf numFmtId="179" fontId="71" fillId="2" borderId="129" xfId="9" applyNumberFormat="1" applyFont="1" applyFill="1" applyBorder="1" applyAlignment="1">
      <alignment horizontal="center" vertical="center" wrapText="1"/>
    </xf>
    <xf numFmtId="179" fontId="71" fillId="2" borderId="188" xfId="9" applyNumberFormat="1" applyFont="1" applyFill="1" applyBorder="1" applyAlignment="1">
      <alignment horizontal="center" vertical="center" wrapText="1"/>
    </xf>
    <xf numFmtId="0" fontId="71" fillId="0" borderId="165" xfId="9" applyFont="1" applyBorder="1" applyAlignment="1">
      <alignment horizontal="center" vertical="center" wrapText="1"/>
    </xf>
    <xf numFmtId="0" fontId="71" fillId="0" borderId="2" xfId="9" applyFont="1" applyBorder="1" applyAlignment="1">
      <alignment horizontal="center" vertical="center" wrapText="1"/>
    </xf>
    <xf numFmtId="0" fontId="70" fillId="2" borderId="58" xfId="9" applyFont="1" applyFill="1" applyBorder="1" applyAlignment="1">
      <alignment horizontal="center" vertical="top"/>
    </xf>
    <xf numFmtId="0" fontId="70" fillId="2" borderId="59" xfId="9" applyFont="1" applyFill="1" applyBorder="1" applyAlignment="1">
      <alignment horizontal="center" vertical="top"/>
    </xf>
    <xf numFmtId="0" fontId="70" fillId="2" borderId="263" xfId="9" applyFont="1" applyFill="1" applyBorder="1" applyAlignment="1">
      <alignment horizontal="center" vertical="top"/>
    </xf>
    <xf numFmtId="0" fontId="70" fillId="2" borderId="61" xfId="9" applyFont="1" applyFill="1" applyBorder="1" applyAlignment="1">
      <alignment horizontal="center" vertical="top"/>
    </xf>
    <xf numFmtId="0" fontId="70" fillId="2" borderId="62" xfId="9" applyFont="1" applyFill="1" applyBorder="1" applyAlignment="1">
      <alignment horizontal="center" vertical="top"/>
    </xf>
    <xf numFmtId="0" fontId="70" fillId="2" borderId="264" xfId="9" applyFont="1" applyFill="1" applyBorder="1" applyAlignment="1">
      <alignment horizontal="center" vertical="top"/>
    </xf>
    <xf numFmtId="0" fontId="70" fillId="2" borderId="63" xfId="9" applyFont="1" applyFill="1" applyBorder="1" applyAlignment="1">
      <alignment horizontal="center" vertical="top"/>
    </xf>
    <xf numFmtId="0" fontId="70" fillId="2" borderId="64" xfId="9" applyFont="1" applyFill="1" applyBorder="1" applyAlignment="1">
      <alignment horizontal="center" vertical="top"/>
    </xf>
    <xf numFmtId="0" fontId="70" fillId="2" borderId="265" xfId="9" applyFont="1" applyFill="1" applyBorder="1" applyAlignment="1">
      <alignment horizontal="center" vertical="top"/>
    </xf>
    <xf numFmtId="0" fontId="71" fillId="0" borderId="161" xfId="9" applyFont="1" applyBorder="1" applyAlignment="1">
      <alignment horizontal="center" vertical="center" wrapText="1"/>
    </xf>
    <xf numFmtId="0" fontId="71" fillId="0" borderId="162" xfId="9" applyFont="1" applyBorder="1" applyAlignment="1">
      <alignment horizontal="center" vertical="center" wrapText="1"/>
    </xf>
    <xf numFmtId="0" fontId="71" fillId="0" borderId="129" xfId="9" applyFont="1" applyBorder="1" applyAlignment="1">
      <alignment horizontal="center" vertical="center" wrapText="1"/>
    </xf>
    <xf numFmtId="0" fontId="71" fillId="0" borderId="189" xfId="9" applyFont="1" applyBorder="1" applyAlignment="1">
      <alignment horizontal="center" vertical="center" wrapText="1"/>
    </xf>
    <xf numFmtId="0" fontId="71" fillId="0" borderId="163" xfId="9" applyFont="1" applyBorder="1" applyAlignment="1">
      <alignment horizontal="center" vertical="center" wrapText="1"/>
    </xf>
    <xf numFmtId="179" fontId="71" fillId="2" borderId="168" xfId="9" applyNumberFormat="1" applyFont="1" applyFill="1" applyBorder="1" applyAlignment="1">
      <alignment horizontal="center" vertical="center" wrapText="1"/>
    </xf>
    <xf numFmtId="179" fontId="71" fillId="2" borderId="149" xfId="9" applyNumberFormat="1" applyFont="1" applyFill="1" applyBorder="1" applyAlignment="1">
      <alignment horizontal="center" vertical="center" wrapText="1"/>
    </xf>
    <xf numFmtId="179" fontId="71" fillId="2" borderId="2" xfId="9" applyNumberFormat="1" applyFont="1" applyFill="1" applyBorder="1" applyAlignment="1">
      <alignment horizontal="center" vertical="center" wrapText="1"/>
    </xf>
    <xf numFmtId="179" fontId="71" fillId="2" borderId="6" xfId="9" applyNumberFormat="1" applyFont="1" applyFill="1" applyBorder="1" applyAlignment="1">
      <alignment horizontal="center" vertical="center" wrapText="1"/>
    </xf>
    <xf numFmtId="0" fontId="71" fillId="9" borderId="193" xfId="9" applyFont="1" applyFill="1" applyBorder="1" applyAlignment="1">
      <alignment horizontal="left" vertical="center" wrapText="1"/>
    </xf>
    <xf numFmtId="0" fontId="71" fillId="9" borderId="164" xfId="9" applyFont="1" applyFill="1" applyBorder="1" applyAlignment="1">
      <alignment horizontal="left" vertical="center" wrapText="1"/>
    </xf>
    <xf numFmtId="0" fontId="71" fillId="9" borderId="169" xfId="9" applyFont="1" applyFill="1" applyBorder="1" applyAlignment="1">
      <alignment horizontal="left" vertical="center" wrapText="1"/>
    </xf>
    <xf numFmtId="0" fontId="71" fillId="2" borderId="192" xfId="9" applyFont="1" applyFill="1" applyBorder="1" applyAlignment="1">
      <alignment horizontal="center" vertical="center" wrapText="1"/>
    </xf>
    <xf numFmtId="179" fontId="71" fillId="2" borderId="167" xfId="9" applyNumberFormat="1" applyFont="1" applyFill="1" applyBorder="1" applyAlignment="1">
      <alignment horizontal="center" vertical="center" wrapText="1"/>
    </xf>
    <xf numFmtId="179" fontId="71" fillId="2" borderId="191" xfId="9" applyNumberFormat="1" applyFont="1" applyFill="1" applyBorder="1" applyAlignment="1">
      <alignment horizontal="center" vertical="center" wrapText="1"/>
    </xf>
    <xf numFmtId="0" fontId="71" fillId="2" borderId="192" xfId="9" applyFont="1" applyFill="1" applyBorder="1" applyAlignment="1">
      <alignment horizontal="center" vertical="top" wrapText="1"/>
    </xf>
    <xf numFmtId="0" fontId="71" fillId="2" borderId="149" xfId="9" applyFont="1" applyFill="1" applyBorder="1" applyAlignment="1">
      <alignment horizontal="center" vertical="top" wrapText="1"/>
    </xf>
    <xf numFmtId="0" fontId="71" fillId="2" borderId="167" xfId="9" applyFont="1" applyFill="1" applyBorder="1" applyAlignment="1">
      <alignment horizontal="center" vertical="top" wrapText="1"/>
    </xf>
    <xf numFmtId="0" fontId="71" fillId="2" borderId="139" xfId="9" applyFont="1" applyFill="1" applyBorder="1" applyAlignment="1">
      <alignment horizontal="center" vertical="top" wrapText="1"/>
    </xf>
    <xf numFmtId="0" fontId="71" fillId="2" borderId="0" xfId="9" applyFont="1" applyFill="1" applyAlignment="1">
      <alignment horizontal="center" vertical="top" wrapText="1"/>
    </xf>
    <xf numFmtId="0" fontId="71" fillId="2" borderId="170" xfId="9" applyFont="1" applyFill="1" applyBorder="1" applyAlignment="1">
      <alignment horizontal="center" vertical="top" wrapText="1"/>
    </xf>
    <xf numFmtId="0" fontId="71" fillId="2" borderId="82" xfId="9" applyFont="1" applyFill="1" applyBorder="1" applyAlignment="1">
      <alignment horizontal="center" vertical="top" wrapText="1"/>
    </xf>
    <xf numFmtId="0" fontId="71" fillId="2" borderId="47" xfId="9" applyFont="1" applyFill="1" applyBorder="1" applyAlignment="1">
      <alignment horizontal="center" vertical="top" wrapText="1"/>
    </xf>
    <xf numFmtId="0" fontId="71" fillId="2" borderId="266" xfId="9" applyFont="1" applyFill="1" applyBorder="1" applyAlignment="1">
      <alignment horizontal="center" vertical="top" wrapText="1"/>
    </xf>
    <xf numFmtId="0" fontId="71" fillId="2" borderId="168" xfId="9" applyFont="1" applyFill="1" applyBorder="1" applyAlignment="1">
      <alignment horizontal="left" vertical="top" wrapText="1"/>
    </xf>
    <xf numFmtId="0" fontId="71" fillId="2" borderId="167" xfId="9" applyFont="1" applyFill="1" applyBorder="1" applyAlignment="1">
      <alignment horizontal="left" vertical="top" wrapText="1"/>
    </xf>
    <xf numFmtId="0" fontId="71" fillId="2" borderId="154" xfId="9" applyFont="1" applyFill="1" applyBorder="1" applyAlignment="1">
      <alignment horizontal="left" vertical="top" wrapText="1"/>
    </xf>
    <xf numFmtId="0" fontId="71" fillId="2" borderId="170" xfId="9" applyFont="1" applyFill="1" applyBorder="1" applyAlignment="1">
      <alignment horizontal="left" vertical="top" wrapText="1"/>
    </xf>
    <xf numFmtId="0" fontId="71" fillId="2" borderId="267" xfId="9" applyFont="1" applyFill="1" applyBorder="1" applyAlignment="1">
      <alignment horizontal="left" vertical="top" wrapText="1"/>
    </xf>
    <xf numFmtId="0" fontId="71" fillId="2" borderId="266" xfId="9" applyFont="1" applyFill="1" applyBorder="1" applyAlignment="1">
      <alignment horizontal="left" vertical="top" wrapText="1"/>
    </xf>
    <xf numFmtId="0" fontId="71" fillId="2" borderId="188" xfId="9" applyFont="1" applyFill="1" applyBorder="1" applyAlignment="1">
      <alignment horizontal="right" vertical="center" wrapText="1"/>
    </xf>
    <xf numFmtId="0" fontId="71" fillId="2" borderId="129" xfId="9" applyFont="1" applyFill="1" applyBorder="1" applyAlignment="1">
      <alignment horizontal="right" vertical="center" wrapText="1"/>
    </xf>
    <xf numFmtId="0" fontId="71" fillId="2" borderId="267" xfId="9" applyFont="1" applyFill="1" applyBorder="1" applyAlignment="1">
      <alignment horizontal="center" vertical="center" wrapText="1"/>
    </xf>
    <xf numFmtId="0" fontId="71" fillId="2" borderId="270" xfId="9" applyFont="1" applyFill="1" applyBorder="1" applyAlignment="1">
      <alignment horizontal="right" vertical="center" wrapText="1"/>
    </xf>
    <xf numFmtId="0" fontId="71" fillId="2" borderId="269" xfId="9" applyFont="1" applyFill="1" applyBorder="1" applyAlignment="1">
      <alignment horizontal="right" vertical="center" wrapText="1"/>
    </xf>
    <xf numFmtId="0" fontId="71" fillId="2" borderId="269" xfId="9" applyFont="1" applyFill="1" applyBorder="1" applyAlignment="1">
      <alignment horizontal="center" vertical="center" wrapText="1"/>
    </xf>
    <xf numFmtId="0" fontId="71" fillId="2" borderId="271" xfId="9" applyFont="1" applyFill="1" applyBorder="1" applyAlignment="1">
      <alignment horizontal="center" vertical="center" wrapText="1"/>
    </xf>
    <xf numFmtId="0" fontId="71" fillId="9" borderId="115" xfId="9" applyFont="1" applyFill="1" applyBorder="1" applyAlignment="1">
      <alignment horizontal="left" vertical="center" wrapText="1"/>
    </xf>
    <xf numFmtId="0" fontId="71" fillId="2" borderId="78" xfId="9" applyFont="1" applyFill="1" applyBorder="1" applyAlignment="1">
      <alignment horizontal="center" vertical="center" wrapText="1"/>
    </xf>
    <xf numFmtId="0" fontId="71" fillId="2" borderId="259" xfId="9" applyFont="1" applyFill="1" applyBorder="1" applyAlignment="1">
      <alignment horizontal="center" vertical="center" wrapText="1"/>
    </xf>
    <xf numFmtId="0" fontId="70" fillId="0" borderId="0" xfId="9" applyFont="1" applyAlignment="1">
      <alignment horizontal="center" vertical="top" wrapText="1"/>
    </xf>
    <xf numFmtId="0" fontId="70" fillId="0" borderId="0" xfId="9" applyFont="1" applyAlignment="1">
      <alignment horizontal="justify" vertical="top" wrapText="1"/>
    </xf>
    <xf numFmtId="0" fontId="94" fillId="2" borderId="0" xfId="9" applyFont="1" applyFill="1" applyAlignment="1">
      <alignment horizontal="left" vertical="top"/>
    </xf>
    <xf numFmtId="0" fontId="61" fillId="9" borderId="85" xfId="9" applyFont="1" applyFill="1" applyBorder="1" applyAlignment="1">
      <alignment horizontal="left" vertical="center" wrapText="1"/>
    </xf>
    <xf numFmtId="0" fontId="61" fillId="9" borderId="259" xfId="9" applyFont="1" applyFill="1" applyBorder="1" applyAlignment="1">
      <alignment horizontal="left" vertical="center" wrapText="1"/>
    </xf>
    <xf numFmtId="0" fontId="61" fillId="9" borderId="127" xfId="9" applyFont="1" applyFill="1" applyBorder="1" applyAlignment="1">
      <alignment horizontal="center" vertical="center" textRotation="255" wrapText="1"/>
    </xf>
    <xf numFmtId="0" fontId="61" fillId="9" borderId="126" xfId="9" applyFont="1" applyFill="1" applyBorder="1" applyAlignment="1">
      <alignment horizontal="center" vertical="center" textRotation="255" wrapText="1"/>
    </xf>
    <xf numFmtId="0" fontId="61" fillId="9" borderId="136" xfId="9" applyFont="1" applyFill="1" applyBorder="1" applyAlignment="1">
      <alignment horizontal="left" vertical="center" wrapText="1"/>
    </xf>
    <xf numFmtId="0" fontId="61" fillId="9" borderId="5" xfId="9" applyFont="1" applyFill="1" applyBorder="1" applyAlignment="1">
      <alignment horizontal="left" vertical="center" wrapText="1"/>
    </xf>
    <xf numFmtId="0" fontId="61" fillId="2" borderId="5" xfId="9" applyFont="1" applyFill="1" applyBorder="1" applyAlignment="1">
      <alignment horizontal="left" vertical="center" wrapText="1"/>
    </xf>
    <xf numFmtId="0" fontId="61" fillId="0" borderId="134" xfId="9" applyFont="1" applyBorder="1" applyAlignment="1">
      <alignment horizontal="left" vertical="center" wrapText="1"/>
    </xf>
    <xf numFmtId="0" fontId="61" fillId="0" borderId="4" xfId="9" applyFont="1" applyBorder="1" applyAlignment="1">
      <alignment horizontal="left" vertical="center" wrapText="1"/>
    </xf>
    <xf numFmtId="0" fontId="61" fillId="0" borderId="0" xfId="9" applyFont="1" applyAlignment="1">
      <alignment horizontal="left" vertical="center" wrapText="1"/>
    </xf>
    <xf numFmtId="0" fontId="61" fillId="0" borderId="27" xfId="9" applyFont="1" applyBorder="1" applyAlignment="1">
      <alignment horizontal="left" vertical="center" wrapText="1"/>
    </xf>
    <xf numFmtId="0" fontId="61" fillId="0" borderId="6" xfId="9" applyFont="1" applyBorder="1" applyAlignment="1">
      <alignment horizontal="center" vertical="center" wrapText="1"/>
    </xf>
    <xf numFmtId="0" fontId="61" fillId="0" borderId="7" xfId="9" applyFont="1" applyBorder="1" applyAlignment="1">
      <alignment horizontal="center" vertical="center" wrapText="1"/>
    </xf>
    <xf numFmtId="0" fontId="61" fillId="9" borderId="135" xfId="9" applyFont="1" applyFill="1" applyBorder="1" applyAlignment="1">
      <alignment horizontal="left" vertical="center" wrapText="1"/>
    </xf>
    <xf numFmtId="0" fontId="61" fillId="9" borderId="7" xfId="9" applyFont="1" applyFill="1" applyBorder="1" applyAlignment="1">
      <alignment horizontal="left" vertical="center" wrapText="1"/>
    </xf>
    <xf numFmtId="0" fontId="61" fillId="9" borderId="108" xfId="9" applyFont="1" applyFill="1" applyBorder="1" applyAlignment="1">
      <alignment horizontal="left" vertical="center" wrapText="1"/>
    </xf>
    <xf numFmtId="0" fontId="61" fillId="0" borderId="260" xfId="9" applyFont="1" applyBorder="1" applyAlignment="1">
      <alignment horizontal="left" vertical="center" wrapText="1"/>
    </xf>
    <xf numFmtId="0" fontId="61" fillId="0" borderId="193" xfId="9" applyFont="1" applyBorder="1" applyAlignment="1">
      <alignment horizontal="left" vertical="center" wrapText="1"/>
    </xf>
    <xf numFmtId="0" fontId="61" fillId="0" borderId="164" xfId="9" applyFont="1" applyBorder="1" applyAlignment="1">
      <alignment horizontal="left" vertical="center" wrapText="1"/>
    </xf>
    <xf numFmtId="0" fontId="61" fillId="0" borderId="163" xfId="9" applyFont="1" applyBorder="1" applyAlignment="1">
      <alignment horizontal="left" vertical="center" wrapText="1"/>
    </xf>
    <xf numFmtId="0" fontId="61" fillId="0" borderId="261" xfId="9" applyFont="1" applyBorder="1" applyAlignment="1">
      <alignment horizontal="center" vertical="center" wrapText="1"/>
    </xf>
    <xf numFmtId="0" fontId="61" fillId="0" borderId="179" xfId="9" applyFont="1" applyBorder="1" applyAlignment="1">
      <alignment horizontal="center" vertical="center" wrapText="1"/>
    </xf>
    <xf numFmtId="0" fontId="61" fillId="0" borderId="262" xfId="9" applyFont="1" applyBorder="1" applyAlignment="1">
      <alignment horizontal="center" vertical="center" wrapText="1"/>
    </xf>
    <xf numFmtId="179" fontId="61" fillId="2" borderId="188" xfId="9" applyNumberFormat="1" applyFont="1" applyFill="1" applyBorder="1" applyAlignment="1">
      <alignment horizontal="center" vertical="center" wrapText="1"/>
    </xf>
    <xf numFmtId="179" fontId="61" fillId="2" borderId="162" xfId="9" applyNumberFormat="1" applyFont="1" applyFill="1" applyBorder="1" applyAlignment="1">
      <alignment horizontal="center" vertical="center" wrapText="1"/>
    </xf>
    <xf numFmtId="0" fontId="61" fillId="0" borderId="165" xfId="9" applyFont="1" applyBorder="1" applyAlignment="1">
      <alignment horizontal="center" vertical="center" wrapText="1"/>
    </xf>
    <xf numFmtId="0" fontId="61" fillId="0" borderId="164" xfId="9" applyFont="1" applyBorder="1" applyAlignment="1">
      <alignment horizontal="center" vertical="center" wrapText="1"/>
    </xf>
    <xf numFmtId="0" fontId="61" fillId="0" borderId="2" xfId="9" applyFont="1" applyBorder="1" applyAlignment="1">
      <alignment horizontal="center" vertical="center" wrapText="1"/>
    </xf>
    <xf numFmtId="0" fontId="63" fillId="2" borderId="58" xfId="9" applyFont="1" applyFill="1" applyBorder="1" applyAlignment="1">
      <alignment horizontal="center" vertical="top"/>
    </xf>
    <xf numFmtId="0" fontId="63" fillId="2" borderId="59" xfId="9" applyFont="1" applyFill="1" applyBorder="1" applyAlignment="1">
      <alignment horizontal="center" vertical="top"/>
    </xf>
    <xf numFmtId="0" fontId="63" fillId="2" borderId="263" xfId="9" applyFont="1" applyFill="1" applyBorder="1" applyAlignment="1">
      <alignment horizontal="center" vertical="top"/>
    </xf>
    <xf numFmtId="0" fontId="63" fillId="2" borderId="61" xfId="9" applyFont="1" applyFill="1" applyBorder="1" applyAlignment="1">
      <alignment horizontal="center" vertical="top"/>
    </xf>
    <xf numFmtId="0" fontId="63" fillId="2" borderId="62" xfId="9" applyFont="1" applyFill="1" applyBorder="1" applyAlignment="1">
      <alignment horizontal="center" vertical="top"/>
    </xf>
    <xf numFmtId="0" fontId="63" fillId="2" borderId="264" xfId="9" applyFont="1" applyFill="1" applyBorder="1" applyAlignment="1">
      <alignment horizontal="center" vertical="top"/>
    </xf>
    <xf numFmtId="0" fontId="63" fillId="2" borderId="63" xfId="9" applyFont="1" applyFill="1" applyBorder="1" applyAlignment="1">
      <alignment horizontal="center" vertical="top"/>
    </xf>
    <xf numFmtId="0" fontId="63" fillId="2" borderId="64" xfId="9" applyFont="1" applyFill="1" applyBorder="1" applyAlignment="1">
      <alignment horizontal="center" vertical="top"/>
    </xf>
    <xf numFmtId="0" fontId="63" fillId="2" borderId="265" xfId="9" applyFont="1" applyFill="1" applyBorder="1" applyAlignment="1">
      <alignment horizontal="center" vertical="top"/>
    </xf>
    <xf numFmtId="0" fontId="61" fillId="0" borderId="161" xfId="9" applyFont="1" applyBorder="1" applyAlignment="1">
      <alignment horizontal="center" vertical="center" wrapText="1"/>
    </xf>
    <xf numFmtId="0" fontId="61" fillId="0" borderId="162" xfId="9" applyFont="1" applyBorder="1" applyAlignment="1">
      <alignment horizontal="center" vertical="center" wrapText="1"/>
    </xf>
    <xf numFmtId="0" fontId="61" fillId="0" borderId="129" xfId="9" applyFont="1" applyBorder="1" applyAlignment="1">
      <alignment horizontal="center" vertical="center" wrapText="1"/>
    </xf>
    <xf numFmtId="0" fontId="61" fillId="0" borderId="189" xfId="9" applyFont="1" applyBorder="1" applyAlignment="1">
      <alignment horizontal="center" vertical="center" wrapText="1"/>
    </xf>
    <xf numFmtId="0" fontId="61" fillId="0" borderId="163" xfId="9" applyFont="1" applyBorder="1" applyAlignment="1">
      <alignment horizontal="center" vertical="center" wrapText="1"/>
    </xf>
    <xf numFmtId="179" fontId="61" fillId="2" borderId="161" xfId="9" applyNumberFormat="1" applyFont="1" applyFill="1" applyBorder="1" applyAlignment="1">
      <alignment horizontal="center" vertical="center" wrapText="1"/>
    </xf>
    <xf numFmtId="179" fontId="61" fillId="2" borderId="129" xfId="9" applyNumberFormat="1" applyFont="1" applyFill="1" applyBorder="1" applyAlignment="1">
      <alignment horizontal="center" vertical="center" wrapText="1"/>
    </xf>
    <xf numFmtId="0" fontId="61" fillId="2" borderId="140" xfId="9" applyFont="1" applyFill="1" applyBorder="1" applyAlignment="1">
      <alignment horizontal="center" vertical="center" wrapText="1"/>
    </xf>
    <xf numFmtId="0" fontId="61" fillId="2" borderId="129" xfId="9" applyFont="1" applyFill="1" applyBorder="1" applyAlignment="1">
      <alignment horizontal="center" vertical="center" wrapText="1"/>
    </xf>
    <xf numFmtId="0" fontId="61" fillId="2" borderId="162" xfId="9" applyFont="1" applyFill="1" applyBorder="1" applyAlignment="1">
      <alignment horizontal="center" vertical="center" wrapText="1"/>
    </xf>
    <xf numFmtId="0" fontId="61" fillId="9" borderId="193" xfId="9" applyFont="1" applyFill="1" applyBorder="1" applyAlignment="1">
      <alignment horizontal="left" vertical="center" wrapText="1"/>
    </xf>
    <xf numFmtId="0" fontId="61" fillId="9" borderId="164" xfId="9" applyFont="1" applyFill="1" applyBorder="1" applyAlignment="1">
      <alignment horizontal="left" vertical="center" wrapText="1"/>
    </xf>
    <xf numFmtId="0" fontId="61" fillId="9" borderId="169" xfId="9" applyFont="1" applyFill="1" applyBorder="1" applyAlignment="1">
      <alignment horizontal="left" vertical="center" wrapText="1"/>
    </xf>
    <xf numFmtId="0" fontId="61" fillId="2" borderId="192" xfId="9" applyFont="1" applyFill="1" applyBorder="1" applyAlignment="1">
      <alignment horizontal="center" vertical="center" wrapText="1"/>
    </xf>
    <xf numFmtId="0" fontId="61" fillId="2" borderId="149" xfId="9" applyFont="1" applyFill="1" applyBorder="1" applyAlignment="1">
      <alignment horizontal="center" vertical="center" wrapText="1"/>
    </xf>
    <xf numFmtId="0" fontId="61" fillId="2" borderId="167" xfId="9" applyFont="1" applyFill="1" applyBorder="1" applyAlignment="1">
      <alignment horizontal="center" vertical="center" wrapText="1"/>
    </xf>
    <xf numFmtId="179" fontId="61" fillId="2" borderId="168" xfId="9" applyNumberFormat="1" applyFont="1" applyFill="1" applyBorder="1" applyAlignment="1">
      <alignment horizontal="center" vertical="center" wrapText="1"/>
    </xf>
    <xf numFmtId="179" fontId="61" fillId="2" borderId="167" xfId="9" applyNumberFormat="1" applyFont="1" applyFill="1" applyBorder="1" applyAlignment="1">
      <alignment horizontal="center" vertical="center" wrapText="1"/>
    </xf>
    <xf numFmtId="179" fontId="61" fillId="2" borderId="149" xfId="9" applyNumberFormat="1" applyFont="1" applyFill="1" applyBorder="1" applyAlignment="1">
      <alignment horizontal="center" vertical="center" wrapText="1"/>
    </xf>
    <xf numFmtId="179" fontId="61" fillId="2" borderId="191" xfId="9" applyNumberFormat="1" applyFont="1" applyFill="1" applyBorder="1" applyAlignment="1">
      <alignment horizontal="center" vertical="center" wrapText="1"/>
    </xf>
    <xf numFmtId="179" fontId="61" fillId="2" borderId="2" xfId="9" applyNumberFormat="1" applyFont="1" applyFill="1" applyBorder="1" applyAlignment="1">
      <alignment horizontal="center" vertical="center" wrapText="1"/>
    </xf>
    <xf numFmtId="179" fontId="61" fillId="2" borderId="6" xfId="9" applyNumberFormat="1" applyFont="1" applyFill="1" applyBorder="1" applyAlignment="1">
      <alignment horizontal="center" vertical="center" wrapText="1"/>
    </xf>
    <xf numFmtId="0" fontId="61" fillId="2" borderId="188" xfId="9" applyFont="1" applyFill="1" applyBorder="1" applyAlignment="1">
      <alignment horizontal="right" vertical="center" wrapText="1"/>
    </xf>
    <xf numFmtId="0" fontId="61" fillId="2" borderId="129" xfId="9" applyFont="1" applyFill="1" applyBorder="1" applyAlignment="1">
      <alignment horizontal="right" vertical="center" wrapText="1"/>
    </xf>
    <xf numFmtId="0" fontId="61" fillId="2" borderId="128" xfId="9" applyFont="1" applyFill="1" applyBorder="1" applyAlignment="1">
      <alignment horizontal="center" vertical="center" wrapText="1"/>
    </xf>
    <xf numFmtId="0" fontId="61" fillId="2" borderId="168" xfId="9" applyFont="1" applyFill="1" applyBorder="1" applyAlignment="1">
      <alignment horizontal="center" vertical="center" wrapText="1"/>
    </xf>
    <xf numFmtId="0" fontId="61" fillId="2" borderId="267" xfId="9" applyFont="1" applyFill="1" applyBorder="1" applyAlignment="1">
      <alignment horizontal="center" vertical="center" wrapText="1"/>
    </xf>
    <xf numFmtId="0" fontId="61" fillId="2" borderId="47" xfId="9" applyFont="1" applyFill="1" applyBorder="1" applyAlignment="1">
      <alignment horizontal="center" vertical="center" wrapText="1"/>
    </xf>
    <xf numFmtId="0" fontId="61" fillId="2" borderId="192" xfId="9" applyFont="1" applyFill="1" applyBorder="1" applyAlignment="1">
      <alignment horizontal="center" vertical="top" wrapText="1"/>
    </xf>
    <xf numFmtId="0" fontId="61" fillId="2" borderId="149" xfId="9" applyFont="1" applyFill="1" applyBorder="1" applyAlignment="1">
      <alignment horizontal="center" vertical="top" wrapText="1"/>
    </xf>
    <xf numFmtId="0" fontId="61" fillId="2" borderId="167" xfId="9" applyFont="1" applyFill="1" applyBorder="1" applyAlignment="1">
      <alignment horizontal="center" vertical="top" wrapText="1"/>
    </xf>
    <xf numFmtId="0" fontId="61" fillId="2" borderId="139" xfId="9" applyFont="1" applyFill="1" applyBorder="1" applyAlignment="1">
      <alignment horizontal="center" vertical="top" wrapText="1"/>
    </xf>
    <xf numFmtId="0" fontId="61" fillId="2" borderId="0" xfId="9" applyFont="1" applyFill="1" applyAlignment="1">
      <alignment horizontal="center" vertical="top" wrapText="1"/>
    </xf>
    <xf numFmtId="0" fontId="61" fillId="2" borderId="170" xfId="9" applyFont="1" applyFill="1" applyBorder="1" applyAlignment="1">
      <alignment horizontal="center" vertical="top" wrapText="1"/>
    </xf>
    <xf numFmtId="0" fontId="61" fillId="2" borderId="82" xfId="9" applyFont="1" applyFill="1" applyBorder="1" applyAlignment="1">
      <alignment horizontal="center" vertical="top" wrapText="1"/>
    </xf>
    <xf numFmtId="0" fontId="61" fillId="2" borderId="47" xfId="9" applyFont="1" applyFill="1" applyBorder="1" applyAlignment="1">
      <alignment horizontal="center" vertical="top" wrapText="1"/>
    </xf>
    <xf numFmtId="0" fontId="61" fillId="2" borderId="266" xfId="9" applyFont="1" applyFill="1" applyBorder="1" applyAlignment="1">
      <alignment horizontal="center" vertical="top" wrapText="1"/>
    </xf>
    <xf numFmtId="0" fontId="61" fillId="2" borderId="168" xfId="9" applyFont="1" applyFill="1" applyBorder="1" applyAlignment="1">
      <alignment horizontal="left" vertical="top" wrapText="1"/>
    </xf>
    <xf numFmtId="0" fontId="61" fillId="2" borderId="167" xfId="9" applyFont="1" applyFill="1" applyBorder="1" applyAlignment="1">
      <alignment horizontal="left" vertical="top" wrapText="1"/>
    </xf>
    <xf numFmtId="0" fontId="61" fillId="2" borderId="154" xfId="9" applyFont="1" applyFill="1" applyBorder="1" applyAlignment="1">
      <alignment horizontal="left" vertical="top" wrapText="1"/>
    </xf>
    <xf numFmtId="0" fontId="61" fillId="2" borderId="170" xfId="9" applyFont="1" applyFill="1" applyBorder="1" applyAlignment="1">
      <alignment horizontal="left" vertical="top" wrapText="1"/>
    </xf>
    <xf numFmtId="0" fontId="61" fillId="2" borderId="267" xfId="9" applyFont="1" applyFill="1" applyBorder="1" applyAlignment="1">
      <alignment horizontal="left" vertical="top" wrapText="1"/>
    </xf>
    <xf numFmtId="0" fontId="61" fillId="2" borderId="266" xfId="9" applyFont="1" applyFill="1" applyBorder="1" applyAlignment="1">
      <alignment horizontal="left" vertical="top" wrapText="1"/>
    </xf>
    <xf numFmtId="0" fontId="61" fillId="9" borderId="208" xfId="9" applyFont="1" applyFill="1" applyBorder="1" applyAlignment="1">
      <alignment horizontal="center" vertical="center" textRotation="255" wrapText="1"/>
    </xf>
    <xf numFmtId="0" fontId="61" fillId="9" borderId="137" xfId="9" applyFont="1" applyFill="1" applyBorder="1" applyAlignment="1">
      <alignment horizontal="left" vertical="center" wrapText="1"/>
    </xf>
    <xf numFmtId="0" fontId="61" fillId="9" borderId="114" xfId="9" applyFont="1" applyFill="1" applyBorder="1" applyAlignment="1">
      <alignment horizontal="left" vertical="center" wrapText="1"/>
    </xf>
    <xf numFmtId="0" fontId="61" fillId="9" borderId="115" xfId="9" applyFont="1" applyFill="1" applyBorder="1" applyAlignment="1">
      <alignment horizontal="left" vertical="center" wrapText="1"/>
    </xf>
    <xf numFmtId="0" fontId="61" fillId="2" borderId="114" xfId="9" applyFont="1" applyFill="1" applyBorder="1" applyAlignment="1">
      <alignment horizontal="left" vertical="center" wrapText="1"/>
    </xf>
    <xf numFmtId="0" fontId="61" fillId="2" borderId="270" xfId="9" applyFont="1" applyFill="1" applyBorder="1" applyAlignment="1">
      <alignment horizontal="right" vertical="center" wrapText="1"/>
    </xf>
    <xf numFmtId="0" fontId="61" fillId="2" borderId="269" xfId="9" applyFont="1" applyFill="1" applyBorder="1" applyAlignment="1">
      <alignment horizontal="right" vertical="center" wrapText="1"/>
    </xf>
    <xf numFmtId="0" fontId="61" fillId="2" borderId="269" xfId="9" applyFont="1" applyFill="1" applyBorder="1" applyAlignment="1">
      <alignment horizontal="center" vertical="center" wrapText="1"/>
    </xf>
    <xf numFmtId="0" fontId="61" fillId="2" borderId="271" xfId="9" applyFont="1" applyFill="1" applyBorder="1" applyAlignment="1">
      <alignment horizontal="center" vertical="center" wrapText="1"/>
    </xf>
    <xf numFmtId="0" fontId="54" fillId="2" borderId="0" xfId="9" applyFont="1" applyFill="1" applyAlignment="1">
      <alignment horizontal="left" vertical="top"/>
    </xf>
    <xf numFmtId="0" fontId="91" fillId="2" borderId="0" xfId="9" applyFont="1" applyFill="1" applyAlignment="1">
      <alignment horizontal="left" vertical="top"/>
    </xf>
    <xf numFmtId="0" fontId="72" fillId="2" borderId="37" xfId="9" applyFont="1" applyFill="1" applyBorder="1" applyAlignment="1">
      <alignment horizontal="center" vertical="center" textRotation="255"/>
    </xf>
    <xf numFmtId="0" fontId="72" fillId="2" borderId="194" xfId="9" applyFont="1" applyFill="1" applyBorder="1" applyAlignment="1">
      <alignment horizontal="center" vertical="center" textRotation="255"/>
    </xf>
    <xf numFmtId="0" fontId="72" fillId="2" borderId="247" xfId="9" applyFont="1" applyFill="1" applyBorder="1" applyAlignment="1">
      <alignment horizontal="center" vertical="center" textRotation="255"/>
    </xf>
    <xf numFmtId="0" fontId="72" fillId="2" borderId="16" xfId="9" applyFont="1" applyFill="1" applyBorder="1" applyAlignment="1">
      <alignment horizontal="center" vertical="center" textRotation="255"/>
    </xf>
    <xf numFmtId="0" fontId="72" fillId="2" borderId="38" xfId="9" applyFont="1" applyFill="1" applyBorder="1" applyAlignment="1">
      <alignment horizontal="center" vertical="center" textRotation="255"/>
    </xf>
    <xf numFmtId="0" fontId="72" fillId="2" borderId="2" xfId="9" applyFont="1" applyFill="1" applyBorder="1" applyAlignment="1">
      <alignment horizontal="center" vertical="center" textRotation="255"/>
    </xf>
    <xf numFmtId="0" fontId="72" fillId="2" borderId="83" xfId="9" applyFont="1" applyFill="1" applyBorder="1" applyAlignment="1">
      <alignment horizontal="center" vertical="center"/>
    </xf>
    <xf numFmtId="0" fontId="72" fillId="2" borderId="45" xfId="9" applyFont="1" applyFill="1" applyBorder="1" applyAlignment="1">
      <alignment horizontal="center" vertical="center"/>
    </xf>
    <xf numFmtId="0" fontId="72" fillId="2" borderId="79" xfId="9" applyFont="1" applyFill="1" applyBorder="1" applyAlignment="1">
      <alignment horizontal="center" vertical="center"/>
    </xf>
    <xf numFmtId="0" fontId="72" fillId="2" borderId="113" xfId="9" applyFont="1" applyFill="1" applyBorder="1" applyAlignment="1">
      <alignment horizontal="left" vertical="center"/>
    </xf>
    <xf numFmtId="0" fontId="72" fillId="2" borderId="114" xfId="9" applyFont="1" applyFill="1" applyBorder="1" applyAlignment="1">
      <alignment horizontal="left" vertical="center"/>
    </xf>
    <xf numFmtId="0" fontId="72" fillId="2" borderId="119" xfId="9" applyFont="1" applyFill="1" applyBorder="1" applyAlignment="1">
      <alignment horizontal="left" vertical="center"/>
    </xf>
    <xf numFmtId="0" fontId="53" fillId="2" borderId="6" xfId="9" applyFont="1" applyFill="1" applyBorder="1" applyAlignment="1">
      <alignment horizontal="center" vertical="center"/>
    </xf>
    <xf numFmtId="0" fontId="53" fillId="2" borderId="7" xfId="9" applyFont="1" applyFill="1" applyBorder="1" applyAlignment="1">
      <alignment horizontal="center" vertical="center"/>
    </xf>
    <xf numFmtId="0" fontId="53" fillId="2" borderId="8" xfId="9" applyFont="1" applyFill="1" applyBorder="1" applyAlignment="1">
      <alignment horizontal="center" vertical="center"/>
    </xf>
    <xf numFmtId="0" fontId="72" fillId="2" borderId="2" xfId="9" applyFont="1" applyFill="1" applyBorder="1" applyAlignment="1">
      <alignment horizontal="center" vertical="center"/>
    </xf>
    <xf numFmtId="0" fontId="72" fillId="2" borderId="6" xfId="9" applyFont="1" applyFill="1" applyBorder="1" applyAlignment="1">
      <alignment horizontal="left" vertical="center" wrapText="1"/>
    </xf>
    <xf numFmtId="0" fontId="72" fillId="2" borderId="7" xfId="9" applyFont="1" applyFill="1" applyBorder="1" applyAlignment="1">
      <alignment horizontal="left" vertical="center" wrapText="1"/>
    </xf>
    <xf numFmtId="0" fontId="72" fillId="2" borderId="108" xfId="9" applyFont="1" applyFill="1" applyBorder="1" applyAlignment="1">
      <alignment horizontal="left" vertical="center" wrapText="1"/>
    </xf>
    <xf numFmtId="0" fontId="53" fillId="2" borderId="6" xfId="4" applyFont="1" applyFill="1" applyBorder="1" applyAlignment="1">
      <alignment horizontal="center" vertical="center" shrinkToFit="1"/>
    </xf>
    <xf numFmtId="0" fontId="53" fillId="2" borderId="7" xfId="4" applyFont="1" applyFill="1" applyBorder="1" applyAlignment="1">
      <alignment horizontal="center" vertical="center" shrinkToFit="1"/>
    </xf>
    <xf numFmtId="0" fontId="53" fillId="2" borderId="8" xfId="4" applyFont="1" applyFill="1" applyBorder="1" applyAlignment="1">
      <alignment horizontal="center" vertical="center" shrinkToFit="1"/>
    </xf>
    <xf numFmtId="0" fontId="53" fillId="2" borderId="16" xfId="5" applyFont="1" applyFill="1" applyBorder="1" applyAlignment="1">
      <alignment horizontal="left" vertical="center" wrapText="1"/>
    </xf>
    <xf numFmtId="0" fontId="53" fillId="2" borderId="5" xfId="5" applyFont="1" applyFill="1" applyBorder="1" applyAlignment="1">
      <alignment horizontal="left" vertical="center" wrapText="1"/>
    </xf>
    <xf numFmtId="0" fontId="53" fillId="2" borderId="107" xfId="5" applyFont="1" applyFill="1" applyBorder="1" applyAlignment="1">
      <alignment horizontal="left" vertical="center" wrapText="1"/>
    </xf>
    <xf numFmtId="0" fontId="72" fillId="2" borderId="4" xfId="9" applyFont="1" applyFill="1" applyBorder="1" applyAlignment="1">
      <alignment horizontal="center" vertical="center"/>
    </xf>
    <xf numFmtId="0" fontId="72" fillId="2" borderId="105" xfId="9" applyFont="1" applyFill="1" applyBorder="1" applyAlignment="1">
      <alignment horizontal="center" vertical="center"/>
    </xf>
    <xf numFmtId="0" fontId="72" fillId="2" borderId="2" xfId="9" applyFont="1" applyFill="1" applyBorder="1" applyAlignment="1">
      <alignment horizontal="left" vertical="center"/>
    </xf>
    <xf numFmtId="0" fontId="72" fillId="2" borderId="17" xfId="9" applyFont="1" applyFill="1" applyBorder="1" applyAlignment="1">
      <alignment horizontal="left" vertical="center" wrapText="1"/>
    </xf>
    <xf numFmtId="0" fontId="72" fillId="2" borderId="0" xfId="9" applyFont="1" applyFill="1" applyAlignment="1">
      <alignment horizontal="left" vertical="center" wrapText="1"/>
    </xf>
    <xf numFmtId="0" fontId="72" fillId="2" borderId="106" xfId="9" applyFont="1" applyFill="1" applyBorder="1" applyAlignment="1">
      <alignment horizontal="left" vertical="center" wrapText="1"/>
    </xf>
    <xf numFmtId="0" fontId="72" fillId="2" borderId="16" xfId="9" applyFont="1" applyFill="1" applyBorder="1" applyAlignment="1">
      <alignment horizontal="left" vertical="center" wrapText="1"/>
    </xf>
    <xf numFmtId="0" fontId="72" fillId="2" borderId="5" xfId="9" applyFont="1" applyFill="1" applyBorder="1" applyAlignment="1">
      <alignment horizontal="left" vertical="center" wrapText="1"/>
    </xf>
    <xf numFmtId="0" fontId="72" fillId="2" borderId="107" xfId="9" applyFont="1" applyFill="1" applyBorder="1" applyAlignment="1">
      <alignment horizontal="left" vertical="center" wrapText="1"/>
    </xf>
    <xf numFmtId="180" fontId="72" fillId="2" borderId="2" xfId="9" applyNumberFormat="1" applyFont="1" applyFill="1" applyBorder="1" applyAlignment="1">
      <alignment horizontal="left" vertical="center"/>
    </xf>
    <xf numFmtId="0" fontId="70" fillId="2" borderId="38" xfId="9" applyFont="1" applyFill="1" applyBorder="1" applyAlignment="1">
      <alignment horizontal="center" vertical="center" textRotation="255"/>
    </xf>
    <xf numFmtId="0" fontId="70" fillId="2" borderId="2" xfId="9" applyFont="1" applyFill="1" applyBorder="1" applyAlignment="1">
      <alignment horizontal="center" vertical="center" textRotation="255"/>
    </xf>
    <xf numFmtId="0" fontId="72" fillId="2" borderId="134" xfId="9" applyFont="1" applyFill="1" applyBorder="1" applyAlignment="1">
      <alignment horizontal="center" vertical="center"/>
    </xf>
    <xf numFmtId="0" fontId="72" fillId="2" borderId="1" xfId="9" applyFont="1" applyFill="1" applyBorder="1" applyAlignment="1">
      <alignment horizontal="center" vertical="center"/>
    </xf>
    <xf numFmtId="0" fontId="72" fillId="2" borderId="136" xfId="9" applyFont="1" applyFill="1" applyBorder="1" applyAlignment="1">
      <alignment horizontal="center" vertical="center"/>
    </xf>
    <xf numFmtId="0" fontId="72" fillId="2" borderId="5" xfId="9" applyFont="1" applyFill="1" applyBorder="1" applyAlignment="1">
      <alignment horizontal="center" vertical="center"/>
    </xf>
    <xf numFmtId="0" fontId="72" fillId="2" borderId="15" xfId="9" applyFont="1" applyFill="1" applyBorder="1" applyAlignment="1">
      <alignment horizontal="center" vertical="center"/>
    </xf>
    <xf numFmtId="0" fontId="72" fillId="2" borderId="3" xfId="9" applyFont="1" applyFill="1" applyBorder="1" applyAlignment="1">
      <alignment horizontal="center" vertical="center"/>
    </xf>
    <xf numFmtId="0" fontId="70" fillId="2" borderId="38" xfId="9" applyFont="1" applyFill="1" applyBorder="1" applyAlignment="1">
      <alignment horizontal="center" vertical="center" wrapText="1"/>
    </xf>
    <xf numFmtId="0" fontId="70" fillId="2" borderId="2" xfId="9" applyFont="1" applyFill="1" applyBorder="1" applyAlignment="1">
      <alignment horizontal="center" vertical="center"/>
    </xf>
    <xf numFmtId="0" fontId="70" fillId="2" borderId="38" xfId="9" applyFont="1" applyFill="1" applyBorder="1" applyAlignment="1">
      <alignment horizontal="center" vertical="center"/>
    </xf>
    <xf numFmtId="0" fontId="70" fillId="2" borderId="141" xfId="9" applyFont="1" applyFill="1" applyBorder="1" applyAlignment="1">
      <alignment horizontal="center" vertical="center"/>
    </xf>
    <xf numFmtId="0" fontId="70" fillId="2" borderId="25" xfId="9" applyFont="1" applyFill="1" applyBorder="1" applyAlignment="1">
      <alignment horizontal="center" vertical="center"/>
    </xf>
    <xf numFmtId="0" fontId="70" fillId="2" borderId="6" xfId="9" applyFont="1" applyFill="1" applyBorder="1" applyAlignment="1">
      <alignment horizontal="center" vertical="center"/>
    </xf>
    <xf numFmtId="0" fontId="70" fillId="2" borderId="7" xfId="9" applyFont="1" applyFill="1" applyBorder="1" applyAlignment="1">
      <alignment horizontal="center" vertical="center"/>
    </xf>
    <xf numFmtId="0" fontId="70" fillId="2" borderId="8" xfId="9" applyFont="1" applyFill="1" applyBorder="1" applyAlignment="1">
      <alignment horizontal="center" vertical="center"/>
    </xf>
    <xf numFmtId="0" fontId="70" fillId="2" borderId="2" xfId="9" applyFont="1" applyFill="1" applyBorder="1" applyAlignment="1">
      <alignment horizontal="left" vertical="center"/>
    </xf>
    <xf numFmtId="0" fontId="70" fillId="2" borderId="3" xfId="9" applyFont="1" applyFill="1" applyBorder="1" applyAlignment="1">
      <alignment horizontal="center" vertical="top"/>
    </xf>
    <xf numFmtId="0" fontId="70" fillId="2" borderId="4" xfId="9" applyFont="1" applyFill="1" applyBorder="1" applyAlignment="1">
      <alignment horizontal="center" vertical="top"/>
    </xf>
    <xf numFmtId="0" fontId="70" fillId="2" borderId="105" xfId="9" applyFont="1" applyFill="1" applyBorder="1" applyAlignment="1">
      <alignment horizontal="center" vertical="top"/>
    </xf>
    <xf numFmtId="0" fontId="70" fillId="2" borderId="17" xfId="9" applyFont="1" applyFill="1" applyBorder="1" applyAlignment="1">
      <alignment horizontal="center" vertical="top"/>
    </xf>
    <xf numFmtId="0" fontId="70" fillId="2" borderId="0" xfId="9" applyFont="1" applyFill="1" applyAlignment="1">
      <alignment horizontal="center" vertical="top"/>
    </xf>
    <xf numFmtId="0" fontId="70" fillId="2" borderId="106" xfId="9" applyFont="1" applyFill="1" applyBorder="1" applyAlignment="1">
      <alignment horizontal="center" vertical="top"/>
    </xf>
    <xf numFmtId="0" fontId="70" fillId="2" borderId="16" xfId="9" applyFont="1" applyFill="1" applyBorder="1" applyAlignment="1">
      <alignment horizontal="center" vertical="top"/>
    </xf>
    <xf numFmtId="0" fontId="70" fillId="2" borderId="5" xfId="9" applyFont="1" applyFill="1" applyBorder="1" applyAlignment="1">
      <alignment horizontal="center" vertical="top"/>
    </xf>
    <xf numFmtId="0" fontId="70" fillId="2" borderId="107" xfId="9" applyFont="1" applyFill="1" applyBorder="1" applyAlignment="1">
      <alignment horizontal="center" vertical="top"/>
    </xf>
    <xf numFmtId="0" fontId="70" fillId="0" borderId="6" xfId="9" applyFont="1" applyBorder="1" applyAlignment="1">
      <alignment horizontal="center" vertical="center"/>
    </xf>
    <xf numFmtId="0" fontId="70" fillId="0" borderId="7" xfId="9" applyFont="1" applyBorder="1" applyAlignment="1">
      <alignment horizontal="center" vertical="center"/>
    </xf>
    <xf numFmtId="0" fontId="70" fillId="0" borderId="8" xfId="9" applyFont="1" applyBorder="1" applyAlignment="1">
      <alignment horizontal="center" vertical="center"/>
    </xf>
    <xf numFmtId="0" fontId="70" fillId="0" borderId="2" xfId="9" applyFont="1" applyBorder="1" applyAlignment="1">
      <alignment horizontal="left" vertical="center"/>
    </xf>
    <xf numFmtId="0" fontId="53" fillId="0" borderId="6" xfId="9" applyFont="1" applyBorder="1" applyAlignment="1">
      <alignment horizontal="center" vertical="center"/>
    </xf>
    <xf numFmtId="0" fontId="53" fillId="0" borderId="7" xfId="9" applyFont="1" applyBorder="1" applyAlignment="1">
      <alignment horizontal="center" vertical="center"/>
    </xf>
    <xf numFmtId="0" fontId="53" fillId="0" borderId="8" xfId="9" applyFont="1" applyBorder="1" applyAlignment="1">
      <alignment horizontal="center" vertical="center"/>
    </xf>
    <xf numFmtId="0" fontId="53" fillId="0" borderId="6" xfId="9" applyFont="1"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72" fillId="2" borderId="0" xfId="9" applyFont="1" applyFill="1" applyAlignment="1">
      <alignment horizontal="center" vertical="center"/>
    </xf>
    <xf numFmtId="0" fontId="72" fillId="2" borderId="106" xfId="9" applyFont="1" applyFill="1" applyBorder="1" applyAlignment="1">
      <alignment horizontal="center" vertical="center"/>
    </xf>
    <xf numFmtId="0" fontId="72" fillId="2" borderId="6" xfId="9" applyFont="1" applyFill="1" applyBorder="1" applyAlignment="1">
      <alignment horizontal="center" vertical="center"/>
    </xf>
    <xf numFmtId="0" fontId="72" fillId="2" borderId="7" xfId="9" applyFont="1" applyFill="1" applyBorder="1" applyAlignment="1">
      <alignment horizontal="center" vertical="center"/>
    </xf>
    <xf numFmtId="0" fontId="72" fillId="2" borderId="8" xfId="9" applyFont="1" applyFill="1" applyBorder="1" applyAlignment="1">
      <alignment horizontal="center" vertical="center"/>
    </xf>
    <xf numFmtId="0" fontId="72" fillId="2" borderId="108" xfId="9" applyFont="1" applyFill="1" applyBorder="1" applyAlignment="1">
      <alignment horizontal="center" vertical="center"/>
    </xf>
    <xf numFmtId="0" fontId="72" fillId="2" borderId="135" xfId="9" applyFont="1" applyFill="1" applyBorder="1" applyAlignment="1">
      <alignment horizontal="center" vertical="center"/>
    </xf>
    <xf numFmtId="0" fontId="72" fillId="9" borderId="135" xfId="9" applyFont="1" applyFill="1" applyBorder="1" applyAlignment="1">
      <alignment horizontal="left" vertical="center"/>
    </xf>
    <xf numFmtId="0" fontId="72" fillId="9" borderId="7" xfId="9" applyFont="1" applyFill="1" applyBorder="1" applyAlignment="1">
      <alignment horizontal="left" vertical="center"/>
    </xf>
    <xf numFmtId="0" fontId="72" fillId="9" borderId="108" xfId="9" applyFont="1" applyFill="1" applyBorder="1" applyAlignment="1">
      <alignment horizontal="left" vertical="center"/>
    </xf>
    <xf numFmtId="0" fontId="70" fillId="9" borderId="138" xfId="9" applyFont="1" applyFill="1" applyBorder="1" applyAlignment="1">
      <alignment horizontal="center" vertical="center" textRotation="255"/>
    </xf>
    <xf numFmtId="0" fontId="70" fillId="9" borderId="127" xfId="9" applyFont="1" applyFill="1" applyBorder="1" applyAlignment="1">
      <alignment horizontal="center" vertical="center" textRotation="255"/>
    </xf>
    <xf numFmtId="0" fontId="70" fillId="9" borderId="139" xfId="9" applyFont="1" applyFill="1" applyBorder="1" applyAlignment="1">
      <alignment horizontal="center" vertical="center" textRotation="255"/>
    </xf>
    <xf numFmtId="0" fontId="70" fillId="9" borderId="82" xfId="9" applyFont="1" applyFill="1" applyBorder="1" applyAlignment="1">
      <alignment horizontal="center" vertical="center" textRotation="255"/>
    </xf>
    <xf numFmtId="0" fontId="72" fillId="9" borderId="114" xfId="9" applyFont="1" applyFill="1" applyBorder="1" applyAlignment="1">
      <alignment horizontal="left" vertical="center"/>
    </xf>
    <xf numFmtId="0" fontId="72" fillId="9" borderId="119" xfId="9" applyFont="1" applyFill="1" applyBorder="1" applyAlignment="1">
      <alignment horizontal="left" vertical="center"/>
    </xf>
    <xf numFmtId="0" fontId="92" fillId="2" borderId="2" xfId="9" applyFont="1" applyFill="1" applyBorder="1" applyAlignment="1">
      <alignment horizontal="center" vertical="center"/>
    </xf>
    <xf numFmtId="0" fontId="92" fillId="2" borderId="39" xfId="9" applyFont="1" applyFill="1" applyBorder="1" applyAlignment="1">
      <alignment horizontal="center" vertical="center"/>
    </xf>
    <xf numFmtId="49" fontId="71" fillId="2" borderId="7" xfId="9" applyNumberFormat="1" applyFont="1" applyFill="1" applyBorder="1" applyAlignment="1">
      <alignment horizontal="right" vertical="center" wrapText="1"/>
    </xf>
    <xf numFmtId="49" fontId="92" fillId="2" borderId="6" xfId="9" applyNumberFormat="1" applyFont="1" applyFill="1" applyBorder="1" applyAlignment="1">
      <alignment horizontal="center" vertical="center" wrapText="1"/>
    </xf>
    <xf numFmtId="49" fontId="92" fillId="2" borderId="7" xfId="9" applyNumberFormat="1" applyFont="1" applyFill="1" applyBorder="1" applyAlignment="1">
      <alignment horizontal="center" vertical="center" wrapText="1"/>
    </xf>
    <xf numFmtId="49" fontId="92" fillId="2" borderId="8" xfId="9" applyNumberFormat="1" applyFont="1" applyFill="1" applyBorder="1" applyAlignment="1">
      <alignment horizontal="center" vertical="center" wrapText="1"/>
    </xf>
    <xf numFmtId="49" fontId="92" fillId="2" borderId="6" xfId="9" applyNumberFormat="1" applyFont="1" applyFill="1" applyBorder="1" applyAlignment="1">
      <alignment horizontal="left" vertical="center" wrapText="1"/>
    </xf>
    <xf numFmtId="49" fontId="92" fillId="2" borderId="7" xfId="9" applyNumberFormat="1" applyFont="1" applyFill="1" applyBorder="1" applyAlignment="1">
      <alignment horizontal="left" vertical="center" wrapText="1"/>
    </xf>
    <xf numFmtId="49" fontId="92" fillId="2" borderId="108" xfId="9" applyNumberFormat="1" applyFont="1" applyFill="1" applyBorder="1" applyAlignment="1">
      <alignment horizontal="left" vertical="center" wrapText="1"/>
    </xf>
    <xf numFmtId="49" fontId="71" fillId="2" borderId="6" xfId="9" applyNumberFormat="1" applyFont="1" applyFill="1" applyBorder="1" applyAlignment="1">
      <alignment horizontal="right" vertical="center" wrapText="1"/>
    </xf>
    <xf numFmtId="0" fontId="70" fillId="2" borderId="134" xfId="9" applyFont="1" applyFill="1" applyBorder="1" applyAlignment="1">
      <alignment horizontal="center" vertical="center"/>
    </xf>
    <xf numFmtId="0" fontId="70" fillId="2" borderId="4" xfId="9" applyFont="1" applyFill="1" applyBorder="1" applyAlignment="1">
      <alignment horizontal="center" vertical="center"/>
    </xf>
    <xf numFmtId="0" fontId="70" fillId="2" borderId="1" xfId="9" applyFont="1" applyFill="1" applyBorder="1" applyAlignment="1">
      <alignment horizontal="center" vertical="center"/>
    </xf>
    <xf numFmtId="0" fontId="70" fillId="2" borderId="139" xfId="9" applyFont="1" applyFill="1" applyBorder="1" applyAlignment="1">
      <alignment horizontal="center" vertical="center"/>
    </xf>
    <xf numFmtId="0" fontId="70" fillId="2" borderId="0" xfId="9" applyFont="1" applyFill="1" applyAlignment="1">
      <alignment horizontal="center" vertical="center"/>
    </xf>
    <xf numFmtId="0" fontId="70" fillId="2" borderId="27" xfId="9" applyFont="1" applyFill="1" applyBorder="1" applyAlignment="1">
      <alignment horizontal="center" vertical="center"/>
    </xf>
    <xf numFmtId="0" fontId="70" fillId="2" borderId="136" xfId="9" applyFont="1" applyFill="1" applyBorder="1" applyAlignment="1">
      <alignment horizontal="center" vertical="center"/>
    </xf>
    <xf numFmtId="0" fontId="70" fillId="2" borderId="5" xfId="9" applyFont="1" applyFill="1" applyBorder="1" applyAlignment="1">
      <alignment horizontal="center" vertical="center"/>
    </xf>
    <xf numFmtId="0" fontId="70" fillId="2" borderId="15" xfId="9" applyFont="1" applyFill="1" applyBorder="1" applyAlignment="1">
      <alignment horizontal="center" vertical="center"/>
    </xf>
    <xf numFmtId="0" fontId="71" fillId="2" borderId="82" xfId="9" applyFont="1" applyFill="1" applyBorder="1" applyAlignment="1">
      <alignment horizontal="center" vertical="center" wrapText="1"/>
    </xf>
    <xf numFmtId="49" fontId="71" fillId="2" borderId="93" xfId="9" applyNumberFormat="1" applyFont="1" applyFill="1" applyBorder="1" applyAlignment="1">
      <alignment horizontal="right" vertical="center" wrapText="1"/>
    </xf>
    <xf numFmtId="49" fontId="71" fillId="2" borderId="94" xfId="9" applyNumberFormat="1" applyFont="1" applyFill="1" applyBorder="1" applyAlignment="1">
      <alignment horizontal="right" vertical="center" wrapText="1"/>
    </xf>
    <xf numFmtId="178" fontId="71" fillId="2" borderId="94" xfId="9" applyNumberFormat="1" applyFont="1" applyFill="1" applyBorder="1" applyAlignment="1">
      <alignment horizontal="center" vertical="center" wrapText="1"/>
    </xf>
    <xf numFmtId="0" fontId="71" fillId="2" borderId="125" xfId="9" applyFont="1" applyFill="1" applyBorder="1" applyAlignment="1">
      <alignment horizontal="center" vertical="center" wrapText="1"/>
    </xf>
    <xf numFmtId="0" fontId="74" fillId="2" borderId="4" xfId="9" applyFont="1" applyFill="1" applyBorder="1" applyAlignment="1">
      <alignment horizontal="center" vertical="center" wrapText="1"/>
    </xf>
    <xf numFmtId="0" fontId="74" fillId="2" borderId="1" xfId="9" applyFont="1" applyFill="1" applyBorder="1" applyAlignment="1">
      <alignment horizontal="center" vertical="center" wrapText="1"/>
    </xf>
    <xf numFmtId="0" fontId="74" fillId="2" borderId="27" xfId="9" applyFont="1" applyFill="1" applyBorder="1" applyAlignment="1">
      <alignment horizontal="center" vertical="center" wrapText="1"/>
    </xf>
    <xf numFmtId="0" fontId="74" fillId="2" borderId="5" xfId="9" applyFont="1" applyFill="1" applyBorder="1" applyAlignment="1">
      <alignment horizontal="center" vertical="center" wrapText="1"/>
    </xf>
    <xf numFmtId="0" fontId="74" fillId="2" borderId="15" xfId="9" applyFont="1" applyFill="1" applyBorder="1" applyAlignment="1">
      <alignment horizontal="center" vertical="center" wrapText="1"/>
    </xf>
    <xf numFmtId="0" fontId="63" fillId="0" borderId="0" xfId="9" applyFont="1" applyAlignment="1">
      <alignment horizontal="left" vertical="top"/>
    </xf>
    <xf numFmtId="0" fontId="63" fillId="0" borderId="0" xfId="9" applyFont="1" applyAlignment="1">
      <alignment horizontal="center" vertical="top" wrapText="1"/>
    </xf>
    <xf numFmtId="0" fontId="63" fillId="0" borderId="0" xfId="9" applyFont="1" applyAlignment="1">
      <alignment horizontal="justify" vertical="top" wrapText="1"/>
    </xf>
    <xf numFmtId="0" fontId="70" fillId="2" borderId="124" xfId="9" applyFont="1" applyFill="1" applyBorder="1" applyAlignment="1">
      <alignment horizontal="center" vertical="center"/>
    </xf>
    <xf numFmtId="0" fontId="70" fillId="2" borderId="123" xfId="9" applyFont="1" applyFill="1" applyBorder="1" applyAlignment="1">
      <alignment horizontal="center" vertical="center"/>
    </xf>
    <xf numFmtId="0" fontId="70" fillId="2" borderId="246" xfId="9" applyFont="1" applyFill="1" applyBorder="1" applyAlignment="1">
      <alignment horizontal="left" vertical="center"/>
    </xf>
    <xf numFmtId="0" fontId="70" fillId="2" borderId="85" xfId="9" applyFont="1" applyFill="1" applyBorder="1" applyAlignment="1">
      <alignment horizontal="left" vertical="center"/>
    </xf>
    <xf numFmtId="0" fontId="70" fillId="2" borderId="43" xfId="9" applyFont="1" applyFill="1" applyBorder="1" applyAlignment="1">
      <alignment horizontal="left" vertical="center"/>
    </xf>
    <xf numFmtId="0" fontId="83" fillId="2" borderId="0" xfId="13" applyFont="1" applyFill="1" applyAlignment="1" applyProtection="1">
      <alignment horizontal="center" vertical="center" shrinkToFit="1"/>
      <protection locked="0"/>
    </xf>
    <xf numFmtId="0" fontId="83" fillId="13" borderId="0" xfId="13" applyFont="1" applyFill="1" applyAlignment="1" applyProtection="1">
      <alignment horizontal="center" vertical="center"/>
      <protection locked="0"/>
    </xf>
    <xf numFmtId="0" fontId="83" fillId="0" borderId="0" xfId="13" applyFont="1" applyAlignment="1">
      <alignment horizontal="center" vertical="center"/>
    </xf>
    <xf numFmtId="0" fontId="83" fillId="2" borderId="0" xfId="13" applyFont="1" applyFill="1" applyAlignment="1" applyProtection="1">
      <alignment horizontal="center" vertical="center"/>
      <protection locked="0"/>
    </xf>
    <xf numFmtId="0" fontId="24" fillId="12" borderId="6" xfId="13" applyFont="1" applyFill="1" applyBorder="1" applyAlignment="1" applyProtection="1">
      <alignment horizontal="center" vertical="center"/>
      <protection locked="0"/>
    </xf>
    <xf numFmtId="0" fontId="24" fillId="7" borderId="7" xfId="13" applyFont="1" applyFill="1" applyBorder="1" applyAlignment="1" applyProtection="1">
      <alignment horizontal="center" vertical="center"/>
      <protection locked="0"/>
    </xf>
    <xf numFmtId="0" fontId="24" fillId="7" borderId="8" xfId="13" applyFont="1" applyFill="1" applyBorder="1" applyAlignment="1" applyProtection="1">
      <alignment horizontal="center" vertical="center"/>
      <protection locked="0"/>
    </xf>
    <xf numFmtId="0" fontId="24" fillId="2" borderId="6" xfId="13" applyFont="1" applyFill="1" applyBorder="1" applyAlignment="1" applyProtection="1">
      <alignment horizontal="center" vertical="center"/>
      <protection locked="0"/>
    </xf>
    <xf numFmtId="0" fontId="24" fillId="2" borderId="8" xfId="13" applyFont="1" applyFill="1" applyBorder="1" applyAlignment="1" applyProtection="1">
      <alignment horizontal="center" vertical="center"/>
      <protection locked="0"/>
    </xf>
    <xf numFmtId="0" fontId="24" fillId="0" borderId="203" xfId="13" applyFont="1" applyBorder="1" applyAlignment="1">
      <alignment horizontal="center" vertical="center"/>
    </xf>
    <xf numFmtId="0" fontId="24" fillId="0" borderId="205" xfId="13" applyFont="1" applyBorder="1" applyAlignment="1">
      <alignment horizontal="center" vertical="center"/>
    </xf>
    <xf numFmtId="0" fontId="24" fillId="0" borderId="206" xfId="13" applyFont="1" applyBorder="1" applyAlignment="1">
      <alignment horizontal="center" vertical="center"/>
    </xf>
    <xf numFmtId="0" fontId="7" fillId="0" borderId="138" xfId="13" applyFont="1" applyBorder="1" applyAlignment="1">
      <alignment horizontal="center" vertical="center" wrapText="1"/>
    </xf>
    <xf numFmtId="0" fontId="7" fillId="0" borderId="127" xfId="13" applyFont="1" applyBorder="1" applyAlignment="1">
      <alignment horizontal="center" vertical="center" wrapText="1"/>
    </xf>
    <xf numFmtId="0" fontId="7" fillId="0" borderId="126" xfId="13" applyFont="1" applyBorder="1" applyAlignment="1">
      <alignment horizontal="center" vertical="center" wrapText="1"/>
    </xf>
    <xf numFmtId="0" fontId="24" fillId="0" borderId="81" xfId="13" applyFont="1" applyBorder="1" applyAlignment="1">
      <alignment horizontal="center" vertical="center" wrapText="1"/>
    </xf>
    <xf numFmtId="0" fontId="24" fillId="0" borderId="45" xfId="13" applyFont="1" applyBorder="1" applyAlignment="1">
      <alignment horizontal="center" vertical="center"/>
    </xf>
    <xf numFmtId="0" fontId="24" fillId="0" borderId="46" xfId="13" applyFont="1" applyBorder="1" applyAlignment="1">
      <alignment horizontal="center" vertical="center"/>
    </xf>
    <xf numFmtId="0" fontId="24" fillId="0" borderId="139" xfId="13" applyFont="1" applyBorder="1" applyAlignment="1">
      <alignment horizontal="center" vertical="center"/>
    </xf>
    <xf numFmtId="0" fontId="24" fillId="0" borderId="0" xfId="13" applyFont="1" applyAlignment="1">
      <alignment horizontal="center" vertical="center"/>
    </xf>
    <xf numFmtId="0" fontId="24" fillId="0" borderId="106" xfId="13" applyFont="1" applyBorder="1" applyAlignment="1">
      <alignment horizontal="center" vertical="center"/>
    </xf>
    <xf numFmtId="0" fontId="24" fillId="0" borderId="82" xfId="13" applyFont="1" applyBorder="1" applyAlignment="1">
      <alignment horizontal="center" vertical="center"/>
    </xf>
    <xf numFmtId="0" fontId="24" fillId="0" borderId="47" xfId="13" applyFont="1" applyBorder="1" applyAlignment="1">
      <alignment horizontal="center" vertical="center"/>
    </xf>
    <xf numFmtId="0" fontId="24" fillId="0" borderId="48" xfId="13" applyFont="1" applyBorder="1" applyAlignment="1">
      <alignment horizontal="center" vertical="center"/>
    </xf>
    <xf numFmtId="0" fontId="24" fillId="0" borderId="79" xfId="13" applyFont="1" applyBorder="1" applyAlignment="1">
      <alignment horizontal="center" vertical="center" wrapText="1"/>
    </xf>
    <xf numFmtId="0" fontId="24" fillId="0" borderId="139" xfId="13" applyFont="1" applyBorder="1" applyAlignment="1">
      <alignment horizontal="center" vertical="center" wrapText="1"/>
    </xf>
    <xf numFmtId="0" fontId="24" fillId="0" borderId="27" xfId="13" applyFont="1" applyBorder="1" applyAlignment="1">
      <alignment horizontal="center" vertical="center" wrapText="1"/>
    </xf>
    <xf numFmtId="0" fontId="24" fillId="0" borderId="82" xfId="13" applyFont="1" applyBorder="1" applyAlignment="1">
      <alignment horizontal="center" vertical="center" wrapText="1"/>
    </xf>
    <xf numFmtId="0" fontId="24" fillId="0" borderId="80" xfId="13" applyFont="1" applyBorder="1" applyAlignment="1">
      <alignment horizontal="center" vertical="center" wrapText="1"/>
    </xf>
    <xf numFmtId="0" fontId="85" fillId="0" borderId="83" xfId="13" applyFont="1" applyBorder="1" applyAlignment="1">
      <alignment horizontal="center" vertical="center" wrapText="1"/>
    </xf>
    <xf numFmtId="0" fontId="85" fillId="0" borderId="79" xfId="13" applyFont="1" applyBorder="1" applyAlignment="1">
      <alignment horizontal="center" vertical="center" wrapText="1"/>
    </xf>
    <xf numFmtId="0" fontId="85" fillId="0" borderId="17" xfId="13" applyFont="1" applyBorder="1" applyAlignment="1">
      <alignment horizontal="center" vertical="center" wrapText="1"/>
    </xf>
    <xf numFmtId="0" fontId="85" fillId="0" borderId="27" xfId="13" applyFont="1" applyBorder="1" applyAlignment="1">
      <alignment horizontal="center" vertical="center" wrapText="1"/>
    </xf>
    <xf numFmtId="0" fontId="85" fillId="0" borderId="84" xfId="13" applyFont="1" applyBorder="1" applyAlignment="1">
      <alignment horizontal="center" vertical="center" wrapText="1"/>
    </xf>
    <xf numFmtId="0" fontId="85" fillId="0" borderId="80" xfId="13" applyFont="1" applyBorder="1" applyAlignment="1">
      <alignment horizontal="center" vertical="center" wrapText="1"/>
    </xf>
    <xf numFmtId="0" fontId="24" fillId="0" borderId="83" xfId="13" applyFont="1" applyBorder="1" applyAlignment="1">
      <alignment horizontal="center" vertical="center" wrapText="1"/>
    </xf>
    <xf numFmtId="0" fontId="24" fillId="0" borderId="45" xfId="13" applyFont="1" applyBorder="1" applyAlignment="1">
      <alignment horizontal="center" vertical="center" wrapText="1"/>
    </xf>
    <xf numFmtId="0" fontId="24" fillId="0" borderId="17" xfId="13" applyFont="1" applyBorder="1" applyAlignment="1">
      <alignment horizontal="center" vertical="center" wrapText="1"/>
    </xf>
    <xf numFmtId="0" fontId="24" fillId="0" borderId="0" xfId="13" applyFont="1" applyAlignment="1">
      <alignment horizontal="center" vertical="center" wrapText="1"/>
    </xf>
    <xf numFmtId="0" fontId="24" fillId="0" borderId="84" xfId="13" applyFont="1" applyBorder="1" applyAlignment="1">
      <alignment horizontal="center" vertical="center" wrapText="1"/>
    </xf>
    <xf numFmtId="0" fontId="24" fillId="0" borderId="47" xfId="13" applyFont="1" applyBorder="1" applyAlignment="1">
      <alignment horizontal="center" vertical="center" wrapText="1"/>
    </xf>
    <xf numFmtId="0" fontId="24" fillId="0" borderId="45" xfId="13" quotePrefix="1" applyFont="1" applyBorder="1" applyAlignment="1">
      <alignment horizontal="center" vertical="center"/>
    </xf>
    <xf numFmtId="0" fontId="11" fillId="0" borderId="204" xfId="13" applyFont="1" applyBorder="1" applyAlignment="1">
      <alignment horizontal="center" vertical="center" wrapText="1"/>
    </xf>
    <xf numFmtId="0" fontId="11" fillId="0" borderId="46" xfId="13" applyFont="1" applyBorder="1" applyAlignment="1">
      <alignment horizontal="center" vertical="center" wrapText="1"/>
    </xf>
    <xf numFmtId="0" fontId="11" fillId="0" borderId="50" xfId="13" applyFont="1" applyBorder="1" applyAlignment="1">
      <alignment horizontal="center" vertical="center" wrapText="1"/>
    </xf>
    <xf numFmtId="0" fontId="11" fillId="0" borderId="106" xfId="13" applyFont="1" applyBorder="1" applyAlignment="1">
      <alignment horizontal="center" vertical="center" wrapText="1"/>
    </xf>
    <xf numFmtId="0" fontId="11" fillId="0" borderId="207" xfId="13" applyFont="1" applyBorder="1" applyAlignment="1">
      <alignment horizontal="center" vertical="center" wrapText="1"/>
    </xf>
    <xf numFmtId="0" fontId="11" fillId="0" borderId="48" xfId="13" applyFont="1" applyBorder="1" applyAlignment="1">
      <alignment horizontal="center" vertical="center" wrapText="1"/>
    </xf>
    <xf numFmtId="0" fontId="11" fillId="0" borderId="81" xfId="13" applyFont="1" applyBorder="1" applyAlignment="1">
      <alignment horizontal="center" vertical="center" wrapText="1"/>
    </xf>
    <xf numFmtId="0" fontId="11" fillId="0" borderId="139" xfId="13" applyFont="1" applyBorder="1" applyAlignment="1">
      <alignment horizontal="center" vertical="center" wrapText="1"/>
    </xf>
    <xf numFmtId="0" fontId="11" fillId="0" borderId="82" xfId="13" applyFont="1" applyBorder="1" applyAlignment="1">
      <alignment horizontal="center" vertical="center" wrapText="1"/>
    </xf>
    <xf numFmtId="0" fontId="24" fillId="0" borderId="46" xfId="13" applyFont="1" applyBorder="1" applyAlignment="1">
      <alignment horizontal="center" vertical="center" wrapText="1"/>
    </xf>
    <xf numFmtId="0" fontId="24" fillId="0" borderId="106" xfId="13" applyFont="1" applyBorder="1" applyAlignment="1">
      <alignment horizontal="center" vertical="center" wrapText="1"/>
    </xf>
    <xf numFmtId="0" fontId="24" fillId="0" borderId="48" xfId="13" applyFont="1" applyBorder="1" applyAlignment="1">
      <alignment horizontal="center" vertical="center" wrapText="1"/>
    </xf>
    <xf numFmtId="0" fontId="24" fillId="0" borderId="7" xfId="13" applyFont="1" applyBorder="1" applyAlignment="1">
      <alignment horizontal="center" vertical="center"/>
    </xf>
    <xf numFmtId="0" fontId="24" fillId="0" borderId="108" xfId="13" applyFont="1" applyBorder="1" applyAlignment="1">
      <alignment horizontal="center" vertical="center"/>
    </xf>
    <xf numFmtId="0" fontId="24" fillId="0" borderId="135" xfId="13" applyFont="1" applyBorder="1" applyAlignment="1">
      <alignment horizontal="center" vertical="center"/>
    </xf>
    <xf numFmtId="0" fontId="24" fillId="2" borderId="113" xfId="13" applyFont="1" applyFill="1" applyBorder="1" applyAlignment="1" applyProtection="1">
      <alignment horizontal="center" vertical="center" shrinkToFit="1"/>
      <protection locked="0"/>
    </xf>
    <xf numFmtId="0" fontId="24" fillId="2" borderId="114" xfId="13" applyFont="1" applyFill="1" applyBorder="1" applyAlignment="1" applyProtection="1">
      <alignment horizontal="center" vertical="center" shrinkToFit="1"/>
      <protection locked="0"/>
    </xf>
    <xf numFmtId="0" fontId="24" fillId="2" borderId="115" xfId="13" applyFont="1" applyFill="1" applyBorder="1" applyAlignment="1" applyProtection="1">
      <alignment horizontal="center" vertical="center" shrinkToFit="1"/>
      <protection locked="0"/>
    </xf>
    <xf numFmtId="0" fontId="24" fillId="2" borderId="6" xfId="13" applyFont="1" applyFill="1" applyBorder="1" applyAlignment="1" applyProtection="1">
      <alignment horizontal="center" vertical="center" shrinkToFit="1"/>
      <protection locked="0"/>
    </xf>
    <xf numFmtId="0" fontId="24" fillId="2" borderId="7" xfId="13" applyFont="1" applyFill="1" applyBorder="1" applyAlignment="1" applyProtection="1">
      <alignment horizontal="center" vertical="center" shrinkToFit="1"/>
      <protection locked="0"/>
    </xf>
    <xf numFmtId="0" fontId="24" fillId="2" borderId="8" xfId="13" applyFont="1" applyFill="1" applyBorder="1" applyAlignment="1" applyProtection="1">
      <alignment horizontal="center" vertical="center" shrinkToFit="1"/>
      <protection locked="0"/>
    </xf>
    <xf numFmtId="0" fontId="24" fillId="2" borderId="212" xfId="13" applyFont="1" applyFill="1" applyBorder="1" applyAlignment="1">
      <alignment horizontal="center" vertical="center" wrapText="1"/>
    </xf>
    <xf numFmtId="0" fontId="24" fillId="2" borderId="213" xfId="13" applyFont="1" applyFill="1" applyBorder="1" applyAlignment="1">
      <alignment horizontal="center" vertical="center" wrapText="1"/>
    </xf>
    <xf numFmtId="1" fontId="24" fillId="2" borderId="214" xfId="13" applyNumberFormat="1" applyFont="1" applyFill="1" applyBorder="1" applyAlignment="1">
      <alignment horizontal="center" vertical="center" wrapText="1"/>
    </xf>
    <xf numFmtId="1" fontId="24" fillId="2" borderId="213" xfId="13" applyNumberFormat="1" applyFont="1" applyFill="1" applyBorder="1" applyAlignment="1">
      <alignment horizontal="center" vertical="center" wrapText="1"/>
    </xf>
    <xf numFmtId="0" fontId="24" fillId="2" borderId="81" xfId="13" applyFont="1" applyFill="1" applyBorder="1" applyAlignment="1" applyProtection="1">
      <alignment horizontal="left" vertical="center" wrapText="1"/>
      <protection locked="0"/>
    </xf>
    <xf numFmtId="0" fontId="24" fillId="2" borderId="45" xfId="13" applyFont="1" applyFill="1" applyBorder="1" applyAlignment="1" applyProtection="1">
      <alignment horizontal="left" vertical="center" wrapText="1"/>
      <protection locked="0"/>
    </xf>
    <xf numFmtId="0" fontId="24" fillId="2" borderId="46" xfId="13" applyFont="1" applyFill="1" applyBorder="1" applyAlignment="1" applyProtection="1">
      <alignment horizontal="left" vertical="center" wrapText="1"/>
      <protection locked="0"/>
    </xf>
    <xf numFmtId="0" fontId="24" fillId="2" borderId="139" xfId="13" applyFont="1" applyFill="1" applyBorder="1" applyAlignment="1" applyProtection="1">
      <alignment horizontal="left" vertical="center" wrapText="1"/>
      <protection locked="0"/>
    </xf>
    <xf numFmtId="0" fontId="24" fillId="2" borderId="0" xfId="13" applyFont="1" applyFill="1" applyAlignment="1" applyProtection="1">
      <alignment horizontal="left" vertical="center" wrapText="1"/>
      <protection locked="0"/>
    </xf>
    <xf numFmtId="0" fontId="24" fillId="2" borderId="106" xfId="13" applyFont="1" applyFill="1" applyBorder="1" applyAlignment="1" applyProtection="1">
      <alignment horizontal="left" vertical="center" wrapText="1"/>
      <protection locked="0"/>
    </xf>
    <xf numFmtId="181" fontId="24" fillId="2" borderId="222" xfId="13" applyNumberFormat="1" applyFont="1" applyFill="1" applyBorder="1" applyAlignment="1">
      <alignment horizontal="center" vertical="center" wrapText="1"/>
    </xf>
    <xf numFmtId="181" fontId="24" fillId="2" borderId="218" xfId="13" applyNumberFormat="1" applyFont="1" applyFill="1" applyBorder="1" applyAlignment="1">
      <alignment horizontal="center" vertical="center" wrapText="1"/>
    </xf>
    <xf numFmtId="181" fontId="24" fillId="2" borderId="223" xfId="13" applyNumberFormat="1" applyFont="1" applyFill="1" applyBorder="1" applyAlignment="1">
      <alignment horizontal="center" vertical="center" wrapText="1"/>
    </xf>
    <xf numFmtId="0" fontId="24" fillId="0" borderId="208" xfId="13" applyFont="1" applyBorder="1" applyAlignment="1">
      <alignment horizontal="center" vertical="center"/>
    </xf>
    <xf numFmtId="0" fontId="24" fillId="0" borderId="215" xfId="13" applyFont="1" applyBorder="1" applyAlignment="1">
      <alignment horizontal="center" vertical="center"/>
    </xf>
    <xf numFmtId="0" fontId="24" fillId="2" borderId="203" xfId="13" applyFont="1" applyFill="1" applyBorder="1" applyAlignment="1" applyProtection="1">
      <alignment horizontal="center" vertical="center"/>
      <protection locked="0"/>
    </xf>
    <xf numFmtId="0" fontId="24" fillId="2" borderId="205" xfId="13" applyFont="1" applyFill="1" applyBorder="1" applyAlignment="1" applyProtection="1">
      <alignment horizontal="center" vertical="center"/>
      <protection locked="0"/>
    </xf>
    <xf numFmtId="0" fontId="24" fillId="2" borderId="137" xfId="13" applyFont="1" applyFill="1" applyBorder="1" applyAlignment="1" applyProtection="1">
      <alignment horizontal="center" vertical="center"/>
      <protection locked="0"/>
    </xf>
    <xf numFmtId="0" fontId="24" fillId="2" borderId="114" xfId="13" applyFont="1" applyFill="1" applyBorder="1" applyAlignment="1" applyProtection="1">
      <alignment horizontal="center" vertical="center"/>
      <protection locked="0"/>
    </xf>
    <xf numFmtId="0" fontId="24" fillId="2" borderId="119" xfId="13" applyFont="1" applyFill="1" applyBorder="1" applyAlignment="1" applyProtection="1">
      <alignment horizontal="center" vertical="center"/>
      <protection locked="0"/>
    </xf>
    <xf numFmtId="0" fontId="24" fillId="2" borderId="135" xfId="13" applyFont="1" applyFill="1" applyBorder="1" applyAlignment="1" applyProtection="1">
      <alignment horizontal="center" vertical="center"/>
      <protection locked="0"/>
    </xf>
    <xf numFmtId="0" fontId="24" fillId="2" borderId="7" xfId="13" applyFont="1" applyFill="1" applyBorder="1" applyAlignment="1" applyProtection="1">
      <alignment horizontal="center" vertical="center"/>
      <protection locked="0"/>
    </xf>
    <xf numFmtId="0" fontId="24" fillId="2" borderId="108" xfId="13" applyFont="1" applyFill="1" applyBorder="1" applyAlignment="1" applyProtection="1">
      <alignment horizontal="center" vertical="center"/>
      <protection locked="0"/>
    </xf>
    <xf numFmtId="0" fontId="24" fillId="2" borderId="81" xfId="13" applyFont="1" applyFill="1" applyBorder="1" applyAlignment="1" applyProtection="1">
      <alignment horizontal="center" vertical="center" shrinkToFit="1"/>
      <protection locked="0"/>
    </xf>
    <xf numFmtId="0" fontId="24" fillId="2" borderId="79" xfId="13" applyFont="1" applyFill="1" applyBorder="1" applyAlignment="1" applyProtection="1">
      <alignment horizontal="center" vertical="center" shrinkToFit="1"/>
      <protection locked="0"/>
    </xf>
    <xf numFmtId="0" fontId="24" fillId="2" borderId="139" xfId="13" applyFont="1" applyFill="1" applyBorder="1" applyAlignment="1" applyProtection="1">
      <alignment horizontal="center" vertical="center" shrinkToFit="1"/>
      <protection locked="0"/>
    </xf>
    <xf numFmtId="0" fontId="24" fillId="2" borderId="27" xfId="13" applyFont="1" applyFill="1" applyBorder="1" applyAlignment="1" applyProtection="1">
      <alignment horizontal="center" vertical="center" shrinkToFit="1"/>
      <protection locked="0"/>
    </xf>
    <xf numFmtId="0" fontId="24" fillId="2" borderId="83" xfId="13" applyFont="1" applyFill="1" applyBorder="1" applyAlignment="1" applyProtection="1">
      <alignment horizontal="center" vertical="center" wrapText="1"/>
      <protection locked="0"/>
    </xf>
    <xf numFmtId="0" fontId="24" fillId="2" borderId="79" xfId="13" applyFont="1" applyFill="1" applyBorder="1" applyAlignment="1" applyProtection="1">
      <alignment horizontal="center" vertical="center" wrapText="1"/>
      <protection locked="0"/>
    </xf>
    <xf numFmtId="0" fontId="24" fillId="2" borderId="17" xfId="13" applyFont="1" applyFill="1" applyBorder="1" applyAlignment="1" applyProtection="1">
      <alignment horizontal="center" vertical="center" wrapText="1"/>
      <protection locked="0"/>
    </xf>
    <xf numFmtId="0" fontId="24" fillId="2" borderId="27" xfId="13" applyFont="1" applyFill="1" applyBorder="1" applyAlignment="1" applyProtection="1">
      <alignment horizontal="center" vertical="center" wrapText="1"/>
      <protection locked="0"/>
    </xf>
    <xf numFmtId="0" fontId="24" fillId="2" borderId="83" xfId="13" applyFont="1" applyFill="1" applyBorder="1" applyAlignment="1" applyProtection="1">
      <alignment horizontal="center" vertical="center" shrinkToFit="1"/>
      <protection locked="0"/>
    </xf>
    <xf numFmtId="0" fontId="24" fillId="2" borderId="45" xfId="13" applyFont="1" applyFill="1" applyBorder="1" applyAlignment="1" applyProtection="1">
      <alignment horizontal="center" vertical="center" shrinkToFit="1"/>
      <protection locked="0"/>
    </xf>
    <xf numFmtId="0" fontId="24" fillId="2" borderId="17" xfId="13" applyFont="1" applyFill="1" applyBorder="1" applyAlignment="1" applyProtection="1">
      <alignment horizontal="center" vertical="center" shrinkToFit="1"/>
      <protection locked="0"/>
    </xf>
    <xf numFmtId="0" fontId="24" fillId="2" borderId="0" xfId="13" applyFont="1" applyFill="1" applyAlignment="1" applyProtection="1">
      <alignment horizontal="center" vertical="center" shrinkToFit="1"/>
      <protection locked="0"/>
    </xf>
    <xf numFmtId="0" fontId="24" fillId="2" borderId="228" xfId="13" applyFont="1" applyFill="1" applyBorder="1" applyAlignment="1">
      <alignment horizontal="center" vertical="center" wrapText="1"/>
    </xf>
    <xf numFmtId="0" fontId="24" fillId="2" borderId="229" xfId="13" applyFont="1" applyFill="1" applyBorder="1" applyAlignment="1">
      <alignment horizontal="center" vertical="center" wrapText="1"/>
    </xf>
    <xf numFmtId="1" fontId="24" fillId="2" borderId="230" xfId="13" applyNumberFormat="1" applyFont="1" applyFill="1" applyBorder="1" applyAlignment="1">
      <alignment horizontal="center" vertical="center" wrapText="1"/>
    </xf>
    <xf numFmtId="1" fontId="24" fillId="2" borderId="229" xfId="13" applyNumberFormat="1" applyFont="1" applyFill="1" applyBorder="1" applyAlignment="1">
      <alignment horizontal="center" vertical="center" wrapText="1"/>
    </xf>
    <xf numFmtId="0" fontId="24" fillId="2" borderId="134" xfId="13" applyFont="1" applyFill="1" applyBorder="1" applyAlignment="1" applyProtection="1">
      <alignment horizontal="left" vertical="center" wrapText="1"/>
      <protection locked="0"/>
    </xf>
    <xf numFmtId="0" fontId="24" fillId="2" borderId="4" xfId="13" applyFont="1" applyFill="1" applyBorder="1" applyAlignment="1" applyProtection="1">
      <alignment horizontal="left" vertical="center" wrapText="1"/>
      <protection locked="0"/>
    </xf>
    <xf numFmtId="0" fontId="24" fillId="2" borderId="105" xfId="13" applyFont="1" applyFill="1" applyBorder="1" applyAlignment="1" applyProtection="1">
      <alignment horizontal="left" vertical="center" wrapText="1"/>
      <protection locked="0"/>
    </xf>
    <xf numFmtId="0" fontId="24" fillId="2" borderId="134" xfId="13" applyFont="1" applyFill="1" applyBorder="1" applyAlignment="1" applyProtection="1">
      <alignment horizontal="center" vertical="center" shrinkToFit="1"/>
      <protection locked="0"/>
    </xf>
    <xf numFmtId="0" fontId="24" fillId="2" borderId="1" xfId="13" applyFont="1" applyFill="1" applyBorder="1" applyAlignment="1" applyProtection="1">
      <alignment horizontal="center" vertical="center" shrinkToFit="1"/>
      <protection locked="0"/>
    </xf>
    <xf numFmtId="0" fontId="24" fillId="2" borderId="3" xfId="13" applyFont="1" applyFill="1" applyBorder="1" applyAlignment="1" applyProtection="1">
      <alignment horizontal="center" vertical="center" wrapText="1"/>
      <protection locked="0"/>
    </xf>
    <xf numFmtId="0" fontId="24" fillId="2" borderId="1" xfId="13" applyFont="1" applyFill="1" applyBorder="1" applyAlignment="1" applyProtection="1">
      <alignment horizontal="center" vertical="center" wrapText="1"/>
      <protection locked="0"/>
    </xf>
    <xf numFmtId="0" fontId="24" fillId="2" borderId="3" xfId="13" applyFont="1" applyFill="1" applyBorder="1" applyAlignment="1" applyProtection="1">
      <alignment horizontal="center" vertical="center" shrinkToFit="1"/>
      <protection locked="0"/>
    </xf>
    <xf numFmtId="0" fontId="24" fillId="2" borderId="4" xfId="13" applyFont="1" applyFill="1" applyBorder="1" applyAlignment="1" applyProtection="1">
      <alignment horizontal="center" vertical="center" shrinkToFit="1"/>
      <protection locked="0"/>
    </xf>
    <xf numFmtId="0" fontId="24" fillId="2" borderId="136" xfId="13" applyFont="1" applyFill="1" applyBorder="1" applyAlignment="1" applyProtection="1">
      <alignment horizontal="left" vertical="center" wrapText="1"/>
      <protection locked="0"/>
    </xf>
    <xf numFmtId="0" fontId="24" fillId="2" borderId="5" xfId="13" applyFont="1" applyFill="1" applyBorder="1" applyAlignment="1" applyProtection="1">
      <alignment horizontal="left" vertical="center" wrapText="1"/>
      <protection locked="0"/>
    </xf>
    <xf numFmtId="0" fontId="24" fillId="2" borderId="107" xfId="13" applyFont="1" applyFill="1" applyBorder="1" applyAlignment="1" applyProtection="1">
      <alignment horizontal="left" vertical="center" wrapText="1"/>
      <protection locked="0"/>
    </xf>
    <xf numFmtId="181" fontId="24" fillId="2" borderId="234" xfId="13" applyNumberFormat="1" applyFont="1" applyFill="1" applyBorder="1" applyAlignment="1">
      <alignment horizontal="center" vertical="center" wrapText="1"/>
    </xf>
    <xf numFmtId="181" fontId="24" fillId="2" borderId="233" xfId="13" applyNumberFormat="1" applyFont="1" applyFill="1" applyBorder="1" applyAlignment="1">
      <alignment horizontal="center" vertical="center" wrapText="1"/>
    </xf>
    <xf numFmtId="181" fontId="24" fillId="2" borderId="235" xfId="13" applyNumberFormat="1" applyFont="1" applyFill="1" applyBorder="1" applyAlignment="1">
      <alignment horizontal="center" vertical="center" wrapText="1"/>
    </xf>
    <xf numFmtId="0" fontId="24" fillId="2" borderId="136" xfId="13" applyFont="1" applyFill="1" applyBorder="1" applyAlignment="1" applyProtection="1">
      <alignment horizontal="center" vertical="center" shrinkToFit="1"/>
      <protection locked="0"/>
    </xf>
    <xf numFmtId="0" fontId="24" fillId="2" borderId="15" xfId="13" applyFont="1" applyFill="1" applyBorder="1" applyAlignment="1" applyProtection="1">
      <alignment horizontal="center" vertical="center" shrinkToFit="1"/>
      <protection locked="0"/>
    </xf>
    <xf numFmtId="0" fontId="24" fillId="2" borderId="16" xfId="13" applyFont="1" applyFill="1" applyBorder="1" applyAlignment="1" applyProtection="1">
      <alignment horizontal="center" vertical="center" wrapText="1"/>
      <protection locked="0"/>
    </xf>
    <xf numFmtId="0" fontId="24" fillId="2" borderId="15" xfId="13" applyFont="1" applyFill="1" applyBorder="1" applyAlignment="1" applyProtection="1">
      <alignment horizontal="center" vertical="center" wrapText="1"/>
      <protection locked="0"/>
    </xf>
    <xf numFmtId="0" fontId="24" fillId="2" borderId="16" xfId="13" applyFont="1" applyFill="1" applyBorder="1" applyAlignment="1" applyProtection="1">
      <alignment horizontal="center" vertical="center" shrinkToFit="1"/>
      <protection locked="0"/>
    </xf>
    <xf numFmtId="0" fontId="24" fillId="2" borderId="5" xfId="13" applyFont="1" applyFill="1" applyBorder="1" applyAlignment="1" applyProtection="1">
      <alignment horizontal="center" vertical="center" shrinkToFit="1"/>
      <protection locked="0"/>
    </xf>
    <xf numFmtId="0" fontId="24" fillId="0" borderId="126" xfId="13" applyFont="1" applyBorder="1" applyAlignment="1">
      <alignment horizontal="center" vertical="center"/>
    </xf>
    <xf numFmtId="0" fontId="24" fillId="2" borderId="206" xfId="13" applyFont="1" applyFill="1" applyBorder="1" applyAlignment="1" applyProtection="1">
      <alignment horizontal="center" vertical="center"/>
      <protection locked="0"/>
    </xf>
    <xf numFmtId="0" fontId="24" fillId="2" borderId="177" xfId="13" applyFont="1" applyFill="1" applyBorder="1" applyAlignment="1" applyProtection="1">
      <alignment horizontal="center" vertical="center"/>
      <protection locked="0"/>
    </xf>
    <xf numFmtId="0" fontId="24" fillId="2" borderId="94" xfId="13" applyFont="1" applyFill="1" applyBorder="1" applyAlignment="1" applyProtection="1">
      <alignment horizontal="center" vertical="center"/>
      <protection locked="0"/>
    </xf>
    <xf numFmtId="0" fontId="24" fillId="2" borderId="125" xfId="13" applyFont="1" applyFill="1" applyBorder="1" applyAlignment="1" applyProtection="1">
      <alignment horizontal="center" vertical="center"/>
      <protection locked="0"/>
    </xf>
    <xf numFmtId="0" fontId="24" fillId="2" borderId="82" xfId="13" applyFont="1" applyFill="1" applyBorder="1" applyAlignment="1" applyProtection="1">
      <alignment horizontal="center" vertical="center" shrinkToFit="1"/>
      <protection locked="0"/>
    </xf>
    <xf numFmtId="0" fontId="24" fillId="2" borderId="80" xfId="13" applyFont="1" applyFill="1" applyBorder="1" applyAlignment="1" applyProtection="1">
      <alignment horizontal="center" vertical="center" shrinkToFit="1"/>
      <protection locked="0"/>
    </xf>
    <xf numFmtId="0" fontId="24" fillId="2" borderId="84" xfId="13" applyFont="1" applyFill="1" applyBorder="1" applyAlignment="1" applyProtection="1">
      <alignment horizontal="center" vertical="center" wrapText="1"/>
      <protection locked="0"/>
    </xf>
    <xf numFmtId="0" fontId="24" fillId="2" borderId="80" xfId="13" applyFont="1" applyFill="1" applyBorder="1" applyAlignment="1" applyProtection="1">
      <alignment horizontal="center" vertical="center" wrapText="1"/>
      <protection locked="0"/>
    </xf>
    <xf numFmtId="0" fontId="24" fillId="2" borderId="84" xfId="13" applyFont="1" applyFill="1" applyBorder="1" applyAlignment="1" applyProtection="1">
      <alignment horizontal="center" vertical="center" shrinkToFit="1"/>
      <protection locked="0"/>
    </xf>
    <xf numFmtId="0" fontId="24" fillId="2" borderId="47" xfId="13" applyFont="1" applyFill="1" applyBorder="1" applyAlignment="1" applyProtection="1">
      <alignment horizontal="center" vertical="center" shrinkToFit="1"/>
      <protection locked="0"/>
    </xf>
    <xf numFmtId="0" fontId="24" fillId="2" borderId="2" xfId="13" applyFont="1" applyFill="1" applyBorder="1" applyAlignment="1">
      <alignment horizontal="center" vertical="center"/>
    </xf>
    <xf numFmtId="0" fontId="24" fillId="2" borderId="93" xfId="13" applyFont="1" applyFill="1" applyBorder="1" applyAlignment="1" applyProtection="1">
      <alignment horizontal="center" vertical="center" shrinkToFit="1"/>
      <protection locked="0"/>
    </xf>
    <xf numFmtId="0" fontId="24" fillId="2" borderId="94" xfId="13" applyFont="1" applyFill="1" applyBorder="1" applyAlignment="1" applyProtection="1">
      <alignment horizontal="center" vertical="center" shrinkToFit="1"/>
      <protection locked="0"/>
    </xf>
    <xf numFmtId="0" fontId="24" fillId="2" borderId="95" xfId="13" applyFont="1" applyFill="1" applyBorder="1" applyAlignment="1" applyProtection="1">
      <alignment horizontal="center" vertical="center" shrinkToFit="1"/>
      <protection locked="0"/>
    </xf>
    <xf numFmtId="0" fontId="24" fillId="2" borderId="82" xfId="13" applyFont="1" applyFill="1" applyBorder="1" applyAlignment="1" applyProtection="1">
      <alignment horizontal="left" vertical="center" wrapText="1"/>
      <protection locked="0"/>
    </xf>
    <xf numFmtId="0" fontId="24" fillId="2" borderId="47" xfId="13" applyFont="1" applyFill="1" applyBorder="1" applyAlignment="1" applyProtection="1">
      <alignment horizontal="left" vertical="center" wrapText="1"/>
      <protection locked="0"/>
    </xf>
    <xf numFmtId="0" fontId="24" fillId="2" borderId="48" xfId="13" applyFont="1" applyFill="1" applyBorder="1" applyAlignment="1" applyProtection="1">
      <alignment horizontal="left" vertical="center" wrapText="1"/>
      <protection locked="0"/>
    </xf>
    <xf numFmtId="181" fontId="24" fillId="2" borderId="244" xfId="13" applyNumberFormat="1" applyFont="1" applyFill="1" applyBorder="1" applyAlignment="1">
      <alignment horizontal="center" vertical="center" wrapText="1"/>
    </xf>
    <xf numFmtId="181" fontId="24" fillId="2" borderId="241" xfId="13" applyNumberFormat="1" applyFont="1" applyFill="1" applyBorder="1" applyAlignment="1">
      <alignment horizontal="center" vertical="center" wrapText="1"/>
    </xf>
    <xf numFmtId="181" fontId="24" fillId="2" borderId="245" xfId="13" applyNumberFormat="1" applyFont="1" applyFill="1" applyBorder="1" applyAlignment="1">
      <alignment horizontal="center" vertical="center" wrapText="1"/>
    </xf>
    <xf numFmtId="0" fontId="88" fillId="2" borderId="2" xfId="13" applyFont="1" applyFill="1" applyBorder="1" applyAlignment="1">
      <alignment horizontal="center" vertical="center"/>
    </xf>
    <xf numFmtId="0" fontId="62" fillId="2" borderId="4" xfId="9" applyFont="1" applyFill="1" applyBorder="1" applyAlignment="1">
      <alignment horizontal="left"/>
    </xf>
    <xf numFmtId="0" fontId="62" fillId="2" borderId="4" xfId="9" applyFont="1" applyFill="1" applyBorder="1" applyAlignment="1">
      <alignment horizontal="center" vertical="center"/>
    </xf>
    <xf numFmtId="0" fontId="62" fillId="2" borderId="5" xfId="9" applyFont="1" applyFill="1" applyBorder="1" applyAlignment="1">
      <alignment horizontal="center" vertical="center"/>
    </xf>
    <xf numFmtId="0" fontId="58" fillId="2" borderId="5" xfId="9" applyFont="1" applyFill="1" applyBorder="1" applyAlignment="1">
      <alignment horizontal="center"/>
    </xf>
    <xf numFmtId="0" fontId="58" fillId="2" borderId="0" xfId="9" applyFont="1" applyFill="1" applyAlignment="1">
      <alignment horizontal="left" vertical="top"/>
    </xf>
    <xf numFmtId="0" fontId="59" fillId="2" borderId="0" xfId="9" applyFont="1" applyFill="1" applyAlignment="1">
      <alignment horizontal="center" vertical="center"/>
    </xf>
    <xf numFmtId="0" fontId="61" fillId="2" borderId="0" xfId="9" applyFont="1" applyFill="1" applyAlignment="1">
      <alignment horizontal="center" vertical="center"/>
    </xf>
    <xf numFmtId="0" fontId="59" fillId="2" borderId="0" xfId="9" applyFont="1" applyFill="1" applyAlignment="1">
      <alignment horizontal="right"/>
    </xf>
    <xf numFmtId="0" fontId="62" fillId="2" borderId="0" xfId="9" applyFont="1" applyFill="1" applyAlignment="1">
      <alignment horizontal="left" vertical="center"/>
    </xf>
    <xf numFmtId="0" fontId="62" fillId="2" borderId="5" xfId="9" applyFont="1" applyFill="1" applyBorder="1" applyAlignment="1">
      <alignment horizontal="left" vertical="center"/>
    </xf>
    <xf numFmtId="0" fontId="95" fillId="2" borderId="0" xfId="9" applyFont="1" applyFill="1" applyAlignment="1">
      <alignment horizontal="left" vertical="top" wrapText="1"/>
    </xf>
    <xf numFmtId="0" fontId="61" fillId="2" borderId="0" xfId="9" applyFont="1" applyFill="1" applyAlignment="1">
      <alignment horizontal="center" vertical="top"/>
    </xf>
    <xf numFmtId="0" fontId="63" fillId="2" borderId="0" xfId="9" applyFont="1" applyFill="1" applyAlignment="1">
      <alignment horizontal="left" vertical="top" wrapText="1"/>
    </xf>
    <xf numFmtId="0" fontId="95" fillId="2" borderId="0" xfId="9" applyFont="1" applyFill="1" applyAlignment="1">
      <alignment horizontal="left" vertical="top"/>
    </xf>
    <xf numFmtId="0" fontId="69" fillId="0" borderId="0" xfId="8" applyFont="1" applyAlignment="1">
      <alignment horizontal="left" vertical="top" wrapText="1"/>
    </xf>
    <xf numFmtId="0" fontId="95" fillId="2" borderId="0" xfId="9" applyFont="1" applyFill="1" applyAlignment="1">
      <alignment horizontal="center" vertical="top"/>
    </xf>
    <xf numFmtId="0" fontId="58" fillId="2" borderId="0" xfId="9" applyFont="1" applyFill="1" applyAlignment="1">
      <alignment horizontal="center" vertical="top"/>
    </xf>
    <xf numFmtId="0" fontId="69" fillId="0" borderId="5" xfId="8" applyFont="1" applyBorder="1" applyAlignment="1">
      <alignment horizontal="left" vertical="top" wrapText="1"/>
    </xf>
    <xf numFmtId="0" fontId="55" fillId="2" borderId="25" xfId="10" applyFont="1" applyFill="1" applyBorder="1" applyAlignment="1">
      <alignment horizontal="left" vertical="center"/>
    </xf>
    <xf numFmtId="0" fontId="55" fillId="2" borderId="29" xfId="10" applyFont="1" applyFill="1" applyBorder="1" applyAlignment="1">
      <alignment horizontal="left" vertical="center"/>
    </xf>
    <xf numFmtId="0" fontId="3" fillId="0" borderId="0" xfId="10">
      <alignment vertical="center"/>
    </xf>
    <xf numFmtId="0" fontId="81" fillId="2" borderId="0" xfId="10" applyFont="1" applyFill="1" applyAlignment="1">
      <alignment horizontal="center" vertical="center"/>
    </xf>
    <xf numFmtId="0" fontId="80" fillId="2" borderId="25" xfId="10" applyFont="1" applyFill="1" applyBorder="1" applyAlignment="1">
      <alignment horizontal="center" vertical="center"/>
    </xf>
    <xf numFmtId="0" fontId="80" fillId="2" borderId="29" xfId="10" applyFont="1" applyFill="1" applyBorder="1" applyAlignment="1">
      <alignment horizontal="center" vertical="center"/>
    </xf>
    <xf numFmtId="0" fontId="23" fillId="2" borderId="17" xfId="0" applyFont="1" applyFill="1" applyBorder="1" applyAlignment="1">
      <alignment vertical="top" wrapText="1"/>
    </xf>
    <xf numFmtId="0" fontId="23" fillId="2" borderId="0" xfId="0" applyFont="1" applyFill="1" applyBorder="1" applyAlignment="1">
      <alignment vertical="top" wrapText="1"/>
    </xf>
    <xf numFmtId="0" fontId="23" fillId="2" borderId="27" xfId="0" applyFont="1" applyFill="1" applyBorder="1" applyAlignment="1">
      <alignment vertical="top" wrapText="1"/>
    </xf>
    <xf numFmtId="0" fontId="25" fillId="2" borderId="16"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3" fillId="2" borderId="3" xfId="0" applyFont="1" applyFill="1" applyBorder="1" applyAlignment="1">
      <alignment vertical="top" wrapText="1"/>
    </xf>
    <xf numFmtId="0" fontId="23" fillId="2" borderId="4" xfId="0" applyFont="1" applyFill="1" applyBorder="1" applyAlignment="1">
      <alignment vertical="top" wrapText="1"/>
    </xf>
    <xf numFmtId="0" fontId="23" fillId="2" borderId="1" xfId="0" applyFont="1" applyFill="1" applyBorder="1" applyAlignment="1">
      <alignment vertical="top"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5" xfId="0" applyFont="1" applyFill="1" applyBorder="1" applyAlignment="1">
      <alignment horizontal="center" vertical="center"/>
    </xf>
    <xf numFmtId="176" fontId="7" fillId="6" borderId="4" xfId="0" applyNumberFormat="1" applyFont="1" applyFill="1" applyBorder="1" applyAlignment="1">
      <alignment horizontal="right" vertical="center"/>
    </xf>
    <xf numFmtId="176" fontId="7" fillId="6" borderId="0" xfId="0" applyNumberFormat="1" applyFont="1" applyFill="1" applyBorder="1" applyAlignment="1">
      <alignment horizontal="right" vertical="center"/>
    </xf>
    <xf numFmtId="176" fontId="7" fillId="6" borderId="5" xfId="0" applyNumberFormat="1" applyFont="1" applyFill="1" applyBorder="1" applyAlignment="1">
      <alignment horizontal="right" vertical="center"/>
    </xf>
    <xf numFmtId="0" fontId="23" fillId="2" borderId="15" xfId="0" applyFont="1" applyFill="1" applyBorder="1" applyAlignment="1">
      <alignment vertical="top" wrapText="1"/>
    </xf>
    <xf numFmtId="0" fontId="23" fillId="2" borderId="29" xfId="0" applyFont="1" applyFill="1" applyBorder="1" applyAlignment="1">
      <alignment vertical="top" wrapText="1"/>
    </xf>
    <xf numFmtId="0" fontId="23" fillId="2" borderId="8" xfId="0" applyFont="1" applyFill="1" applyBorder="1" applyAlignment="1">
      <alignment vertical="top" wrapText="1"/>
    </xf>
    <xf numFmtId="0" fontId="23" fillId="2" borderId="2" xfId="0" applyFont="1" applyFill="1" applyBorder="1" applyAlignment="1">
      <alignment vertical="top" wrapText="1"/>
    </xf>
    <xf numFmtId="0" fontId="7" fillId="2" borderId="27" xfId="0" applyFont="1" applyFill="1" applyBorder="1" applyAlignment="1">
      <alignment vertical="center"/>
    </xf>
    <xf numFmtId="0" fontId="7" fillId="2" borderId="15" xfId="0" applyFont="1" applyFill="1" applyBorder="1" applyAlignment="1">
      <alignment vertical="center"/>
    </xf>
    <xf numFmtId="0" fontId="7" fillId="2" borderId="1" xfId="0" applyFont="1" applyFill="1" applyBorder="1" applyAlignment="1">
      <alignment vertical="center"/>
    </xf>
    <xf numFmtId="176" fontId="7" fillId="3" borderId="3" xfId="0" applyNumberFormat="1" applyFont="1" applyFill="1" applyBorder="1" applyAlignment="1">
      <alignment horizontal="right" vertical="center"/>
    </xf>
    <xf numFmtId="176" fontId="7" fillId="3" borderId="17" xfId="0" applyNumberFormat="1" applyFont="1" applyFill="1" applyBorder="1" applyAlignment="1">
      <alignment horizontal="right" vertical="center"/>
    </xf>
    <xf numFmtId="176" fontId="7" fillId="3" borderId="16" xfId="0" applyNumberFormat="1" applyFont="1" applyFill="1" applyBorder="1" applyAlignment="1">
      <alignment horizontal="right" vertical="center"/>
    </xf>
    <xf numFmtId="0" fontId="7" fillId="2" borderId="4" xfId="0" applyFont="1" applyFill="1" applyBorder="1" applyAlignment="1">
      <alignment vertical="center"/>
    </xf>
    <xf numFmtId="0" fontId="7" fillId="2" borderId="0" xfId="0" applyFont="1" applyFill="1" applyBorder="1" applyAlignment="1">
      <alignment vertical="center"/>
    </xf>
    <xf numFmtId="0" fontId="7" fillId="2" borderId="5" xfId="0" applyFont="1" applyFill="1" applyBorder="1" applyAlignment="1">
      <alignment vertical="center"/>
    </xf>
    <xf numFmtId="0" fontId="23" fillId="2" borderId="0" xfId="0" applyFont="1" applyFill="1" applyBorder="1" applyAlignment="1">
      <alignment horizontal="left" vertical="top" wrapText="1"/>
    </xf>
    <xf numFmtId="0" fontId="7" fillId="2" borderId="17"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3" xfId="0" applyFont="1" applyFill="1" applyBorder="1" applyAlignment="1">
      <alignment horizontal="center" vertical="center" wrapText="1"/>
    </xf>
    <xf numFmtId="0" fontId="47" fillId="2" borderId="3" xfId="0" applyFont="1" applyFill="1" applyBorder="1" applyAlignment="1">
      <alignment horizontal="center" vertical="center" shrinkToFit="1"/>
    </xf>
    <xf numFmtId="0" fontId="47" fillId="2" borderId="1" xfId="0" applyFont="1" applyFill="1" applyBorder="1" applyAlignment="1">
      <alignment horizontal="center" vertical="center" shrinkToFit="1"/>
    </xf>
    <xf numFmtId="0" fontId="47" fillId="2" borderId="16" xfId="0" applyFont="1" applyFill="1" applyBorder="1" applyAlignment="1">
      <alignment horizontal="center" vertical="center" shrinkToFit="1"/>
    </xf>
    <xf numFmtId="0" fontId="47" fillId="2" borderId="15" xfId="0" applyFont="1" applyFill="1" applyBorder="1" applyAlignment="1">
      <alignment horizontal="center" vertical="center" shrinkToFit="1"/>
    </xf>
    <xf numFmtId="0" fontId="24" fillId="2" borderId="0" xfId="0" applyFont="1" applyFill="1" applyAlignment="1">
      <alignment horizontal="center" vertical="center"/>
    </xf>
    <xf numFmtId="0" fontId="7" fillId="2" borderId="2"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7" xfId="0" applyFont="1" applyFill="1" applyBorder="1" applyAlignment="1">
      <alignment horizontal="center" vertical="center" shrinkToFit="1"/>
    </xf>
    <xf numFmtId="0" fontId="7" fillId="4" borderId="7" xfId="0" applyFont="1" applyFill="1" applyBorder="1" applyAlignment="1">
      <alignment horizontal="center" vertical="center" shrinkToFit="1"/>
    </xf>
    <xf numFmtId="0" fontId="48" fillId="3" borderId="3" xfId="0" applyFont="1" applyFill="1" applyBorder="1" applyAlignment="1">
      <alignment horizontal="left" vertical="center" wrapText="1"/>
    </xf>
    <xf numFmtId="0" fontId="48" fillId="3" borderId="4" xfId="0" applyFont="1" applyFill="1" applyBorder="1" applyAlignment="1">
      <alignment horizontal="left" vertical="center" wrapText="1"/>
    </xf>
    <xf numFmtId="0" fontId="48" fillId="3" borderId="1" xfId="0" applyFont="1" applyFill="1" applyBorder="1" applyAlignment="1">
      <alignment horizontal="left" vertical="center" wrapText="1"/>
    </xf>
    <xf numFmtId="0" fontId="48" fillId="3" borderId="16" xfId="0" applyFont="1" applyFill="1" applyBorder="1" applyAlignment="1">
      <alignment horizontal="left" vertical="center" wrapText="1"/>
    </xf>
    <xf numFmtId="0" fontId="48" fillId="3" borderId="5" xfId="0" applyFont="1" applyFill="1" applyBorder="1" applyAlignment="1">
      <alignment horizontal="left" vertical="center" wrapText="1"/>
    </xf>
    <xf numFmtId="0" fontId="48" fillId="3" borderId="15" xfId="0" applyFont="1" applyFill="1" applyBorder="1" applyAlignment="1">
      <alignment horizontal="left" vertical="center" wrapText="1"/>
    </xf>
    <xf numFmtId="0" fontId="47" fillId="2" borderId="3" xfId="0" applyFont="1" applyFill="1" applyBorder="1" applyAlignment="1">
      <alignment vertical="center" shrinkToFit="1"/>
    </xf>
    <xf numFmtId="0" fontId="47" fillId="2" borderId="1" xfId="0" applyFont="1" applyFill="1" applyBorder="1" applyAlignment="1">
      <alignment vertical="center" shrinkToFit="1"/>
    </xf>
    <xf numFmtId="0" fontId="47" fillId="2" borderId="16" xfId="0" applyFont="1" applyFill="1" applyBorder="1" applyAlignment="1">
      <alignment vertical="center" shrinkToFit="1"/>
    </xf>
    <xf numFmtId="0" fontId="47" fillId="2" borderId="15" xfId="0" applyFont="1" applyFill="1" applyBorder="1" applyAlignment="1">
      <alignment vertical="center" shrinkToFit="1"/>
    </xf>
    <xf numFmtId="0" fontId="47" fillId="3" borderId="3" xfId="0" applyFont="1" applyFill="1" applyBorder="1" applyAlignment="1">
      <alignment horizontal="center" vertical="center" shrinkToFit="1"/>
    </xf>
    <xf numFmtId="0" fontId="47" fillId="3" borderId="1" xfId="0" applyFont="1" applyFill="1" applyBorder="1" applyAlignment="1">
      <alignment horizontal="center" vertical="center" shrinkToFit="1"/>
    </xf>
    <xf numFmtId="0" fontId="47" fillId="3" borderId="16" xfId="0" applyFont="1" applyFill="1" applyBorder="1" applyAlignment="1">
      <alignment horizontal="center" vertical="center" shrinkToFit="1"/>
    </xf>
    <xf numFmtId="0" fontId="47" fillId="3" borderId="15" xfId="0" applyFont="1" applyFill="1" applyBorder="1" applyAlignment="1">
      <alignment horizontal="center" vertical="center" shrinkToFit="1"/>
    </xf>
    <xf numFmtId="0" fontId="48" fillId="6" borderId="3" xfId="0" applyFont="1" applyFill="1" applyBorder="1" applyAlignment="1">
      <alignment horizontal="left" vertical="center" wrapText="1"/>
    </xf>
    <xf numFmtId="0" fontId="48" fillId="6" borderId="4" xfId="0" applyFont="1" applyFill="1" applyBorder="1" applyAlignment="1">
      <alignment horizontal="left" vertical="center" wrapText="1"/>
    </xf>
    <xf numFmtId="0" fontId="48" fillId="6" borderId="1" xfId="0" applyFont="1" applyFill="1" applyBorder="1" applyAlignment="1">
      <alignment horizontal="left" vertical="center" wrapText="1"/>
    </xf>
    <xf numFmtId="0" fontId="48" fillId="6" borderId="16" xfId="0" applyFont="1" applyFill="1" applyBorder="1" applyAlignment="1">
      <alignment horizontal="left" vertical="center" wrapText="1"/>
    </xf>
    <xf numFmtId="0" fontId="48" fillId="6" borderId="5" xfId="0" applyFont="1" applyFill="1" applyBorder="1" applyAlignment="1">
      <alignment horizontal="left" vertical="center" wrapText="1"/>
    </xf>
    <xf numFmtId="0" fontId="48" fillId="6" borderId="15" xfId="0" applyFont="1" applyFill="1" applyBorder="1" applyAlignment="1">
      <alignment horizontal="left" vertical="center" wrapText="1"/>
    </xf>
    <xf numFmtId="0" fontId="47" fillId="6" borderId="3" xfId="0" applyFont="1" applyFill="1" applyBorder="1" applyAlignment="1">
      <alignment horizontal="center" vertical="center" shrinkToFit="1"/>
    </xf>
    <xf numFmtId="0" fontId="47" fillId="6" borderId="1" xfId="0" applyFont="1" applyFill="1" applyBorder="1" applyAlignment="1">
      <alignment horizontal="center" vertical="center" shrinkToFit="1"/>
    </xf>
    <xf numFmtId="0" fontId="47" fillId="6" borderId="16" xfId="0" applyFont="1" applyFill="1" applyBorder="1" applyAlignment="1">
      <alignment horizontal="center" vertical="center" shrinkToFit="1"/>
    </xf>
    <xf numFmtId="0" fontId="47" fillId="6" borderId="15" xfId="0" applyFont="1" applyFill="1" applyBorder="1" applyAlignment="1">
      <alignment horizontal="center" vertical="center" shrinkToFit="1"/>
    </xf>
    <xf numFmtId="0" fontId="7" fillId="6" borderId="7" xfId="0" applyFont="1" applyFill="1" applyBorder="1" applyAlignment="1">
      <alignment horizontal="center" vertical="center" shrinkToFit="1"/>
    </xf>
    <xf numFmtId="0" fontId="49" fillId="8" borderId="0" xfId="0" applyFont="1" applyFill="1" applyAlignment="1">
      <alignment horizontal="center" vertical="center"/>
    </xf>
    <xf numFmtId="176" fontId="7" fillId="6" borderId="3" xfId="0" applyNumberFormat="1" applyFont="1" applyFill="1" applyBorder="1" applyAlignment="1">
      <alignment horizontal="right" vertical="center"/>
    </xf>
    <xf numFmtId="0" fontId="23" fillId="2" borderId="16" xfId="0" applyFont="1" applyFill="1" applyBorder="1" applyAlignment="1">
      <alignment vertical="top" wrapText="1"/>
    </xf>
    <xf numFmtId="0" fontId="23" fillId="2" borderId="5" xfId="0" applyFont="1" applyFill="1" applyBorder="1" applyAlignment="1">
      <alignment vertical="top" wrapText="1"/>
    </xf>
    <xf numFmtId="176" fontId="7" fillId="2" borderId="17" xfId="0" applyNumberFormat="1" applyFont="1" applyFill="1" applyBorder="1" applyAlignment="1">
      <alignment horizontal="center" vertical="center"/>
    </xf>
    <xf numFmtId="176" fontId="7" fillId="2" borderId="0" xfId="0" applyNumberFormat="1" applyFont="1" applyFill="1" applyBorder="1" applyAlignment="1">
      <alignment horizontal="center" vertical="center"/>
    </xf>
    <xf numFmtId="176" fontId="7" fillId="6" borderId="17" xfId="0" applyNumberFormat="1" applyFont="1" applyFill="1" applyBorder="1" applyAlignment="1">
      <alignment horizontal="right" vertical="center"/>
    </xf>
    <xf numFmtId="0" fontId="7" fillId="2" borderId="51" xfId="0" applyFont="1" applyFill="1" applyBorder="1" applyAlignment="1">
      <alignment vertical="center" wrapText="1"/>
    </xf>
    <xf numFmtId="0" fontId="7" fillId="2" borderId="32" xfId="0" applyFont="1" applyFill="1" applyBorder="1" applyAlignment="1">
      <alignment vertical="center" wrapText="1"/>
    </xf>
    <xf numFmtId="0" fontId="7" fillId="2" borderId="52" xfId="0" applyFont="1" applyFill="1" applyBorder="1" applyAlignment="1">
      <alignment vertical="center" wrapText="1"/>
    </xf>
    <xf numFmtId="0" fontId="7" fillId="2" borderId="55" xfId="0" applyFont="1" applyFill="1" applyBorder="1" applyAlignment="1">
      <alignment vertical="center" wrapText="1"/>
    </xf>
    <xf numFmtId="0" fontId="7" fillId="2" borderId="0" xfId="0" applyFont="1" applyFill="1" applyBorder="1" applyAlignment="1">
      <alignment vertical="center" wrapText="1"/>
    </xf>
    <xf numFmtId="0" fontId="7" fillId="2" borderId="56" xfId="0" applyFont="1" applyFill="1" applyBorder="1" applyAlignment="1">
      <alignment vertical="center" wrapText="1"/>
    </xf>
    <xf numFmtId="176" fontId="7" fillId="6" borderId="3" xfId="0" applyNumberFormat="1" applyFont="1" applyFill="1" applyBorder="1" applyAlignment="1">
      <alignment vertical="center"/>
    </xf>
    <xf numFmtId="176" fontId="7" fillId="6" borderId="4" xfId="0" applyNumberFormat="1" applyFont="1" applyFill="1" applyBorder="1" applyAlignment="1">
      <alignment vertical="center"/>
    </xf>
    <xf numFmtId="176" fontId="7" fillId="6" borderId="17" xfId="0" applyNumberFormat="1" applyFont="1" applyFill="1" applyBorder="1" applyAlignment="1">
      <alignment vertical="center"/>
    </xf>
    <xf numFmtId="176" fontId="7" fillId="6" borderId="0" xfId="0" applyNumberFormat="1" applyFont="1" applyFill="1" applyBorder="1" applyAlignment="1">
      <alignment vertical="center"/>
    </xf>
    <xf numFmtId="176" fontId="7" fillId="6" borderId="16" xfId="0" applyNumberFormat="1" applyFont="1" applyFill="1" applyBorder="1" applyAlignment="1">
      <alignment vertical="center"/>
    </xf>
    <xf numFmtId="176" fontId="7" fillId="6" borderId="5" xfId="0" applyNumberFormat="1" applyFont="1" applyFill="1" applyBorder="1" applyAlignment="1">
      <alignment vertical="center"/>
    </xf>
    <xf numFmtId="0" fontId="7" fillId="3" borderId="4" xfId="0" applyFont="1" applyFill="1" applyBorder="1" applyAlignment="1">
      <alignment horizontal="right" vertical="center"/>
    </xf>
    <xf numFmtId="0" fontId="7" fillId="3" borderId="0" xfId="0" applyFont="1" applyFill="1" applyBorder="1" applyAlignment="1">
      <alignment horizontal="right" vertical="center"/>
    </xf>
    <xf numFmtId="0" fontId="7" fillId="2" borderId="53" xfId="0" applyFont="1" applyFill="1" applyBorder="1" applyAlignment="1">
      <alignment vertical="center" wrapText="1"/>
    </xf>
    <xf numFmtId="0" fontId="7" fillId="2" borderId="33" xfId="0" applyFont="1" applyFill="1" applyBorder="1" applyAlignment="1">
      <alignment vertical="center" wrapText="1"/>
    </xf>
    <xf numFmtId="0" fontId="7" fillId="2" borderId="54" xfId="0" applyFont="1" applyFill="1" applyBorder="1" applyAlignment="1">
      <alignment vertical="center" wrapText="1"/>
    </xf>
    <xf numFmtId="176" fontId="7" fillId="6" borderId="16" xfId="0" applyNumberFormat="1" applyFont="1" applyFill="1" applyBorder="1" applyAlignment="1">
      <alignment horizontal="right" vertical="center"/>
    </xf>
    <xf numFmtId="0" fontId="23" fillId="2" borderId="17" xfId="0" applyFont="1" applyFill="1" applyBorder="1" applyAlignment="1">
      <alignment horizontal="left" vertical="center"/>
    </xf>
    <xf numFmtId="0" fontId="23" fillId="2" borderId="0" xfId="0" applyFont="1" applyFill="1" applyBorder="1" applyAlignment="1">
      <alignment horizontal="left" vertical="center"/>
    </xf>
    <xf numFmtId="0" fontId="23" fillId="2" borderId="27" xfId="0" applyFont="1" applyFill="1" applyBorder="1" applyAlignment="1">
      <alignment horizontal="left" vertical="center"/>
    </xf>
    <xf numFmtId="0" fontId="41" fillId="2" borderId="2" xfId="0" applyFont="1" applyFill="1" applyBorder="1" applyAlignment="1">
      <alignment horizontal="center" vertical="center"/>
    </xf>
    <xf numFmtId="0" fontId="41" fillId="2" borderId="25" xfId="0" applyFont="1" applyFill="1" applyBorder="1" applyAlignment="1">
      <alignment horizontal="center" vertical="center"/>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xf>
    <xf numFmtId="0" fontId="41" fillId="2" borderId="4" xfId="0" applyFont="1" applyFill="1" applyBorder="1" applyAlignment="1">
      <alignment horizontal="center" vertical="center"/>
    </xf>
    <xf numFmtId="0" fontId="41" fillId="2" borderId="1" xfId="0" applyFont="1" applyFill="1" applyBorder="1" applyAlignment="1">
      <alignment horizontal="center" vertical="center"/>
    </xf>
    <xf numFmtId="0" fontId="41" fillId="2" borderId="17" xfId="0" applyFont="1" applyFill="1" applyBorder="1" applyAlignment="1">
      <alignment horizontal="center" vertical="center"/>
    </xf>
    <xf numFmtId="0" fontId="41" fillId="2" borderId="0" xfId="0" applyFont="1" applyFill="1" applyBorder="1" applyAlignment="1">
      <alignment horizontal="center" vertical="center"/>
    </xf>
    <xf numFmtId="0" fontId="41" fillId="2" borderId="27" xfId="0" applyFont="1" applyFill="1" applyBorder="1" applyAlignment="1">
      <alignment horizontal="center" vertical="center"/>
    </xf>
    <xf numFmtId="0" fontId="41" fillId="2" borderId="3" xfId="0" applyFont="1" applyFill="1" applyBorder="1" applyAlignment="1">
      <alignment horizontal="center" vertical="center" wrapText="1"/>
    </xf>
    <xf numFmtId="0" fontId="41" fillId="2" borderId="67" xfId="0" applyFont="1" applyFill="1" applyBorder="1" applyAlignment="1">
      <alignment vertical="center"/>
    </xf>
    <xf numFmtId="0" fontId="40" fillId="2" borderId="5" xfId="0" applyFont="1" applyFill="1" applyBorder="1" applyAlignment="1">
      <alignment vertical="center"/>
    </xf>
    <xf numFmtId="0" fontId="41" fillId="3" borderId="5" xfId="0" applyFont="1" applyFill="1" applyBorder="1" applyAlignment="1">
      <alignment vertical="center"/>
    </xf>
    <xf numFmtId="0" fontId="40" fillId="2" borderId="3" xfId="0" applyFont="1" applyFill="1" applyBorder="1" applyAlignment="1">
      <alignment vertical="center" wrapText="1"/>
    </xf>
    <xf numFmtId="0" fontId="40" fillId="2" borderId="4" xfId="0" applyFont="1" applyFill="1" applyBorder="1" applyAlignment="1">
      <alignment vertical="center"/>
    </xf>
    <xf numFmtId="0" fontId="40" fillId="2" borderId="1" xfId="0" applyFont="1" applyFill="1" applyBorder="1" applyAlignment="1">
      <alignment vertical="center"/>
    </xf>
    <xf numFmtId="0" fontId="40" fillId="2" borderId="16" xfId="0" applyFont="1" applyFill="1" applyBorder="1" applyAlignment="1">
      <alignment vertical="center"/>
    </xf>
    <xf numFmtId="0" fontId="40" fillId="2" borderId="15" xfId="0" applyFont="1" applyFill="1" applyBorder="1" applyAlignment="1">
      <alignment vertical="center"/>
    </xf>
    <xf numFmtId="0" fontId="41" fillId="2" borderId="58" xfId="0" applyFont="1" applyFill="1" applyBorder="1" applyAlignment="1">
      <alignment vertical="center"/>
    </xf>
    <xf numFmtId="0" fontId="41" fillId="2" borderId="59" xfId="0" applyFont="1" applyFill="1" applyBorder="1" applyAlignment="1">
      <alignment vertical="center"/>
    </xf>
    <xf numFmtId="0" fontId="41" fillId="2" borderId="60" xfId="0" applyFont="1" applyFill="1" applyBorder="1" applyAlignment="1">
      <alignment vertical="center"/>
    </xf>
    <xf numFmtId="0" fontId="41" fillId="2" borderId="63" xfId="0" applyFont="1" applyFill="1" applyBorder="1" applyAlignment="1">
      <alignment vertical="center"/>
    </xf>
    <xf numFmtId="0" fontId="41" fillId="2" borderId="64" xfId="0" applyFont="1" applyFill="1" applyBorder="1" applyAlignment="1">
      <alignment vertical="center"/>
    </xf>
    <xf numFmtId="0" fontId="41" fillId="2" borderId="65" xfId="0" applyFont="1" applyFill="1" applyBorder="1" applyAlignment="1">
      <alignment vertical="center"/>
    </xf>
    <xf numFmtId="176" fontId="7" fillId="3" borderId="4" xfId="0" applyNumberFormat="1" applyFont="1" applyFill="1" applyBorder="1" applyAlignment="1">
      <alignment horizontal="right" vertical="center"/>
    </xf>
    <xf numFmtId="176" fontId="7" fillId="3" borderId="0" xfId="0" applyNumberFormat="1" applyFont="1" applyFill="1" applyBorder="1" applyAlignment="1">
      <alignment horizontal="right" vertical="center"/>
    </xf>
    <xf numFmtId="176" fontId="7" fillId="3" borderId="5" xfId="0" applyNumberFormat="1" applyFont="1" applyFill="1" applyBorder="1" applyAlignment="1">
      <alignment horizontal="right" vertical="center"/>
    </xf>
    <xf numFmtId="0" fontId="41" fillId="2" borderId="3" xfId="0" applyFont="1" applyFill="1" applyBorder="1" applyAlignment="1">
      <alignment vertical="center"/>
    </xf>
    <xf numFmtId="0" fontId="41" fillId="2" borderId="4" xfId="0" applyFont="1" applyFill="1" applyBorder="1" applyAlignment="1">
      <alignment vertical="center"/>
    </xf>
    <xf numFmtId="0" fontId="41" fillId="2" borderId="1" xfId="0" applyFont="1" applyFill="1" applyBorder="1" applyAlignment="1">
      <alignment vertical="center"/>
    </xf>
    <xf numFmtId="0" fontId="41" fillId="2" borderId="16" xfId="0" applyFont="1" applyFill="1" applyBorder="1" applyAlignment="1">
      <alignment vertical="center"/>
    </xf>
    <xf numFmtId="0" fontId="41" fillId="2" borderId="5" xfId="0" applyFont="1" applyFill="1" applyBorder="1" applyAlignment="1">
      <alignment vertical="center"/>
    </xf>
    <xf numFmtId="0" fontId="41" fillId="2" borderId="15" xfId="0" applyFont="1" applyFill="1" applyBorder="1" applyAlignment="1">
      <alignment vertical="center"/>
    </xf>
    <xf numFmtId="0" fontId="41" fillId="2" borderId="16" xfId="0" applyFont="1" applyFill="1" applyBorder="1" applyAlignment="1">
      <alignment horizontal="center" vertical="center"/>
    </xf>
    <xf numFmtId="0" fontId="41" fillId="2" borderId="15" xfId="0" applyFont="1" applyFill="1" applyBorder="1" applyAlignment="1">
      <alignment horizontal="center" vertical="center"/>
    </xf>
    <xf numFmtId="0" fontId="23" fillId="2" borderId="3" xfId="0" applyFont="1" applyFill="1" applyBorder="1" applyAlignment="1">
      <alignment horizontal="left" vertical="top" wrapText="1"/>
    </xf>
    <xf numFmtId="0" fontId="23" fillId="2" borderId="4"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2" borderId="17" xfId="0" applyFont="1" applyFill="1" applyBorder="1" applyAlignment="1">
      <alignment horizontal="left" vertical="top" wrapText="1"/>
    </xf>
    <xf numFmtId="0" fontId="23" fillId="2" borderId="27" xfId="0" applyFont="1" applyFill="1" applyBorder="1" applyAlignment="1">
      <alignment horizontal="left" vertical="top" wrapText="1"/>
    </xf>
    <xf numFmtId="0" fontId="23" fillId="2" borderId="16" xfId="0" applyFont="1" applyFill="1" applyBorder="1" applyAlignment="1">
      <alignment horizontal="left" vertical="top" wrapText="1"/>
    </xf>
    <xf numFmtId="0" fontId="23" fillId="2" borderId="5" xfId="0" applyFont="1" applyFill="1" applyBorder="1" applyAlignment="1">
      <alignment horizontal="left" vertical="top" wrapText="1"/>
    </xf>
    <xf numFmtId="0" fontId="23" fillId="2" borderId="15" xfId="0" applyFont="1" applyFill="1" applyBorder="1" applyAlignment="1">
      <alignment horizontal="left" vertical="top" wrapText="1"/>
    </xf>
    <xf numFmtId="0" fontId="41" fillId="2" borderId="0" xfId="0" applyFont="1" applyFill="1" applyBorder="1" applyAlignment="1">
      <alignment vertical="center"/>
    </xf>
    <xf numFmtId="0" fontId="41" fillId="3" borderId="0" xfId="0" applyFont="1" applyFill="1" applyBorder="1" applyAlignment="1">
      <alignment horizontal="center" vertical="center"/>
    </xf>
    <xf numFmtId="176" fontId="41" fillId="3" borderId="0" xfId="0" applyNumberFormat="1" applyFont="1" applyFill="1" applyBorder="1" applyAlignment="1">
      <alignment horizontal="center" vertical="center"/>
    </xf>
    <xf numFmtId="0" fontId="50" fillId="2" borderId="0" xfId="0" applyFont="1" applyFill="1" applyAlignment="1">
      <alignment vertical="center" wrapText="1"/>
    </xf>
    <xf numFmtId="0" fontId="50" fillId="2" borderId="5" xfId="0" applyFont="1" applyFill="1" applyBorder="1" applyAlignment="1">
      <alignment vertical="center" wrapText="1"/>
    </xf>
    <xf numFmtId="0" fontId="41" fillId="2" borderId="29" xfId="0" applyFont="1" applyFill="1" applyBorder="1" applyAlignment="1">
      <alignment horizontal="center" vertical="center" wrapText="1"/>
    </xf>
    <xf numFmtId="0" fontId="41" fillId="2" borderId="29" xfId="0" applyFont="1" applyFill="1" applyBorder="1" applyAlignment="1">
      <alignment horizontal="center" vertical="center"/>
    </xf>
    <xf numFmtId="0" fontId="14" fillId="2" borderId="17" xfId="3" applyFont="1" applyFill="1" applyBorder="1" applyAlignment="1">
      <alignment horizontal="right" vertical="top"/>
    </xf>
    <xf numFmtId="0" fontId="14" fillId="2" borderId="0" xfId="0" applyFont="1" applyFill="1" applyBorder="1" applyAlignment="1">
      <alignment horizontal="right" vertical="top"/>
    </xf>
    <xf numFmtId="0" fontId="14" fillId="2" borderId="0" xfId="0" applyFont="1" applyFill="1" applyBorder="1" applyAlignment="1">
      <alignment vertical="top" wrapText="1"/>
    </xf>
    <xf numFmtId="0" fontId="14" fillId="2" borderId="27" xfId="0" applyFont="1" applyFill="1" applyBorder="1" applyAlignment="1">
      <alignment vertical="top" wrapText="1"/>
    </xf>
    <xf numFmtId="0" fontId="14" fillId="2" borderId="0" xfId="3" applyFont="1" applyFill="1" applyBorder="1" applyAlignment="1">
      <alignment horizontal="left" vertical="top" wrapText="1"/>
    </xf>
    <xf numFmtId="0" fontId="14" fillId="2" borderId="0" xfId="0" applyFont="1" applyFill="1" applyBorder="1" applyAlignment="1">
      <alignment horizontal="left" vertical="top" wrapText="1"/>
    </xf>
    <xf numFmtId="0" fontId="14" fillId="2" borderId="27" xfId="0" applyFont="1" applyFill="1" applyBorder="1" applyAlignment="1">
      <alignment horizontal="left" vertical="top" wrapText="1"/>
    </xf>
    <xf numFmtId="0" fontId="14" fillId="2" borderId="17" xfId="3" applyFont="1" applyFill="1" applyBorder="1" applyAlignment="1">
      <alignment horizontal="right" vertical="center"/>
    </xf>
    <xf numFmtId="0" fontId="14" fillId="2" borderId="0" xfId="3" applyFont="1" applyFill="1" applyBorder="1" applyAlignment="1">
      <alignment horizontal="right" vertical="center"/>
    </xf>
    <xf numFmtId="0" fontId="14" fillId="6" borderId="68" xfId="0" applyFont="1" applyFill="1" applyBorder="1" applyAlignment="1">
      <alignment horizontal="center" vertical="center"/>
    </xf>
    <xf numFmtId="0" fontId="14" fillId="6" borderId="69" xfId="0" applyFont="1" applyFill="1" applyBorder="1" applyAlignment="1">
      <alignment horizontal="center" vertical="center"/>
    </xf>
    <xf numFmtId="0" fontId="14" fillId="6" borderId="70" xfId="0" applyFont="1" applyFill="1" applyBorder="1" applyAlignment="1">
      <alignment horizontal="center" vertical="center"/>
    </xf>
    <xf numFmtId="0" fontId="14" fillId="6" borderId="50" xfId="0" applyFont="1" applyFill="1" applyBorder="1" applyAlignment="1">
      <alignment horizontal="center" vertical="center"/>
    </xf>
    <xf numFmtId="0" fontId="14" fillId="6" borderId="0" xfId="0" applyFont="1" applyFill="1" applyBorder="1" applyAlignment="1">
      <alignment horizontal="center" vertical="center"/>
    </xf>
    <xf numFmtId="0" fontId="14" fillId="6" borderId="71" xfId="0" applyFont="1" applyFill="1" applyBorder="1" applyAlignment="1">
      <alignment horizontal="center" vertical="center"/>
    </xf>
    <xf numFmtId="0" fontId="14" fillId="6" borderId="72" xfId="0" applyFont="1" applyFill="1" applyBorder="1" applyAlignment="1">
      <alignment horizontal="center" vertical="center"/>
    </xf>
    <xf numFmtId="0" fontId="14" fillId="6" borderId="73" xfId="0" applyFont="1" applyFill="1" applyBorder="1" applyAlignment="1">
      <alignment horizontal="center" vertical="center"/>
    </xf>
    <xf numFmtId="0" fontId="14" fillId="6" borderId="74" xfId="0" applyFont="1" applyFill="1" applyBorder="1" applyAlignment="1">
      <alignment horizontal="center" vertical="center"/>
    </xf>
    <xf numFmtId="38" fontId="14" fillId="2" borderId="0" xfId="2" applyFont="1" applyFill="1" applyBorder="1" applyAlignment="1">
      <alignment vertical="center"/>
    </xf>
    <xf numFmtId="0" fontId="14" fillId="2" borderId="0" xfId="3" applyFont="1" applyFill="1" applyBorder="1" applyAlignment="1">
      <alignment horizontal="center" vertical="center"/>
    </xf>
    <xf numFmtId="2" fontId="14" fillId="6" borderId="75" xfId="3" applyNumberFormat="1" applyFont="1" applyFill="1" applyBorder="1" applyAlignment="1">
      <alignment horizontal="center" vertical="center"/>
    </xf>
    <xf numFmtId="2" fontId="14" fillId="6" borderId="76" xfId="3" applyNumberFormat="1" applyFont="1" applyFill="1" applyBorder="1" applyAlignment="1">
      <alignment horizontal="center" vertical="center"/>
    </xf>
    <xf numFmtId="2" fontId="14" fillId="6" borderId="77" xfId="3" applyNumberFormat="1"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38" fontId="14" fillId="2" borderId="0" xfId="2" applyFont="1" applyFill="1" applyBorder="1" applyAlignment="1">
      <alignment horizontal="center" vertical="center"/>
    </xf>
    <xf numFmtId="40" fontId="14" fillId="6" borderId="3" xfId="2" applyNumberFormat="1" applyFont="1" applyFill="1" applyBorder="1" applyAlignment="1">
      <alignment horizontal="center" vertical="center"/>
    </xf>
    <xf numFmtId="40" fontId="14" fillId="6" borderId="4" xfId="2" applyNumberFormat="1" applyFont="1" applyFill="1" applyBorder="1" applyAlignment="1">
      <alignment horizontal="center" vertical="center"/>
    </xf>
    <xf numFmtId="40" fontId="14" fillId="6" borderId="1" xfId="2" applyNumberFormat="1" applyFont="1" applyFill="1" applyBorder="1" applyAlignment="1">
      <alignment horizontal="center" vertical="center"/>
    </xf>
    <xf numFmtId="0" fontId="14" fillId="2" borderId="0" xfId="3" applyFont="1" applyFill="1" applyBorder="1" applyAlignment="1">
      <alignment vertical="center" shrinkToFit="1"/>
    </xf>
    <xf numFmtId="0" fontId="14" fillId="0" borderId="0" xfId="0" applyFont="1" applyBorder="1" applyAlignment="1">
      <alignment vertical="center" shrinkToFit="1"/>
    </xf>
    <xf numFmtId="40" fontId="14" fillId="6" borderId="75" xfId="2" applyNumberFormat="1" applyFont="1" applyFill="1" applyBorder="1" applyAlignment="1">
      <alignment horizontal="center" vertical="center"/>
    </xf>
    <xf numFmtId="40" fontId="14" fillId="6" borderId="76" xfId="2" applyNumberFormat="1" applyFont="1" applyFill="1" applyBorder="1" applyAlignment="1">
      <alignment horizontal="center" vertical="center"/>
    </xf>
    <xf numFmtId="40" fontId="14" fillId="6" borderId="77" xfId="2" applyNumberFormat="1" applyFont="1" applyFill="1" applyBorder="1" applyAlignment="1">
      <alignment horizontal="center" vertical="center"/>
    </xf>
    <xf numFmtId="0" fontId="14" fillId="2" borderId="27" xfId="3" applyFont="1" applyFill="1" applyBorder="1" applyAlignment="1">
      <alignment horizontal="right"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38" fontId="14" fillId="2" borderId="27" xfId="2" applyFont="1" applyFill="1" applyBorder="1" applyAlignment="1">
      <alignment vertical="center"/>
    </xf>
    <xf numFmtId="0" fontId="14" fillId="6" borderId="75" xfId="0" applyFont="1" applyFill="1" applyBorder="1" applyAlignment="1">
      <alignment horizontal="center" vertical="center"/>
    </xf>
    <xf numFmtId="0" fontId="14" fillId="6" borderId="76" xfId="0" applyFont="1" applyFill="1" applyBorder="1" applyAlignment="1">
      <alignment horizontal="center" vertical="center"/>
    </xf>
    <xf numFmtId="0" fontId="14" fillId="6" borderId="77" xfId="0" applyFont="1" applyFill="1" applyBorder="1" applyAlignment="1">
      <alignment horizontal="center" vertical="center"/>
    </xf>
    <xf numFmtId="0" fontId="44" fillId="2" borderId="0" xfId="3" applyFont="1" applyFill="1" applyBorder="1" applyAlignment="1">
      <alignment vertical="top" wrapText="1"/>
    </xf>
    <xf numFmtId="0" fontId="44" fillId="2" borderId="56" xfId="3" applyFont="1" applyFill="1" applyBorder="1" applyAlignment="1">
      <alignment vertical="top" wrapText="1"/>
    </xf>
    <xf numFmtId="0" fontId="44" fillId="2" borderId="33" xfId="3" applyFont="1" applyFill="1" applyBorder="1" applyAlignment="1">
      <alignment vertical="top" wrapText="1"/>
    </xf>
    <xf numFmtId="0" fontId="44" fillId="2" borderId="54" xfId="3" applyFont="1" applyFill="1" applyBorder="1" applyAlignment="1">
      <alignment vertical="top" wrapText="1"/>
    </xf>
    <xf numFmtId="0" fontId="44" fillId="2" borderId="17" xfId="0" applyFont="1" applyFill="1" applyBorder="1" applyAlignment="1">
      <alignment vertical="center" shrinkToFit="1"/>
    </xf>
    <xf numFmtId="0" fontId="14" fillId="0" borderId="27" xfId="0" applyFont="1" applyBorder="1" applyAlignment="1">
      <alignment vertical="center" shrinkToFit="1"/>
    </xf>
    <xf numFmtId="0" fontId="14" fillId="2" borderId="0" xfId="0" applyFont="1" applyFill="1" applyBorder="1" applyAlignment="1">
      <alignment horizontal="right" vertical="center"/>
    </xf>
    <xf numFmtId="0" fontId="14" fillId="2" borderId="27" xfId="0" applyFont="1" applyFill="1" applyBorder="1" applyAlignment="1">
      <alignment horizontal="right" vertical="center"/>
    </xf>
    <xf numFmtId="38" fontId="14" fillId="3" borderId="6" xfId="2" applyFont="1" applyFill="1" applyBorder="1" applyAlignment="1">
      <alignment horizontal="center" vertical="center"/>
    </xf>
    <xf numFmtId="38" fontId="14" fillId="3" borderId="7" xfId="2" applyFont="1" applyFill="1" applyBorder="1" applyAlignment="1">
      <alignment horizontal="center" vertical="center"/>
    </xf>
    <xf numFmtId="38" fontId="14" fillId="3" borderId="8" xfId="2" applyFont="1" applyFill="1" applyBorder="1" applyAlignment="1">
      <alignment horizontal="center" vertical="center"/>
    </xf>
    <xf numFmtId="38" fontId="14" fillId="2" borderId="0" xfId="2" applyFont="1" applyFill="1" applyBorder="1" applyAlignment="1">
      <alignment horizontal="left" vertical="center"/>
    </xf>
    <xf numFmtId="38" fontId="14" fillId="2" borderId="27" xfId="2" applyFont="1" applyFill="1" applyBorder="1" applyAlignment="1">
      <alignment horizontal="left" vertical="center"/>
    </xf>
    <xf numFmtId="0" fontId="43" fillId="2" borderId="0" xfId="3" applyNumberFormat="1" applyFont="1" applyFill="1" applyBorder="1" applyAlignment="1">
      <alignment horizontal="left" vertical="center" shrinkToFit="1"/>
    </xf>
    <xf numFmtId="0" fontId="43" fillId="2" borderId="27" xfId="3" applyNumberFormat="1" applyFont="1" applyFill="1" applyBorder="1" applyAlignment="1">
      <alignment horizontal="left" vertical="center" shrinkToFit="1"/>
    </xf>
    <xf numFmtId="0" fontId="14" fillId="2" borderId="32" xfId="3" applyFont="1" applyFill="1" applyBorder="1" applyAlignment="1">
      <alignment vertical="top" wrapText="1"/>
    </xf>
    <xf numFmtId="0" fontId="14" fillId="2" borderId="52" xfId="3" applyFont="1" applyFill="1" applyBorder="1" applyAlignment="1">
      <alignment vertical="top" wrapText="1"/>
    </xf>
    <xf numFmtId="0" fontId="14" fillId="2" borderId="0" xfId="3" applyFont="1" applyFill="1" applyBorder="1" applyAlignment="1">
      <alignment vertical="top" wrapText="1"/>
    </xf>
    <xf numFmtId="0" fontId="14" fillId="2" borderId="56" xfId="3" applyFont="1" applyFill="1" applyBorder="1" applyAlignment="1">
      <alignment vertical="top" wrapText="1"/>
    </xf>
    <xf numFmtId="0" fontId="14" fillId="3" borderId="0" xfId="3" applyFont="1" applyFill="1" applyBorder="1" applyAlignment="1">
      <alignment horizontal="center" vertical="center"/>
    </xf>
    <xf numFmtId="2" fontId="14" fillId="2" borderId="0" xfId="3" applyNumberFormat="1" applyFont="1" applyFill="1" applyBorder="1" applyAlignment="1">
      <alignment horizontal="center" vertical="center"/>
    </xf>
    <xf numFmtId="2" fontId="14" fillId="2" borderId="27" xfId="3" applyNumberFormat="1" applyFont="1" applyFill="1" applyBorder="1" applyAlignment="1">
      <alignment horizontal="center" vertical="center"/>
    </xf>
    <xf numFmtId="2" fontId="14" fillId="6" borderId="0" xfId="3" applyNumberFormat="1" applyFont="1" applyFill="1" applyBorder="1" applyAlignment="1">
      <alignment horizontal="center" vertical="center" shrinkToFit="1"/>
    </xf>
    <xf numFmtId="2" fontId="14" fillId="6" borderId="27" xfId="3" applyNumberFormat="1" applyFont="1" applyFill="1" applyBorder="1" applyAlignment="1">
      <alignment horizontal="center" vertical="center" shrinkToFit="1"/>
    </xf>
    <xf numFmtId="0" fontId="14" fillId="2" borderId="33" xfId="3" applyFont="1" applyFill="1" applyBorder="1" applyAlignment="1">
      <alignment vertical="top" wrapText="1"/>
    </xf>
    <xf numFmtId="0" fontId="14" fillId="2" borderId="54" xfId="3" applyFont="1" applyFill="1" applyBorder="1" applyAlignment="1">
      <alignment vertical="top" wrapText="1"/>
    </xf>
    <xf numFmtId="0" fontId="14" fillId="3" borderId="32" xfId="3" applyFont="1" applyFill="1" applyBorder="1" applyAlignment="1">
      <alignment horizontal="center" vertical="center"/>
    </xf>
    <xf numFmtId="0" fontId="14" fillId="2" borderId="51" xfId="3" applyFont="1" applyFill="1" applyBorder="1" applyAlignment="1">
      <alignment vertical="center" wrapText="1"/>
    </xf>
    <xf numFmtId="0" fontId="14" fillId="0" borderId="32" xfId="0" applyFont="1" applyBorder="1" applyAlignment="1">
      <alignment vertical="center" wrapText="1"/>
    </xf>
    <xf numFmtId="0" fontId="14" fillId="0" borderId="52" xfId="0" applyFont="1" applyBorder="1" applyAlignment="1">
      <alignment vertical="center" wrapText="1"/>
    </xf>
    <xf numFmtId="0" fontId="14" fillId="0" borderId="53" xfId="0" applyFont="1" applyBorder="1" applyAlignment="1">
      <alignment vertical="center" wrapText="1"/>
    </xf>
    <xf numFmtId="0" fontId="14" fillId="0" borderId="33" xfId="0" applyFont="1" applyBorder="1" applyAlignment="1">
      <alignment vertical="center" wrapText="1"/>
    </xf>
    <xf numFmtId="0" fontId="14" fillId="0" borderId="54" xfId="0" applyFont="1" applyBorder="1" applyAlignment="1">
      <alignment vertical="center" wrapText="1"/>
    </xf>
    <xf numFmtId="0" fontId="14" fillId="6" borderId="0" xfId="3" applyFont="1" applyFill="1" applyBorder="1" applyAlignment="1">
      <alignment horizontal="center" vertical="center" shrinkToFit="1"/>
    </xf>
    <xf numFmtId="0" fontId="14" fillId="2" borderId="0" xfId="3" applyFont="1" applyFill="1" applyBorder="1" applyAlignment="1">
      <alignment vertical="center"/>
    </xf>
    <xf numFmtId="176" fontId="14" fillId="6" borderId="0" xfId="3" applyNumberFormat="1" applyFont="1" applyFill="1" applyBorder="1" applyAlignment="1">
      <alignment horizontal="center" vertical="top"/>
    </xf>
    <xf numFmtId="0" fontId="14" fillId="6" borderId="0" xfId="3" applyFont="1" applyFill="1" applyBorder="1" applyAlignment="1">
      <alignment horizontal="center" vertical="top"/>
    </xf>
    <xf numFmtId="2" fontId="14" fillId="6" borderId="0" xfId="3" applyNumberFormat="1" applyFont="1" applyFill="1" applyBorder="1" applyAlignment="1">
      <alignment horizontal="center" vertical="top"/>
    </xf>
    <xf numFmtId="176" fontId="14" fillId="6" borderId="0" xfId="3" applyNumberFormat="1" applyFont="1" applyFill="1" applyBorder="1" applyAlignment="1">
      <alignment horizontal="center" vertical="top" shrinkToFit="1"/>
    </xf>
    <xf numFmtId="0" fontId="14" fillId="6" borderId="0" xfId="3" applyFont="1" applyFill="1" applyBorder="1" applyAlignment="1">
      <alignment horizontal="center" vertical="top" shrinkToFit="1"/>
    </xf>
    <xf numFmtId="2" fontId="14" fillId="6" borderId="0" xfId="3" applyNumberFormat="1" applyFont="1" applyFill="1" applyBorder="1" applyAlignment="1">
      <alignment horizontal="center" vertical="top" shrinkToFit="1"/>
    </xf>
    <xf numFmtId="0" fontId="51" fillId="2" borderId="0" xfId="3" applyFont="1" applyFill="1" applyBorder="1" applyAlignment="1">
      <alignment vertical="top" wrapText="1"/>
    </xf>
    <xf numFmtId="0" fontId="51" fillId="2" borderId="56" xfId="3" applyFont="1" applyFill="1" applyBorder="1" applyAlignment="1">
      <alignment vertical="top" wrapText="1"/>
    </xf>
    <xf numFmtId="0" fontId="51" fillId="2" borderId="33" xfId="3" applyFont="1" applyFill="1" applyBorder="1" applyAlignment="1">
      <alignment vertical="top" wrapText="1"/>
    </xf>
    <xf numFmtId="0" fontId="51" fillId="2" borderId="54" xfId="3" applyFont="1" applyFill="1" applyBorder="1" applyAlignment="1">
      <alignment vertical="top" wrapText="1"/>
    </xf>
    <xf numFmtId="0" fontId="14" fillId="3" borderId="7" xfId="3" applyNumberFormat="1" applyFont="1" applyFill="1" applyBorder="1" applyAlignment="1">
      <alignment horizontal="center" vertical="center" shrinkToFit="1"/>
    </xf>
    <xf numFmtId="0" fontId="14" fillId="3" borderId="33" xfId="3" applyFont="1" applyFill="1" applyBorder="1" applyAlignment="1">
      <alignment horizontal="center" vertical="center"/>
    </xf>
    <xf numFmtId="0" fontId="14" fillId="2" borderId="5" xfId="0" applyFont="1" applyFill="1" applyBorder="1" applyAlignment="1">
      <alignment vertical="top" wrapText="1"/>
    </xf>
    <xf numFmtId="0" fontId="14" fillId="2" borderId="15" xfId="0" applyFont="1" applyFill="1" applyBorder="1" applyAlignment="1">
      <alignment vertical="top" wrapText="1"/>
    </xf>
    <xf numFmtId="0" fontId="14" fillId="2" borderId="0" xfId="3" applyNumberFormat="1" applyFont="1" applyFill="1" applyAlignment="1">
      <alignment horizontal="left" vertical="center" wrapText="1"/>
    </xf>
    <xf numFmtId="0" fontId="14" fillId="2" borderId="0" xfId="0" applyNumberFormat="1" applyFont="1" applyFill="1" applyAlignment="1">
      <alignment horizontal="center" vertical="center"/>
    </xf>
    <xf numFmtId="0" fontId="28" fillId="2" borderId="0" xfId="0" applyNumberFormat="1" applyFont="1" applyFill="1" applyAlignment="1">
      <alignment horizontal="center" vertical="center"/>
    </xf>
    <xf numFmtId="0" fontId="28" fillId="2" borderId="0" xfId="3" applyNumberFormat="1" applyFont="1" applyFill="1" applyAlignment="1">
      <alignment horizontal="center" vertical="center"/>
    </xf>
    <xf numFmtId="0" fontId="14" fillId="2" borderId="6" xfId="3" applyFont="1" applyFill="1" applyBorder="1" applyAlignment="1">
      <alignment horizontal="distributed" vertical="center"/>
    </xf>
    <xf numFmtId="0" fontId="14" fillId="2" borderId="7" xfId="3" applyFont="1" applyFill="1" applyBorder="1" applyAlignment="1">
      <alignment horizontal="distributed" vertical="center"/>
    </xf>
    <xf numFmtId="0" fontId="14" fillId="6" borderId="6" xfId="3" applyFont="1" applyFill="1" applyBorder="1" applyAlignment="1">
      <alignment horizontal="left" vertical="center"/>
    </xf>
    <xf numFmtId="0" fontId="14" fillId="6" borderId="7" xfId="0" applyFont="1" applyFill="1" applyBorder="1" applyAlignment="1">
      <alignment horizontal="left" vertical="center"/>
    </xf>
    <xf numFmtId="0" fontId="14" fillId="6" borderId="8" xfId="0" applyFont="1" applyFill="1" applyBorder="1" applyAlignment="1">
      <alignment horizontal="left" vertical="center"/>
    </xf>
    <xf numFmtId="0" fontId="14" fillId="2" borderId="16" xfId="3" applyNumberFormat="1" applyFont="1" applyFill="1" applyBorder="1" applyAlignment="1">
      <alignment horizontal="distributed" vertical="center"/>
    </xf>
    <xf numFmtId="0" fontId="14" fillId="2" borderId="5" xfId="3" applyNumberFormat="1" applyFont="1" applyFill="1" applyBorder="1" applyAlignment="1">
      <alignment horizontal="distributed" vertical="center"/>
    </xf>
    <xf numFmtId="0" fontId="14" fillId="3" borderId="6" xfId="3" applyNumberFormat="1" applyFont="1" applyFill="1" applyBorder="1" applyAlignment="1">
      <alignment horizontal="center" vertical="center" shrinkToFit="1"/>
    </xf>
    <xf numFmtId="176" fontId="14" fillId="3" borderId="0" xfId="3" applyNumberFormat="1" applyFont="1" applyFill="1" applyBorder="1" applyAlignment="1">
      <alignment horizontal="center" vertical="center"/>
    </xf>
    <xf numFmtId="0" fontId="14" fillId="2" borderId="5" xfId="3" applyFont="1" applyFill="1" applyBorder="1" applyAlignment="1">
      <alignment vertical="center" shrinkToFit="1"/>
    </xf>
    <xf numFmtId="176" fontId="14" fillId="6" borderId="5" xfId="3" applyNumberFormat="1" applyFont="1" applyFill="1" applyBorder="1" applyAlignment="1">
      <alignment horizontal="center" vertical="center"/>
    </xf>
    <xf numFmtId="0" fontId="14" fillId="2" borderId="7" xfId="3" applyNumberFormat="1" applyFont="1" applyFill="1" applyBorder="1" applyAlignment="1">
      <alignment horizontal="center" vertical="center" shrinkToFit="1"/>
    </xf>
    <xf numFmtId="0" fontId="14" fillId="2" borderId="7" xfId="3" applyNumberFormat="1" applyFont="1" applyFill="1" applyBorder="1" applyAlignment="1">
      <alignment horizontal="left" vertical="center" wrapText="1"/>
    </xf>
    <xf numFmtId="0" fontId="14" fillId="2" borderId="8" xfId="3" applyNumberFormat="1"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Alignment="1">
      <alignment horizontal="center" vertical="center"/>
    </xf>
    <xf numFmtId="0" fontId="6" fillId="0" borderId="25" xfId="0" applyFont="1" applyBorder="1" applyAlignment="1">
      <alignment horizontal="center" vertical="center" textRotation="255" wrapText="1"/>
    </xf>
    <xf numFmtId="0" fontId="6" fillId="0" borderId="28" xfId="0" applyFont="1" applyBorder="1" applyAlignment="1">
      <alignment horizontal="center" vertical="center" textRotation="255" wrapText="1"/>
    </xf>
    <xf numFmtId="0" fontId="6" fillId="0" borderId="29" xfId="0" applyFont="1" applyBorder="1" applyAlignment="1">
      <alignment horizontal="center" vertical="center" textRotation="255"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9" fillId="0" borderId="4"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1" xfId="0" applyFont="1" applyBorder="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6" fillId="0" borderId="3"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0" xfId="0" applyFont="1" applyBorder="1" applyAlignment="1">
      <alignment horizontal="justify" vertical="center" wrapText="1"/>
    </xf>
    <xf numFmtId="0" fontId="6" fillId="0" borderId="27" xfId="0" applyFont="1" applyBorder="1" applyAlignment="1">
      <alignment horizontal="justify" vertical="center" wrapText="1"/>
    </xf>
    <xf numFmtId="0" fontId="6" fillId="0" borderId="86" xfId="0" applyFont="1" applyBorder="1" applyAlignment="1">
      <alignment horizontal="justify" vertical="center" wrapText="1"/>
    </xf>
    <xf numFmtId="0" fontId="6" fillId="0" borderId="87" xfId="0" applyFont="1" applyBorder="1" applyAlignment="1">
      <alignment horizontal="justify" vertical="center" wrapText="1"/>
    </xf>
    <xf numFmtId="0" fontId="6" fillId="0" borderId="88" xfId="0" applyFont="1" applyBorder="1" applyAlignment="1">
      <alignment horizontal="justify"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left" shrinkToFit="1"/>
    </xf>
    <xf numFmtId="0" fontId="6" fillId="0" borderId="7" xfId="0" applyFont="1" applyBorder="1" applyAlignment="1">
      <alignment horizontal="left" shrinkToFit="1"/>
    </xf>
    <xf numFmtId="0" fontId="6" fillId="0" borderId="8" xfId="0" applyFont="1" applyBorder="1" applyAlignment="1">
      <alignment horizontal="left" shrinkToFit="1"/>
    </xf>
    <xf numFmtId="0" fontId="6" fillId="0" borderId="7" xfId="0" applyFont="1" applyBorder="1" applyAlignment="1">
      <alignment horizontal="justify" wrapText="1"/>
    </xf>
    <xf numFmtId="0" fontId="6" fillId="0" borderId="2" xfId="0" applyFont="1" applyBorder="1" applyAlignment="1">
      <alignment horizontal="left" wrapText="1"/>
    </xf>
    <xf numFmtId="0" fontId="9" fillId="0" borderId="2" xfId="0" applyFont="1" applyBorder="1" applyAlignment="1">
      <alignment horizontal="left" wrapText="1"/>
    </xf>
    <xf numFmtId="0" fontId="9" fillId="0" borderId="6" xfId="0" applyFont="1" applyBorder="1" applyAlignment="1">
      <alignment horizontal="left"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2" xfId="0" applyFont="1" applyBorder="1" applyAlignment="1">
      <alignment horizontal="left" vertical="center" wrapText="1"/>
    </xf>
    <xf numFmtId="0" fontId="9" fillId="0" borderId="2" xfId="0" applyFont="1" applyBorder="1" applyAlignment="1">
      <alignment horizontal="left" vertical="center" wrapText="1"/>
    </xf>
    <xf numFmtId="0" fontId="6" fillId="0" borderId="25" xfId="0" applyFont="1" applyBorder="1" applyAlignment="1">
      <alignment horizontal="left" vertical="center" wrapText="1"/>
    </xf>
    <xf numFmtId="0" fontId="9" fillId="0" borderId="25" xfId="0" applyFont="1" applyBorder="1" applyAlignment="1">
      <alignment horizontal="left" vertical="center" wrapText="1"/>
    </xf>
    <xf numFmtId="0" fontId="6" fillId="0" borderId="12" xfId="0" applyFont="1" applyBorder="1" applyAlignment="1">
      <alignment horizontal="justify" vertical="center" wrapText="1"/>
    </xf>
    <xf numFmtId="0" fontId="6" fillId="0" borderId="13" xfId="0" applyFont="1" applyBorder="1" applyAlignment="1">
      <alignment horizontal="justify" vertical="center" wrapText="1"/>
    </xf>
    <xf numFmtId="0" fontId="6" fillId="0" borderId="14" xfId="0" applyFont="1" applyBorder="1" applyAlignment="1">
      <alignment horizontal="justify" vertical="center" wrapText="1"/>
    </xf>
    <xf numFmtId="0" fontId="6" fillId="0" borderId="25" xfId="0" applyFont="1" applyBorder="1" applyAlignment="1">
      <alignment horizontal="center" vertical="center" textRotation="255" shrinkToFit="1"/>
    </xf>
    <xf numFmtId="0" fontId="6" fillId="0" borderId="28" xfId="0" applyFont="1" applyBorder="1" applyAlignment="1">
      <alignment horizontal="center" vertical="center" textRotation="255" shrinkToFit="1"/>
    </xf>
    <xf numFmtId="0" fontId="6" fillId="0" borderId="29" xfId="0" applyFont="1" applyBorder="1" applyAlignment="1">
      <alignment horizontal="center" vertical="center" textRotation="255" shrinkToFit="1"/>
    </xf>
    <xf numFmtId="0" fontId="7" fillId="0" borderId="2" xfId="0" applyFont="1"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center" shrinkToFit="1"/>
    </xf>
    <xf numFmtId="0" fontId="6" fillId="0" borderId="4" xfId="0" applyFont="1" applyBorder="1" applyAlignment="1">
      <alignment horizontal="center" shrinkToFit="1"/>
    </xf>
    <xf numFmtId="0" fontId="6" fillId="0" borderId="1" xfId="0" applyFont="1" applyBorder="1" applyAlignment="1">
      <alignment horizontal="center" shrinkToFit="1"/>
    </xf>
    <xf numFmtId="0" fontId="6" fillId="0" borderId="16" xfId="0" applyFont="1" applyBorder="1" applyAlignment="1">
      <alignment horizontal="center"/>
    </xf>
    <xf numFmtId="0" fontId="6" fillId="0" borderId="5"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shrinkToFit="1"/>
    </xf>
    <xf numFmtId="0" fontId="6" fillId="0" borderId="5" xfId="0" applyFont="1" applyBorder="1" applyAlignment="1">
      <alignment horizontal="center" shrinkToFit="1"/>
    </xf>
    <xf numFmtId="0" fontId="6" fillId="0" borderId="15" xfId="0" applyFont="1" applyBorder="1" applyAlignment="1">
      <alignment horizontal="center" shrinkToFit="1"/>
    </xf>
    <xf numFmtId="0" fontId="6" fillId="0" borderId="7" xfId="0" applyFont="1" applyBorder="1" applyAlignment="1">
      <alignment horizontal="left" vertical="top"/>
    </xf>
    <xf numFmtId="0" fontId="6" fillId="0" borderId="91" xfId="0" applyFont="1" applyBorder="1" applyAlignment="1">
      <alignment horizontal="left" vertical="top"/>
    </xf>
    <xf numFmtId="0" fontId="9" fillId="0" borderId="7" xfId="0" applyFont="1" applyBorder="1" applyAlignment="1">
      <alignment horizontal="left" vertical="top"/>
    </xf>
    <xf numFmtId="0" fontId="9" fillId="0" borderId="91" xfId="0" applyFont="1" applyBorder="1" applyAlignment="1">
      <alignment horizontal="left" vertical="top"/>
    </xf>
    <xf numFmtId="0" fontId="6" fillId="0" borderId="4" xfId="0" applyFont="1" applyBorder="1" applyAlignment="1">
      <alignment horizontal="left" vertical="top"/>
    </xf>
    <xf numFmtId="0" fontId="9" fillId="0" borderId="4" xfId="0" applyFont="1" applyBorder="1" applyAlignment="1">
      <alignment horizontal="left" vertical="top"/>
    </xf>
    <xf numFmtId="0" fontId="9" fillId="0" borderId="92" xfId="0" applyFont="1" applyBorder="1" applyAlignment="1">
      <alignment horizontal="left" vertical="top"/>
    </xf>
    <xf numFmtId="0" fontId="6" fillId="0" borderId="20" xfId="0" applyFont="1" applyBorder="1" applyAlignment="1">
      <alignment horizontal="center" wrapText="1"/>
    </xf>
    <xf numFmtId="0" fontId="6" fillId="0" borderId="1" xfId="0" applyFont="1" applyBorder="1" applyAlignment="1">
      <alignment horizontal="center" wrapText="1"/>
    </xf>
    <xf numFmtId="0" fontId="6" fillId="0" borderId="89" xfId="0" applyFont="1" applyBorder="1" applyAlignment="1">
      <alignment horizontal="center" wrapText="1"/>
    </xf>
    <xf numFmtId="0" fontId="6" fillId="0" borderId="27" xfId="0" applyFont="1" applyBorder="1" applyAlignment="1">
      <alignment horizont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6" fillId="0" borderId="3" xfId="0" applyFont="1" applyBorder="1" applyAlignment="1">
      <alignment horizontal="left"/>
    </xf>
    <xf numFmtId="0" fontId="6" fillId="0" borderId="4" xfId="0" applyFont="1" applyBorder="1" applyAlignment="1">
      <alignment horizontal="left"/>
    </xf>
    <xf numFmtId="0" fontId="6" fillId="0" borderId="1" xfId="0" applyFont="1" applyBorder="1" applyAlignment="1">
      <alignment horizontal="left"/>
    </xf>
    <xf numFmtId="0" fontId="6" fillId="0" borderId="3" xfId="0" applyFont="1" applyBorder="1" applyAlignment="1">
      <alignment horizontal="center"/>
    </xf>
    <xf numFmtId="0" fontId="6" fillId="0" borderId="4"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6" fillId="0" borderId="6" xfId="0" applyFont="1" applyBorder="1" applyAlignment="1">
      <alignment horizontal="left" vertical="center"/>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Border="1" applyAlignment="1">
      <alignment horizontal="left" vertical="top" wrapText="1"/>
    </xf>
    <xf numFmtId="0" fontId="6" fillId="0" borderId="23" xfId="0" applyFont="1" applyBorder="1" applyAlignment="1">
      <alignment horizontal="left" vertical="top"/>
    </xf>
    <xf numFmtId="0" fontId="6" fillId="0" borderId="90" xfId="0" applyFont="1" applyBorder="1" applyAlignment="1">
      <alignment horizontal="left" vertical="top"/>
    </xf>
    <xf numFmtId="0" fontId="6" fillId="0" borderId="2" xfId="0" applyFont="1" applyBorder="1" applyAlignment="1">
      <alignment horizontal="left" shrinkToFit="1"/>
    </xf>
    <xf numFmtId="0" fontId="6" fillId="0" borderId="6" xfId="0" applyFont="1" applyBorder="1" applyAlignment="1">
      <alignment horizontal="left"/>
    </xf>
    <xf numFmtId="0" fontId="6" fillId="0" borderId="7" xfId="0" applyFont="1" applyBorder="1" applyAlignment="1">
      <alignment horizontal="left"/>
    </xf>
    <xf numFmtId="0" fontId="6" fillId="0" borderId="6" xfId="0" applyFont="1" applyBorder="1" applyAlignment="1">
      <alignment horizontal="center" wrapText="1"/>
    </xf>
    <xf numFmtId="0" fontId="6" fillId="0" borderId="5" xfId="0" applyFont="1" applyBorder="1" applyAlignment="1">
      <alignment horizontal="center" wrapText="1"/>
    </xf>
    <xf numFmtId="0" fontId="6" fillId="0" borderId="15"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17" xfId="0" applyFont="1" applyBorder="1" applyAlignment="1">
      <alignment horizontal="center" wrapText="1"/>
    </xf>
    <xf numFmtId="0" fontId="6" fillId="0" borderId="0" xfId="0" applyFont="1" applyBorder="1" applyAlignment="1">
      <alignment horizontal="center" wrapText="1"/>
    </xf>
    <xf numFmtId="0" fontId="6" fillId="0" borderId="16" xfId="0" applyFont="1" applyBorder="1" applyAlignment="1">
      <alignment horizontal="center" wrapText="1"/>
    </xf>
    <xf numFmtId="20" fontId="98" fillId="2" borderId="0" xfId="9" applyNumberFormat="1" applyFont="1" applyFill="1" applyAlignment="1">
      <alignment horizontal="left" vertical="top"/>
    </xf>
    <xf numFmtId="0" fontId="72" fillId="2" borderId="83" xfId="9" applyFont="1" applyFill="1" applyBorder="1" applyAlignment="1">
      <alignment horizontal="left" vertical="center"/>
    </xf>
    <xf numFmtId="0" fontId="72" fillId="2" borderId="45" xfId="9" applyFont="1" applyFill="1" applyBorder="1" applyAlignment="1">
      <alignment horizontal="left" vertical="center"/>
    </xf>
    <xf numFmtId="0" fontId="72" fillId="2" borderId="7" xfId="9" applyFont="1" applyFill="1" applyBorder="1" applyAlignment="1">
      <alignment horizontal="left" vertical="center"/>
    </xf>
    <xf numFmtId="0" fontId="70" fillId="2" borderId="2" xfId="9" applyFont="1" applyFill="1" applyBorder="1" applyAlignment="1">
      <alignment horizontal="center" vertical="top"/>
    </xf>
    <xf numFmtId="0" fontId="70" fillId="2" borderId="39" xfId="9" applyFont="1" applyFill="1" applyBorder="1" applyAlignment="1">
      <alignment horizontal="center" vertical="top"/>
    </xf>
    <xf numFmtId="0" fontId="70" fillId="2" borderId="7" xfId="9" applyFont="1" applyFill="1" applyBorder="1" applyAlignment="1">
      <alignment horizontal="left" vertical="center"/>
    </xf>
    <xf numFmtId="0" fontId="70" fillId="2" borderId="108" xfId="9" applyFont="1" applyFill="1" applyBorder="1" applyAlignment="1">
      <alignment horizontal="left" vertical="center"/>
    </xf>
    <xf numFmtId="0" fontId="72" fillId="11" borderId="38" xfId="9" applyFont="1" applyFill="1" applyBorder="1" applyAlignment="1">
      <alignment horizontal="left" vertical="center"/>
    </xf>
    <xf numFmtId="0" fontId="72" fillId="11" borderId="2" xfId="9" applyFont="1" applyFill="1" applyBorder="1" applyAlignment="1">
      <alignment horizontal="left" vertical="center"/>
    </xf>
    <xf numFmtId="0" fontId="72" fillId="11" borderId="39" xfId="9" applyFont="1" applyFill="1" applyBorder="1" applyAlignment="1">
      <alignment horizontal="left" vertical="center"/>
    </xf>
    <xf numFmtId="0" fontId="72" fillId="2" borderId="2" xfId="9" applyFont="1" applyFill="1" applyBorder="1" applyAlignment="1">
      <alignment horizontal="center" vertical="center" wrapText="1"/>
    </xf>
    <xf numFmtId="0" fontId="72" fillId="2" borderId="139" xfId="9" applyFont="1" applyFill="1" applyBorder="1" applyAlignment="1">
      <alignment horizontal="center" vertical="center"/>
    </xf>
    <xf numFmtId="0" fontId="72" fillId="2" borderId="27" xfId="9" applyFont="1" applyFill="1" applyBorder="1" applyAlignment="1">
      <alignment horizontal="center" vertical="center"/>
    </xf>
    <xf numFmtId="0" fontId="72" fillId="2" borderId="17" xfId="9" applyFont="1" applyFill="1" applyBorder="1" applyAlignment="1">
      <alignment horizontal="center" vertical="center"/>
    </xf>
    <xf numFmtId="0" fontId="72" fillId="2" borderId="139" xfId="9" applyFont="1" applyFill="1" applyBorder="1" applyAlignment="1">
      <alignment vertical="center"/>
    </xf>
    <xf numFmtId="0" fontId="72" fillId="2" borderId="6" xfId="9" applyFont="1" applyFill="1" applyBorder="1" applyAlignment="1">
      <alignment vertical="center"/>
    </xf>
    <xf numFmtId="0" fontId="72" fillId="2" borderId="7" xfId="9" applyFont="1" applyFill="1" applyBorder="1" applyAlignment="1">
      <alignment vertical="center"/>
    </xf>
    <xf numFmtId="0" fontId="72" fillId="2" borderId="3" xfId="9" applyFont="1" applyFill="1" applyBorder="1" applyAlignment="1">
      <alignment vertical="center"/>
    </xf>
    <xf numFmtId="0" fontId="72" fillId="2" borderId="16" xfId="9" applyFont="1" applyFill="1" applyBorder="1" applyAlignment="1">
      <alignment horizontal="center" vertical="center"/>
    </xf>
    <xf numFmtId="0" fontId="72" fillId="2" borderId="107" xfId="9" applyFont="1" applyFill="1" applyBorder="1" applyAlignment="1">
      <alignment horizontal="center" vertical="center"/>
    </xf>
    <xf numFmtId="0" fontId="72" fillId="2" borderId="177" xfId="9" applyFont="1" applyFill="1" applyBorder="1" applyAlignment="1">
      <alignment horizontal="center" vertical="center"/>
    </xf>
    <xf numFmtId="0" fontId="72" fillId="2" borderId="94" xfId="9" applyFont="1" applyFill="1" applyBorder="1" applyAlignment="1">
      <alignment horizontal="center" vertical="center"/>
    </xf>
    <xf numFmtId="0" fontId="72" fillId="2" borderId="95" xfId="9" applyFont="1" applyFill="1" applyBorder="1" applyAlignment="1">
      <alignment horizontal="center" vertical="center"/>
    </xf>
    <xf numFmtId="0" fontId="72" fillId="2" borderId="93" xfId="9" applyFont="1" applyFill="1" applyBorder="1" applyAlignment="1">
      <alignment horizontal="left" vertical="center"/>
    </xf>
    <xf numFmtId="0" fontId="72" fillId="2" borderId="94" xfId="9" applyFont="1" applyFill="1" applyBorder="1" applyAlignment="1">
      <alignment horizontal="left" vertical="center"/>
    </xf>
    <xf numFmtId="0" fontId="72" fillId="2" borderId="125" xfId="9" applyFont="1" applyFill="1" applyBorder="1" applyAlignment="1">
      <alignment horizontal="left" vertical="center"/>
    </xf>
    <xf numFmtId="0" fontId="99" fillId="2" borderId="0" xfId="9" applyFont="1" applyFill="1" applyAlignment="1">
      <alignment horizontal="left" wrapText="1"/>
    </xf>
    <xf numFmtId="0" fontId="100" fillId="2" borderId="0" xfId="9" applyFont="1" applyFill="1" applyAlignment="1">
      <alignment horizontal="left" vertical="top"/>
    </xf>
    <xf numFmtId="0" fontId="72" fillId="2" borderId="81" xfId="9" applyFont="1" applyFill="1" applyBorder="1" applyAlignment="1">
      <alignment horizontal="center" vertical="center" textRotation="255"/>
    </xf>
    <xf numFmtId="0" fontId="72" fillId="2" borderId="79" xfId="9" applyFont="1" applyFill="1" applyBorder="1" applyAlignment="1">
      <alignment horizontal="center" vertical="center" textRotation="255"/>
    </xf>
    <xf numFmtId="0" fontId="72" fillId="2" borderId="113" xfId="9" applyFont="1" applyFill="1" applyBorder="1" applyAlignment="1">
      <alignment horizontal="center" vertical="center"/>
    </xf>
    <xf numFmtId="0" fontId="72" fillId="2" borderId="114" xfId="9" applyFont="1" applyFill="1" applyBorder="1" applyAlignment="1">
      <alignment horizontal="center" vertical="center"/>
    </xf>
    <xf numFmtId="0" fontId="72" fillId="2" borderId="115" xfId="9" applyFont="1" applyFill="1" applyBorder="1" applyAlignment="1">
      <alignment horizontal="center" vertical="center"/>
    </xf>
    <xf numFmtId="0" fontId="72" fillId="2" borderId="139" xfId="9" applyFont="1" applyFill="1" applyBorder="1" applyAlignment="1">
      <alignment horizontal="center" vertical="center" textRotation="255"/>
    </xf>
    <xf numFmtId="0" fontId="72" fillId="2" borderId="27" xfId="9" applyFont="1" applyFill="1" applyBorder="1" applyAlignment="1">
      <alignment horizontal="center" vertical="center" textRotation="255"/>
    </xf>
    <xf numFmtId="0" fontId="72" fillId="2" borderId="82" xfId="9" applyFont="1" applyFill="1" applyBorder="1" applyAlignment="1">
      <alignment horizontal="center" vertical="center" textRotation="255"/>
    </xf>
    <xf numFmtId="0" fontId="72" fillId="2" borderId="80" xfId="9" applyFont="1" applyFill="1" applyBorder="1" applyAlignment="1">
      <alignment horizontal="center" vertical="center" textRotation="255"/>
    </xf>
    <xf numFmtId="0" fontId="72" fillId="2" borderId="84" xfId="9" applyFont="1" applyFill="1" applyBorder="1" applyAlignment="1">
      <alignment horizontal="center" vertical="center"/>
    </xf>
    <xf numFmtId="0" fontId="72" fillId="2" borderId="47" xfId="9" applyFont="1" applyFill="1" applyBorder="1" applyAlignment="1">
      <alignment horizontal="center" vertical="center"/>
    </xf>
    <xf numFmtId="0" fontId="72" fillId="2" borderId="80" xfId="9" applyFont="1" applyFill="1" applyBorder="1" applyAlignment="1">
      <alignment horizontal="center" vertical="center"/>
    </xf>
    <xf numFmtId="0" fontId="53" fillId="2" borderId="93" xfId="5" applyFont="1" applyFill="1" applyBorder="1" applyAlignment="1">
      <alignment horizontal="center" vertical="center"/>
    </xf>
    <xf numFmtId="0" fontId="53" fillId="2" borderId="94" xfId="5" applyFont="1" applyFill="1" applyBorder="1" applyAlignment="1">
      <alignment horizontal="center" vertical="center"/>
    </xf>
    <xf numFmtId="0" fontId="53" fillId="2" borderId="95" xfId="5" applyFont="1" applyFill="1" applyBorder="1" applyAlignment="1">
      <alignment horizontal="center" vertical="center"/>
    </xf>
    <xf numFmtId="49" fontId="53" fillId="2" borderId="93" xfId="4" applyNumberFormat="1" applyFont="1" applyFill="1" applyBorder="1" applyAlignment="1">
      <alignment horizontal="left" vertical="center"/>
    </xf>
    <xf numFmtId="49" fontId="53" fillId="2" borderId="94" xfId="4" applyNumberFormat="1" applyFont="1" applyFill="1" applyBorder="1" applyAlignment="1">
      <alignment horizontal="left" vertical="center"/>
    </xf>
    <xf numFmtId="49" fontId="53" fillId="2" borderId="125" xfId="4" applyNumberFormat="1" applyFont="1" applyFill="1" applyBorder="1" applyAlignment="1">
      <alignment horizontal="left" vertical="center"/>
    </xf>
    <xf numFmtId="0" fontId="72" fillId="2" borderId="0" xfId="9" applyFont="1" applyFill="1" applyAlignment="1">
      <alignment horizontal="center" vertical="center" textRotation="255"/>
    </xf>
    <xf numFmtId="0" fontId="53" fillId="2" borderId="0" xfId="5" applyFont="1" applyFill="1" applyAlignment="1">
      <alignment horizontal="left" vertical="center"/>
    </xf>
    <xf numFmtId="49" fontId="53" fillId="2" borderId="0" xfId="4" applyNumberFormat="1" applyFont="1" applyFill="1" applyBorder="1" applyAlignment="1">
      <alignment horizontal="left" vertical="center"/>
    </xf>
    <xf numFmtId="0" fontId="70" fillId="2" borderId="0" xfId="9" applyFont="1" applyFill="1" applyAlignment="1">
      <alignment horizontal="center" vertical="top" wrapText="1"/>
    </xf>
  </cellXfs>
  <cellStyles count="14">
    <cellStyle name="ハイパーリンク" xfId="1" builtinId="8"/>
    <cellStyle name="桁区切り" xfId="2" builtinId="6"/>
    <cellStyle name="桁区切り 2" xfId="12" xr:uid="{4FD909EA-DBE4-4FC5-84D9-BF624BDCC1BB}"/>
    <cellStyle name="標準" xfId="0" builtinId="0"/>
    <cellStyle name="標準 2" xfId="7" xr:uid="{5F2E72CB-4712-4C04-BE46-BD20EF7EB45C}"/>
    <cellStyle name="標準 2 2" xfId="8" xr:uid="{4C670898-5781-4765-90BF-7D68D0DD5935}"/>
    <cellStyle name="標準 2 3" xfId="9" xr:uid="{A472630A-1E25-42FC-9DCC-EFC0C06B51B7}"/>
    <cellStyle name="標準 3" xfId="10" xr:uid="{C4944C74-4A28-4C18-A488-5B4E333611DD}"/>
    <cellStyle name="標準 4" xfId="11" xr:uid="{6D90B530-346D-44FE-81CC-DD46F5B082AE}"/>
    <cellStyle name="標準 6" xfId="13" xr:uid="{33E2FA2B-F242-4741-9355-BC3D35F42295}"/>
    <cellStyle name="標準_~9263894" xfId="3" xr:uid="{00000000-0005-0000-0000-000003000000}"/>
    <cellStyle name="標準_kyotaku_shinnsei" xfId="6" xr:uid="{38DA6A2F-ED16-49DC-9C62-2500C7E3746C}"/>
    <cellStyle name="標準_第１号様式・付表" xfId="4" xr:uid="{9269B1DD-35DA-4070-A53F-273D18BBF0FA}"/>
    <cellStyle name="標準_付表　訪問介護　修正版_第一号様式 2" xfId="5" xr:uid="{A3880347-F8CE-4411-8FB7-E84D30BE965D}"/>
  </cellStyles>
  <dxfs count="6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6626</xdr:colOff>
      <xdr:row>0</xdr:row>
      <xdr:rowOff>53009</xdr:rowOff>
    </xdr:from>
    <xdr:to>
      <xdr:col>13</xdr:col>
      <xdr:colOff>116251</xdr:colOff>
      <xdr:row>7</xdr:row>
      <xdr:rowOff>117615</xdr:rowOff>
    </xdr:to>
    <xdr:pic>
      <xdr:nvPicPr>
        <xdr:cNvPr id="2" name="図 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017" y="53009"/>
          <a:ext cx="2495017" cy="1363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60960</xdr:colOff>
          <xdr:row>16</xdr:row>
          <xdr:rowOff>45720</xdr:rowOff>
        </xdr:from>
        <xdr:to>
          <xdr:col>10</xdr:col>
          <xdr:colOff>487680</xdr:colOff>
          <xdr:row>16</xdr:row>
          <xdr:rowOff>327660</xdr:rowOff>
        </xdr:to>
        <xdr:sp macro="" textlink="">
          <xdr:nvSpPr>
            <xdr:cNvPr id="598017" name="Check Box 1" hidden="1">
              <a:extLst>
                <a:ext uri="{63B3BB69-23CF-44E3-9099-C40C66FF867C}">
                  <a14:compatExt spid="_x0000_s598017"/>
                </a:ext>
                <a:ext uri="{FF2B5EF4-FFF2-40B4-BE49-F238E27FC236}">
                  <a16:creationId xmlns:a16="http://schemas.microsoft.com/office/drawing/2014/main" id="{00000000-0008-0000-0400-0000012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16</xdr:row>
          <xdr:rowOff>76200</xdr:rowOff>
        </xdr:from>
        <xdr:to>
          <xdr:col>12</xdr:col>
          <xdr:colOff>99060</xdr:colOff>
          <xdr:row>16</xdr:row>
          <xdr:rowOff>297180</xdr:rowOff>
        </xdr:to>
        <xdr:sp macro="" textlink="">
          <xdr:nvSpPr>
            <xdr:cNvPr id="598018" name="Check Box 2" hidden="1">
              <a:extLst>
                <a:ext uri="{63B3BB69-23CF-44E3-9099-C40C66FF867C}">
                  <a14:compatExt spid="_x0000_s598018"/>
                </a:ext>
                <a:ext uri="{FF2B5EF4-FFF2-40B4-BE49-F238E27FC236}">
                  <a16:creationId xmlns:a16="http://schemas.microsoft.com/office/drawing/2014/main" id="{00000000-0008-0000-0400-0000022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16</xdr:row>
          <xdr:rowOff>68580</xdr:rowOff>
        </xdr:from>
        <xdr:to>
          <xdr:col>18</xdr:col>
          <xdr:colOff>99060</xdr:colOff>
          <xdr:row>16</xdr:row>
          <xdr:rowOff>289560</xdr:rowOff>
        </xdr:to>
        <xdr:sp macro="" textlink="">
          <xdr:nvSpPr>
            <xdr:cNvPr id="598019" name="Check Box 3" hidden="1">
              <a:extLst>
                <a:ext uri="{63B3BB69-23CF-44E3-9099-C40C66FF867C}">
                  <a14:compatExt spid="_x0000_s598019"/>
                </a:ext>
                <a:ext uri="{FF2B5EF4-FFF2-40B4-BE49-F238E27FC236}">
                  <a16:creationId xmlns:a16="http://schemas.microsoft.com/office/drawing/2014/main" id="{00000000-0008-0000-0400-0000032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68580</xdr:rowOff>
        </xdr:from>
        <xdr:to>
          <xdr:col>17</xdr:col>
          <xdr:colOff>99060</xdr:colOff>
          <xdr:row>16</xdr:row>
          <xdr:rowOff>289560</xdr:rowOff>
        </xdr:to>
        <xdr:sp macro="" textlink="">
          <xdr:nvSpPr>
            <xdr:cNvPr id="598020" name="Check Box 4" hidden="1">
              <a:extLst>
                <a:ext uri="{63B3BB69-23CF-44E3-9099-C40C66FF867C}">
                  <a14:compatExt spid="_x0000_s598020"/>
                </a:ext>
                <a:ext uri="{FF2B5EF4-FFF2-40B4-BE49-F238E27FC236}">
                  <a16:creationId xmlns:a16="http://schemas.microsoft.com/office/drawing/2014/main" id="{00000000-0008-0000-0400-0000042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22</xdr:row>
          <xdr:rowOff>251460</xdr:rowOff>
        </xdr:from>
        <xdr:to>
          <xdr:col>11</xdr:col>
          <xdr:colOff>487680</xdr:colOff>
          <xdr:row>24</xdr:row>
          <xdr:rowOff>22860</xdr:rowOff>
        </xdr:to>
        <xdr:sp macro="" textlink="">
          <xdr:nvSpPr>
            <xdr:cNvPr id="598021" name="Check Box 5" hidden="1">
              <a:extLst>
                <a:ext uri="{63B3BB69-23CF-44E3-9099-C40C66FF867C}">
                  <a14:compatExt spid="_x0000_s598021"/>
                </a:ext>
                <a:ext uri="{FF2B5EF4-FFF2-40B4-BE49-F238E27FC236}">
                  <a16:creationId xmlns:a16="http://schemas.microsoft.com/office/drawing/2014/main" id="{00000000-0008-0000-0400-0000052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22</xdr:row>
          <xdr:rowOff>251460</xdr:rowOff>
        </xdr:from>
        <xdr:to>
          <xdr:col>15</xdr:col>
          <xdr:colOff>487680</xdr:colOff>
          <xdr:row>24</xdr:row>
          <xdr:rowOff>22860</xdr:rowOff>
        </xdr:to>
        <xdr:sp macro="" textlink="">
          <xdr:nvSpPr>
            <xdr:cNvPr id="598022" name="Check Box 6" hidden="1">
              <a:extLst>
                <a:ext uri="{63B3BB69-23CF-44E3-9099-C40C66FF867C}">
                  <a14:compatExt spid="_x0000_s598022"/>
                </a:ext>
                <a:ext uri="{FF2B5EF4-FFF2-40B4-BE49-F238E27FC236}">
                  <a16:creationId xmlns:a16="http://schemas.microsoft.com/office/drawing/2014/main" id="{00000000-0008-0000-0400-0000062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44</xdr:row>
          <xdr:rowOff>175260</xdr:rowOff>
        </xdr:from>
        <xdr:to>
          <xdr:col>11</xdr:col>
          <xdr:colOff>487680</xdr:colOff>
          <xdr:row>46</xdr:row>
          <xdr:rowOff>22860</xdr:rowOff>
        </xdr:to>
        <xdr:sp macro="" textlink="">
          <xdr:nvSpPr>
            <xdr:cNvPr id="598023" name="Check Box 7" hidden="1">
              <a:extLst>
                <a:ext uri="{63B3BB69-23CF-44E3-9099-C40C66FF867C}">
                  <a14:compatExt spid="_x0000_s598023"/>
                </a:ext>
                <a:ext uri="{FF2B5EF4-FFF2-40B4-BE49-F238E27FC236}">
                  <a16:creationId xmlns:a16="http://schemas.microsoft.com/office/drawing/2014/main" id="{00000000-0008-0000-0400-0000072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44</xdr:row>
          <xdr:rowOff>175260</xdr:rowOff>
        </xdr:from>
        <xdr:to>
          <xdr:col>15</xdr:col>
          <xdr:colOff>487680</xdr:colOff>
          <xdr:row>46</xdr:row>
          <xdr:rowOff>22860</xdr:rowOff>
        </xdr:to>
        <xdr:sp macro="" textlink="">
          <xdr:nvSpPr>
            <xdr:cNvPr id="598024" name="Check Box 8" hidden="1">
              <a:extLst>
                <a:ext uri="{63B3BB69-23CF-44E3-9099-C40C66FF867C}">
                  <a14:compatExt spid="_x0000_s598024"/>
                </a:ext>
                <a:ext uri="{FF2B5EF4-FFF2-40B4-BE49-F238E27FC236}">
                  <a16:creationId xmlns:a16="http://schemas.microsoft.com/office/drawing/2014/main" id="{00000000-0008-0000-0400-0000082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60960</xdr:colOff>
          <xdr:row>17</xdr:row>
          <xdr:rowOff>213360</xdr:rowOff>
        </xdr:from>
        <xdr:to>
          <xdr:col>13</xdr:col>
          <xdr:colOff>0</xdr:colOff>
          <xdr:row>19</xdr:row>
          <xdr:rowOff>7620</xdr:rowOff>
        </xdr:to>
        <xdr:sp macro="" textlink="">
          <xdr:nvSpPr>
            <xdr:cNvPr id="610305" name="Check Box 1" hidden="1">
              <a:extLst>
                <a:ext uri="{63B3BB69-23CF-44E3-9099-C40C66FF867C}">
                  <a14:compatExt spid="_x0000_s610305"/>
                </a:ext>
                <a:ext uri="{FF2B5EF4-FFF2-40B4-BE49-F238E27FC236}">
                  <a16:creationId xmlns:a16="http://schemas.microsoft.com/office/drawing/2014/main" id="{00000000-0008-0000-0600-0000015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213360</xdr:rowOff>
        </xdr:from>
        <xdr:to>
          <xdr:col>21</xdr:col>
          <xdr:colOff>30480</xdr:colOff>
          <xdr:row>19</xdr:row>
          <xdr:rowOff>7620</xdr:rowOff>
        </xdr:to>
        <xdr:sp macro="" textlink="">
          <xdr:nvSpPr>
            <xdr:cNvPr id="610306" name="Check Box 2" hidden="1">
              <a:extLst>
                <a:ext uri="{63B3BB69-23CF-44E3-9099-C40C66FF867C}">
                  <a14:compatExt spid="_x0000_s610306"/>
                </a:ext>
                <a:ext uri="{FF2B5EF4-FFF2-40B4-BE49-F238E27FC236}">
                  <a16:creationId xmlns:a16="http://schemas.microsoft.com/office/drawing/2014/main" id="{00000000-0008-0000-0600-0000025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30</xdr:row>
          <xdr:rowOff>0</xdr:rowOff>
        </xdr:from>
        <xdr:to>
          <xdr:col>13</xdr:col>
          <xdr:colOff>0</xdr:colOff>
          <xdr:row>31</xdr:row>
          <xdr:rowOff>7620</xdr:rowOff>
        </xdr:to>
        <xdr:sp macro="" textlink="">
          <xdr:nvSpPr>
            <xdr:cNvPr id="610307" name="Check Box 3" hidden="1">
              <a:extLst>
                <a:ext uri="{63B3BB69-23CF-44E3-9099-C40C66FF867C}">
                  <a14:compatExt spid="_x0000_s610307"/>
                </a:ext>
                <a:ext uri="{FF2B5EF4-FFF2-40B4-BE49-F238E27FC236}">
                  <a16:creationId xmlns:a16="http://schemas.microsoft.com/office/drawing/2014/main" id="{00000000-0008-0000-0600-0000035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30</xdr:row>
          <xdr:rowOff>0</xdr:rowOff>
        </xdr:from>
        <xdr:to>
          <xdr:col>21</xdr:col>
          <xdr:colOff>30480</xdr:colOff>
          <xdr:row>31</xdr:row>
          <xdr:rowOff>7620</xdr:rowOff>
        </xdr:to>
        <xdr:sp macro="" textlink="">
          <xdr:nvSpPr>
            <xdr:cNvPr id="610308" name="Check Box 4" hidden="1">
              <a:extLst>
                <a:ext uri="{63B3BB69-23CF-44E3-9099-C40C66FF867C}">
                  <a14:compatExt spid="_x0000_s610308"/>
                </a:ext>
                <a:ext uri="{FF2B5EF4-FFF2-40B4-BE49-F238E27FC236}">
                  <a16:creationId xmlns:a16="http://schemas.microsoft.com/office/drawing/2014/main" id="{00000000-0008-0000-0600-0000045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60960</xdr:colOff>
          <xdr:row>2</xdr:row>
          <xdr:rowOff>213360</xdr:rowOff>
        </xdr:from>
        <xdr:to>
          <xdr:col>13</xdr:col>
          <xdr:colOff>0</xdr:colOff>
          <xdr:row>4</xdr:row>
          <xdr:rowOff>22860</xdr:rowOff>
        </xdr:to>
        <xdr:sp macro="" textlink="">
          <xdr:nvSpPr>
            <xdr:cNvPr id="611329" name="Check Box 1" hidden="1">
              <a:extLst>
                <a:ext uri="{63B3BB69-23CF-44E3-9099-C40C66FF867C}">
                  <a14:compatExt spid="_x0000_s611329"/>
                </a:ext>
                <a:ext uri="{FF2B5EF4-FFF2-40B4-BE49-F238E27FC236}">
                  <a16:creationId xmlns:a16="http://schemas.microsoft.com/office/drawing/2014/main" id="{00000000-0008-0000-0700-00000154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xdr:row>
          <xdr:rowOff>213360</xdr:rowOff>
        </xdr:from>
        <xdr:to>
          <xdr:col>21</xdr:col>
          <xdr:colOff>38100</xdr:colOff>
          <xdr:row>4</xdr:row>
          <xdr:rowOff>22860</xdr:rowOff>
        </xdr:to>
        <xdr:sp macro="" textlink="">
          <xdr:nvSpPr>
            <xdr:cNvPr id="611330" name="Check Box 2" hidden="1">
              <a:extLst>
                <a:ext uri="{63B3BB69-23CF-44E3-9099-C40C66FF867C}">
                  <a14:compatExt spid="_x0000_s611330"/>
                </a:ext>
                <a:ext uri="{FF2B5EF4-FFF2-40B4-BE49-F238E27FC236}">
                  <a16:creationId xmlns:a16="http://schemas.microsoft.com/office/drawing/2014/main" id="{00000000-0008-0000-0700-00000254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15</xdr:row>
          <xdr:rowOff>0</xdr:rowOff>
        </xdr:from>
        <xdr:to>
          <xdr:col>13</xdr:col>
          <xdr:colOff>0</xdr:colOff>
          <xdr:row>16</xdr:row>
          <xdr:rowOff>22860</xdr:rowOff>
        </xdr:to>
        <xdr:sp macro="" textlink="">
          <xdr:nvSpPr>
            <xdr:cNvPr id="611331" name="Check Box 3" hidden="1">
              <a:extLst>
                <a:ext uri="{63B3BB69-23CF-44E3-9099-C40C66FF867C}">
                  <a14:compatExt spid="_x0000_s611331"/>
                </a:ext>
                <a:ext uri="{FF2B5EF4-FFF2-40B4-BE49-F238E27FC236}">
                  <a16:creationId xmlns:a16="http://schemas.microsoft.com/office/drawing/2014/main" id="{00000000-0008-0000-0700-00000354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15</xdr:row>
          <xdr:rowOff>0</xdr:rowOff>
        </xdr:from>
        <xdr:to>
          <xdr:col>21</xdr:col>
          <xdr:colOff>38100</xdr:colOff>
          <xdr:row>16</xdr:row>
          <xdr:rowOff>22860</xdr:rowOff>
        </xdr:to>
        <xdr:sp macro="" textlink="">
          <xdr:nvSpPr>
            <xdr:cNvPr id="611332" name="Check Box 4" hidden="1">
              <a:extLst>
                <a:ext uri="{63B3BB69-23CF-44E3-9099-C40C66FF867C}">
                  <a14:compatExt spid="_x0000_s611332"/>
                </a:ext>
                <a:ext uri="{FF2B5EF4-FFF2-40B4-BE49-F238E27FC236}">
                  <a16:creationId xmlns:a16="http://schemas.microsoft.com/office/drawing/2014/main" id="{00000000-0008-0000-0700-00000454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9</xdr:row>
          <xdr:rowOff>190500</xdr:rowOff>
        </xdr:from>
        <xdr:to>
          <xdr:col>11</xdr:col>
          <xdr:colOff>15240</xdr:colOff>
          <xdr:row>11</xdr:row>
          <xdr:rowOff>15240</xdr:rowOff>
        </xdr:to>
        <xdr:sp macro="" textlink="">
          <xdr:nvSpPr>
            <xdr:cNvPr id="612353" name="Check Box 1" hidden="1">
              <a:extLst>
                <a:ext uri="{63B3BB69-23CF-44E3-9099-C40C66FF867C}">
                  <a14:compatExt spid="_x0000_s612353"/>
                </a:ext>
                <a:ext uri="{FF2B5EF4-FFF2-40B4-BE49-F238E27FC236}">
                  <a16:creationId xmlns:a16="http://schemas.microsoft.com/office/drawing/2014/main" id="{08F81F97-8100-4838-951A-8D396FFB56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9</xdr:row>
          <xdr:rowOff>198120</xdr:rowOff>
        </xdr:from>
        <xdr:to>
          <xdr:col>15</xdr:col>
          <xdr:colOff>53340</xdr:colOff>
          <xdr:row>11</xdr:row>
          <xdr:rowOff>17145</xdr:rowOff>
        </xdr:to>
        <xdr:sp macro="" textlink="">
          <xdr:nvSpPr>
            <xdr:cNvPr id="612354" name="Check Box 2" hidden="1">
              <a:extLst>
                <a:ext uri="{63B3BB69-23CF-44E3-9099-C40C66FF867C}">
                  <a14:compatExt spid="_x0000_s612354"/>
                </a:ext>
                <a:ext uri="{FF2B5EF4-FFF2-40B4-BE49-F238E27FC236}">
                  <a16:creationId xmlns:a16="http://schemas.microsoft.com/office/drawing/2014/main" id="{92C1CCF8-65EA-4D88-B6AC-7C6612127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9</xdr:row>
          <xdr:rowOff>175260</xdr:rowOff>
        </xdr:from>
        <xdr:to>
          <xdr:col>26</xdr:col>
          <xdr:colOff>188595</xdr:colOff>
          <xdr:row>11</xdr:row>
          <xdr:rowOff>34290</xdr:rowOff>
        </xdr:to>
        <xdr:sp macro="" textlink="">
          <xdr:nvSpPr>
            <xdr:cNvPr id="612355" name="Check Box 3" hidden="1">
              <a:extLst>
                <a:ext uri="{63B3BB69-23CF-44E3-9099-C40C66FF867C}">
                  <a14:compatExt spid="_x0000_s612355"/>
                </a:ext>
                <a:ext uri="{FF2B5EF4-FFF2-40B4-BE49-F238E27FC236}">
                  <a16:creationId xmlns:a16="http://schemas.microsoft.com/office/drawing/2014/main" id="{5B480359-447B-4F9E-A382-DE0823B6DD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xdr:row>
          <xdr:rowOff>182880</xdr:rowOff>
        </xdr:from>
        <xdr:to>
          <xdr:col>31</xdr:col>
          <xdr:colOff>133350</xdr:colOff>
          <xdr:row>11</xdr:row>
          <xdr:rowOff>20955</xdr:rowOff>
        </xdr:to>
        <xdr:sp macro="" textlink="">
          <xdr:nvSpPr>
            <xdr:cNvPr id="612356" name="Check Box 4" hidden="1">
              <a:extLst>
                <a:ext uri="{63B3BB69-23CF-44E3-9099-C40C66FF867C}">
                  <a14:compatExt spid="_x0000_s612356"/>
                </a:ext>
                <a:ext uri="{FF2B5EF4-FFF2-40B4-BE49-F238E27FC236}">
                  <a16:creationId xmlns:a16="http://schemas.microsoft.com/office/drawing/2014/main" id="{6E8FE7EC-C52D-473A-891D-662682AA33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ref.osaka.lg.jp/koreishisetsu/kaigohokennshisetu/tesuuryou.html"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G59"/>
  <sheetViews>
    <sheetView tabSelected="1" view="pageBreakPreview" zoomScaleNormal="100" zoomScaleSheetLayoutView="100" workbookViewId="0">
      <selection activeCell="B2" sqref="B2:G2"/>
    </sheetView>
  </sheetViews>
  <sheetFormatPr defaultColWidth="9" defaultRowHeight="13.2" x14ac:dyDescent="0.2"/>
  <cols>
    <col min="1" max="1" width="2" style="94" customWidth="1"/>
    <col min="2" max="2" width="3.6640625" style="94" customWidth="1"/>
    <col min="3" max="3" width="3.33203125" style="94" customWidth="1"/>
    <col min="4" max="7" width="20.6640625" style="94" customWidth="1"/>
    <col min="8" max="8" width="1.44140625" style="94" customWidth="1"/>
    <col min="9" max="16384" width="9" style="94"/>
  </cols>
  <sheetData>
    <row r="1" spans="2:7" x14ac:dyDescent="0.2">
      <c r="G1" s="323" t="s">
        <v>840</v>
      </c>
    </row>
    <row r="2" spans="2:7" ht="16.2" x14ac:dyDescent="0.2">
      <c r="B2" s="759" t="s">
        <v>276</v>
      </c>
      <c r="C2" s="759"/>
      <c r="D2" s="759"/>
      <c r="E2" s="759"/>
      <c r="F2" s="759"/>
      <c r="G2" s="759"/>
    </row>
    <row r="3" spans="2:7" ht="9" customHeight="1" x14ac:dyDescent="0.2"/>
    <row r="4" spans="2:7" ht="16.2" x14ac:dyDescent="0.2">
      <c r="B4" s="96" t="s">
        <v>284</v>
      </c>
      <c r="C4" s="96"/>
    </row>
    <row r="5" spans="2:7" ht="15" customHeight="1" x14ac:dyDescent="0.2">
      <c r="B5" s="760" t="s">
        <v>424</v>
      </c>
      <c r="C5" s="760"/>
      <c r="D5" s="760"/>
      <c r="E5" s="760"/>
      <c r="F5" s="760"/>
      <c r="G5" s="760"/>
    </row>
    <row r="6" spans="2:7" ht="15" customHeight="1" x14ac:dyDescent="0.2">
      <c r="B6" s="760"/>
      <c r="C6" s="760"/>
      <c r="D6" s="760"/>
      <c r="E6" s="760"/>
      <c r="F6" s="760"/>
      <c r="G6" s="760"/>
    </row>
    <row r="7" spans="2:7" ht="15" customHeight="1" x14ac:dyDescent="0.2">
      <c r="B7" s="760"/>
      <c r="C7" s="760"/>
      <c r="D7" s="760"/>
      <c r="E7" s="760"/>
      <c r="F7" s="760"/>
      <c r="G7" s="760"/>
    </row>
    <row r="8" spans="2:7" ht="15" customHeight="1" x14ac:dyDescent="0.2">
      <c r="B8" s="760"/>
      <c r="C8" s="760"/>
      <c r="D8" s="760"/>
      <c r="E8" s="760"/>
      <c r="F8" s="760"/>
      <c r="G8" s="760"/>
    </row>
    <row r="9" spans="2:7" ht="15" customHeight="1" x14ac:dyDescent="0.2">
      <c r="B9" s="760"/>
      <c r="C9" s="760"/>
      <c r="D9" s="760"/>
      <c r="E9" s="760"/>
      <c r="F9" s="760"/>
      <c r="G9" s="760"/>
    </row>
    <row r="10" spans="2:7" ht="15" customHeight="1" x14ac:dyDescent="0.2">
      <c r="B10" s="760"/>
      <c r="C10" s="760"/>
      <c r="D10" s="760"/>
      <c r="E10" s="760"/>
      <c r="F10" s="760"/>
      <c r="G10" s="760"/>
    </row>
    <row r="11" spans="2:7" ht="9" customHeight="1" x14ac:dyDescent="0.2"/>
    <row r="12" spans="2:7" ht="9" customHeight="1" x14ac:dyDescent="0.2"/>
    <row r="13" spans="2:7" ht="16.2" x14ac:dyDescent="0.2">
      <c r="B13" s="96" t="s">
        <v>121</v>
      </c>
      <c r="C13" s="96"/>
    </row>
    <row r="14" spans="2:7" ht="15" customHeight="1" x14ac:dyDescent="0.2">
      <c r="B14" s="324" t="s">
        <v>438</v>
      </c>
      <c r="C14" s="325"/>
      <c r="D14" s="325"/>
      <c r="E14" s="325"/>
      <c r="F14" s="325"/>
      <c r="G14" s="325"/>
    </row>
    <row r="15" spans="2:7" ht="15" customHeight="1" x14ac:dyDescent="0.2">
      <c r="B15" s="322"/>
      <c r="C15" s="322" t="s">
        <v>124</v>
      </c>
      <c r="D15" s="322"/>
      <c r="E15" s="322"/>
      <c r="F15" s="322"/>
      <c r="G15" s="322"/>
    </row>
    <row r="16" spans="2:7" ht="15" customHeight="1" x14ac:dyDescent="0.2">
      <c r="B16" s="322"/>
      <c r="C16" s="734" t="s">
        <v>425</v>
      </c>
      <c r="D16" s="735"/>
      <c r="E16" s="735"/>
      <c r="F16" s="735"/>
      <c r="G16" s="735"/>
    </row>
    <row r="17" spans="2:7" ht="15" customHeight="1" x14ac:dyDescent="0.2">
      <c r="B17" s="322"/>
      <c r="C17" s="766" t="s">
        <v>426</v>
      </c>
      <c r="D17" s="767"/>
      <c r="E17" s="767"/>
      <c r="F17" s="767"/>
      <c r="G17" s="767"/>
    </row>
    <row r="18" spans="2:7" ht="15" customHeight="1" x14ac:dyDescent="0.2">
      <c r="B18" s="322"/>
      <c r="C18" s="322"/>
      <c r="D18" s="322"/>
      <c r="E18" s="322"/>
      <c r="F18" s="322"/>
      <c r="G18" s="322"/>
    </row>
    <row r="19" spans="2:7" ht="15" customHeight="1" x14ac:dyDescent="0.2">
      <c r="B19" s="324" t="s">
        <v>125</v>
      </c>
      <c r="C19" s="325"/>
      <c r="D19" s="325"/>
      <c r="E19" s="325"/>
      <c r="F19" s="325"/>
      <c r="G19" s="325"/>
    </row>
    <row r="20" spans="2:7" ht="15" customHeight="1" x14ac:dyDescent="0.2">
      <c r="B20" s="322"/>
      <c r="C20" s="761" t="s">
        <v>123</v>
      </c>
      <c r="D20" s="762"/>
      <c r="E20" s="762"/>
      <c r="F20" s="762"/>
      <c r="G20" s="762"/>
    </row>
    <row r="21" spans="2:7" ht="15" customHeight="1" x14ac:dyDescent="0.2">
      <c r="B21" s="322"/>
      <c r="C21" s="762"/>
      <c r="D21" s="762"/>
      <c r="E21" s="762"/>
      <c r="F21" s="762"/>
      <c r="G21" s="762"/>
    </row>
    <row r="22" spans="2:7" ht="15" customHeight="1" x14ac:dyDescent="0.2">
      <c r="B22" s="322"/>
      <c r="C22" s="322" t="s">
        <v>126</v>
      </c>
      <c r="D22" s="322"/>
      <c r="E22" s="322"/>
      <c r="F22" s="322"/>
      <c r="G22" s="322"/>
    </row>
    <row r="23" spans="2:7" ht="15" customHeight="1" x14ac:dyDescent="0.2">
      <c r="B23" s="322"/>
      <c r="C23" s="734" t="s">
        <v>427</v>
      </c>
      <c r="D23" s="735"/>
      <c r="E23" s="735"/>
      <c r="F23" s="735"/>
      <c r="G23" s="735"/>
    </row>
    <row r="24" spans="2:7" ht="15" customHeight="1" x14ac:dyDescent="0.2">
      <c r="B24" s="322"/>
      <c r="C24" s="735"/>
      <c r="D24" s="735"/>
      <c r="E24" s="735"/>
      <c r="F24" s="735"/>
      <c r="G24" s="735"/>
    </row>
    <row r="25" spans="2:7" ht="15" customHeight="1" x14ac:dyDescent="0.2">
      <c r="B25" s="322"/>
      <c r="C25" s="736" t="s">
        <v>437</v>
      </c>
      <c r="D25" s="737"/>
      <c r="E25" s="737"/>
      <c r="F25" s="737"/>
      <c r="G25" s="737"/>
    </row>
    <row r="26" spans="2:7" ht="15" customHeight="1" x14ac:dyDescent="0.2">
      <c r="B26" s="322"/>
      <c r="C26" s="737"/>
      <c r="D26" s="737"/>
      <c r="E26" s="737"/>
      <c r="F26" s="737"/>
      <c r="G26" s="737"/>
    </row>
    <row r="27" spans="2:7" ht="9" customHeight="1" x14ac:dyDescent="0.2"/>
    <row r="28" spans="2:7" ht="9" customHeight="1" x14ac:dyDescent="0.2"/>
    <row r="29" spans="2:7" ht="16.2" x14ac:dyDescent="0.2">
      <c r="B29" s="96" t="s">
        <v>122</v>
      </c>
    </row>
    <row r="30" spans="2:7" ht="18" customHeight="1" x14ac:dyDescent="0.2">
      <c r="B30" s="768" t="s">
        <v>435</v>
      </c>
      <c r="C30" s="769"/>
      <c r="D30" s="769"/>
      <c r="E30" s="769"/>
      <c r="F30" s="769"/>
      <c r="G30" s="769"/>
    </row>
    <row r="31" spans="2:7" ht="18" customHeight="1" x14ac:dyDescent="0.2">
      <c r="B31" s="769"/>
      <c r="C31" s="769"/>
      <c r="D31" s="769"/>
      <c r="E31" s="769"/>
      <c r="F31" s="769"/>
      <c r="G31" s="769"/>
    </row>
    <row r="32" spans="2:7" ht="9" customHeight="1" x14ac:dyDescent="0.2"/>
    <row r="33" spans="2:7" ht="9" customHeight="1" x14ac:dyDescent="0.2"/>
    <row r="34" spans="2:7" ht="16.2" x14ac:dyDescent="0.2">
      <c r="B34" s="96" t="s">
        <v>277</v>
      </c>
    </row>
    <row r="35" spans="2:7" ht="18" customHeight="1" x14ac:dyDescent="0.2">
      <c r="B35" s="763" t="s">
        <v>434</v>
      </c>
      <c r="C35" s="764"/>
      <c r="D35" s="764"/>
      <c r="E35" s="764"/>
      <c r="F35" s="764"/>
      <c r="G35" s="765"/>
    </row>
    <row r="36" spans="2:7" ht="18" customHeight="1" x14ac:dyDescent="0.2">
      <c r="B36" s="738" t="s">
        <v>428</v>
      </c>
      <c r="C36" s="739"/>
      <c r="D36" s="739"/>
      <c r="E36" s="739"/>
      <c r="F36" s="739"/>
      <c r="G36" s="740"/>
    </row>
    <row r="37" spans="2:7" ht="18" customHeight="1" x14ac:dyDescent="0.2">
      <c r="B37" s="738" t="s">
        <v>429</v>
      </c>
      <c r="C37" s="741"/>
      <c r="D37" s="741"/>
      <c r="E37" s="741"/>
      <c r="F37" s="741"/>
      <c r="G37" s="742"/>
    </row>
    <row r="38" spans="2:7" ht="18" customHeight="1" x14ac:dyDescent="0.2">
      <c r="B38" s="738" t="s">
        <v>430</v>
      </c>
      <c r="C38" s="741"/>
      <c r="D38" s="741"/>
      <c r="E38" s="741"/>
      <c r="F38" s="741"/>
      <c r="G38" s="742"/>
    </row>
    <row r="39" spans="2:7" ht="18" customHeight="1" x14ac:dyDescent="0.2">
      <c r="B39" s="738" t="s">
        <v>431</v>
      </c>
      <c r="C39" s="739"/>
      <c r="D39" s="739"/>
      <c r="E39" s="739"/>
      <c r="F39" s="739"/>
      <c r="G39" s="740"/>
    </row>
    <row r="40" spans="2:7" ht="18" customHeight="1" x14ac:dyDescent="0.2">
      <c r="B40" s="326"/>
      <c r="C40" s="327"/>
      <c r="D40" s="743" t="s">
        <v>432</v>
      </c>
      <c r="E40" s="744"/>
      <c r="F40" s="744"/>
      <c r="G40" s="745"/>
    </row>
    <row r="41" spans="2:7" ht="18" customHeight="1" x14ac:dyDescent="0.2">
      <c r="B41" s="746" t="s">
        <v>433</v>
      </c>
      <c r="C41" s="747"/>
      <c r="D41" s="747"/>
      <c r="E41" s="747"/>
      <c r="F41" s="747"/>
      <c r="G41" s="748"/>
    </row>
    <row r="42" spans="2:7" ht="9" customHeight="1" x14ac:dyDescent="0.2"/>
    <row r="43" spans="2:7" ht="9" customHeight="1" x14ac:dyDescent="0.2"/>
    <row r="44" spans="2:7" ht="16.2" x14ac:dyDescent="0.2">
      <c r="B44" s="96" t="s">
        <v>278</v>
      </c>
    </row>
    <row r="45" spans="2:7" ht="20.100000000000001" customHeight="1" x14ac:dyDescent="0.2">
      <c r="B45" s="335">
        <v>1</v>
      </c>
      <c r="C45" s="757" t="s">
        <v>776</v>
      </c>
      <c r="D45" s="757"/>
      <c r="E45" s="757"/>
      <c r="F45" s="757"/>
      <c r="G45" s="758"/>
    </row>
    <row r="46" spans="2:7" ht="20.100000000000001" customHeight="1" x14ac:dyDescent="0.2">
      <c r="B46" s="336">
        <v>2</v>
      </c>
      <c r="C46" s="749" t="s">
        <v>439</v>
      </c>
      <c r="D46" s="749"/>
      <c r="E46" s="749"/>
      <c r="F46" s="749"/>
      <c r="G46" s="750"/>
    </row>
    <row r="47" spans="2:7" ht="20.100000000000001" customHeight="1" x14ac:dyDescent="0.2">
      <c r="B47" s="336">
        <v>3</v>
      </c>
      <c r="C47" s="749" t="s">
        <v>838</v>
      </c>
      <c r="D47" s="749"/>
      <c r="E47" s="749"/>
      <c r="F47" s="749"/>
      <c r="G47" s="750"/>
    </row>
    <row r="48" spans="2:7" ht="20.100000000000001" customHeight="1" x14ac:dyDescent="0.2">
      <c r="B48" s="336">
        <v>4</v>
      </c>
      <c r="C48" s="749" t="s">
        <v>777</v>
      </c>
      <c r="D48" s="749"/>
      <c r="E48" s="749"/>
      <c r="F48" s="749"/>
      <c r="G48" s="750"/>
    </row>
    <row r="49" spans="2:7" ht="20.100000000000001" customHeight="1" x14ac:dyDescent="0.2">
      <c r="B49" s="336">
        <v>5</v>
      </c>
      <c r="C49" s="749" t="s">
        <v>778</v>
      </c>
      <c r="D49" s="749"/>
      <c r="E49" s="749"/>
      <c r="F49" s="749"/>
      <c r="G49" s="750"/>
    </row>
    <row r="50" spans="2:7" ht="20.100000000000001" customHeight="1" x14ac:dyDescent="0.2">
      <c r="B50" s="336">
        <v>6</v>
      </c>
      <c r="C50" s="749" t="s">
        <v>839</v>
      </c>
      <c r="D50" s="749"/>
      <c r="E50" s="749"/>
      <c r="F50" s="749"/>
      <c r="G50" s="750"/>
    </row>
    <row r="51" spans="2:7" ht="20.100000000000001" customHeight="1" x14ac:dyDescent="0.2">
      <c r="B51" s="336">
        <v>7</v>
      </c>
      <c r="C51" s="755" t="s">
        <v>779</v>
      </c>
      <c r="D51" s="755"/>
      <c r="E51" s="755"/>
      <c r="F51" s="755"/>
      <c r="G51" s="756"/>
    </row>
    <row r="52" spans="2:7" ht="20.100000000000001" customHeight="1" x14ac:dyDescent="0.2">
      <c r="B52" s="336">
        <v>8</v>
      </c>
      <c r="C52" s="749" t="s">
        <v>781</v>
      </c>
      <c r="D52" s="749"/>
      <c r="E52" s="749"/>
      <c r="F52" s="749"/>
      <c r="G52" s="750"/>
    </row>
    <row r="53" spans="2:7" ht="20.100000000000001" customHeight="1" x14ac:dyDescent="0.2">
      <c r="B53" s="336">
        <v>9</v>
      </c>
      <c r="C53" s="749" t="s">
        <v>782</v>
      </c>
      <c r="D53" s="749"/>
      <c r="E53" s="749"/>
      <c r="F53" s="749"/>
      <c r="G53" s="750"/>
    </row>
    <row r="54" spans="2:7" ht="20.100000000000001" customHeight="1" x14ac:dyDescent="0.2">
      <c r="B54" s="336">
        <v>10</v>
      </c>
      <c r="C54" s="749" t="s">
        <v>841</v>
      </c>
      <c r="D54" s="749"/>
      <c r="E54" s="749"/>
      <c r="F54" s="749"/>
      <c r="G54" s="750"/>
    </row>
    <row r="55" spans="2:7" ht="20.100000000000001" customHeight="1" x14ac:dyDescent="0.2">
      <c r="B55" s="336">
        <v>11</v>
      </c>
      <c r="C55" s="749" t="s">
        <v>780</v>
      </c>
      <c r="D55" s="753"/>
      <c r="E55" s="753"/>
      <c r="F55" s="753"/>
      <c r="G55" s="754"/>
    </row>
    <row r="56" spans="2:7" ht="20.100000000000001" customHeight="1" x14ac:dyDescent="0.2">
      <c r="B56" s="337">
        <v>12</v>
      </c>
      <c r="C56" s="751" t="s">
        <v>436</v>
      </c>
      <c r="D56" s="751"/>
      <c r="E56" s="751"/>
      <c r="F56" s="751"/>
      <c r="G56" s="752"/>
    </row>
    <row r="57" spans="2:7" ht="13.5" customHeight="1" x14ac:dyDescent="0.2">
      <c r="B57" s="733" t="s">
        <v>129</v>
      </c>
      <c r="C57" s="733"/>
      <c r="D57" s="733"/>
      <c r="E57" s="733"/>
      <c r="F57" s="733"/>
      <c r="G57" s="733"/>
    </row>
    <row r="58" spans="2:7" x14ac:dyDescent="0.2">
      <c r="C58" s="95" t="s">
        <v>170</v>
      </c>
    </row>
    <row r="59" spans="2:7" x14ac:dyDescent="0.2">
      <c r="B59" s="328"/>
      <c r="C59" s="95" t="s">
        <v>130</v>
      </c>
    </row>
  </sheetData>
  <mergeCells count="28">
    <mergeCell ref="C54:G54"/>
    <mergeCell ref="C46:G46"/>
    <mergeCell ref="C52:G52"/>
    <mergeCell ref="C51:G51"/>
    <mergeCell ref="C45:G45"/>
    <mergeCell ref="B2:G2"/>
    <mergeCell ref="B5:G10"/>
    <mergeCell ref="C16:G16"/>
    <mergeCell ref="C20:G21"/>
    <mergeCell ref="B35:G35"/>
    <mergeCell ref="C17:G17"/>
    <mergeCell ref="B30:G31"/>
    <mergeCell ref="B57:G57"/>
    <mergeCell ref="C23:G24"/>
    <mergeCell ref="C25:G26"/>
    <mergeCell ref="B36:G36"/>
    <mergeCell ref="B37:G37"/>
    <mergeCell ref="B38:G38"/>
    <mergeCell ref="B39:G39"/>
    <mergeCell ref="D40:G40"/>
    <mergeCell ref="B41:G41"/>
    <mergeCell ref="C50:G50"/>
    <mergeCell ref="C49:G49"/>
    <mergeCell ref="C47:G47"/>
    <mergeCell ref="C48:G48"/>
    <mergeCell ref="C53:G53"/>
    <mergeCell ref="C56:G56"/>
    <mergeCell ref="C55:G55"/>
  </mergeCells>
  <phoneticPr fontId="4"/>
  <hyperlinks>
    <hyperlink ref="D40" r:id="rId1" xr:uid="{00000000-0004-0000-0000-000000000000}"/>
  </hyperlinks>
  <printOptions horizontalCentered="1"/>
  <pageMargins left="0.59055118110236227" right="0.19685039370078741" top="0.19685039370078741" bottom="0.19685039370078741" header="0.31496062992125984" footer="0.31496062992125984"/>
  <pageSetup paperSize="9" scale="97"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BBD66-4C96-4224-BDB7-E7B25DD655AE}">
  <sheetPr>
    <pageSetUpPr fitToPage="1"/>
  </sheetPr>
  <dimension ref="A1:AH36"/>
  <sheetViews>
    <sheetView view="pageBreakPreview" zoomScaleNormal="100" zoomScaleSheetLayoutView="100" workbookViewId="0">
      <selection sqref="A1:AH1"/>
    </sheetView>
  </sheetViews>
  <sheetFormatPr defaultColWidth="8.77734375" defaultRowHeight="12" x14ac:dyDescent="0.2"/>
  <cols>
    <col min="1" max="34" width="3.109375" style="730" customWidth="1"/>
    <col min="35" max="16384" width="8.77734375" style="730"/>
  </cols>
  <sheetData>
    <row r="1" spans="1:34" ht="35.4" customHeight="1" thickBot="1" x14ac:dyDescent="0.25">
      <c r="A1" s="2154" t="s">
        <v>842</v>
      </c>
      <c r="B1" s="2154"/>
      <c r="C1" s="2154"/>
      <c r="D1" s="2154"/>
      <c r="E1" s="2154"/>
      <c r="F1" s="2154"/>
      <c r="G1" s="2154"/>
      <c r="H1" s="2154"/>
      <c r="I1" s="2154"/>
      <c r="J1" s="2154"/>
      <c r="K1" s="2154"/>
      <c r="L1" s="2154"/>
      <c r="M1" s="2154"/>
      <c r="N1" s="2154"/>
      <c r="O1" s="2154"/>
      <c r="P1" s="2154"/>
      <c r="Q1" s="2154"/>
      <c r="R1" s="2154"/>
      <c r="S1" s="2154"/>
      <c r="T1" s="2154"/>
      <c r="U1" s="2154"/>
      <c r="V1" s="2154"/>
      <c r="W1" s="2154"/>
      <c r="X1" s="2154"/>
      <c r="Y1" s="2154"/>
      <c r="Z1" s="2154"/>
      <c r="AA1" s="2154"/>
      <c r="AB1" s="2154"/>
      <c r="AC1" s="2154"/>
      <c r="AD1" s="2154"/>
      <c r="AE1" s="2154"/>
      <c r="AF1" s="2154"/>
      <c r="AG1" s="2154"/>
      <c r="AH1" s="2154"/>
    </row>
    <row r="2" spans="1:34" ht="16.350000000000001" customHeight="1" x14ac:dyDescent="0.2">
      <c r="A2" s="1494" t="s">
        <v>714</v>
      </c>
      <c r="B2" s="1495"/>
      <c r="C2" s="1500" t="s">
        <v>715</v>
      </c>
      <c r="D2" s="1501"/>
      <c r="E2" s="1501"/>
      <c r="F2" s="1501"/>
      <c r="G2" s="1502"/>
      <c r="H2" s="2155"/>
      <c r="I2" s="2156"/>
      <c r="J2" s="2156"/>
      <c r="K2" s="2156"/>
      <c r="L2" s="2156"/>
      <c r="M2" s="2156"/>
      <c r="N2" s="2156"/>
      <c r="O2" s="2156"/>
      <c r="P2" s="2156"/>
      <c r="Q2" s="2156"/>
      <c r="R2" s="1504"/>
      <c r="S2" s="1504"/>
      <c r="T2" s="1504"/>
      <c r="U2" s="1504"/>
      <c r="V2" s="1504"/>
      <c r="W2" s="1504"/>
      <c r="X2" s="1504"/>
      <c r="Y2" s="1504"/>
      <c r="Z2" s="1504"/>
      <c r="AA2" s="1504"/>
      <c r="AB2" s="1504"/>
      <c r="AC2" s="1504"/>
      <c r="AD2" s="1504"/>
      <c r="AE2" s="1504"/>
      <c r="AF2" s="1504"/>
      <c r="AG2" s="1504"/>
      <c r="AH2" s="1505"/>
    </row>
    <row r="3" spans="1:34" ht="16.350000000000001" customHeight="1" x14ac:dyDescent="0.2">
      <c r="A3" s="1496"/>
      <c r="B3" s="1497"/>
      <c r="C3" s="1506" t="s">
        <v>127</v>
      </c>
      <c r="D3" s="1507"/>
      <c r="E3" s="1507"/>
      <c r="F3" s="1507"/>
      <c r="G3" s="1508"/>
      <c r="H3" s="2157"/>
      <c r="I3" s="2157"/>
      <c r="J3" s="2157"/>
      <c r="K3" s="2157"/>
      <c r="L3" s="2157"/>
      <c r="M3" s="2157"/>
      <c r="N3" s="2157"/>
      <c r="O3" s="2157"/>
      <c r="P3" s="2157"/>
      <c r="Q3" s="2157"/>
      <c r="R3" s="502"/>
      <c r="S3" s="502"/>
      <c r="T3" s="502"/>
      <c r="U3" s="502"/>
      <c r="V3" s="502"/>
      <c r="W3" s="502"/>
      <c r="X3" s="502"/>
      <c r="Y3" s="502"/>
      <c r="Z3" s="502"/>
      <c r="AA3" s="502"/>
      <c r="AB3" s="502"/>
      <c r="AC3" s="502"/>
      <c r="AD3" s="502"/>
      <c r="AE3" s="502"/>
      <c r="AF3" s="502"/>
      <c r="AG3" s="502"/>
      <c r="AH3" s="503"/>
    </row>
    <row r="4" spans="1:34" ht="27.9" customHeight="1" x14ac:dyDescent="0.2">
      <c r="A4" s="1498"/>
      <c r="B4" s="1499"/>
      <c r="C4" s="1509" t="s">
        <v>716</v>
      </c>
      <c r="D4" s="1509"/>
      <c r="E4" s="1509"/>
      <c r="F4" s="1509"/>
      <c r="G4" s="1509"/>
      <c r="H4" s="1511"/>
      <c r="I4" s="1511"/>
      <c r="J4" s="1511"/>
      <c r="K4" s="1511"/>
      <c r="L4" s="1511"/>
      <c r="M4" s="1511"/>
      <c r="N4" s="1511"/>
      <c r="O4" s="1511"/>
      <c r="P4" s="1511"/>
      <c r="Q4" s="1511"/>
      <c r="R4" s="1511"/>
      <c r="S4" s="1511"/>
      <c r="T4" s="1511"/>
      <c r="U4" s="1511"/>
      <c r="V4" s="1511"/>
      <c r="W4" s="1511"/>
      <c r="X4" s="1511"/>
      <c r="Y4" s="1511"/>
      <c r="Z4" s="1511"/>
      <c r="AA4" s="1511"/>
      <c r="AB4" s="1511"/>
      <c r="AC4" s="1511"/>
      <c r="AD4" s="1511"/>
      <c r="AE4" s="1511"/>
      <c r="AF4" s="1511"/>
      <c r="AG4" s="1511"/>
      <c r="AH4" s="1512"/>
    </row>
    <row r="5" spans="1:34" ht="15.75" customHeight="1" x14ac:dyDescent="0.2">
      <c r="A5" s="1498"/>
      <c r="B5" s="1499"/>
      <c r="C5" s="1509" t="s">
        <v>449</v>
      </c>
      <c r="D5" s="1509"/>
      <c r="E5" s="1509"/>
      <c r="F5" s="1509"/>
      <c r="G5" s="1509"/>
      <c r="H5" s="861" t="s">
        <v>459</v>
      </c>
      <c r="I5" s="862"/>
      <c r="J5" s="862"/>
      <c r="K5" s="862"/>
      <c r="L5" s="863"/>
      <c r="M5" s="863"/>
      <c r="N5" s="729" t="s">
        <v>135</v>
      </c>
      <c r="O5" s="863"/>
      <c r="P5" s="863"/>
      <c r="Q5" s="354" t="s">
        <v>91</v>
      </c>
      <c r="R5" s="862"/>
      <c r="S5" s="862"/>
      <c r="T5" s="862"/>
      <c r="U5" s="862"/>
      <c r="V5" s="862"/>
      <c r="W5" s="862"/>
      <c r="X5" s="862"/>
      <c r="Y5" s="862"/>
      <c r="Z5" s="862"/>
      <c r="AA5" s="862"/>
      <c r="AB5" s="862"/>
      <c r="AC5" s="862"/>
      <c r="AD5" s="862"/>
      <c r="AE5" s="862"/>
      <c r="AF5" s="862"/>
      <c r="AG5" s="862"/>
      <c r="AH5" s="864"/>
    </row>
    <row r="6" spans="1:34" ht="15.75" customHeight="1" x14ac:dyDescent="0.2">
      <c r="A6" s="1498"/>
      <c r="B6" s="1499"/>
      <c r="C6" s="1509"/>
      <c r="D6" s="1509"/>
      <c r="E6" s="1509"/>
      <c r="F6" s="1509"/>
      <c r="G6" s="1509"/>
      <c r="H6" s="865"/>
      <c r="I6" s="844"/>
      <c r="J6" s="844"/>
      <c r="K6" s="844"/>
      <c r="L6" s="355" t="s">
        <v>460</v>
      </c>
      <c r="M6" s="355" t="s">
        <v>461</v>
      </c>
      <c r="N6" s="844"/>
      <c r="O6" s="844"/>
      <c r="P6" s="844"/>
      <c r="Q6" s="844"/>
      <c r="R6" s="844"/>
      <c r="S6" s="844"/>
      <c r="T6" s="844"/>
      <c r="U6" s="844"/>
      <c r="V6" s="355" t="s">
        <v>462</v>
      </c>
      <c r="W6" s="355" t="s">
        <v>136</v>
      </c>
      <c r="X6" s="844"/>
      <c r="Y6" s="844"/>
      <c r="Z6" s="844"/>
      <c r="AA6" s="844"/>
      <c r="AB6" s="844"/>
      <c r="AC6" s="844"/>
      <c r="AD6" s="844"/>
      <c r="AE6" s="844"/>
      <c r="AF6" s="844"/>
      <c r="AG6" s="844"/>
      <c r="AH6" s="845"/>
    </row>
    <row r="7" spans="1:34" ht="15.75" customHeight="1" x14ac:dyDescent="0.2">
      <c r="A7" s="1498"/>
      <c r="B7" s="1499"/>
      <c r="C7" s="1509"/>
      <c r="D7" s="1509"/>
      <c r="E7" s="1509"/>
      <c r="F7" s="1509"/>
      <c r="G7" s="1509"/>
      <c r="H7" s="865"/>
      <c r="I7" s="844"/>
      <c r="J7" s="844"/>
      <c r="K7" s="844"/>
      <c r="L7" s="355" t="s">
        <v>463</v>
      </c>
      <c r="M7" s="355" t="s">
        <v>464</v>
      </c>
      <c r="N7" s="844"/>
      <c r="O7" s="844"/>
      <c r="P7" s="844"/>
      <c r="Q7" s="844"/>
      <c r="R7" s="844"/>
      <c r="S7" s="844"/>
      <c r="T7" s="844"/>
      <c r="U7" s="844"/>
      <c r="V7" s="355" t="s">
        <v>465</v>
      </c>
      <c r="W7" s="355" t="s">
        <v>466</v>
      </c>
      <c r="X7" s="844"/>
      <c r="Y7" s="844"/>
      <c r="Z7" s="844"/>
      <c r="AA7" s="844"/>
      <c r="AB7" s="844"/>
      <c r="AC7" s="844"/>
      <c r="AD7" s="844"/>
      <c r="AE7" s="844"/>
      <c r="AF7" s="844"/>
      <c r="AG7" s="844"/>
      <c r="AH7" s="845"/>
    </row>
    <row r="8" spans="1:34" ht="18.899999999999999" customHeight="1" x14ac:dyDescent="0.2">
      <c r="A8" s="1498"/>
      <c r="B8" s="1499"/>
      <c r="C8" s="1509"/>
      <c r="D8" s="1509"/>
      <c r="E8" s="1509"/>
      <c r="F8" s="1509"/>
      <c r="G8" s="1509"/>
      <c r="H8" s="1516"/>
      <c r="I8" s="1517"/>
      <c r="J8" s="1517"/>
      <c r="K8" s="1517"/>
      <c r="L8" s="1517"/>
      <c r="M8" s="1517"/>
      <c r="N8" s="1517"/>
      <c r="O8" s="1517"/>
      <c r="P8" s="1517"/>
      <c r="Q8" s="1517"/>
      <c r="R8" s="1517"/>
      <c r="S8" s="1517"/>
      <c r="T8" s="1517"/>
      <c r="U8" s="1517"/>
      <c r="V8" s="1517"/>
      <c r="W8" s="1517"/>
      <c r="X8" s="1517"/>
      <c r="Y8" s="1517"/>
      <c r="Z8" s="1517"/>
      <c r="AA8" s="1517"/>
      <c r="AB8" s="1517"/>
      <c r="AC8" s="1517"/>
      <c r="AD8" s="1517"/>
      <c r="AE8" s="1517"/>
      <c r="AF8" s="1517"/>
      <c r="AG8" s="1517"/>
      <c r="AH8" s="1518"/>
    </row>
    <row r="9" spans="1:34" ht="16.350000000000001" customHeight="1" x14ac:dyDescent="0.2">
      <c r="A9" s="1498"/>
      <c r="B9" s="1499"/>
      <c r="C9" s="1509" t="s">
        <v>717</v>
      </c>
      <c r="D9" s="1509"/>
      <c r="E9" s="1509"/>
      <c r="F9" s="1509"/>
      <c r="G9" s="1509"/>
      <c r="H9" s="1513" t="s">
        <v>8</v>
      </c>
      <c r="I9" s="1514"/>
      <c r="J9" s="1515"/>
      <c r="K9" s="855"/>
      <c r="L9" s="856"/>
      <c r="M9" s="856"/>
      <c r="N9" s="856"/>
      <c r="O9" s="856"/>
      <c r="P9" s="856"/>
      <c r="Q9" s="361" t="s">
        <v>468</v>
      </c>
      <c r="R9" s="362"/>
      <c r="S9" s="857"/>
      <c r="T9" s="857"/>
      <c r="U9" s="858"/>
      <c r="V9" s="1513" t="s">
        <v>469</v>
      </c>
      <c r="W9" s="1514"/>
      <c r="X9" s="1515"/>
      <c r="Y9" s="855"/>
      <c r="Z9" s="856"/>
      <c r="AA9" s="856"/>
      <c r="AB9" s="856"/>
      <c r="AC9" s="856"/>
      <c r="AD9" s="856"/>
      <c r="AE9" s="856"/>
      <c r="AF9" s="856"/>
      <c r="AG9" s="856"/>
      <c r="AH9" s="859"/>
    </row>
    <row r="10" spans="1:34" ht="16.350000000000001" customHeight="1" x14ac:dyDescent="0.2">
      <c r="A10" s="1498"/>
      <c r="B10" s="1499"/>
      <c r="C10" s="1509"/>
      <c r="D10" s="1509"/>
      <c r="E10" s="1509"/>
      <c r="F10" s="1509"/>
      <c r="G10" s="1509"/>
      <c r="H10" s="860" t="s">
        <v>470</v>
      </c>
      <c r="I10" s="860"/>
      <c r="J10" s="860"/>
      <c r="K10" s="855"/>
      <c r="L10" s="856"/>
      <c r="M10" s="856"/>
      <c r="N10" s="856"/>
      <c r="O10" s="856"/>
      <c r="P10" s="856"/>
      <c r="Q10" s="856"/>
      <c r="R10" s="856"/>
      <c r="S10" s="856"/>
      <c r="T10" s="856"/>
      <c r="U10" s="856"/>
      <c r="V10" s="856"/>
      <c r="W10" s="856"/>
      <c r="X10" s="856"/>
      <c r="Y10" s="856"/>
      <c r="Z10" s="856"/>
      <c r="AA10" s="856"/>
      <c r="AB10" s="856"/>
      <c r="AC10" s="856"/>
      <c r="AD10" s="856"/>
      <c r="AE10" s="856"/>
      <c r="AF10" s="856"/>
      <c r="AG10" s="856"/>
      <c r="AH10" s="859"/>
    </row>
    <row r="11" spans="1:34" ht="16.5" customHeight="1" x14ac:dyDescent="0.2">
      <c r="A11" s="1013" t="s">
        <v>843</v>
      </c>
      <c r="B11" s="1014"/>
      <c r="C11" s="1014"/>
      <c r="D11" s="1014"/>
      <c r="E11" s="1014"/>
      <c r="F11" s="1014"/>
      <c r="G11" s="1014"/>
      <c r="H11" s="2158"/>
      <c r="I11" s="2158"/>
      <c r="J11" s="2158"/>
      <c r="K11" s="2158"/>
      <c r="L11" s="2158"/>
      <c r="M11" s="2158"/>
      <c r="N11" s="2158"/>
      <c r="O11" s="2158"/>
      <c r="P11" s="2158"/>
      <c r="Q11" s="2158"/>
      <c r="R11" s="2158"/>
      <c r="S11" s="2158"/>
      <c r="T11" s="2158"/>
      <c r="U11" s="2158"/>
      <c r="V11" s="2158"/>
      <c r="W11" s="2158"/>
      <c r="X11" s="2158"/>
      <c r="Y11" s="2158"/>
      <c r="Z11" s="2158"/>
      <c r="AA11" s="2158"/>
      <c r="AB11" s="2158"/>
      <c r="AC11" s="2158"/>
      <c r="AD11" s="2158"/>
      <c r="AE11" s="2158"/>
      <c r="AF11" s="2158"/>
      <c r="AG11" s="2158"/>
      <c r="AH11" s="2159"/>
    </row>
    <row r="12" spans="1:34" ht="16.350000000000001" customHeight="1" x14ac:dyDescent="0.2">
      <c r="A12" s="1529" t="s">
        <v>286</v>
      </c>
      <c r="B12" s="1530"/>
      <c r="C12" s="1509" t="s">
        <v>127</v>
      </c>
      <c r="D12" s="1509"/>
      <c r="E12" s="1509"/>
      <c r="F12" s="1509"/>
      <c r="G12" s="1509"/>
      <c r="H12" s="1521"/>
      <c r="I12" s="1521"/>
      <c r="J12" s="1521"/>
      <c r="K12" s="1521"/>
      <c r="L12" s="1521"/>
      <c r="M12" s="1521"/>
      <c r="N12" s="1521"/>
      <c r="O12" s="1521"/>
      <c r="P12" s="1509" t="s">
        <v>481</v>
      </c>
      <c r="Q12" s="1509"/>
      <c r="R12" s="1509"/>
      <c r="S12" s="861" t="s">
        <v>459</v>
      </c>
      <c r="T12" s="862"/>
      <c r="U12" s="862"/>
      <c r="V12" s="862"/>
      <c r="W12" s="863"/>
      <c r="X12" s="863"/>
      <c r="Y12" s="729" t="s">
        <v>135</v>
      </c>
      <c r="Z12" s="863"/>
      <c r="AA12" s="863"/>
      <c r="AB12" s="354" t="s">
        <v>91</v>
      </c>
      <c r="AC12" s="1519"/>
      <c r="AD12" s="1519"/>
      <c r="AE12" s="1519"/>
      <c r="AF12" s="1519"/>
      <c r="AG12" s="1519"/>
      <c r="AH12" s="1520"/>
    </row>
    <row r="13" spans="1:34" ht="16.350000000000001" customHeight="1" x14ac:dyDescent="0.2">
      <c r="A13" s="1529"/>
      <c r="B13" s="1530"/>
      <c r="C13" s="1509" t="s">
        <v>718</v>
      </c>
      <c r="D13" s="1509"/>
      <c r="E13" s="1509"/>
      <c r="F13" s="1509"/>
      <c r="G13" s="1509"/>
      <c r="H13" s="1521"/>
      <c r="I13" s="1521"/>
      <c r="J13" s="1521"/>
      <c r="K13" s="1521"/>
      <c r="L13" s="1521"/>
      <c r="M13" s="1521"/>
      <c r="N13" s="1521"/>
      <c r="O13" s="1521"/>
      <c r="P13" s="1509"/>
      <c r="Q13" s="1509"/>
      <c r="R13" s="1509"/>
      <c r="S13" s="1522"/>
      <c r="T13" s="1523"/>
      <c r="U13" s="1523"/>
      <c r="V13" s="1523"/>
      <c r="W13" s="1523"/>
      <c r="X13" s="1523"/>
      <c r="Y13" s="1523"/>
      <c r="Z13" s="1523"/>
      <c r="AA13" s="1523"/>
      <c r="AB13" s="1523"/>
      <c r="AC13" s="1523"/>
      <c r="AD13" s="1523"/>
      <c r="AE13" s="1523"/>
      <c r="AF13" s="1523"/>
      <c r="AG13" s="1523"/>
      <c r="AH13" s="1524"/>
    </row>
    <row r="14" spans="1:34" ht="18" customHeight="1" x14ac:dyDescent="0.2">
      <c r="A14" s="1529"/>
      <c r="B14" s="1530"/>
      <c r="C14" s="1509" t="s">
        <v>719</v>
      </c>
      <c r="D14" s="1509"/>
      <c r="E14" s="1509"/>
      <c r="F14" s="1509"/>
      <c r="G14" s="1509"/>
      <c r="H14" s="1528"/>
      <c r="I14" s="1528"/>
      <c r="J14" s="1528"/>
      <c r="K14" s="1528"/>
      <c r="L14" s="1528"/>
      <c r="M14" s="1528"/>
      <c r="N14" s="1528"/>
      <c r="O14" s="1528"/>
      <c r="P14" s="1509"/>
      <c r="Q14" s="1509"/>
      <c r="R14" s="1509"/>
      <c r="S14" s="1525"/>
      <c r="T14" s="1526"/>
      <c r="U14" s="1526"/>
      <c r="V14" s="1526"/>
      <c r="W14" s="1526"/>
      <c r="X14" s="1526"/>
      <c r="Y14" s="1526"/>
      <c r="Z14" s="1526"/>
      <c r="AA14" s="1526"/>
      <c r="AB14" s="1526"/>
      <c r="AC14" s="1526"/>
      <c r="AD14" s="1526"/>
      <c r="AE14" s="1526"/>
      <c r="AF14" s="1526"/>
      <c r="AG14" s="1526"/>
      <c r="AH14" s="1527"/>
    </row>
    <row r="15" spans="1:34" ht="17.25" customHeight="1" x14ac:dyDescent="0.2">
      <c r="A15" s="1571" t="s">
        <v>844</v>
      </c>
      <c r="B15" s="1568"/>
      <c r="C15" s="1568"/>
      <c r="D15" s="1568"/>
      <c r="E15" s="1568"/>
      <c r="F15" s="1568"/>
      <c r="G15" s="1569"/>
      <c r="H15" s="1567"/>
      <c r="I15" s="1568"/>
      <c r="J15" s="1568"/>
      <c r="K15" s="1568"/>
      <c r="L15" s="1568"/>
      <c r="M15" s="1568"/>
      <c r="N15" s="1568"/>
      <c r="O15" s="1568"/>
      <c r="P15" s="2160" t="s">
        <v>80</v>
      </c>
      <c r="Q15" s="2160"/>
      <c r="R15" s="2160"/>
      <c r="S15" s="2160"/>
      <c r="T15" s="2160"/>
      <c r="U15" s="2160"/>
      <c r="V15" s="2160"/>
      <c r="W15" s="2160"/>
      <c r="X15" s="2160"/>
      <c r="Y15" s="2160"/>
      <c r="Z15" s="2160"/>
      <c r="AA15" s="2160"/>
      <c r="AB15" s="2160"/>
      <c r="AC15" s="2160"/>
      <c r="AD15" s="2160"/>
      <c r="AE15" s="2160"/>
      <c r="AF15" s="2160"/>
      <c r="AG15" s="2160"/>
      <c r="AH15" s="2161"/>
    </row>
    <row r="16" spans="1:34" ht="18" customHeight="1" x14ac:dyDescent="0.2">
      <c r="A16" s="2162" t="s">
        <v>723</v>
      </c>
      <c r="B16" s="2163"/>
      <c r="C16" s="2163"/>
      <c r="D16" s="2163"/>
      <c r="E16" s="2163"/>
      <c r="F16" s="2163"/>
      <c r="G16" s="2163"/>
      <c r="H16" s="2163"/>
      <c r="I16" s="2163"/>
      <c r="J16" s="2163"/>
      <c r="K16" s="2163"/>
      <c r="L16" s="2163"/>
      <c r="M16" s="2163"/>
      <c r="N16" s="2163"/>
      <c r="O16" s="2163"/>
      <c r="P16" s="2163"/>
      <c r="Q16" s="2163"/>
      <c r="R16" s="2163"/>
      <c r="S16" s="2163"/>
      <c r="T16" s="2163"/>
      <c r="U16" s="2163"/>
      <c r="V16" s="2163"/>
      <c r="W16" s="2163"/>
      <c r="X16" s="2163"/>
      <c r="Y16" s="2163"/>
      <c r="Z16" s="2163"/>
      <c r="AA16" s="2163"/>
      <c r="AB16" s="2163"/>
      <c r="AC16" s="2163"/>
      <c r="AD16" s="2163"/>
      <c r="AE16" s="2163"/>
      <c r="AF16" s="2163"/>
      <c r="AG16" s="2163"/>
      <c r="AH16" s="2164"/>
    </row>
    <row r="17" spans="1:34" ht="16.350000000000001" customHeight="1" x14ac:dyDescent="0.2">
      <c r="A17" s="1531" t="s">
        <v>176</v>
      </c>
      <c r="B17" s="1519"/>
      <c r="C17" s="1519"/>
      <c r="D17" s="1519"/>
      <c r="E17" s="1519"/>
      <c r="F17" s="1519"/>
      <c r="G17" s="1532"/>
      <c r="H17" s="1567" t="s">
        <v>179</v>
      </c>
      <c r="I17" s="1568"/>
      <c r="J17" s="1568"/>
      <c r="K17" s="1568"/>
      <c r="L17" s="1568"/>
      <c r="M17" s="1569"/>
      <c r="N17" s="1567" t="s">
        <v>180</v>
      </c>
      <c r="O17" s="1568"/>
      <c r="P17" s="1568"/>
      <c r="Q17" s="1568"/>
      <c r="R17" s="1568"/>
      <c r="S17" s="1569"/>
      <c r="T17" s="1567" t="s">
        <v>529</v>
      </c>
      <c r="U17" s="1568"/>
      <c r="V17" s="1568"/>
      <c r="W17" s="1568"/>
      <c r="X17" s="1568"/>
      <c r="Y17" s="1569"/>
      <c r="Z17" s="2165" t="s">
        <v>177</v>
      </c>
      <c r="AA17" s="2165"/>
      <c r="AB17" s="2165"/>
      <c r="AC17" s="2165"/>
      <c r="AD17" s="2165"/>
      <c r="AE17" s="2165"/>
      <c r="AF17" s="1536" t="s">
        <v>293</v>
      </c>
      <c r="AG17" s="1519"/>
      <c r="AH17" s="1520"/>
    </row>
    <row r="18" spans="1:34" ht="16.350000000000001" customHeight="1" x14ac:dyDescent="0.2">
      <c r="A18" s="2166"/>
      <c r="B18" s="1565"/>
      <c r="C18" s="1565"/>
      <c r="D18" s="1565"/>
      <c r="E18" s="1565"/>
      <c r="F18" s="1565"/>
      <c r="G18" s="2167"/>
      <c r="H18" s="1567" t="s">
        <v>724</v>
      </c>
      <c r="I18" s="1568"/>
      <c r="J18" s="1569"/>
      <c r="K18" s="1567" t="s">
        <v>725</v>
      </c>
      <c r="L18" s="1568"/>
      <c r="M18" s="1569"/>
      <c r="N18" s="1567" t="s">
        <v>724</v>
      </c>
      <c r="O18" s="1568"/>
      <c r="P18" s="1569"/>
      <c r="Q18" s="1567" t="s">
        <v>725</v>
      </c>
      <c r="R18" s="1568"/>
      <c r="S18" s="1569"/>
      <c r="T18" s="1567" t="s">
        <v>724</v>
      </c>
      <c r="U18" s="1568"/>
      <c r="V18" s="1569"/>
      <c r="W18" s="1567" t="s">
        <v>725</v>
      </c>
      <c r="X18" s="1568"/>
      <c r="Y18" s="1569"/>
      <c r="Z18" s="1567" t="s">
        <v>724</v>
      </c>
      <c r="AA18" s="1568"/>
      <c r="AB18" s="1569"/>
      <c r="AC18" s="1567" t="s">
        <v>725</v>
      </c>
      <c r="AD18" s="1568"/>
      <c r="AE18" s="1569"/>
      <c r="AF18" s="2168"/>
      <c r="AG18" s="1565"/>
      <c r="AH18" s="1566"/>
    </row>
    <row r="19" spans="1:34" ht="16.350000000000001" customHeight="1" x14ac:dyDescent="0.2">
      <c r="A19" s="2169"/>
      <c r="B19" s="508"/>
      <c r="C19" s="2170" t="s">
        <v>181</v>
      </c>
      <c r="D19" s="2171"/>
      <c r="E19" s="2171"/>
      <c r="F19" s="2171"/>
      <c r="G19" s="2171"/>
      <c r="H19" s="1567"/>
      <c r="I19" s="1568"/>
      <c r="J19" s="1569"/>
      <c r="K19" s="1567"/>
      <c r="L19" s="1568"/>
      <c r="M19" s="1569"/>
      <c r="N19" s="1567"/>
      <c r="O19" s="1568"/>
      <c r="P19" s="1569"/>
      <c r="Q19" s="1567"/>
      <c r="R19" s="1568"/>
      <c r="S19" s="1569"/>
      <c r="T19" s="1567"/>
      <c r="U19" s="1568"/>
      <c r="V19" s="1569"/>
      <c r="W19" s="1567"/>
      <c r="X19" s="1568"/>
      <c r="Y19" s="1569"/>
      <c r="Z19" s="1567"/>
      <c r="AA19" s="1568"/>
      <c r="AB19" s="1569"/>
      <c r="AC19" s="1567"/>
      <c r="AD19" s="1568"/>
      <c r="AE19" s="1569"/>
      <c r="AF19" s="2168"/>
      <c r="AG19" s="1565"/>
      <c r="AH19" s="1566"/>
    </row>
    <row r="20" spans="1:34" ht="16.350000000000001" customHeight="1" x14ac:dyDescent="0.2">
      <c r="A20" s="2169"/>
      <c r="B20" s="508"/>
      <c r="C20" s="2172" t="s">
        <v>182</v>
      </c>
      <c r="D20" s="507"/>
      <c r="E20" s="507"/>
      <c r="F20" s="507"/>
      <c r="G20" s="507"/>
      <c r="H20" s="1567"/>
      <c r="I20" s="1568"/>
      <c r="J20" s="1569"/>
      <c r="K20" s="1567"/>
      <c r="L20" s="1568"/>
      <c r="M20" s="1569"/>
      <c r="N20" s="1567"/>
      <c r="O20" s="1568"/>
      <c r="P20" s="1569"/>
      <c r="Q20" s="1567"/>
      <c r="R20" s="1568"/>
      <c r="S20" s="1569"/>
      <c r="T20" s="1567"/>
      <c r="U20" s="1568"/>
      <c r="V20" s="1569"/>
      <c r="W20" s="1567"/>
      <c r="X20" s="1568"/>
      <c r="Y20" s="1569"/>
      <c r="Z20" s="1567"/>
      <c r="AA20" s="1568"/>
      <c r="AB20" s="1569"/>
      <c r="AC20" s="1567"/>
      <c r="AD20" s="1568"/>
      <c r="AE20" s="1569"/>
      <c r="AF20" s="2173"/>
      <c r="AG20" s="1534"/>
      <c r="AH20" s="2174"/>
    </row>
    <row r="21" spans="1:34" ht="16.350000000000001" customHeight="1" thickBot="1" x14ac:dyDescent="0.25">
      <c r="A21" s="2175" t="s">
        <v>737</v>
      </c>
      <c r="B21" s="2176"/>
      <c r="C21" s="2176"/>
      <c r="D21" s="2176"/>
      <c r="E21" s="2176"/>
      <c r="F21" s="2176"/>
      <c r="G21" s="2177"/>
      <c r="H21" s="2178" t="s">
        <v>738</v>
      </c>
      <c r="I21" s="2179"/>
      <c r="J21" s="2179"/>
      <c r="K21" s="2179"/>
      <c r="L21" s="2179"/>
      <c r="M21" s="2179"/>
      <c r="N21" s="2179"/>
      <c r="O21" s="2179"/>
      <c r="P21" s="2179"/>
      <c r="Q21" s="2179"/>
      <c r="R21" s="2179"/>
      <c r="S21" s="2179"/>
      <c r="T21" s="2179"/>
      <c r="U21" s="2179"/>
      <c r="V21" s="2179"/>
      <c r="W21" s="2179"/>
      <c r="X21" s="2179"/>
      <c r="Y21" s="2179"/>
      <c r="Z21" s="2179"/>
      <c r="AA21" s="2179"/>
      <c r="AB21" s="2179"/>
      <c r="AC21" s="2179"/>
      <c r="AD21" s="2179"/>
      <c r="AE21" s="2179"/>
      <c r="AF21" s="2179"/>
      <c r="AG21" s="2179"/>
      <c r="AH21" s="2180"/>
    </row>
    <row r="22" spans="1:34" ht="25.5" customHeight="1" x14ac:dyDescent="0.2">
      <c r="A22" s="376"/>
      <c r="B22" s="376"/>
      <c r="C22" s="376"/>
      <c r="D22" s="376"/>
      <c r="E22" s="376"/>
      <c r="F22" s="376"/>
      <c r="G22" s="376"/>
      <c r="H22" s="376"/>
      <c r="I22" s="376"/>
      <c r="J22" s="376"/>
      <c r="K22" s="376"/>
      <c r="L22" s="376"/>
      <c r="M22" s="376"/>
      <c r="N22" s="376"/>
      <c r="O22" s="376"/>
      <c r="P22" s="376"/>
      <c r="Q22" s="376"/>
      <c r="R22" s="376"/>
      <c r="S22" s="376"/>
      <c r="T22" s="376"/>
      <c r="U22" s="376"/>
      <c r="V22" s="376"/>
      <c r="W22" s="376"/>
      <c r="X22" s="376"/>
      <c r="Y22" s="376"/>
      <c r="Z22" s="376"/>
      <c r="AA22" s="376"/>
      <c r="AB22" s="376" t="s">
        <v>581</v>
      </c>
      <c r="AC22" s="376"/>
      <c r="AD22" s="376"/>
      <c r="AE22" s="376"/>
      <c r="AF22" s="376"/>
      <c r="AG22" s="376"/>
      <c r="AH22" s="376"/>
    </row>
    <row r="23" spans="1:34" s="2182" customFormat="1" ht="36" customHeight="1" thickBot="1" x14ac:dyDescent="0.25">
      <c r="A23" s="2181" t="s">
        <v>845</v>
      </c>
      <c r="B23" s="2181"/>
      <c r="C23" s="2181"/>
      <c r="D23" s="2181"/>
      <c r="E23" s="2181"/>
      <c r="F23" s="2181"/>
      <c r="G23" s="2181"/>
      <c r="H23" s="2181"/>
      <c r="I23" s="2181"/>
      <c r="J23" s="2181"/>
      <c r="K23" s="2181"/>
      <c r="L23" s="2181"/>
      <c r="M23" s="2181"/>
      <c r="N23" s="2181"/>
      <c r="O23" s="2181"/>
      <c r="P23" s="2181"/>
      <c r="Q23" s="2181"/>
      <c r="R23" s="2181"/>
      <c r="S23" s="2181"/>
      <c r="T23" s="2181"/>
      <c r="U23" s="2181"/>
      <c r="V23" s="2181"/>
      <c r="W23" s="2181"/>
      <c r="X23" s="2181"/>
      <c r="Y23" s="2181"/>
      <c r="Z23" s="2181"/>
      <c r="AA23" s="2181"/>
      <c r="AB23" s="2181"/>
      <c r="AC23" s="2181"/>
      <c r="AD23" s="2181"/>
      <c r="AE23" s="2181"/>
      <c r="AF23" s="2181"/>
      <c r="AG23" s="2181"/>
      <c r="AH23" s="2181"/>
    </row>
    <row r="24" spans="1:34" ht="15.9" customHeight="1" x14ac:dyDescent="0.2">
      <c r="A24" s="2183" t="s">
        <v>846</v>
      </c>
      <c r="B24" s="2184"/>
      <c r="C24" s="2185" t="s">
        <v>127</v>
      </c>
      <c r="D24" s="2186"/>
      <c r="E24" s="2186"/>
      <c r="F24" s="2186"/>
      <c r="G24" s="2187"/>
      <c r="H24" s="1503"/>
      <c r="I24" s="1504"/>
      <c r="J24" s="1504"/>
      <c r="K24" s="1504"/>
      <c r="L24" s="1504"/>
      <c r="M24" s="1504"/>
      <c r="N24" s="1504"/>
      <c r="O24" s="1504"/>
      <c r="P24" s="1504"/>
      <c r="Q24" s="1504"/>
      <c r="R24" s="1504"/>
      <c r="S24" s="1504"/>
      <c r="T24" s="1504"/>
      <c r="U24" s="1504"/>
      <c r="V24" s="1504"/>
      <c r="W24" s="1504"/>
      <c r="X24" s="1504"/>
      <c r="Y24" s="1504"/>
      <c r="Z24" s="1504"/>
      <c r="AA24" s="1504"/>
      <c r="AB24" s="1504"/>
      <c r="AC24" s="1504"/>
      <c r="AD24" s="1504"/>
      <c r="AE24" s="1504"/>
      <c r="AF24" s="1504"/>
      <c r="AG24" s="1504"/>
      <c r="AH24" s="1505"/>
    </row>
    <row r="25" spans="1:34" ht="25.65" customHeight="1" x14ac:dyDescent="0.2">
      <c r="A25" s="2188"/>
      <c r="B25" s="2189"/>
      <c r="C25" s="1567" t="s">
        <v>716</v>
      </c>
      <c r="D25" s="1568"/>
      <c r="E25" s="1568"/>
      <c r="F25" s="1568"/>
      <c r="G25" s="1569"/>
      <c r="H25" s="1510"/>
      <c r="I25" s="1511"/>
      <c r="J25" s="1511"/>
      <c r="K25" s="1511"/>
      <c r="L25" s="1511"/>
      <c r="M25" s="1511"/>
      <c r="N25" s="1511"/>
      <c r="O25" s="1511"/>
      <c r="P25" s="1511"/>
      <c r="Q25" s="1511"/>
      <c r="R25" s="1511"/>
      <c r="S25" s="1511"/>
      <c r="T25" s="1511"/>
      <c r="U25" s="1511"/>
      <c r="V25" s="1511"/>
      <c r="W25" s="1511"/>
      <c r="X25" s="1511"/>
      <c r="Y25" s="1511"/>
      <c r="Z25" s="1511"/>
      <c r="AA25" s="1511"/>
      <c r="AB25" s="1511"/>
      <c r="AC25" s="1511"/>
      <c r="AD25" s="1511"/>
      <c r="AE25" s="1511"/>
      <c r="AF25" s="1511"/>
      <c r="AG25" s="1511"/>
      <c r="AH25" s="1512"/>
    </row>
    <row r="26" spans="1:34" ht="15.9" customHeight="1" x14ac:dyDescent="0.2">
      <c r="A26" s="2188"/>
      <c r="B26" s="2189"/>
      <c r="C26" s="1536" t="s">
        <v>449</v>
      </c>
      <c r="D26" s="1519"/>
      <c r="E26" s="1519"/>
      <c r="F26" s="1519"/>
      <c r="G26" s="1532"/>
      <c r="H26" s="861" t="s">
        <v>459</v>
      </c>
      <c r="I26" s="862"/>
      <c r="J26" s="862"/>
      <c r="K26" s="862"/>
      <c r="L26" s="863"/>
      <c r="M26" s="863"/>
      <c r="N26" s="729" t="s">
        <v>135</v>
      </c>
      <c r="O26" s="863"/>
      <c r="P26" s="863"/>
      <c r="Q26" s="354" t="s">
        <v>91</v>
      </c>
      <c r="R26" s="862"/>
      <c r="S26" s="862"/>
      <c r="T26" s="862"/>
      <c r="U26" s="862"/>
      <c r="V26" s="862"/>
      <c r="W26" s="862"/>
      <c r="X26" s="862"/>
      <c r="Y26" s="862"/>
      <c r="Z26" s="862"/>
      <c r="AA26" s="862"/>
      <c r="AB26" s="862"/>
      <c r="AC26" s="862"/>
      <c r="AD26" s="862"/>
      <c r="AE26" s="862"/>
      <c r="AF26" s="862"/>
      <c r="AG26" s="862"/>
      <c r="AH26" s="864"/>
    </row>
    <row r="27" spans="1:34" ht="15.9" customHeight="1" x14ac:dyDescent="0.2">
      <c r="A27" s="2188"/>
      <c r="B27" s="2189"/>
      <c r="C27" s="2168"/>
      <c r="D27" s="1565"/>
      <c r="E27" s="1565"/>
      <c r="F27" s="1565"/>
      <c r="G27" s="2167"/>
      <c r="H27" s="865"/>
      <c r="I27" s="844"/>
      <c r="J27" s="844"/>
      <c r="K27" s="844"/>
      <c r="L27" s="355" t="s">
        <v>460</v>
      </c>
      <c r="M27" s="355" t="s">
        <v>461</v>
      </c>
      <c r="N27" s="844"/>
      <c r="O27" s="844"/>
      <c r="P27" s="844"/>
      <c r="Q27" s="844"/>
      <c r="R27" s="844"/>
      <c r="S27" s="844"/>
      <c r="T27" s="844"/>
      <c r="U27" s="844"/>
      <c r="V27" s="355" t="s">
        <v>462</v>
      </c>
      <c r="W27" s="355" t="s">
        <v>136</v>
      </c>
      <c r="X27" s="844"/>
      <c r="Y27" s="844"/>
      <c r="Z27" s="844"/>
      <c r="AA27" s="844"/>
      <c r="AB27" s="844"/>
      <c r="AC27" s="844"/>
      <c r="AD27" s="844"/>
      <c r="AE27" s="844"/>
      <c r="AF27" s="844"/>
      <c r="AG27" s="844"/>
      <c r="AH27" s="845"/>
    </row>
    <row r="28" spans="1:34" ht="15.9" customHeight="1" x14ac:dyDescent="0.2">
      <c r="A28" s="2188"/>
      <c r="B28" s="2189"/>
      <c r="C28" s="2168"/>
      <c r="D28" s="1565"/>
      <c r="E28" s="1565"/>
      <c r="F28" s="1565"/>
      <c r="G28" s="2167"/>
      <c r="H28" s="865"/>
      <c r="I28" s="844"/>
      <c r="J28" s="844"/>
      <c r="K28" s="844"/>
      <c r="L28" s="355" t="s">
        <v>463</v>
      </c>
      <c r="M28" s="355" t="s">
        <v>464</v>
      </c>
      <c r="N28" s="844"/>
      <c r="O28" s="844"/>
      <c r="P28" s="844"/>
      <c r="Q28" s="844"/>
      <c r="R28" s="844"/>
      <c r="S28" s="844"/>
      <c r="T28" s="844"/>
      <c r="U28" s="844"/>
      <c r="V28" s="355" t="s">
        <v>465</v>
      </c>
      <c r="W28" s="355" t="s">
        <v>466</v>
      </c>
      <c r="X28" s="844"/>
      <c r="Y28" s="844"/>
      <c r="Z28" s="844"/>
      <c r="AA28" s="844"/>
      <c r="AB28" s="844"/>
      <c r="AC28" s="844"/>
      <c r="AD28" s="844"/>
      <c r="AE28" s="844"/>
      <c r="AF28" s="844"/>
      <c r="AG28" s="844"/>
      <c r="AH28" s="845"/>
    </row>
    <row r="29" spans="1:34" ht="18.899999999999999" customHeight="1" x14ac:dyDescent="0.2">
      <c r="A29" s="2188"/>
      <c r="B29" s="2189"/>
      <c r="C29" s="2173"/>
      <c r="D29" s="1534"/>
      <c r="E29" s="1534"/>
      <c r="F29" s="1534"/>
      <c r="G29" s="1535"/>
      <c r="H29" s="1516"/>
      <c r="I29" s="1517"/>
      <c r="J29" s="1517"/>
      <c r="K29" s="1517"/>
      <c r="L29" s="1517"/>
      <c r="M29" s="1517"/>
      <c r="N29" s="1517"/>
      <c r="O29" s="1517"/>
      <c r="P29" s="1517"/>
      <c r="Q29" s="1517"/>
      <c r="R29" s="1517"/>
      <c r="S29" s="1517"/>
      <c r="T29" s="1517"/>
      <c r="U29" s="1517"/>
      <c r="V29" s="1517"/>
      <c r="W29" s="1517"/>
      <c r="X29" s="1517"/>
      <c r="Y29" s="1517"/>
      <c r="Z29" s="1517"/>
      <c r="AA29" s="1517"/>
      <c r="AB29" s="1517"/>
      <c r="AC29" s="1517"/>
      <c r="AD29" s="1517"/>
      <c r="AE29" s="1517"/>
      <c r="AF29" s="1517"/>
      <c r="AG29" s="1517"/>
      <c r="AH29" s="1518"/>
    </row>
    <row r="30" spans="1:34" ht="15.9" customHeight="1" x14ac:dyDescent="0.2">
      <c r="A30" s="2188"/>
      <c r="B30" s="2189"/>
      <c r="C30" s="1536" t="s">
        <v>717</v>
      </c>
      <c r="D30" s="1519"/>
      <c r="E30" s="1519"/>
      <c r="F30" s="1519"/>
      <c r="G30" s="1532"/>
      <c r="H30" s="1513" t="s">
        <v>8</v>
      </c>
      <c r="I30" s="1514"/>
      <c r="J30" s="1515"/>
      <c r="K30" s="855"/>
      <c r="L30" s="856"/>
      <c r="M30" s="856"/>
      <c r="N30" s="856"/>
      <c r="O30" s="856"/>
      <c r="P30" s="856"/>
      <c r="Q30" s="361" t="s">
        <v>468</v>
      </c>
      <c r="R30" s="362"/>
      <c r="S30" s="857"/>
      <c r="T30" s="857"/>
      <c r="U30" s="858"/>
      <c r="V30" s="1513" t="s">
        <v>469</v>
      </c>
      <c r="W30" s="1514"/>
      <c r="X30" s="1515"/>
      <c r="Y30" s="855"/>
      <c r="Z30" s="856"/>
      <c r="AA30" s="856"/>
      <c r="AB30" s="856"/>
      <c r="AC30" s="856"/>
      <c r="AD30" s="856"/>
      <c r="AE30" s="856"/>
      <c r="AF30" s="856"/>
      <c r="AG30" s="856"/>
      <c r="AH30" s="859"/>
    </row>
    <row r="31" spans="1:34" ht="15.9" customHeight="1" thickBot="1" x14ac:dyDescent="0.25">
      <c r="A31" s="2190"/>
      <c r="B31" s="2191"/>
      <c r="C31" s="2192"/>
      <c r="D31" s="2193"/>
      <c r="E31" s="2193"/>
      <c r="F31" s="2193"/>
      <c r="G31" s="2194"/>
      <c r="H31" s="2195" t="s">
        <v>470</v>
      </c>
      <c r="I31" s="2196"/>
      <c r="J31" s="2197"/>
      <c r="K31" s="2198"/>
      <c r="L31" s="2199"/>
      <c r="M31" s="2199"/>
      <c r="N31" s="2199"/>
      <c r="O31" s="2199"/>
      <c r="P31" s="2199"/>
      <c r="Q31" s="2199"/>
      <c r="R31" s="2199"/>
      <c r="S31" s="2199"/>
      <c r="T31" s="2199"/>
      <c r="U31" s="2199"/>
      <c r="V31" s="2199"/>
      <c r="W31" s="2199"/>
      <c r="X31" s="2199"/>
      <c r="Y31" s="2199"/>
      <c r="Z31" s="2199"/>
      <c r="AA31" s="2199"/>
      <c r="AB31" s="2199"/>
      <c r="AC31" s="2199"/>
      <c r="AD31" s="2199"/>
      <c r="AE31" s="2199"/>
      <c r="AF31" s="2199"/>
      <c r="AG31" s="2199"/>
      <c r="AH31" s="2200"/>
    </row>
    <row r="32" spans="1:34" ht="15.9" customHeight="1" x14ac:dyDescent="0.2">
      <c r="A32" s="2201"/>
      <c r="B32" s="2201"/>
      <c r="C32" s="731"/>
      <c r="D32" s="731"/>
      <c r="E32" s="731"/>
      <c r="F32" s="731"/>
      <c r="G32" s="731"/>
      <c r="H32" s="2202"/>
      <c r="I32" s="2202"/>
      <c r="J32" s="2202"/>
      <c r="K32" s="2203"/>
      <c r="L32" s="2203"/>
      <c r="M32" s="2203"/>
      <c r="N32" s="2203"/>
      <c r="O32" s="2203"/>
      <c r="P32" s="2203"/>
      <c r="Q32" s="2203"/>
      <c r="R32" s="2203"/>
      <c r="S32" s="2203"/>
      <c r="T32" s="2203"/>
      <c r="U32" s="2203"/>
      <c r="V32" s="2203"/>
      <c r="W32" s="2203"/>
      <c r="X32" s="2203"/>
      <c r="Y32" s="2203"/>
      <c r="Z32" s="2203"/>
      <c r="AA32" s="2203"/>
      <c r="AB32" s="2203"/>
      <c r="AC32" s="2203"/>
      <c r="AD32" s="2203"/>
      <c r="AE32" s="2203"/>
      <c r="AF32" s="2203"/>
      <c r="AG32" s="2203" t="s">
        <v>581</v>
      </c>
      <c r="AH32" s="2203"/>
    </row>
    <row r="33" spans="1:34" ht="15.9" customHeight="1" x14ac:dyDescent="0.2">
      <c r="A33" s="1266" t="s">
        <v>109</v>
      </c>
      <c r="B33" s="1266"/>
      <c r="C33" s="2204" t="s">
        <v>847</v>
      </c>
      <c r="D33" s="1176" t="s">
        <v>848</v>
      </c>
      <c r="E33" s="1176"/>
      <c r="F33" s="1176"/>
      <c r="G33" s="1176"/>
      <c r="H33" s="1176"/>
      <c r="I33" s="1176"/>
      <c r="J33" s="1176"/>
      <c r="K33" s="1176"/>
      <c r="L33" s="1176"/>
      <c r="M33" s="1176"/>
      <c r="N33" s="1176"/>
      <c r="O33" s="1176"/>
      <c r="P33" s="1176"/>
      <c r="Q33" s="1176"/>
      <c r="R33" s="1176"/>
      <c r="S33" s="1176"/>
      <c r="T33" s="1176"/>
      <c r="U33" s="1176"/>
      <c r="V33" s="1176"/>
      <c r="W33" s="1176"/>
      <c r="X33" s="1176"/>
      <c r="Y33" s="1176"/>
      <c r="Z33" s="1176"/>
      <c r="AA33" s="1176"/>
      <c r="AB33" s="1176"/>
      <c r="AC33" s="1176"/>
      <c r="AD33" s="1176"/>
      <c r="AE33" s="1176"/>
      <c r="AF33" s="1176"/>
      <c r="AG33" s="1176"/>
      <c r="AH33" s="1176"/>
    </row>
    <row r="34" spans="1:34" ht="15.9" customHeight="1" x14ac:dyDescent="0.2">
      <c r="A34" s="1266"/>
      <c r="B34" s="1266"/>
      <c r="C34" s="2204"/>
      <c r="D34" s="1176"/>
      <c r="E34" s="1176"/>
      <c r="F34" s="1176"/>
      <c r="G34" s="1176"/>
      <c r="H34" s="1176"/>
      <c r="I34" s="1176"/>
      <c r="J34" s="1176"/>
      <c r="K34" s="1176"/>
      <c r="L34" s="1176"/>
      <c r="M34" s="1176"/>
      <c r="N34" s="1176"/>
      <c r="O34" s="1176"/>
      <c r="P34" s="1176"/>
      <c r="Q34" s="1176"/>
      <c r="R34" s="1176"/>
      <c r="S34" s="1176"/>
      <c r="T34" s="1176"/>
      <c r="U34" s="1176"/>
      <c r="V34" s="1176"/>
      <c r="W34" s="1176"/>
      <c r="X34" s="1176"/>
      <c r="Y34" s="1176"/>
      <c r="Z34" s="1176"/>
      <c r="AA34" s="1176"/>
      <c r="AB34" s="1176"/>
      <c r="AC34" s="1176"/>
      <c r="AD34" s="1176"/>
      <c r="AE34" s="1176"/>
      <c r="AF34" s="1176"/>
      <c r="AG34" s="1176"/>
      <c r="AH34" s="1176"/>
    </row>
    <row r="35" spans="1:34" ht="15.9" customHeight="1" x14ac:dyDescent="0.2">
      <c r="A35" s="1266"/>
      <c r="B35" s="1266"/>
      <c r="C35" s="2204"/>
      <c r="D35" s="1176"/>
      <c r="E35" s="1176"/>
      <c r="F35" s="1176"/>
      <c r="G35" s="1176"/>
      <c r="H35" s="1176"/>
      <c r="I35" s="1176"/>
      <c r="J35" s="1176"/>
      <c r="K35" s="1176"/>
      <c r="L35" s="1176"/>
      <c r="M35" s="1176"/>
      <c r="N35" s="1176"/>
      <c r="O35" s="1176"/>
      <c r="P35" s="1176"/>
      <c r="Q35" s="1176"/>
      <c r="R35" s="1176"/>
      <c r="S35" s="1176"/>
      <c r="T35" s="1176"/>
      <c r="U35" s="1176"/>
      <c r="V35" s="1176"/>
      <c r="W35" s="1176"/>
      <c r="X35" s="1176"/>
      <c r="Y35" s="1176"/>
      <c r="Z35" s="1176"/>
      <c r="AA35" s="1176"/>
      <c r="AB35" s="1176"/>
      <c r="AC35" s="1176"/>
      <c r="AD35" s="1176"/>
      <c r="AE35" s="1176"/>
      <c r="AF35" s="1176"/>
      <c r="AG35" s="1176"/>
      <c r="AH35" s="1176"/>
    </row>
    <row r="36" spans="1:34" x14ac:dyDescent="0.2">
      <c r="A36" s="1266"/>
      <c r="B36" s="1266"/>
      <c r="C36" s="2204"/>
      <c r="D36" s="1176"/>
      <c r="E36" s="1176"/>
      <c r="F36" s="1176"/>
      <c r="G36" s="1176"/>
      <c r="H36" s="1176"/>
      <c r="I36" s="1176"/>
      <c r="J36" s="1176"/>
      <c r="K36" s="1176"/>
      <c r="L36" s="1176"/>
      <c r="M36" s="1176"/>
      <c r="N36" s="1176"/>
      <c r="O36" s="1176"/>
      <c r="P36" s="1176"/>
      <c r="Q36" s="1176"/>
      <c r="R36" s="1176"/>
      <c r="S36" s="1176"/>
      <c r="T36" s="1176"/>
      <c r="U36" s="1176"/>
      <c r="V36" s="1176"/>
      <c r="W36" s="1176"/>
      <c r="X36" s="1176"/>
      <c r="Y36" s="1176"/>
      <c r="Z36" s="1176"/>
      <c r="AA36" s="1176"/>
      <c r="AB36" s="1176"/>
      <c r="AC36" s="1176"/>
      <c r="AD36" s="1176"/>
      <c r="AE36" s="1176"/>
      <c r="AF36" s="1176"/>
      <c r="AG36" s="1176"/>
      <c r="AH36" s="1176"/>
    </row>
  </sheetData>
  <mergeCells count="101">
    <mergeCell ref="A33:B36"/>
    <mergeCell ref="C33:C36"/>
    <mergeCell ref="D33:AH36"/>
    <mergeCell ref="H29:AH29"/>
    <mergeCell ref="C30:G31"/>
    <mergeCell ref="H30:J30"/>
    <mergeCell ref="K30:P30"/>
    <mergeCell ref="S30:U30"/>
    <mergeCell ref="V30:X30"/>
    <mergeCell ref="Y30:AH30"/>
    <mergeCell ref="H31:J31"/>
    <mergeCell ref="K31:AH31"/>
    <mergeCell ref="H26:K26"/>
    <mergeCell ref="L26:M26"/>
    <mergeCell ref="O26:P26"/>
    <mergeCell ref="R26:AH26"/>
    <mergeCell ref="H27:K28"/>
    <mergeCell ref="N27:U28"/>
    <mergeCell ref="X27:AH28"/>
    <mergeCell ref="AC20:AE20"/>
    <mergeCell ref="A21:G21"/>
    <mergeCell ref="H21:AH21"/>
    <mergeCell ref="A23:AH23"/>
    <mergeCell ref="A24:B31"/>
    <mergeCell ref="C24:G24"/>
    <mergeCell ref="H24:AH24"/>
    <mergeCell ref="C25:G25"/>
    <mergeCell ref="H25:AH25"/>
    <mergeCell ref="C26:G29"/>
    <mergeCell ref="W19:Y19"/>
    <mergeCell ref="Z19:AB19"/>
    <mergeCell ref="AC19:AE19"/>
    <mergeCell ref="H20:J20"/>
    <mergeCell ref="K20:M20"/>
    <mergeCell ref="N20:P20"/>
    <mergeCell ref="Q20:S20"/>
    <mergeCell ref="T20:V20"/>
    <mergeCell ref="W20:Y20"/>
    <mergeCell ref="Z20:AB20"/>
    <mergeCell ref="Q18:S18"/>
    <mergeCell ref="T18:V18"/>
    <mergeCell ref="W18:Y18"/>
    <mergeCell ref="Z18:AB18"/>
    <mergeCell ref="AC18:AE18"/>
    <mergeCell ref="H19:J19"/>
    <mergeCell ref="K19:M19"/>
    <mergeCell ref="N19:P19"/>
    <mergeCell ref="Q19:S19"/>
    <mergeCell ref="T19:V19"/>
    <mergeCell ref="A16:AH16"/>
    <mergeCell ref="A17:G18"/>
    <mergeCell ref="H17:M17"/>
    <mergeCell ref="N17:S17"/>
    <mergeCell ref="T17:Y17"/>
    <mergeCell ref="Z17:AE17"/>
    <mergeCell ref="AF17:AH20"/>
    <mergeCell ref="H18:J18"/>
    <mergeCell ref="K18:M18"/>
    <mergeCell ref="N18:P18"/>
    <mergeCell ref="C13:G13"/>
    <mergeCell ref="H13:O13"/>
    <mergeCell ref="S13:AH14"/>
    <mergeCell ref="C14:G14"/>
    <mergeCell ref="H14:O14"/>
    <mergeCell ref="A15:G15"/>
    <mergeCell ref="H15:O15"/>
    <mergeCell ref="P15:AH15"/>
    <mergeCell ref="A11:G11"/>
    <mergeCell ref="H11:AH11"/>
    <mergeCell ref="A12:B14"/>
    <mergeCell ref="C12:G12"/>
    <mergeCell ref="H12:O12"/>
    <mergeCell ref="P12:R14"/>
    <mergeCell ref="S12:V12"/>
    <mergeCell ref="W12:X12"/>
    <mergeCell ref="Z12:AA12"/>
    <mergeCell ref="AC12:AH12"/>
    <mergeCell ref="C9:G10"/>
    <mergeCell ref="H9:J9"/>
    <mergeCell ref="K9:P9"/>
    <mergeCell ref="S9:U9"/>
    <mergeCell ref="V9:X9"/>
    <mergeCell ref="Y9:AH9"/>
    <mergeCell ref="H10:J10"/>
    <mergeCell ref="K10:AH10"/>
    <mergeCell ref="O5:P5"/>
    <mergeCell ref="R5:AH5"/>
    <mergeCell ref="H6:K7"/>
    <mergeCell ref="N6:U7"/>
    <mergeCell ref="X6:AH7"/>
    <mergeCell ref="H8:AH8"/>
    <mergeCell ref="A1:AH1"/>
    <mergeCell ref="A2:B10"/>
    <mergeCell ref="C2:G2"/>
    <mergeCell ref="H2:AH2"/>
    <mergeCell ref="C3:G3"/>
    <mergeCell ref="C4:G4"/>
    <mergeCell ref="H4:AH4"/>
    <mergeCell ref="C5:G8"/>
    <mergeCell ref="H5:K5"/>
    <mergeCell ref="L5:M5"/>
  </mergeCells>
  <phoneticPr fontId="4"/>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2353" r:id="rId4" name="Check Box 1">
              <controlPr defaultSize="0" autoFill="0" autoLine="0" autoPict="0">
                <anchor moveWithCells="1">
                  <from>
                    <xdr:col>7</xdr:col>
                    <xdr:colOff>76200</xdr:colOff>
                    <xdr:row>9</xdr:row>
                    <xdr:rowOff>190500</xdr:rowOff>
                  </from>
                  <to>
                    <xdr:col>11</xdr:col>
                    <xdr:colOff>22860</xdr:colOff>
                    <xdr:row>11</xdr:row>
                    <xdr:rowOff>22860</xdr:rowOff>
                  </to>
                </anchor>
              </controlPr>
            </control>
          </mc:Choice>
        </mc:AlternateContent>
        <mc:AlternateContent xmlns:mc="http://schemas.openxmlformats.org/markup-compatibility/2006">
          <mc:Choice Requires="x14">
            <control shapeId="612354" r:id="rId5" name="Check Box 2">
              <controlPr defaultSize="0" autoFill="0" autoLine="0" autoPict="0">
                <anchor moveWithCells="1">
                  <from>
                    <xdr:col>11</xdr:col>
                    <xdr:colOff>106680</xdr:colOff>
                    <xdr:row>9</xdr:row>
                    <xdr:rowOff>198120</xdr:rowOff>
                  </from>
                  <to>
                    <xdr:col>15</xdr:col>
                    <xdr:colOff>45720</xdr:colOff>
                    <xdr:row>11</xdr:row>
                    <xdr:rowOff>22860</xdr:rowOff>
                  </to>
                </anchor>
              </controlPr>
            </control>
          </mc:Choice>
        </mc:AlternateContent>
        <mc:AlternateContent xmlns:mc="http://schemas.openxmlformats.org/markup-compatibility/2006">
          <mc:Choice Requires="x14">
            <control shapeId="612355" r:id="rId6" name="Check Box 3">
              <controlPr defaultSize="0" autoFill="0" autoLine="0" autoPict="0">
                <anchor moveWithCells="1">
                  <from>
                    <xdr:col>16</xdr:col>
                    <xdr:colOff>106680</xdr:colOff>
                    <xdr:row>9</xdr:row>
                    <xdr:rowOff>175260</xdr:rowOff>
                  </from>
                  <to>
                    <xdr:col>26</xdr:col>
                    <xdr:colOff>190500</xdr:colOff>
                    <xdr:row>11</xdr:row>
                    <xdr:rowOff>38100</xdr:rowOff>
                  </to>
                </anchor>
              </controlPr>
            </control>
          </mc:Choice>
        </mc:AlternateContent>
        <mc:AlternateContent xmlns:mc="http://schemas.openxmlformats.org/markup-compatibility/2006">
          <mc:Choice Requires="x14">
            <control shapeId="612356" r:id="rId7" name="Check Box 4">
              <controlPr defaultSize="0" autoFill="0" autoLine="0" autoPict="0">
                <anchor moveWithCells="1">
                  <from>
                    <xdr:col>24</xdr:col>
                    <xdr:colOff>38100</xdr:colOff>
                    <xdr:row>9</xdr:row>
                    <xdr:rowOff>182880</xdr:rowOff>
                  </from>
                  <to>
                    <xdr:col>31</xdr:col>
                    <xdr:colOff>137160</xdr:colOff>
                    <xdr:row>11</xdr:row>
                    <xdr:rowOff>22860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FBD36-1F00-4AF8-9060-86879923683D}">
  <sheetPr>
    <pageSetUpPr fitToPage="1"/>
  </sheetPr>
  <dimension ref="B1:BO119"/>
  <sheetViews>
    <sheetView showGridLines="0" view="pageBreakPreview" zoomScale="70" zoomScaleNormal="55" zoomScaleSheetLayoutView="70" workbookViewId="0">
      <selection activeCell="O15" sqref="O15:S16"/>
    </sheetView>
  </sheetViews>
  <sheetFormatPr defaultColWidth="5" defaultRowHeight="14.4" x14ac:dyDescent="0.2"/>
  <cols>
    <col min="1" max="1" width="1" style="629" customWidth="1"/>
    <col min="2" max="6" width="6.33203125" style="629" customWidth="1"/>
    <col min="7" max="8" width="9" style="629" customWidth="1"/>
    <col min="9" max="10" width="3.5546875" style="629" customWidth="1"/>
    <col min="11" max="62" width="6.33203125" style="629" customWidth="1"/>
    <col min="63" max="63" width="1.21875" style="629" customWidth="1"/>
    <col min="64" max="16384" width="5" style="629"/>
  </cols>
  <sheetData>
    <row r="1" spans="2:67" s="609" customFormat="1" ht="20.25" customHeight="1" x14ac:dyDescent="0.2">
      <c r="G1" s="610" t="s">
        <v>613</v>
      </c>
      <c r="H1" s="610"/>
      <c r="I1" s="610"/>
      <c r="J1" s="610"/>
      <c r="M1" s="611" t="s">
        <v>614</v>
      </c>
      <c r="P1" s="610"/>
      <c r="Q1" s="610"/>
      <c r="R1" s="610"/>
      <c r="S1" s="610"/>
      <c r="T1" s="610"/>
      <c r="U1" s="610"/>
      <c r="V1" s="610"/>
      <c r="W1" s="610"/>
      <c r="AS1" s="612" t="s">
        <v>615</v>
      </c>
      <c r="AT1" s="1618" t="s">
        <v>799</v>
      </c>
      <c r="AU1" s="1618"/>
      <c r="AV1" s="1618"/>
      <c r="AW1" s="1618"/>
      <c r="AX1" s="1618"/>
      <c r="AY1" s="1618"/>
      <c r="AZ1" s="1618"/>
      <c r="BA1" s="1618"/>
      <c r="BB1" s="1618"/>
      <c r="BC1" s="1618"/>
      <c r="BD1" s="1618"/>
      <c r="BE1" s="1618"/>
      <c r="BF1" s="1618"/>
      <c r="BG1" s="1618"/>
      <c r="BH1" s="1618"/>
      <c r="BI1" s="1618"/>
      <c r="BJ1" s="612" t="s">
        <v>616</v>
      </c>
    </row>
    <row r="2" spans="2:67" s="613" customFormat="1" ht="20.25" customHeight="1" x14ac:dyDescent="0.2">
      <c r="J2" s="611"/>
      <c r="M2" s="611"/>
      <c r="N2" s="611"/>
      <c r="P2" s="612"/>
      <c r="Q2" s="612"/>
      <c r="R2" s="612"/>
      <c r="S2" s="612"/>
      <c r="T2" s="612"/>
      <c r="U2" s="612"/>
      <c r="V2" s="612"/>
      <c r="W2" s="612"/>
      <c r="AB2" s="612" t="s">
        <v>617</v>
      </c>
      <c r="AC2" s="1619">
        <v>6</v>
      </c>
      <c r="AD2" s="1619"/>
      <c r="AE2" s="612" t="s">
        <v>618</v>
      </c>
      <c r="AF2" s="1620">
        <f>IF(AC2=0,"",YEAR(DATE(2018+AC2,1,1)))</f>
        <v>2024</v>
      </c>
      <c r="AG2" s="1620"/>
      <c r="AH2" s="613" t="s">
        <v>619</v>
      </c>
      <c r="AI2" s="613" t="s">
        <v>620</v>
      </c>
      <c r="AJ2" s="1619">
        <v>4</v>
      </c>
      <c r="AK2" s="1619"/>
      <c r="AL2" s="613" t="s">
        <v>621</v>
      </c>
      <c r="AS2" s="612" t="s">
        <v>622</v>
      </c>
      <c r="AT2" s="1621"/>
      <c r="AU2" s="1621"/>
      <c r="AV2" s="1621"/>
      <c r="AW2" s="1621"/>
      <c r="AX2" s="1621"/>
      <c r="AY2" s="1621"/>
      <c r="AZ2" s="1621"/>
      <c r="BA2" s="1621"/>
      <c r="BB2" s="1621"/>
      <c r="BC2" s="1621"/>
      <c r="BD2" s="1621"/>
      <c r="BE2" s="1621"/>
      <c r="BF2" s="1621"/>
      <c r="BG2" s="1621"/>
      <c r="BH2" s="1621"/>
      <c r="BI2" s="1621"/>
      <c r="BJ2" s="612" t="s">
        <v>616</v>
      </c>
      <c r="BK2" s="612"/>
      <c r="BL2" s="612"/>
      <c r="BM2" s="612"/>
    </row>
    <row r="3" spans="2:67" s="613" customFormat="1" ht="20.25" customHeight="1" x14ac:dyDescent="0.2">
      <c r="J3" s="611"/>
      <c r="M3" s="611"/>
      <c r="O3" s="612"/>
      <c r="P3" s="612"/>
      <c r="Q3" s="612"/>
      <c r="R3" s="612"/>
      <c r="S3" s="612"/>
      <c r="T3" s="612"/>
      <c r="U3" s="612"/>
      <c r="AC3" s="614"/>
      <c r="AD3" s="614"/>
      <c r="AE3" s="614"/>
      <c r="AF3" s="615"/>
      <c r="AG3" s="614"/>
      <c r="BD3" s="616" t="s">
        <v>623</v>
      </c>
      <c r="BE3" s="1622" t="s">
        <v>624</v>
      </c>
      <c r="BF3" s="1623"/>
      <c r="BG3" s="1623"/>
      <c r="BH3" s="1624"/>
      <c r="BI3" s="612"/>
    </row>
    <row r="4" spans="2:67" s="613" customFormat="1" ht="20.25" customHeight="1" x14ac:dyDescent="0.2">
      <c r="J4" s="611"/>
      <c r="M4" s="611"/>
      <c r="O4" s="612"/>
      <c r="P4" s="612"/>
      <c r="Q4" s="612"/>
      <c r="R4" s="612"/>
      <c r="S4" s="612"/>
      <c r="T4" s="612"/>
      <c r="U4" s="612"/>
      <c r="AC4" s="614"/>
      <c r="AD4" s="614"/>
      <c r="AE4" s="614"/>
      <c r="AF4" s="615"/>
      <c r="AG4" s="614"/>
      <c r="BD4" s="616" t="s">
        <v>625</v>
      </c>
      <c r="BE4" s="1622" t="s">
        <v>626</v>
      </c>
      <c r="BF4" s="1623"/>
      <c r="BG4" s="1623"/>
      <c r="BH4" s="1624"/>
      <c r="BI4" s="612"/>
    </row>
    <row r="5" spans="2:67" s="613" customFormat="1" ht="9" customHeight="1" x14ac:dyDescent="0.2">
      <c r="J5" s="611"/>
      <c r="M5" s="611"/>
      <c r="O5" s="612"/>
      <c r="P5" s="612"/>
      <c r="Q5" s="612"/>
      <c r="R5" s="612"/>
      <c r="S5" s="612"/>
      <c r="T5" s="612"/>
      <c r="U5" s="612"/>
      <c r="AC5" s="617"/>
      <c r="AD5" s="617"/>
      <c r="AJ5" s="609"/>
      <c r="AK5" s="609"/>
      <c r="AL5" s="609"/>
      <c r="AM5" s="609"/>
      <c r="AN5" s="609"/>
      <c r="AO5" s="609"/>
      <c r="AP5" s="609"/>
      <c r="AQ5" s="609"/>
      <c r="AR5" s="609"/>
      <c r="AS5" s="609"/>
      <c r="AT5" s="609"/>
      <c r="AU5" s="609"/>
      <c r="AV5" s="609"/>
      <c r="AW5" s="609"/>
      <c r="AX5" s="609"/>
      <c r="AY5" s="609"/>
      <c r="AZ5" s="609"/>
      <c r="BA5" s="609"/>
      <c r="BB5" s="609"/>
      <c r="BC5" s="609"/>
      <c r="BD5" s="609"/>
      <c r="BE5" s="609"/>
      <c r="BF5" s="609"/>
      <c r="BG5" s="609"/>
      <c r="BH5" s="618"/>
      <c r="BI5" s="618"/>
    </row>
    <row r="6" spans="2:67" s="613" customFormat="1" ht="21" customHeight="1" x14ac:dyDescent="0.2">
      <c r="B6" s="610"/>
      <c r="C6" s="610"/>
      <c r="D6" s="610"/>
      <c r="E6" s="610"/>
      <c r="F6" s="610"/>
      <c r="G6" s="609"/>
      <c r="H6" s="609"/>
      <c r="I6" s="609"/>
      <c r="J6" s="609"/>
      <c r="K6" s="619"/>
      <c r="L6" s="619"/>
      <c r="M6" s="619"/>
      <c r="N6" s="620"/>
      <c r="O6" s="619"/>
      <c r="P6" s="619"/>
      <c r="Q6" s="619"/>
      <c r="AJ6" s="609"/>
      <c r="AK6" s="609"/>
      <c r="AL6" s="609"/>
      <c r="AM6" s="609"/>
      <c r="AN6" s="609"/>
      <c r="AO6" s="609" t="s">
        <v>627</v>
      </c>
      <c r="AP6" s="609"/>
      <c r="AQ6" s="609"/>
      <c r="AR6" s="609"/>
      <c r="AS6" s="609"/>
      <c r="AT6" s="609"/>
      <c r="AU6" s="609"/>
      <c r="AW6" s="621"/>
      <c r="AX6" s="621"/>
      <c r="AY6" s="622"/>
      <c r="AZ6" s="609"/>
      <c r="BA6" s="1625">
        <v>40</v>
      </c>
      <c r="BB6" s="1626"/>
      <c r="BC6" s="623" t="s">
        <v>628</v>
      </c>
      <c r="BD6" s="621"/>
      <c r="BE6" s="1625">
        <v>160</v>
      </c>
      <c r="BF6" s="1626"/>
      <c r="BG6" s="622" t="s">
        <v>629</v>
      </c>
      <c r="BH6" s="609"/>
      <c r="BI6" s="618"/>
    </row>
    <row r="7" spans="2:67" s="613" customFormat="1" ht="5.25" customHeight="1" x14ac:dyDescent="0.2">
      <c r="B7" s="610"/>
      <c r="C7" s="610"/>
      <c r="D7" s="610"/>
      <c r="E7" s="610"/>
      <c r="F7" s="610"/>
      <c r="G7" s="624"/>
      <c r="H7" s="624"/>
      <c r="I7" s="624"/>
      <c r="J7" s="619"/>
      <c r="K7" s="619"/>
      <c r="L7" s="619"/>
      <c r="M7" s="620"/>
      <c r="N7" s="619"/>
      <c r="O7" s="619"/>
      <c r="P7" s="619"/>
      <c r="Q7" s="619"/>
      <c r="AJ7" s="609"/>
      <c r="AK7" s="609"/>
      <c r="AL7" s="609"/>
      <c r="AM7" s="609"/>
      <c r="AN7" s="609"/>
      <c r="AO7" s="609"/>
      <c r="AP7" s="609"/>
      <c r="AQ7" s="609"/>
      <c r="AR7" s="609"/>
      <c r="AS7" s="609"/>
      <c r="AT7" s="609"/>
      <c r="AU7" s="609"/>
      <c r="AV7" s="609"/>
      <c r="AW7" s="609"/>
      <c r="AX7" s="609"/>
      <c r="AY7" s="609"/>
      <c r="AZ7" s="609"/>
      <c r="BA7" s="621"/>
      <c r="BB7" s="621"/>
      <c r="BC7" s="621"/>
      <c r="BD7" s="621"/>
      <c r="BE7" s="621"/>
      <c r="BF7" s="621"/>
      <c r="BG7" s="609"/>
      <c r="BH7" s="618"/>
      <c r="BI7" s="618"/>
    </row>
    <row r="8" spans="2:67" s="613" customFormat="1" ht="21" customHeight="1" x14ac:dyDescent="0.2">
      <c r="B8" s="625"/>
      <c r="C8" s="625"/>
      <c r="D8" s="625"/>
      <c r="E8" s="625"/>
      <c r="F8" s="625"/>
      <c r="G8" s="620"/>
      <c r="H8" s="620"/>
      <c r="I8" s="620"/>
      <c r="J8" s="619"/>
      <c r="K8" s="619"/>
      <c r="L8" s="619"/>
      <c r="M8" s="620"/>
      <c r="N8" s="619"/>
      <c r="O8" s="619"/>
      <c r="P8" s="619"/>
      <c r="Q8" s="619"/>
      <c r="AJ8" s="626"/>
      <c r="AK8" s="626"/>
      <c r="AL8" s="626"/>
      <c r="AM8" s="609"/>
      <c r="AN8" s="618"/>
      <c r="AO8" s="627"/>
      <c r="AP8" s="627"/>
      <c r="AQ8" s="609" t="s">
        <v>630</v>
      </c>
      <c r="AR8" s="621"/>
      <c r="AS8" s="609"/>
      <c r="AT8" s="609"/>
      <c r="AU8" s="609"/>
      <c r="AV8" s="609"/>
      <c r="AW8" s="609"/>
      <c r="AX8" s="624"/>
      <c r="AY8" s="624"/>
      <c r="AZ8" s="624"/>
      <c r="BA8" s="621"/>
      <c r="BB8" s="621"/>
      <c r="BC8" s="628" t="s">
        <v>631</v>
      </c>
      <c r="BD8" s="621"/>
      <c r="BE8" s="1625"/>
      <c r="BF8" s="1626"/>
      <c r="BG8" s="622" t="s">
        <v>632</v>
      </c>
      <c r="BH8" s="609"/>
      <c r="BI8" s="609"/>
      <c r="BM8" s="612"/>
      <c r="BN8" s="612"/>
      <c r="BO8" s="612"/>
    </row>
    <row r="9" spans="2:67" ht="5.25" customHeight="1" thickBot="1" x14ac:dyDescent="0.25">
      <c r="G9" s="630"/>
      <c r="H9" s="630"/>
      <c r="I9" s="630"/>
      <c r="J9" s="630"/>
      <c r="AC9" s="630"/>
      <c r="AT9" s="630"/>
      <c r="BK9" s="631"/>
      <c r="BL9" s="631"/>
      <c r="BM9" s="631"/>
    </row>
    <row r="10" spans="2:67" ht="21.6" customHeight="1" x14ac:dyDescent="0.2">
      <c r="B10" s="1627" t="s">
        <v>633</v>
      </c>
      <c r="C10" s="1630" t="s">
        <v>634</v>
      </c>
      <c r="D10" s="1633" t="s">
        <v>635</v>
      </c>
      <c r="E10" s="1634"/>
      <c r="F10" s="1635"/>
      <c r="G10" s="1633" t="s">
        <v>636</v>
      </c>
      <c r="H10" s="1642"/>
      <c r="I10" s="1647" t="s">
        <v>637</v>
      </c>
      <c r="J10" s="1648"/>
      <c r="K10" s="1653" t="s">
        <v>638</v>
      </c>
      <c r="L10" s="1654"/>
      <c r="M10" s="1654"/>
      <c r="N10" s="1642"/>
      <c r="O10" s="1653" t="s">
        <v>639</v>
      </c>
      <c r="P10" s="1654"/>
      <c r="Q10" s="1654"/>
      <c r="R10" s="1654"/>
      <c r="S10" s="1642"/>
      <c r="T10" s="632"/>
      <c r="U10" s="632"/>
      <c r="V10" s="633"/>
      <c r="W10" s="1659" t="s">
        <v>640</v>
      </c>
      <c r="X10" s="1634"/>
      <c r="Y10" s="1634"/>
      <c r="Z10" s="1634"/>
      <c r="AA10" s="1634"/>
      <c r="AB10" s="1634"/>
      <c r="AC10" s="1634"/>
      <c r="AD10" s="1634"/>
      <c r="AE10" s="1634"/>
      <c r="AF10" s="1634"/>
      <c r="AG10" s="1634"/>
      <c r="AH10" s="1634"/>
      <c r="AI10" s="1634"/>
      <c r="AJ10" s="1634"/>
      <c r="AK10" s="1634"/>
      <c r="AL10" s="1634"/>
      <c r="AM10" s="1634"/>
      <c r="AN10" s="1634"/>
      <c r="AO10" s="1634"/>
      <c r="AP10" s="1634"/>
      <c r="AQ10" s="1634"/>
      <c r="AR10" s="1634"/>
      <c r="AS10" s="1634"/>
      <c r="AT10" s="1634"/>
      <c r="AU10" s="1634"/>
      <c r="AV10" s="1634"/>
      <c r="AW10" s="1634"/>
      <c r="AX10" s="1634"/>
      <c r="AY10" s="1634"/>
      <c r="AZ10" s="1634"/>
      <c r="BA10" s="1634"/>
      <c r="BB10" s="1660" t="str">
        <f>IF(BE3="４週","(12)1～4週目の勤務時間数合計","(12)1か月の勤務時間数　合計")</f>
        <v>(12)1～4週目の勤務時間数合計</v>
      </c>
      <c r="BC10" s="1661"/>
      <c r="BD10" s="1666" t="s">
        <v>641</v>
      </c>
      <c r="BE10" s="1661"/>
      <c r="BF10" s="1633" t="s">
        <v>642</v>
      </c>
      <c r="BG10" s="1654"/>
      <c r="BH10" s="1654"/>
      <c r="BI10" s="1654"/>
      <c r="BJ10" s="1669"/>
    </row>
    <row r="11" spans="2:67" ht="20.25" customHeight="1" x14ac:dyDescent="0.2">
      <c r="B11" s="1628"/>
      <c r="C11" s="1631"/>
      <c r="D11" s="1636"/>
      <c r="E11" s="1637"/>
      <c r="F11" s="1638"/>
      <c r="G11" s="1643"/>
      <c r="H11" s="1644"/>
      <c r="I11" s="1649"/>
      <c r="J11" s="1650"/>
      <c r="K11" s="1655"/>
      <c r="L11" s="1656"/>
      <c r="M11" s="1656"/>
      <c r="N11" s="1644"/>
      <c r="O11" s="1655"/>
      <c r="P11" s="1656"/>
      <c r="Q11" s="1656"/>
      <c r="R11" s="1656"/>
      <c r="S11" s="1644"/>
      <c r="T11" s="634"/>
      <c r="U11" s="634"/>
      <c r="V11" s="635"/>
      <c r="W11" s="1672" t="s">
        <v>643</v>
      </c>
      <c r="X11" s="1672"/>
      <c r="Y11" s="1672"/>
      <c r="Z11" s="1672"/>
      <c r="AA11" s="1672"/>
      <c r="AB11" s="1672"/>
      <c r="AC11" s="1673"/>
      <c r="AD11" s="1674" t="s">
        <v>644</v>
      </c>
      <c r="AE11" s="1672"/>
      <c r="AF11" s="1672"/>
      <c r="AG11" s="1672"/>
      <c r="AH11" s="1672"/>
      <c r="AI11" s="1672"/>
      <c r="AJ11" s="1673"/>
      <c r="AK11" s="1674" t="s">
        <v>645</v>
      </c>
      <c r="AL11" s="1672"/>
      <c r="AM11" s="1672"/>
      <c r="AN11" s="1672"/>
      <c r="AO11" s="1672"/>
      <c r="AP11" s="1672"/>
      <c r="AQ11" s="1673"/>
      <c r="AR11" s="1674" t="s">
        <v>646</v>
      </c>
      <c r="AS11" s="1672"/>
      <c r="AT11" s="1672"/>
      <c r="AU11" s="1672"/>
      <c r="AV11" s="1672"/>
      <c r="AW11" s="1672"/>
      <c r="AX11" s="1673"/>
      <c r="AY11" s="1674" t="s">
        <v>647</v>
      </c>
      <c r="AZ11" s="1672"/>
      <c r="BA11" s="1672"/>
      <c r="BB11" s="1662"/>
      <c r="BC11" s="1663"/>
      <c r="BD11" s="1667"/>
      <c r="BE11" s="1663"/>
      <c r="BF11" s="1643"/>
      <c r="BG11" s="1656"/>
      <c r="BH11" s="1656"/>
      <c r="BI11" s="1656"/>
      <c r="BJ11" s="1670"/>
    </row>
    <row r="12" spans="2:67" ht="20.25" customHeight="1" x14ac:dyDescent="0.2">
      <c r="B12" s="1628"/>
      <c r="C12" s="1631"/>
      <c r="D12" s="1636"/>
      <c r="E12" s="1637"/>
      <c r="F12" s="1638"/>
      <c r="G12" s="1643"/>
      <c r="H12" s="1644"/>
      <c r="I12" s="1649"/>
      <c r="J12" s="1650"/>
      <c r="K12" s="1655"/>
      <c r="L12" s="1656"/>
      <c r="M12" s="1656"/>
      <c r="N12" s="1644"/>
      <c r="O12" s="1655"/>
      <c r="P12" s="1656"/>
      <c r="Q12" s="1656"/>
      <c r="R12" s="1656"/>
      <c r="S12" s="1644"/>
      <c r="T12" s="634"/>
      <c r="U12" s="634"/>
      <c r="V12" s="635"/>
      <c r="W12" s="636">
        <v>1</v>
      </c>
      <c r="X12" s="637">
        <v>2</v>
      </c>
      <c r="Y12" s="637">
        <v>3</v>
      </c>
      <c r="Z12" s="637">
        <v>4</v>
      </c>
      <c r="AA12" s="637">
        <v>5</v>
      </c>
      <c r="AB12" s="637">
        <v>6</v>
      </c>
      <c r="AC12" s="638">
        <v>7</v>
      </c>
      <c r="AD12" s="639">
        <v>8</v>
      </c>
      <c r="AE12" s="637">
        <v>9</v>
      </c>
      <c r="AF12" s="637">
        <v>10</v>
      </c>
      <c r="AG12" s="637">
        <v>11</v>
      </c>
      <c r="AH12" s="637">
        <v>12</v>
      </c>
      <c r="AI12" s="637">
        <v>13</v>
      </c>
      <c r="AJ12" s="638">
        <v>14</v>
      </c>
      <c r="AK12" s="636">
        <v>15</v>
      </c>
      <c r="AL12" s="637">
        <v>16</v>
      </c>
      <c r="AM12" s="637">
        <v>17</v>
      </c>
      <c r="AN12" s="637">
        <v>18</v>
      </c>
      <c r="AO12" s="637">
        <v>19</v>
      </c>
      <c r="AP12" s="637">
        <v>20</v>
      </c>
      <c r="AQ12" s="638">
        <v>21</v>
      </c>
      <c r="AR12" s="639">
        <v>22</v>
      </c>
      <c r="AS12" s="637">
        <v>23</v>
      </c>
      <c r="AT12" s="637">
        <v>24</v>
      </c>
      <c r="AU12" s="637">
        <v>25</v>
      </c>
      <c r="AV12" s="637">
        <v>26</v>
      </c>
      <c r="AW12" s="637">
        <v>27</v>
      </c>
      <c r="AX12" s="638">
        <v>28</v>
      </c>
      <c r="AY12" s="639" t="str">
        <f>IF($BE$3="実績",IF(DAY(DATE($AF$2,$AJ$2,29))=29,29,""),"")</f>
        <v/>
      </c>
      <c r="AZ12" s="637" t="str">
        <f>IF($BE$3="実績",IF(DAY(DATE($AF$2,$AJ$2,30))=30,30,""),"")</f>
        <v/>
      </c>
      <c r="BA12" s="638" t="str">
        <f>IF($BE$3="実績",IF(DAY(DATE($AF$2,$AJ$2,31))=31,31,""),"")</f>
        <v/>
      </c>
      <c r="BB12" s="1662"/>
      <c r="BC12" s="1663"/>
      <c r="BD12" s="1667"/>
      <c r="BE12" s="1663"/>
      <c r="BF12" s="1643"/>
      <c r="BG12" s="1656"/>
      <c r="BH12" s="1656"/>
      <c r="BI12" s="1656"/>
      <c r="BJ12" s="1670"/>
    </row>
    <row r="13" spans="2:67" ht="20.25" hidden="1" customHeight="1" x14ac:dyDescent="0.2">
      <c r="B13" s="1628"/>
      <c r="C13" s="1631"/>
      <c r="D13" s="1636"/>
      <c r="E13" s="1637"/>
      <c r="F13" s="1638"/>
      <c r="G13" s="1643"/>
      <c r="H13" s="1644"/>
      <c r="I13" s="1649"/>
      <c r="J13" s="1650"/>
      <c r="K13" s="1655"/>
      <c r="L13" s="1656"/>
      <c r="M13" s="1656"/>
      <c r="N13" s="1644"/>
      <c r="O13" s="1655"/>
      <c r="P13" s="1656"/>
      <c r="Q13" s="1656"/>
      <c r="R13" s="1656"/>
      <c r="S13" s="1644"/>
      <c r="T13" s="634"/>
      <c r="U13" s="634"/>
      <c r="V13" s="635"/>
      <c r="W13" s="636">
        <f>WEEKDAY(DATE($AF$2,$AJ$2,1))</f>
        <v>2</v>
      </c>
      <c r="X13" s="637">
        <f>WEEKDAY(DATE($AF$2,$AJ$2,2))</f>
        <v>3</v>
      </c>
      <c r="Y13" s="637">
        <f>WEEKDAY(DATE($AF$2,$AJ$2,3))</f>
        <v>4</v>
      </c>
      <c r="Z13" s="637">
        <f>WEEKDAY(DATE($AF$2,$AJ$2,4))</f>
        <v>5</v>
      </c>
      <c r="AA13" s="637">
        <f>WEEKDAY(DATE($AF$2,$AJ$2,5))</f>
        <v>6</v>
      </c>
      <c r="AB13" s="637">
        <f>WEEKDAY(DATE($AF$2,$AJ$2,6))</f>
        <v>7</v>
      </c>
      <c r="AC13" s="638">
        <f>WEEKDAY(DATE($AF$2,$AJ$2,7))</f>
        <v>1</v>
      </c>
      <c r="AD13" s="639">
        <f>WEEKDAY(DATE($AF$2,$AJ$2,8))</f>
        <v>2</v>
      </c>
      <c r="AE13" s="637">
        <f>WEEKDAY(DATE($AF$2,$AJ$2,9))</f>
        <v>3</v>
      </c>
      <c r="AF13" s="637">
        <f>WEEKDAY(DATE($AF$2,$AJ$2,10))</f>
        <v>4</v>
      </c>
      <c r="AG13" s="637">
        <f>WEEKDAY(DATE($AF$2,$AJ$2,11))</f>
        <v>5</v>
      </c>
      <c r="AH13" s="637">
        <f>WEEKDAY(DATE($AF$2,$AJ$2,12))</f>
        <v>6</v>
      </c>
      <c r="AI13" s="637">
        <f>WEEKDAY(DATE($AF$2,$AJ$2,13))</f>
        <v>7</v>
      </c>
      <c r="AJ13" s="638">
        <f>WEEKDAY(DATE($AF$2,$AJ$2,14))</f>
        <v>1</v>
      </c>
      <c r="AK13" s="639">
        <f>WEEKDAY(DATE($AF$2,$AJ$2,15))</f>
        <v>2</v>
      </c>
      <c r="AL13" s="637">
        <f>WEEKDAY(DATE($AF$2,$AJ$2,16))</f>
        <v>3</v>
      </c>
      <c r="AM13" s="637">
        <f>WEEKDAY(DATE($AF$2,$AJ$2,17))</f>
        <v>4</v>
      </c>
      <c r="AN13" s="637">
        <f>WEEKDAY(DATE($AF$2,$AJ$2,18))</f>
        <v>5</v>
      </c>
      <c r="AO13" s="637">
        <f>WEEKDAY(DATE($AF$2,$AJ$2,19))</f>
        <v>6</v>
      </c>
      <c r="AP13" s="637">
        <f>WEEKDAY(DATE($AF$2,$AJ$2,20))</f>
        <v>7</v>
      </c>
      <c r="AQ13" s="638">
        <f>WEEKDAY(DATE($AF$2,$AJ$2,21))</f>
        <v>1</v>
      </c>
      <c r="AR13" s="639">
        <f>WEEKDAY(DATE($AF$2,$AJ$2,22))</f>
        <v>2</v>
      </c>
      <c r="AS13" s="637">
        <f>WEEKDAY(DATE($AF$2,$AJ$2,23))</f>
        <v>3</v>
      </c>
      <c r="AT13" s="637">
        <f>WEEKDAY(DATE($AF$2,$AJ$2,24))</f>
        <v>4</v>
      </c>
      <c r="AU13" s="637">
        <f>WEEKDAY(DATE($AF$2,$AJ$2,25))</f>
        <v>5</v>
      </c>
      <c r="AV13" s="637">
        <f>WEEKDAY(DATE($AF$2,$AJ$2,26))</f>
        <v>6</v>
      </c>
      <c r="AW13" s="637">
        <f>WEEKDAY(DATE($AF$2,$AJ$2,27))</f>
        <v>7</v>
      </c>
      <c r="AX13" s="638">
        <f>WEEKDAY(DATE($AF$2,$AJ$2,28))</f>
        <v>1</v>
      </c>
      <c r="AY13" s="639">
        <f>IF(AY12=29,WEEKDAY(DATE($AF$2,$AJ$2,29)),0)</f>
        <v>0</v>
      </c>
      <c r="AZ13" s="637">
        <f>IF(AZ12=30,WEEKDAY(DATE($AF$2,$AJ$2,30)),0)</f>
        <v>0</v>
      </c>
      <c r="BA13" s="638">
        <f>IF(BA12=31,WEEKDAY(DATE($AF$2,$AJ$2,31)),0)</f>
        <v>0</v>
      </c>
      <c r="BB13" s="1662"/>
      <c r="BC13" s="1663"/>
      <c r="BD13" s="1667"/>
      <c r="BE13" s="1663"/>
      <c r="BF13" s="1643"/>
      <c r="BG13" s="1656"/>
      <c r="BH13" s="1656"/>
      <c r="BI13" s="1656"/>
      <c r="BJ13" s="1670"/>
    </row>
    <row r="14" spans="2:67" ht="20.25" customHeight="1" thickBot="1" x14ac:dyDescent="0.25">
      <c r="B14" s="1629"/>
      <c r="C14" s="1632"/>
      <c r="D14" s="1639"/>
      <c r="E14" s="1640"/>
      <c r="F14" s="1641"/>
      <c r="G14" s="1645"/>
      <c r="H14" s="1646"/>
      <c r="I14" s="1651"/>
      <c r="J14" s="1652"/>
      <c r="K14" s="1657"/>
      <c r="L14" s="1658"/>
      <c r="M14" s="1658"/>
      <c r="N14" s="1646"/>
      <c r="O14" s="1657"/>
      <c r="P14" s="1658"/>
      <c r="Q14" s="1658"/>
      <c r="R14" s="1658"/>
      <c r="S14" s="1646"/>
      <c r="T14" s="640"/>
      <c r="U14" s="640"/>
      <c r="V14" s="641"/>
      <c r="W14" s="642" t="str">
        <f>IF(W13=1,"日",IF(W13=2,"月",IF(W13=3,"火",IF(W13=4,"水",IF(W13=5,"木",IF(W13=6,"金","土"))))))</f>
        <v>月</v>
      </c>
      <c r="X14" s="643" t="str">
        <f t="shared" ref="X14:AX14" si="0">IF(X13=1,"日",IF(X13=2,"月",IF(X13=3,"火",IF(X13=4,"水",IF(X13=5,"木",IF(X13=6,"金","土"))))))</f>
        <v>火</v>
      </c>
      <c r="Y14" s="644" t="str">
        <f t="shared" si="0"/>
        <v>水</v>
      </c>
      <c r="Z14" s="643" t="str">
        <f t="shared" si="0"/>
        <v>木</v>
      </c>
      <c r="AA14" s="643" t="str">
        <f t="shared" si="0"/>
        <v>金</v>
      </c>
      <c r="AB14" s="643" t="str">
        <f t="shared" si="0"/>
        <v>土</v>
      </c>
      <c r="AC14" s="645" t="str">
        <f t="shared" si="0"/>
        <v>日</v>
      </c>
      <c r="AD14" s="646" t="str">
        <f>IF(AD13=1,"日",IF(AD13=2,"月",IF(AD13=3,"火",IF(AD13=4,"水",IF(AD13=5,"木",IF(AD13=6,"金","土"))))))</f>
        <v>月</v>
      </c>
      <c r="AE14" s="643" t="str">
        <f t="shared" si="0"/>
        <v>火</v>
      </c>
      <c r="AF14" s="643" t="str">
        <f t="shared" si="0"/>
        <v>水</v>
      </c>
      <c r="AG14" s="643" t="str">
        <f t="shared" si="0"/>
        <v>木</v>
      </c>
      <c r="AH14" s="643" t="str">
        <f t="shared" si="0"/>
        <v>金</v>
      </c>
      <c r="AI14" s="643" t="str">
        <f t="shared" si="0"/>
        <v>土</v>
      </c>
      <c r="AJ14" s="645" t="str">
        <f t="shared" si="0"/>
        <v>日</v>
      </c>
      <c r="AK14" s="646" t="str">
        <f>IF(AK13=1,"日",IF(AK13=2,"月",IF(AK13=3,"火",IF(AK13=4,"水",IF(AK13=5,"木",IF(AK13=6,"金","土"))))))</f>
        <v>月</v>
      </c>
      <c r="AL14" s="643" t="str">
        <f t="shared" si="0"/>
        <v>火</v>
      </c>
      <c r="AM14" s="643" t="str">
        <f t="shared" si="0"/>
        <v>水</v>
      </c>
      <c r="AN14" s="643" t="str">
        <f t="shared" si="0"/>
        <v>木</v>
      </c>
      <c r="AO14" s="643" t="str">
        <f t="shared" si="0"/>
        <v>金</v>
      </c>
      <c r="AP14" s="643" t="str">
        <f t="shared" si="0"/>
        <v>土</v>
      </c>
      <c r="AQ14" s="645" t="str">
        <f t="shared" si="0"/>
        <v>日</v>
      </c>
      <c r="AR14" s="646" t="str">
        <f>IF(AR13=1,"日",IF(AR13=2,"月",IF(AR13=3,"火",IF(AR13=4,"水",IF(AR13=5,"木",IF(AR13=6,"金","土"))))))</f>
        <v>月</v>
      </c>
      <c r="AS14" s="643" t="str">
        <f t="shared" si="0"/>
        <v>火</v>
      </c>
      <c r="AT14" s="643" t="str">
        <f t="shared" si="0"/>
        <v>水</v>
      </c>
      <c r="AU14" s="643" t="str">
        <f t="shared" si="0"/>
        <v>木</v>
      </c>
      <c r="AV14" s="643" t="str">
        <f t="shared" si="0"/>
        <v>金</v>
      </c>
      <c r="AW14" s="643" t="str">
        <f t="shared" si="0"/>
        <v>土</v>
      </c>
      <c r="AX14" s="645" t="str">
        <f t="shared" si="0"/>
        <v>日</v>
      </c>
      <c r="AY14" s="643" t="str">
        <f>IF(AY13=1,"日",IF(AY13=2,"月",IF(AY13=3,"火",IF(AY13=4,"水",IF(AY13=5,"木",IF(AY13=6,"金",IF(AY13=0,"","土")))))))</f>
        <v/>
      </c>
      <c r="AZ14" s="643" t="str">
        <f>IF(AZ13=1,"日",IF(AZ13=2,"月",IF(AZ13=3,"火",IF(AZ13=4,"水",IF(AZ13=5,"木",IF(AZ13=6,"金",IF(AZ13=0,"","土")))))))</f>
        <v/>
      </c>
      <c r="BA14" s="643" t="str">
        <f>IF(BA13=1,"日",IF(BA13=2,"月",IF(BA13=3,"火",IF(BA13=4,"水",IF(BA13=5,"木",IF(BA13=6,"金",IF(BA13=0,"","土")))))))</f>
        <v/>
      </c>
      <c r="BB14" s="1664"/>
      <c r="BC14" s="1665"/>
      <c r="BD14" s="1668"/>
      <c r="BE14" s="1665"/>
      <c r="BF14" s="1645"/>
      <c r="BG14" s="1658"/>
      <c r="BH14" s="1658"/>
      <c r="BI14" s="1658"/>
      <c r="BJ14" s="1671"/>
    </row>
    <row r="15" spans="2:67" ht="20.25" customHeight="1" x14ac:dyDescent="0.2">
      <c r="B15" s="1694">
        <f>B13+1</f>
        <v>1</v>
      </c>
      <c r="C15" s="1696"/>
      <c r="D15" s="1698"/>
      <c r="E15" s="1699"/>
      <c r="F15" s="1700"/>
      <c r="G15" s="1704"/>
      <c r="H15" s="1705"/>
      <c r="I15" s="1708"/>
      <c r="J15" s="1709"/>
      <c r="K15" s="1712"/>
      <c r="L15" s="1713"/>
      <c r="M15" s="1713"/>
      <c r="N15" s="1705"/>
      <c r="O15" s="1675"/>
      <c r="P15" s="1676"/>
      <c r="Q15" s="1676"/>
      <c r="R15" s="1676"/>
      <c r="S15" s="1677"/>
      <c r="T15" s="647" t="s">
        <v>648</v>
      </c>
      <c r="U15" s="648"/>
      <c r="V15" s="649"/>
      <c r="W15" s="650"/>
      <c r="X15" s="651"/>
      <c r="Y15" s="652"/>
      <c r="Z15" s="652"/>
      <c r="AA15" s="652"/>
      <c r="AB15" s="652"/>
      <c r="AC15" s="653"/>
      <c r="AD15" s="654"/>
      <c r="AE15" s="651"/>
      <c r="AF15" s="651"/>
      <c r="AG15" s="651"/>
      <c r="AH15" s="651"/>
      <c r="AI15" s="651"/>
      <c r="AJ15" s="653"/>
      <c r="AK15" s="650"/>
      <c r="AL15" s="652"/>
      <c r="AM15" s="652"/>
      <c r="AN15" s="652"/>
      <c r="AO15" s="652"/>
      <c r="AP15" s="652"/>
      <c r="AQ15" s="653"/>
      <c r="AR15" s="650"/>
      <c r="AS15" s="652"/>
      <c r="AT15" s="652"/>
      <c r="AU15" s="652"/>
      <c r="AV15" s="652"/>
      <c r="AW15" s="652"/>
      <c r="AX15" s="653"/>
      <c r="AY15" s="650"/>
      <c r="AZ15" s="652"/>
      <c r="BA15" s="652"/>
      <c r="BB15" s="1681"/>
      <c r="BC15" s="1682"/>
      <c r="BD15" s="1683"/>
      <c r="BE15" s="1684"/>
      <c r="BF15" s="1685"/>
      <c r="BG15" s="1686"/>
      <c r="BH15" s="1686"/>
      <c r="BI15" s="1686"/>
      <c r="BJ15" s="1687"/>
    </row>
    <row r="16" spans="2:67" ht="20.25" customHeight="1" x14ac:dyDescent="0.2">
      <c r="B16" s="1695"/>
      <c r="C16" s="1697"/>
      <c r="D16" s="1701"/>
      <c r="E16" s="1702"/>
      <c r="F16" s="1703"/>
      <c r="G16" s="1706"/>
      <c r="H16" s="1707"/>
      <c r="I16" s="1710"/>
      <c r="J16" s="1711"/>
      <c r="K16" s="1714"/>
      <c r="L16" s="1715"/>
      <c r="M16" s="1715"/>
      <c r="N16" s="1707"/>
      <c r="O16" s="1678"/>
      <c r="P16" s="1679"/>
      <c r="Q16" s="1679"/>
      <c r="R16" s="1679"/>
      <c r="S16" s="1680"/>
      <c r="T16" s="655" t="s">
        <v>650</v>
      </c>
      <c r="U16" s="656"/>
      <c r="V16" s="657"/>
      <c r="W16" s="658" t="str">
        <f>IF(W15="","",VLOOKUP(W15,'標準様式１（シフト記号表）'!$C$6:$L$47,10,FALSE))</f>
        <v/>
      </c>
      <c r="X16" s="659" t="str">
        <f>IF(X15="","",VLOOKUP(X15,'標準様式１（シフト記号表）'!$C$6:$L$47,10,FALSE))</f>
        <v/>
      </c>
      <c r="Y16" s="660" t="str">
        <f>IF(Y15="","",VLOOKUP(Y15,'標準様式１（シフト記号表）'!$C$6:$L$47,10,FALSE))</f>
        <v/>
      </c>
      <c r="Z16" s="660" t="str">
        <f>IF(Z15="","",VLOOKUP(Z15,'標準様式１（シフト記号表）'!$C$6:$L$47,10,FALSE))</f>
        <v/>
      </c>
      <c r="AA16" s="661" t="str">
        <f>IF(AA15="","",VLOOKUP(AA15,'標準様式１（シフト記号表）'!$C$6:$L$47,10,FALSE))</f>
        <v/>
      </c>
      <c r="AB16" s="659" t="str">
        <f>IF(AB15="","",VLOOKUP(AB15,'標準様式１（シフト記号表）'!$C$6:$L$47,10,FALSE))</f>
        <v/>
      </c>
      <c r="AC16" s="662" t="str">
        <f>IF(AC15="","",VLOOKUP(AC15,'標準様式１（シフト記号表）'!$C$6:$L$47,10,FALSE))</f>
        <v/>
      </c>
      <c r="AD16" s="658" t="str">
        <f>IF(AD15="","",VLOOKUP(AD15,'標準様式１（シフト記号表）'!$C$6:$L$47,10,FALSE))</f>
        <v/>
      </c>
      <c r="AE16" s="659" t="str">
        <f>IF(AE15="","",VLOOKUP(AE15,'標準様式１（シフト記号表）'!$C$6:$L$47,10,FALSE))</f>
        <v/>
      </c>
      <c r="AF16" s="659" t="str">
        <f>IF(AF15="","",VLOOKUP(AF15,'標準様式１（シフト記号表）'!$C$6:$L$47,10,FALSE))</f>
        <v/>
      </c>
      <c r="AG16" s="659" t="str">
        <f>IF(AG15="","",VLOOKUP(AG15,'標準様式１（シフト記号表）'!$C$6:$L$47,10,FALSE))</f>
        <v/>
      </c>
      <c r="AH16" s="659" t="str">
        <f>IF(AH15="","",VLOOKUP(AH15,'標準様式１（シフト記号表）'!$C$6:$L$47,10,FALSE))</f>
        <v/>
      </c>
      <c r="AI16" s="659" t="str">
        <f>IF(AI15="","",VLOOKUP(AI15,'標準様式１（シフト記号表）'!$C$6:$L$47,10,FALSE))</f>
        <v/>
      </c>
      <c r="AJ16" s="662" t="str">
        <f>IF(AJ15="","",VLOOKUP(AJ15,'標準様式１（シフト記号表）'!$C$6:$L$47,10,FALSE))</f>
        <v/>
      </c>
      <c r="AK16" s="663" t="str">
        <f>IF(AK15="","",VLOOKUP(AK15,'標準様式１（シフト記号表）'!$C$6:$L$47,10,FALSE))</f>
        <v/>
      </c>
      <c r="AL16" s="660" t="str">
        <f>IF(AL15="","",VLOOKUP(AL15,'標準様式１（シフト記号表）'!$C$6:$L$47,10,FALSE))</f>
        <v/>
      </c>
      <c r="AM16" s="660" t="str">
        <f>IF(AM15="","",VLOOKUP(AM15,'標準様式１（シフト記号表）'!$C$6:$L$47,10,FALSE))</f>
        <v/>
      </c>
      <c r="AN16" s="660" t="str">
        <f>IF(AN15="","",VLOOKUP(AN15,'標準様式１（シフト記号表）'!$C$6:$L$47,10,FALSE))</f>
        <v/>
      </c>
      <c r="AO16" s="660" t="str">
        <f>IF(AO15="","",VLOOKUP(AO15,'標準様式１（シフト記号表）'!$C$6:$L$47,10,FALSE))</f>
        <v/>
      </c>
      <c r="AP16" s="660" t="str">
        <f>IF(AP15="","",VLOOKUP(AP15,'標準様式１（シフト記号表）'!$C$6:$L$47,10,FALSE))</f>
        <v/>
      </c>
      <c r="AQ16" s="662" t="str">
        <f>IF(AQ15="","",VLOOKUP(AQ15,'標準様式１（シフト記号表）'!$C$6:$L$47,10,FALSE))</f>
        <v/>
      </c>
      <c r="AR16" s="663" t="str">
        <f>IF(AR15="","",VLOOKUP(AR15,'標準様式１（シフト記号表）'!$C$6:$L$47,10,FALSE))</f>
        <v/>
      </c>
      <c r="AS16" s="660" t="str">
        <f>IF(AS15="","",VLOOKUP(AS15,'標準様式１（シフト記号表）'!$C$6:$L$47,10,FALSE))</f>
        <v/>
      </c>
      <c r="AT16" s="660" t="str">
        <f>IF(AT15="","",VLOOKUP(AT15,'標準様式１（シフト記号表）'!$C$6:$L$47,10,FALSE))</f>
        <v/>
      </c>
      <c r="AU16" s="660" t="str">
        <f>IF(AU15="","",VLOOKUP(AU15,'標準様式１（シフト記号表）'!$C$6:$L$47,10,FALSE))</f>
        <v/>
      </c>
      <c r="AV16" s="660" t="str">
        <f>IF(AV15="","",VLOOKUP(AV15,'標準様式１（シフト記号表）'!$C$6:$L$47,10,FALSE))</f>
        <v/>
      </c>
      <c r="AW16" s="660" t="str">
        <f>IF(AW15="","",VLOOKUP(AW15,'標準様式１（シフト記号表）'!$C$6:$L$47,10,FALSE))</f>
        <v/>
      </c>
      <c r="AX16" s="662" t="str">
        <f>IF(AX15="","",VLOOKUP(AX15,'標準様式１（シフト記号表）'!$C$6:$L$47,10,FALSE))</f>
        <v/>
      </c>
      <c r="AY16" s="663" t="str">
        <f>IF(AY15="","",VLOOKUP(AY15,'標準様式１（シフト記号表）'!$C$6:$L$47,10,FALSE))</f>
        <v/>
      </c>
      <c r="AZ16" s="660" t="str">
        <f>IF(AZ15="","",VLOOKUP(AZ15,'標準様式１（シフト記号表）'!$C$6:$L$47,10,FALSE))</f>
        <v/>
      </c>
      <c r="BA16" s="660" t="str">
        <f>IF(BA15="","",VLOOKUP(BA15,'標準様式１（シフト記号表）'!$C$6:$L$47,10,FALSE))</f>
        <v/>
      </c>
      <c r="BB16" s="1691">
        <f>IF($BE$3="４週",SUM(W16:AX16),IF($BE$3="暦月",SUM(W16:BA16),""))</f>
        <v>0</v>
      </c>
      <c r="BC16" s="1692"/>
      <c r="BD16" s="1693">
        <f>IF($BE$3="４週",BB16/4,IF($BE$3="暦月",(BB16/($BE$6/7)),""))</f>
        <v>0</v>
      </c>
      <c r="BE16" s="1692"/>
      <c r="BF16" s="1688"/>
      <c r="BG16" s="1689"/>
      <c r="BH16" s="1689"/>
      <c r="BI16" s="1689"/>
      <c r="BJ16" s="1690"/>
    </row>
    <row r="17" spans="2:62" ht="20.25" customHeight="1" x14ac:dyDescent="0.2">
      <c r="B17" s="1694">
        <f>B15+1</f>
        <v>2</v>
      </c>
      <c r="C17" s="1697"/>
      <c r="D17" s="1701"/>
      <c r="E17" s="1702"/>
      <c r="F17" s="1703"/>
      <c r="G17" s="1723"/>
      <c r="H17" s="1724"/>
      <c r="I17" s="1725"/>
      <c r="J17" s="1726"/>
      <c r="K17" s="1727"/>
      <c r="L17" s="1728"/>
      <c r="M17" s="1728"/>
      <c r="N17" s="1724"/>
      <c r="O17" s="1678"/>
      <c r="P17" s="1679"/>
      <c r="Q17" s="1679"/>
      <c r="R17" s="1679"/>
      <c r="S17" s="1680"/>
      <c r="T17" s="664" t="s">
        <v>648</v>
      </c>
      <c r="U17" s="665"/>
      <c r="V17" s="666"/>
      <c r="W17" s="667"/>
      <c r="X17" s="668"/>
      <c r="Y17" s="669"/>
      <c r="Z17" s="669"/>
      <c r="AA17" s="670"/>
      <c r="AB17" s="668"/>
      <c r="AC17" s="671"/>
      <c r="AD17" s="667"/>
      <c r="AE17" s="668"/>
      <c r="AF17" s="668"/>
      <c r="AG17" s="668"/>
      <c r="AH17" s="668"/>
      <c r="AI17" s="668"/>
      <c r="AJ17" s="671"/>
      <c r="AK17" s="667"/>
      <c r="AL17" s="669"/>
      <c r="AM17" s="670"/>
      <c r="AN17" s="669"/>
      <c r="AO17" s="670"/>
      <c r="AP17" s="669"/>
      <c r="AQ17" s="672"/>
      <c r="AR17" s="673"/>
      <c r="AS17" s="669"/>
      <c r="AT17" s="669"/>
      <c r="AU17" s="669"/>
      <c r="AV17" s="669"/>
      <c r="AW17" s="669"/>
      <c r="AX17" s="671"/>
      <c r="AY17" s="673"/>
      <c r="AZ17" s="669"/>
      <c r="BA17" s="674"/>
      <c r="BB17" s="1716"/>
      <c r="BC17" s="1717"/>
      <c r="BD17" s="1718"/>
      <c r="BE17" s="1719"/>
      <c r="BF17" s="1720"/>
      <c r="BG17" s="1721"/>
      <c r="BH17" s="1721"/>
      <c r="BI17" s="1721"/>
      <c r="BJ17" s="1722"/>
    </row>
    <row r="18" spans="2:62" ht="20.25" customHeight="1" x14ac:dyDescent="0.2">
      <c r="B18" s="1695"/>
      <c r="C18" s="1697"/>
      <c r="D18" s="1701"/>
      <c r="E18" s="1702"/>
      <c r="F18" s="1703"/>
      <c r="G18" s="1706"/>
      <c r="H18" s="1707"/>
      <c r="I18" s="1710"/>
      <c r="J18" s="1711"/>
      <c r="K18" s="1714"/>
      <c r="L18" s="1715"/>
      <c r="M18" s="1715"/>
      <c r="N18" s="1707"/>
      <c r="O18" s="1678"/>
      <c r="P18" s="1679"/>
      <c r="Q18" s="1679"/>
      <c r="R18" s="1679"/>
      <c r="S18" s="1680"/>
      <c r="T18" s="655" t="s">
        <v>650</v>
      </c>
      <c r="U18" s="656"/>
      <c r="V18" s="657"/>
      <c r="W18" s="658" t="str">
        <f>IF(W17="","",VLOOKUP(W17,'標準様式１（シフト記号表）'!$C$6:$L$47,10,FALSE))</f>
        <v/>
      </c>
      <c r="X18" s="659" t="str">
        <f>IF(X17="","",VLOOKUP(X17,'標準様式１（シフト記号表）'!$C$6:$L$47,10,FALSE))</f>
        <v/>
      </c>
      <c r="Y18" s="660" t="str">
        <f>IF(Y17="","",VLOOKUP(Y17,'標準様式１（シフト記号表）'!$C$6:$L$47,10,FALSE))</f>
        <v/>
      </c>
      <c r="Z18" s="660" t="str">
        <f>IF(Z17="","",VLOOKUP(Z17,'標準様式１（シフト記号表）'!$C$6:$L$47,10,FALSE))</f>
        <v/>
      </c>
      <c r="AA18" s="661" t="str">
        <f>IF(AA17="","",VLOOKUP(AA17,'標準様式１（シフト記号表）'!$C$6:$L$47,10,FALSE))</f>
        <v/>
      </c>
      <c r="AB18" s="659" t="str">
        <f>IF(AB17="","",VLOOKUP(AB17,'標準様式１（シフト記号表）'!$C$6:$L$47,10,FALSE))</f>
        <v/>
      </c>
      <c r="AC18" s="662" t="str">
        <f>IF(AC17="","",VLOOKUP(AC17,'標準様式１（シフト記号表）'!$C$6:$L$47,10,FALSE))</f>
        <v/>
      </c>
      <c r="AD18" s="658" t="str">
        <f>IF(AD17="","",VLOOKUP(AD17,'標準様式１（シフト記号表）'!$C$6:$L$47,10,FALSE))</f>
        <v/>
      </c>
      <c r="AE18" s="659" t="str">
        <f>IF(AE17="","",VLOOKUP(AE17,'標準様式１（シフト記号表）'!$C$6:$L$47,10,FALSE))</f>
        <v/>
      </c>
      <c r="AF18" s="659" t="str">
        <f>IF(AF17="","",VLOOKUP(AF17,'標準様式１（シフト記号表）'!$C$6:$L$47,10,FALSE))</f>
        <v/>
      </c>
      <c r="AG18" s="659" t="str">
        <f>IF(AG17="","",VLOOKUP(AG17,'標準様式１（シフト記号表）'!$C$6:$L$47,10,FALSE))</f>
        <v/>
      </c>
      <c r="AH18" s="659" t="str">
        <f>IF(AH17="","",VLOOKUP(AH17,'標準様式１（シフト記号表）'!$C$6:$L$47,10,FALSE))</f>
        <v/>
      </c>
      <c r="AI18" s="659" t="str">
        <f>IF(AI17="","",VLOOKUP(AI17,'標準様式１（シフト記号表）'!$C$6:$L$47,10,FALSE))</f>
        <v/>
      </c>
      <c r="AJ18" s="662" t="str">
        <f>IF(AJ17="","",VLOOKUP(AJ17,'標準様式１（シフト記号表）'!$C$6:$L$47,10,FALSE))</f>
        <v/>
      </c>
      <c r="AK18" s="658" t="str">
        <f>IF(AK17="","",VLOOKUP(AK17,'標準様式１（シフト記号表）'!$C$6:$L$47,10,FALSE))</f>
        <v/>
      </c>
      <c r="AL18" s="660" t="str">
        <f>IF(AL17="","",VLOOKUP(AL17,'標準様式１（シフト記号表）'!$C$6:$L$47,10,FALSE))</f>
        <v/>
      </c>
      <c r="AM18" s="661" t="str">
        <f>IF(AM17="","",VLOOKUP(AM17,'標準様式１（シフト記号表）'!$C$6:$L$47,10,FALSE))</f>
        <v/>
      </c>
      <c r="AN18" s="660" t="str">
        <f>IF(AN17="","",VLOOKUP(AN17,'標準様式１（シフト記号表）'!$C$6:$L$47,10,FALSE))</f>
        <v/>
      </c>
      <c r="AO18" s="661" t="str">
        <f>IF(AO17="","",VLOOKUP(AO17,'標準様式１（シフト記号表）'!$C$6:$L$47,10,FALSE))</f>
        <v/>
      </c>
      <c r="AP18" s="660" t="str">
        <f>IF(AP17="","",VLOOKUP(AP17,'標準様式１（シフト記号表）'!$C$6:$L$47,10,FALSE))</f>
        <v/>
      </c>
      <c r="AQ18" s="675" t="str">
        <f>IF(AQ17="","",VLOOKUP(AQ17,'標準様式１（シフト記号表）'!$C$6:$L$47,10,FALSE))</f>
        <v/>
      </c>
      <c r="AR18" s="658" t="str">
        <f>IF(AR17="","",VLOOKUP(AR17,'標準様式１（シフト記号表）'!$C$6:$L$47,10,FALSE))</f>
        <v/>
      </c>
      <c r="AS18" s="660" t="str">
        <f>IF(AS17="","",VLOOKUP(AS17,'標準様式１（シフト記号表）'!$C$6:$L$47,10,FALSE))</f>
        <v/>
      </c>
      <c r="AT18" s="661" t="str">
        <f>IF(AT17="","",VLOOKUP(AT17,'標準様式１（シフト記号表）'!$C$6:$L$47,10,FALSE))</f>
        <v/>
      </c>
      <c r="AU18" s="660" t="str">
        <f>IF(AU17="","",VLOOKUP(AU17,'標準様式１（シフト記号表）'!$C$6:$L$47,10,FALSE))</f>
        <v/>
      </c>
      <c r="AV18" s="661" t="str">
        <f>IF(AV17="","",VLOOKUP(AV17,'標準様式１（シフト記号表）'!$C$6:$L$47,10,FALSE))</f>
        <v/>
      </c>
      <c r="AW18" s="660" t="str">
        <f>IF(AW17="","",VLOOKUP(AW17,'標準様式１（シフト記号表）'!$C$6:$L$47,10,FALSE))</f>
        <v/>
      </c>
      <c r="AX18" s="675" t="str">
        <f>IF(AX17="","",VLOOKUP(AX17,'標準様式１（シフト記号表）'!$C$6:$L$47,10,FALSE))</f>
        <v/>
      </c>
      <c r="AY18" s="658" t="str">
        <f>IF(AY17="","",VLOOKUP(AY17,'標準様式１（シフト記号表）'!$C$6:$L$47,10,FALSE))</f>
        <v/>
      </c>
      <c r="AZ18" s="660" t="str">
        <f>IF(AZ17="","",VLOOKUP(AZ17,'標準様式１（シフト記号表）'!$C$6:$L$47,10,FALSE))</f>
        <v/>
      </c>
      <c r="BA18" s="675" t="str">
        <f>IF(BA17="","",VLOOKUP(BA17,'標準様式１（シフト記号表）'!$C$6:$L$47,10,FALSE))</f>
        <v/>
      </c>
      <c r="BB18" s="1691">
        <f>IF($BE$3="４週",SUM(W18:AX18),IF($BE$3="暦月",SUM(W18:BA18),""))</f>
        <v>0</v>
      </c>
      <c r="BC18" s="1692"/>
      <c r="BD18" s="1693">
        <f>IF($BE$3="４週",BB18/4,IF($BE$3="暦月",(BB18/($BE$6/7)),""))</f>
        <v>0</v>
      </c>
      <c r="BE18" s="1692"/>
      <c r="BF18" s="1688"/>
      <c r="BG18" s="1689"/>
      <c r="BH18" s="1689"/>
      <c r="BI18" s="1689"/>
      <c r="BJ18" s="1690"/>
    </row>
    <row r="19" spans="2:62" ht="20.25" customHeight="1" x14ac:dyDescent="0.2">
      <c r="B19" s="1694">
        <f>B17+1</f>
        <v>3</v>
      </c>
      <c r="C19" s="1697"/>
      <c r="D19" s="1701"/>
      <c r="E19" s="1702"/>
      <c r="F19" s="1703"/>
      <c r="G19" s="1723"/>
      <c r="H19" s="1724"/>
      <c r="I19" s="1725"/>
      <c r="J19" s="1726"/>
      <c r="K19" s="1727"/>
      <c r="L19" s="1728"/>
      <c r="M19" s="1728"/>
      <c r="N19" s="1724"/>
      <c r="O19" s="1678"/>
      <c r="P19" s="1679"/>
      <c r="Q19" s="1679"/>
      <c r="R19" s="1679"/>
      <c r="S19" s="1680"/>
      <c r="T19" s="664" t="s">
        <v>648</v>
      </c>
      <c r="U19" s="665"/>
      <c r="V19" s="666"/>
      <c r="W19" s="667"/>
      <c r="X19" s="668"/>
      <c r="Y19" s="669"/>
      <c r="Z19" s="669"/>
      <c r="AA19" s="670"/>
      <c r="AB19" s="668"/>
      <c r="AC19" s="671"/>
      <c r="AD19" s="667"/>
      <c r="AE19" s="668"/>
      <c r="AF19" s="668"/>
      <c r="AG19" s="668"/>
      <c r="AH19" s="668"/>
      <c r="AI19" s="668"/>
      <c r="AJ19" s="671"/>
      <c r="AK19" s="667"/>
      <c r="AL19" s="669"/>
      <c r="AM19" s="670"/>
      <c r="AN19" s="669"/>
      <c r="AO19" s="670"/>
      <c r="AP19" s="669"/>
      <c r="AQ19" s="672"/>
      <c r="AR19" s="667"/>
      <c r="AS19" s="669"/>
      <c r="AT19" s="670"/>
      <c r="AU19" s="669"/>
      <c r="AV19" s="670"/>
      <c r="AW19" s="669"/>
      <c r="AX19" s="672"/>
      <c r="AY19" s="667"/>
      <c r="AZ19" s="669"/>
      <c r="BA19" s="676"/>
      <c r="BB19" s="1716"/>
      <c r="BC19" s="1717"/>
      <c r="BD19" s="1718"/>
      <c r="BE19" s="1719"/>
      <c r="BF19" s="1720"/>
      <c r="BG19" s="1721"/>
      <c r="BH19" s="1721"/>
      <c r="BI19" s="1721"/>
      <c r="BJ19" s="1722"/>
    </row>
    <row r="20" spans="2:62" ht="20.25" customHeight="1" x14ac:dyDescent="0.2">
      <c r="B20" s="1695"/>
      <c r="C20" s="1697"/>
      <c r="D20" s="1701"/>
      <c r="E20" s="1702"/>
      <c r="F20" s="1703"/>
      <c r="G20" s="1706"/>
      <c r="H20" s="1707"/>
      <c r="I20" s="1710"/>
      <c r="J20" s="1711"/>
      <c r="K20" s="1714"/>
      <c r="L20" s="1715"/>
      <c r="M20" s="1715"/>
      <c r="N20" s="1707"/>
      <c r="O20" s="1678"/>
      <c r="P20" s="1679"/>
      <c r="Q20" s="1679"/>
      <c r="R20" s="1679"/>
      <c r="S20" s="1680"/>
      <c r="T20" s="655" t="s">
        <v>650</v>
      </c>
      <c r="U20" s="656"/>
      <c r="V20" s="657"/>
      <c r="W20" s="658" t="str">
        <f>IF(W19="","",VLOOKUP(W19,'標準様式１（シフト記号表）'!$C$6:$L$47,10,FALSE))</f>
        <v/>
      </c>
      <c r="X20" s="659" t="str">
        <f>IF(X19="","",VLOOKUP(X19,'標準様式１（シフト記号表）'!$C$6:$L$47,10,FALSE))</f>
        <v/>
      </c>
      <c r="Y20" s="660" t="str">
        <f>IF(Y19="","",VLOOKUP(Y19,'標準様式１（シフト記号表）'!$C$6:$L$47,10,FALSE))</f>
        <v/>
      </c>
      <c r="Z20" s="660" t="str">
        <f>IF(Z19="","",VLOOKUP(Z19,'標準様式１（シフト記号表）'!$C$6:$L$47,10,FALSE))</f>
        <v/>
      </c>
      <c r="AA20" s="661" t="str">
        <f>IF(AA19="","",VLOOKUP(AA19,'標準様式１（シフト記号表）'!$C$6:$L$47,10,FALSE))</f>
        <v/>
      </c>
      <c r="AB20" s="659" t="str">
        <f>IF(AB19="","",VLOOKUP(AB19,'標準様式１（シフト記号表）'!$C$6:$L$47,10,FALSE))</f>
        <v/>
      </c>
      <c r="AC20" s="662" t="str">
        <f>IF(AC19="","",VLOOKUP(AC19,'標準様式１（シフト記号表）'!$C$6:$L$47,10,FALSE))</f>
        <v/>
      </c>
      <c r="AD20" s="658" t="str">
        <f>IF(AD19="","",VLOOKUP(AD19,'標準様式１（シフト記号表）'!$C$6:$L$47,10,FALSE))</f>
        <v/>
      </c>
      <c r="AE20" s="659" t="str">
        <f>IF(AE19="","",VLOOKUP(AE19,'標準様式１（シフト記号表）'!$C$6:$L$47,10,FALSE))</f>
        <v/>
      </c>
      <c r="AF20" s="659" t="str">
        <f>IF(AF19="","",VLOOKUP(AF19,'標準様式１（シフト記号表）'!$C$6:$L$47,10,FALSE))</f>
        <v/>
      </c>
      <c r="AG20" s="659" t="str">
        <f>IF(AG19="","",VLOOKUP(AG19,'標準様式１（シフト記号表）'!$C$6:$L$47,10,FALSE))</f>
        <v/>
      </c>
      <c r="AH20" s="659" t="str">
        <f>IF(AH19="","",VLOOKUP(AH19,'標準様式１（シフト記号表）'!$C$6:$L$47,10,FALSE))</f>
        <v/>
      </c>
      <c r="AI20" s="659" t="str">
        <f>IF(AI19="","",VLOOKUP(AI19,'標準様式１（シフト記号表）'!$C$6:$L$47,10,FALSE))</f>
        <v/>
      </c>
      <c r="AJ20" s="662" t="str">
        <f>IF(AJ19="","",VLOOKUP(AJ19,'標準様式１（シフト記号表）'!$C$6:$L$47,10,FALSE))</f>
        <v/>
      </c>
      <c r="AK20" s="658" t="str">
        <f>IF(AK19="","",VLOOKUP(AK19,'標準様式１（シフト記号表）'!$C$6:$L$47,10,FALSE))</f>
        <v/>
      </c>
      <c r="AL20" s="660" t="str">
        <f>IF(AL19="","",VLOOKUP(AL19,'標準様式１（シフト記号表）'!$C$6:$L$47,10,FALSE))</f>
        <v/>
      </c>
      <c r="AM20" s="661" t="str">
        <f>IF(AM19="","",VLOOKUP(AM19,'標準様式１（シフト記号表）'!$C$6:$L$47,10,FALSE))</f>
        <v/>
      </c>
      <c r="AN20" s="660" t="str">
        <f>IF(AN19="","",VLOOKUP(AN19,'標準様式１（シフト記号表）'!$C$6:$L$47,10,FALSE))</f>
        <v/>
      </c>
      <c r="AO20" s="661" t="str">
        <f>IF(AO19="","",VLOOKUP(AO19,'標準様式１（シフト記号表）'!$C$6:$L$47,10,FALSE))</f>
        <v/>
      </c>
      <c r="AP20" s="660" t="str">
        <f>IF(AP19="","",VLOOKUP(AP19,'標準様式１（シフト記号表）'!$C$6:$L$47,10,FALSE))</f>
        <v/>
      </c>
      <c r="AQ20" s="675" t="str">
        <f>IF(AQ19="","",VLOOKUP(AQ19,'標準様式１（シフト記号表）'!$C$6:$L$47,10,FALSE))</f>
        <v/>
      </c>
      <c r="AR20" s="658" t="str">
        <f>IF(AR19="","",VLOOKUP(AR19,'標準様式１（シフト記号表）'!$C$6:$L$47,10,FALSE))</f>
        <v/>
      </c>
      <c r="AS20" s="660" t="str">
        <f>IF(AS19="","",VLOOKUP(AS19,'標準様式１（シフト記号表）'!$C$6:$L$47,10,FALSE))</f>
        <v/>
      </c>
      <c r="AT20" s="661" t="str">
        <f>IF(AT19="","",VLOOKUP(AT19,'標準様式１（シフト記号表）'!$C$6:$L$47,10,FALSE))</f>
        <v/>
      </c>
      <c r="AU20" s="660" t="str">
        <f>IF(AU19="","",VLOOKUP(AU19,'標準様式１（シフト記号表）'!$C$6:$L$47,10,FALSE))</f>
        <v/>
      </c>
      <c r="AV20" s="661" t="str">
        <f>IF(AV19="","",VLOOKUP(AV19,'標準様式１（シフト記号表）'!$C$6:$L$47,10,FALSE))</f>
        <v/>
      </c>
      <c r="AW20" s="660" t="str">
        <f>IF(AW19="","",VLOOKUP(AW19,'標準様式１（シフト記号表）'!$C$6:$L$47,10,FALSE))</f>
        <v/>
      </c>
      <c r="AX20" s="675" t="str">
        <f>IF(AX19="","",VLOOKUP(AX19,'標準様式１（シフト記号表）'!$C$6:$L$47,10,FALSE))</f>
        <v/>
      </c>
      <c r="AY20" s="658" t="str">
        <f>IF(AY19="","",VLOOKUP(AY19,'標準様式１（シフト記号表）'!$C$6:$L$47,10,FALSE))</f>
        <v/>
      </c>
      <c r="AZ20" s="660" t="str">
        <f>IF(AZ19="","",VLOOKUP(AZ19,'標準様式１（シフト記号表）'!$C$6:$L$47,10,FALSE))</f>
        <v/>
      </c>
      <c r="BA20" s="675" t="str">
        <f>IF(BA19="","",VLOOKUP(BA19,'標準様式１（シフト記号表）'!$C$6:$L$47,10,FALSE))</f>
        <v/>
      </c>
      <c r="BB20" s="1691">
        <f>IF($BE$3="４週",SUM(W20:AX20),IF($BE$3="暦月",SUM(W20:BA20),""))</f>
        <v>0</v>
      </c>
      <c r="BC20" s="1692"/>
      <c r="BD20" s="1693">
        <f>IF($BE$3="４週",BB20/4,IF($BE$3="暦月",(BB20/($BE$6/7)),""))</f>
        <v>0</v>
      </c>
      <c r="BE20" s="1692"/>
      <c r="BF20" s="1688"/>
      <c r="BG20" s="1689"/>
      <c r="BH20" s="1689"/>
      <c r="BI20" s="1689"/>
      <c r="BJ20" s="1690"/>
    </row>
    <row r="21" spans="2:62" ht="20.25" customHeight="1" x14ac:dyDescent="0.2">
      <c r="B21" s="1694">
        <f>B19+1</f>
        <v>4</v>
      </c>
      <c r="C21" s="1697"/>
      <c r="D21" s="1701"/>
      <c r="E21" s="1702"/>
      <c r="F21" s="1703"/>
      <c r="G21" s="1723"/>
      <c r="H21" s="1724"/>
      <c r="I21" s="1725"/>
      <c r="J21" s="1726"/>
      <c r="K21" s="1727"/>
      <c r="L21" s="1728"/>
      <c r="M21" s="1728"/>
      <c r="N21" s="1724"/>
      <c r="O21" s="1678"/>
      <c r="P21" s="1679"/>
      <c r="Q21" s="1679"/>
      <c r="R21" s="1679"/>
      <c r="S21" s="1680"/>
      <c r="T21" s="664" t="s">
        <v>648</v>
      </c>
      <c r="U21" s="665"/>
      <c r="V21" s="666"/>
      <c r="W21" s="667"/>
      <c r="X21" s="668"/>
      <c r="Y21" s="669"/>
      <c r="Z21" s="669"/>
      <c r="AA21" s="670"/>
      <c r="AB21" s="668"/>
      <c r="AC21" s="671"/>
      <c r="AD21" s="667"/>
      <c r="AE21" s="668"/>
      <c r="AF21" s="668"/>
      <c r="AG21" s="668"/>
      <c r="AH21" s="668"/>
      <c r="AI21" s="668"/>
      <c r="AJ21" s="671"/>
      <c r="AK21" s="667"/>
      <c r="AL21" s="669"/>
      <c r="AM21" s="670"/>
      <c r="AN21" s="669"/>
      <c r="AO21" s="670"/>
      <c r="AP21" s="669"/>
      <c r="AQ21" s="672"/>
      <c r="AR21" s="667"/>
      <c r="AS21" s="669"/>
      <c r="AT21" s="670"/>
      <c r="AU21" s="669"/>
      <c r="AV21" s="670"/>
      <c r="AW21" s="669"/>
      <c r="AX21" s="672"/>
      <c r="AY21" s="667"/>
      <c r="AZ21" s="669"/>
      <c r="BA21" s="676"/>
      <c r="BB21" s="1716"/>
      <c r="BC21" s="1717"/>
      <c r="BD21" s="1718"/>
      <c r="BE21" s="1719"/>
      <c r="BF21" s="1720"/>
      <c r="BG21" s="1721"/>
      <c r="BH21" s="1721"/>
      <c r="BI21" s="1721"/>
      <c r="BJ21" s="1722"/>
    </row>
    <row r="22" spans="2:62" ht="20.25" customHeight="1" x14ac:dyDescent="0.2">
      <c r="B22" s="1695"/>
      <c r="C22" s="1697"/>
      <c r="D22" s="1701"/>
      <c r="E22" s="1702"/>
      <c r="F22" s="1703"/>
      <c r="G22" s="1706"/>
      <c r="H22" s="1707"/>
      <c r="I22" s="1710"/>
      <c r="J22" s="1711"/>
      <c r="K22" s="1714"/>
      <c r="L22" s="1715"/>
      <c r="M22" s="1715"/>
      <c r="N22" s="1707"/>
      <c r="O22" s="1678"/>
      <c r="P22" s="1679"/>
      <c r="Q22" s="1679"/>
      <c r="R22" s="1679"/>
      <c r="S22" s="1680"/>
      <c r="T22" s="655" t="s">
        <v>650</v>
      </c>
      <c r="U22" s="656"/>
      <c r="V22" s="657"/>
      <c r="W22" s="658" t="str">
        <f>IF(W21="","",VLOOKUP(W21,'標準様式１（シフト記号表）'!$C$6:$L$47,10,FALSE))</f>
        <v/>
      </c>
      <c r="X22" s="659" t="str">
        <f>IF(X21="","",VLOOKUP(X21,'標準様式１（シフト記号表）'!$C$6:$L$47,10,FALSE))</f>
        <v/>
      </c>
      <c r="Y22" s="660" t="str">
        <f>IF(Y21="","",VLOOKUP(Y21,'標準様式１（シフト記号表）'!$C$6:$L$47,10,FALSE))</f>
        <v/>
      </c>
      <c r="Z22" s="660" t="str">
        <f>IF(Z21="","",VLOOKUP(Z21,'標準様式１（シフト記号表）'!$C$6:$L$47,10,FALSE))</f>
        <v/>
      </c>
      <c r="AA22" s="661" t="str">
        <f>IF(AA21="","",VLOOKUP(AA21,'標準様式１（シフト記号表）'!$C$6:$L$47,10,FALSE))</f>
        <v/>
      </c>
      <c r="AB22" s="659" t="str">
        <f>IF(AB21="","",VLOOKUP(AB21,'標準様式１（シフト記号表）'!$C$6:$L$47,10,FALSE))</f>
        <v/>
      </c>
      <c r="AC22" s="662" t="str">
        <f>IF(AC21="","",VLOOKUP(AC21,'標準様式１（シフト記号表）'!$C$6:$L$47,10,FALSE))</f>
        <v/>
      </c>
      <c r="AD22" s="658" t="str">
        <f>IF(AD21="","",VLOOKUP(AD21,'標準様式１（シフト記号表）'!$C$6:$L$47,10,FALSE))</f>
        <v/>
      </c>
      <c r="AE22" s="659" t="str">
        <f>IF(AE21="","",VLOOKUP(AE21,'標準様式１（シフト記号表）'!$C$6:$L$47,10,FALSE))</f>
        <v/>
      </c>
      <c r="AF22" s="659" t="str">
        <f>IF(AF21="","",VLOOKUP(AF21,'標準様式１（シフト記号表）'!$C$6:$L$47,10,FALSE))</f>
        <v/>
      </c>
      <c r="AG22" s="659" t="str">
        <f>IF(AG21="","",VLOOKUP(AG21,'標準様式１（シフト記号表）'!$C$6:$L$47,10,FALSE))</f>
        <v/>
      </c>
      <c r="AH22" s="659" t="str">
        <f>IF(AH21="","",VLOOKUP(AH21,'標準様式１（シフト記号表）'!$C$6:$L$47,10,FALSE))</f>
        <v/>
      </c>
      <c r="AI22" s="659" t="str">
        <f>IF(AI21="","",VLOOKUP(AI21,'標準様式１（シフト記号表）'!$C$6:$L$47,10,FALSE))</f>
        <v/>
      </c>
      <c r="AJ22" s="662" t="str">
        <f>IF(AJ21="","",VLOOKUP(AJ21,'標準様式１（シフト記号表）'!$C$6:$L$47,10,FALSE))</f>
        <v/>
      </c>
      <c r="AK22" s="658" t="str">
        <f>IF(AK21="","",VLOOKUP(AK21,'標準様式１（シフト記号表）'!$C$6:$L$47,10,FALSE))</f>
        <v/>
      </c>
      <c r="AL22" s="660" t="str">
        <f>IF(AL21="","",VLOOKUP(AL21,'標準様式１（シフト記号表）'!$C$6:$L$47,10,FALSE))</f>
        <v/>
      </c>
      <c r="AM22" s="661" t="str">
        <f>IF(AM21="","",VLOOKUP(AM21,'標準様式１（シフト記号表）'!$C$6:$L$47,10,FALSE))</f>
        <v/>
      </c>
      <c r="AN22" s="660" t="str">
        <f>IF(AN21="","",VLOOKUP(AN21,'標準様式１（シフト記号表）'!$C$6:$L$47,10,FALSE))</f>
        <v/>
      </c>
      <c r="AO22" s="661" t="str">
        <f>IF(AO21="","",VLOOKUP(AO21,'標準様式１（シフト記号表）'!$C$6:$L$47,10,FALSE))</f>
        <v/>
      </c>
      <c r="AP22" s="660" t="str">
        <f>IF(AP21="","",VLOOKUP(AP21,'標準様式１（シフト記号表）'!$C$6:$L$47,10,FALSE))</f>
        <v/>
      </c>
      <c r="AQ22" s="675" t="str">
        <f>IF(AQ21="","",VLOOKUP(AQ21,'標準様式１（シフト記号表）'!$C$6:$L$47,10,FALSE))</f>
        <v/>
      </c>
      <c r="AR22" s="658" t="str">
        <f>IF(AR21="","",VLOOKUP(AR21,'標準様式１（シフト記号表）'!$C$6:$L$47,10,FALSE))</f>
        <v/>
      </c>
      <c r="AS22" s="660" t="str">
        <f>IF(AS21="","",VLOOKUP(AS21,'標準様式１（シフト記号表）'!$C$6:$L$47,10,FALSE))</f>
        <v/>
      </c>
      <c r="AT22" s="661" t="str">
        <f>IF(AT21="","",VLOOKUP(AT21,'標準様式１（シフト記号表）'!$C$6:$L$47,10,FALSE))</f>
        <v/>
      </c>
      <c r="AU22" s="660" t="str">
        <f>IF(AU21="","",VLOOKUP(AU21,'標準様式１（シフト記号表）'!$C$6:$L$47,10,FALSE))</f>
        <v/>
      </c>
      <c r="AV22" s="661" t="str">
        <f>IF(AV21="","",VLOOKUP(AV21,'標準様式１（シフト記号表）'!$C$6:$L$47,10,FALSE))</f>
        <v/>
      </c>
      <c r="AW22" s="660" t="str">
        <f>IF(AW21="","",VLOOKUP(AW21,'標準様式１（シフト記号表）'!$C$6:$L$47,10,FALSE))</f>
        <v/>
      </c>
      <c r="AX22" s="675" t="str">
        <f>IF(AX21="","",VLOOKUP(AX21,'標準様式１（シフト記号表）'!$C$6:$L$47,10,FALSE))</f>
        <v/>
      </c>
      <c r="AY22" s="658" t="str">
        <f>IF(AY21="","",VLOOKUP(AY21,'標準様式１（シフト記号表）'!$C$6:$L$47,10,FALSE))</f>
        <v/>
      </c>
      <c r="AZ22" s="660" t="str">
        <f>IF(AZ21="","",VLOOKUP(AZ21,'標準様式１（シフト記号表）'!$C$6:$L$47,10,FALSE))</f>
        <v/>
      </c>
      <c r="BA22" s="675" t="str">
        <f>IF(BA21="","",VLOOKUP(BA21,'標準様式１（シフト記号表）'!$C$6:$L$47,10,FALSE))</f>
        <v/>
      </c>
      <c r="BB22" s="1691">
        <f>IF($BE$3="４週",SUM(W22:AX22),IF($BE$3="暦月",SUM(W22:BA22),""))</f>
        <v>0</v>
      </c>
      <c r="BC22" s="1692"/>
      <c r="BD22" s="1693">
        <f>IF($BE$3="４週",BB22/4,IF($BE$3="暦月",(BB22/($BE$6/7)),""))</f>
        <v>0</v>
      </c>
      <c r="BE22" s="1692"/>
      <c r="BF22" s="1688"/>
      <c r="BG22" s="1689"/>
      <c r="BH22" s="1689"/>
      <c r="BI22" s="1689"/>
      <c r="BJ22" s="1690"/>
    </row>
    <row r="23" spans="2:62" ht="20.25" customHeight="1" x14ac:dyDescent="0.2">
      <c r="B23" s="1694">
        <f>B21+1</f>
        <v>5</v>
      </c>
      <c r="C23" s="1697"/>
      <c r="D23" s="1701"/>
      <c r="E23" s="1702"/>
      <c r="F23" s="1703"/>
      <c r="G23" s="1723"/>
      <c r="H23" s="1724"/>
      <c r="I23" s="1725"/>
      <c r="J23" s="1726"/>
      <c r="K23" s="1727"/>
      <c r="L23" s="1728"/>
      <c r="M23" s="1728"/>
      <c r="N23" s="1724"/>
      <c r="O23" s="1678"/>
      <c r="P23" s="1679"/>
      <c r="Q23" s="1679"/>
      <c r="R23" s="1679"/>
      <c r="S23" s="1680"/>
      <c r="T23" s="664" t="s">
        <v>648</v>
      </c>
      <c r="U23" s="665"/>
      <c r="V23" s="666"/>
      <c r="W23" s="667"/>
      <c r="X23" s="668"/>
      <c r="Y23" s="669"/>
      <c r="Z23" s="669"/>
      <c r="AA23" s="670"/>
      <c r="AB23" s="668"/>
      <c r="AC23" s="671"/>
      <c r="AD23" s="667"/>
      <c r="AE23" s="668"/>
      <c r="AF23" s="668"/>
      <c r="AG23" s="668"/>
      <c r="AH23" s="668"/>
      <c r="AI23" s="668"/>
      <c r="AJ23" s="671"/>
      <c r="AK23" s="667"/>
      <c r="AL23" s="669"/>
      <c r="AM23" s="670"/>
      <c r="AN23" s="669"/>
      <c r="AO23" s="670"/>
      <c r="AP23" s="669"/>
      <c r="AQ23" s="672"/>
      <c r="AR23" s="667"/>
      <c r="AS23" s="669"/>
      <c r="AT23" s="670"/>
      <c r="AU23" s="669"/>
      <c r="AV23" s="670"/>
      <c r="AW23" s="669"/>
      <c r="AX23" s="672"/>
      <c r="AY23" s="667"/>
      <c r="AZ23" s="669"/>
      <c r="BA23" s="676"/>
      <c r="BB23" s="1716"/>
      <c r="BC23" s="1717"/>
      <c r="BD23" s="1718"/>
      <c r="BE23" s="1719"/>
      <c r="BF23" s="1720"/>
      <c r="BG23" s="1721"/>
      <c r="BH23" s="1721"/>
      <c r="BI23" s="1721"/>
      <c r="BJ23" s="1722"/>
    </row>
    <row r="24" spans="2:62" ht="20.25" customHeight="1" x14ac:dyDescent="0.2">
      <c r="B24" s="1695"/>
      <c r="C24" s="1697"/>
      <c r="D24" s="1701"/>
      <c r="E24" s="1702"/>
      <c r="F24" s="1703"/>
      <c r="G24" s="1706"/>
      <c r="H24" s="1707"/>
      <c r="I24" s="1710"/>
      <c r="J24" s="1711"/>
      <c r="K24" s="1714"/>
      <c r="L24" s="1715"/>
      <c r="M24" s="1715"/>
      <c r="N24" s="1707"/>
      <c r="O24" s="1678"/>
      <c r="P24" s="1679"/>
      <c r="Q24" s="1679"/>
      <c r="R24" s="1679"/>
      <c r="S24" s="1680"/>
      <c r="T24" s="677" t="s">
        <v>650</v>
      </c>
      <c r="U24" s="678"/>
      <c r="V24" s="679"/>
      <c r="W24" s="658" t="str">
        <f>IF(W23="","",VLOOKUP(W23,'標準様式１（シフト記号表）'!$C$6:$L$47,10,FALSE))</f>
        <v/>
      </c>
      <c r="X24" s="659" t="str">
        <f>IF(X23="","",VLOOKUP(X23,'標準様式１（シフト記号表）'!$C$6:$L$47,10,FALSE))</f>
        <v/>
      </c>
      <c r="Y24" s="660" t="str">
        <f>IF(Y23="","",VLOOKUP(Y23,'標準様式１（シフト記号表）'!$C$6:$L$47,10,FALSE))</f>
        <v/>
      </c>
      <c r="Z24" s="660" t="str">
        <f>IF(Z23="","",VLOOKUP(Z23,'標準様式１（シフト記号表）'!$C$6:$L$47,10,FALSE))</f>
        <v/>
      </c>
      <c r="AA24" s="661" t="str">
        <f>IF(AA23="","",VLOOKUP(AA23,'標準様式１（シフト記号表）'!$C$6:$L$47,10,FALSE))</f>
        <v/>
      </c>
      <c r="AB24" s="659" t="str">
        <f>IF(AB23="","",VLOOKUP(AB23,'標準様式１（シフト記号表）'!$C$6:$L$47,10,FALSE))</f>
        <v/>
      </c>
      <c r="AC24" s="662" t="str">
        <f>IF(AC23="","",VLOOKUP(AC23,'標準様式１（シフト記号表）'!$C$6:$L$47,10,FALSE))</f>
        <v/>
      </c>
      <c r="AD24" s="658" t="str">
        <f>IF(AD23="","",VLOOKUP(AD23,'標準様式１（シフト記号表）'!$C$6:$L$47,10,FALSE))</f>
        <v/>
      </c>
      <c r="AE24" s="659" t="str">
        <f>IF(AE23="","",VLOOKUP(AE23,'標準様式１（シフト記号表）'!$C$6:$L$47,10,FALSE))</f>
        <v/>
      </c>
      <c r="AF24" s="659" t="str">
        <f>IF(AF23="","",VLOOKUP(AF23,'標準様式１（シフト記号表）'!$C$6:$L$47,10,FALSE))</f>
        <v/>
      </c>
      <c r="AG24" s="659" t="str">
        <f>IF(AG23="","",VLOOKUP(AG23,'標準様式１（シフト記号表）'!$C$6:$L$47,10,FALSE))</f>
        <v/>
      </c>
      <c r="AH24" s="659" t="str">
        <f>IF(AH23="","",VLOOKUP(AH23,'標準様式１（シフト記号表）'!$C$6:$L$47,10,FALSE))</f>
        <v/>
      </c>
      <c r="AI24" s="659" t="str">
        <f>IF(AI23="","",VLOOKUP(AI23,'標準様式１（シフト記号表）'!$C$6:$L$47,10,FALSE))</f>
        <v/>
      </c>
      <c r="AJ24" s="662" t="str">
        <f>IF(AJ23="","",VLOOKUP(AJ23,'標準様式１（シフト記号表）'!$C$6:$L$47,10,FALSE))</f>
        <v/>
      </c>
      <c r="AK24" s="658" t="str">
        <f>IF(AK23="","",VLOOKUP(AK23,'標準様式１（シフト記号表）'!$C$6:$L$47,10,FALSE))</f>
        <v/>
      </c>
      <c r="AL24" s="660" t="str">
        <f>IF(AL23="","",VLOOKUP(AL23,'標準様式１（シフト記号表）'!$C$6:$L$47,10,FALSE))</f>
        <v/>
      </c>
      <c r="AM24" s="661" t="str">
        <f>IF(AM23="","",VLOOKUP(AM23,'標準様式１（シフト記号表）'!$C$6:$L$47,10,FALSE))</f>
        <v/>
      </c>
      <c r="AN24" s="660" t="str">
        <f>IF(AN23="","",VLOOKUP(AN23,'標準様式１（シフト記号表）'!$C$6:$L$47,10,FALSE))</f>
        <v/>
      </c>
      <c r="AO24" s="661" t="str">
        <f>IF(AO23="","",VLOOKUP(AO23,'標準様式１（シフト記号表）'!$C$6:$L$47,10,FALSE))</f>
        <v/>
      </c>
      <c r="AP24" s="660" t="str">
        <f>IF(AP23="","",VLOOKUP(AP23,'標準様式１（シフト記号表）'!$C$6:$L$47,10,FALSE))</f>
        <v/>
      </c>
      <c r="AQ24" s="675" t="str">
        <f>IF(AQ23="","",VLOOKUP(AQ23,'標準様式１（シフト記号表）'!$C$6:$L$47,10,FALSE))</f>
        <v/>
      </c>
      <c r="AR24" s="658" t="str">
        <f>IF(AR23="","",VLOOKUP(AR23,'標準様式１（シフト記号表）'!$C$6:$L$47,10,FALSE))</f>
        <v/>
      </c>
      <c r="AS24" s="660" t="str">
        <f>IF(AS23="","",VLOOKUP(AS23,'標準様式１（シフト記号表）'!$C$6:$L$47,10,FALSE))</f>
        <v/>
      </c>
      <c r="AT24" s="661" t="str">
        <f>IF(AT23="","",VLOOKUP(AT23,'標準様式１（シフト記号表）'!$C$6:$L$47,10,FALSE))</f>
        <v/>
      </c>
      <c r="AU24" s="660" t="str">
        <f>IF(AU23="","",VLOOKUP(AU23,'標準様式１（シフト記号表）'!$C$6:$L$47,10,FALSE))</f>
        <v/>
      </c>
      <c r="AV24" s="661" t="str">
        <f>IF(AV23="","",VLOOKUP(AV23,'標準様式１（シフト記号表）'!$C$6:$L$47,10,FALSE))</f>
        <v/>
      </c>
      <c r="AW24" s="660" t="str">
        <f>IF(AW23="","",VLOOKUP(AW23,'標準様式１（シフト記号表）'!$C$6:$L$47,10,FALSE))</f>
        <v/>
      </c>
      <c r="AX24" s="675" t="str">
        <f>IF(AX23="","",VLOOKUP(AX23,'標準様式１（シフト記号表）'!$C$6:$L$47,10,FALSE))</f>
        <v/>
      </c>
      <c r="AY24" s="658" t="str">
        <f>IF(AY23="","",VLOOKUP(AY23,'標準様式１（シフト記号表）'!$C$6:$L$47,10,FALSE))</f>
        <v/>
      </c>
      <c r="AZ24" s="660" t="str">
        <f>IF(AZ23="","",VLOOKUP(AZ23,'標準様式１（シフト記号表）'!$C$6:$L$47,10,FALSE))</f>
        <v/>
      </c>
      <c r="BA24" s="675" t="str">
        <f>IF(BA23="","",VLOOKUP(BA23,'標準様式１（シフト記号表）'!$C$6:$L$47,10,FALSE))</f>
        <v/>
      </c>
      <c r="BB24" s="1691">
        <f>IF($BE$3="４週",SUM(W24:AX24),IF($BE$3="暦月",SUM(W24:BA24),""))</f>
        <v>0</v>
      </c>
      <c r="BC24" s="1692"/>
      <c r="BD24" s="1693">
        <f>IF($BE$3="４週",BB24/4,IF($BE$3="暦月",(BB24/($BE$6/7)),""))</f>
        <v>0</v>
      </c>
      <c r="BE24" s="1692"/>
      <c r="BF24" s="1688"/>
      <c r="BG24" s="1689"/>
      <c r="BH24" s="1689"/>
      <c r="BI24" s="1689"/>
      <c r="BJ24" s="1690"/>
    </row>
    <row r="25" spans="2:62" ht="20.25" customHeight="1" x14ac:dyDescent="0.2">
      <c r="B25" s="1694">
        <f>B23+1</f>
        <v>6</v>
      </c>
      <c r="C25" s="1697"/>
      <c r="D25" s="1701"/>
      <c r="E25" s="1702"/>
      <c r="F25" s="1703"/>
      <c r="G25" s="1723"/>
      <c r="H25" s="1724"/>
      <c r="I25" s="1725"/>
      <c r="J25" s="1726"/>
      <c r="K25" s="1727"/>
      <c r="L25" s="1728"/>
      <c r="M25" s="1728"/>
      <c r="N25" s="1724"/>
      <c r="O25" s="1678"/>
      <c r="P25" s="1679"/>
      <c r="Q25" s="1679"/>
      <c r="R25" s="1679"/>
      <c r="S25" s="1680"/>
      <c r="T25" s="680" t="s">
        <v>648</v>
      </c>
      <c r="U25" s="681"/>
      <c r="V25" s="682"/>
      <c r="W25" s="667"/>
      <c r="X25" s="668"/>
      <c r="Y25" s="669"/>
      <c r="Z25" s="669"/>
      <c r="AA25" s="670"/>
      <c r="AB25" s="668"/>
      <c r="AC25" s="671"/>
      <c r="AD25" s="667"/>
      <c r="AE25" s="668"/>
      <c r="AF25" s="668"/>
      <c r="AG25" s="668"/>
      <c r="AH25" s="668"/>
      <c r="AI25" s="668"/>
      <c r="AJ25" s="671"/>
      <c r="AK25" s="667"/>
      <c r="AL25" s="669"/>
      <c r="AM25" s="670"/>
      <c r="AN25" s="669"/>
      <c r="AO25" s="670"/>
      <c r="AP25" s="669"/>
      <c r="AQ25" s="672"/>
      <c r="AR25" s="667"/>
      <c r="AS25" s="669"/>
      <c r="AT25" s="670"/>
      <c r="AU25" s="669"/>
      <c r="AV25" s="670"/>
      <c r="AW25" s="669"/>
      <c r="AX25" s="672"/>
      <c r="AY25" s="667"/>
      <c r="AZ25" s="669"/>
      <c r="BA25" s="676"/>
      <c r="BB25" s="1716"/>
      <c r="BC25" s="1717"/>
      <c r="BD25" s="1718"/>
      <c r="BE25" s="1719"/>
      <c r="BF25" s="1720"/>
      <c r="BG25" s="1721"/>
      <c r="BH25" s="1721"/>
      <c r="BI25" s="1721"/>
      <c r="BJ25" s="1722"/>
    </row>
    <row r="26" spans="2:62" ht="20.25" customHeight="1" x14ac:dyDescent="0.2">
      <c r="B26" s="1695"/>
      <c r="C26" s="1697"/>
      <c r="D26" s="1701"/>
      <c r="E26" s="1702"/>
      <c r="F26" s="1703"/>
      <c r="G26" s="1706"/>
      <c r="H26" s="1707"/>
      <c r="I26" s="1710"/>
      <c r="J26" s="1711"/>
      <c r="K26" s="1714"/>
      <c r="L26" s="1715"/>
      <c r="M26" s="1715"/>
      <c r="N26" s="1707"/>
      <c r="O26" s="1678"/>
      <c r="P26" s="1679"/>
      <c r="Q26" s="1679"/>
      <c r="R26" s="1679"/>
      <c r="S26" s="1680"/>
      <c r="T26" s="655" t="s">
        <v>650</v>
      </c>
      <c r="U26" s="656"/>
      <c r="V26" s="657"/>
      <c r="W26" s="658" t="str">
        <f>IF(W25="","",VLOOKUP(W25,'標準様式１（シフト記号表）'!$C$6:$L$47,10,FALSE))</f>
        <v/>
      </c>
      <c r="X26" s="659" t="str">
        <f>IF(X25="","",VLOOKUP(X25,'標準様式１（シフト記号表）'!$C$6:$L$47,10,FALSE))</f>
        <v/>
      </c>
      <c r="Y26" s="683" t="str">
        <f>IF(Y25="","",VLOOKUP(Y25,'標準様式１（シフト記号表）'!$C$6:$L$47,10,FALSE))</f>
        <v/>
      </c>
      <c r="Z26" s="660" t="str">
        <f>IF(Z25="","",VLOOKUP(Z25,'標準様式１（シフト記号表）'!$C$6:$L$47,10,FALSE))</f>
        <v/>
      </c>
      <c r="AA26" s="661" t="str">
        <f>IF(AA25="","",VLOOKUP(AA25,'標準様式１（シフト記号表）'!$C$6:$L$47,10,FALSE))</f>
        <v/>
      </c>
      <c r="AB26" s="659" t="str">
        <f>IF(AB25="","",VLOOKUP(AB25,'標準様式１（シフト記号表）'!$C$6:$L$47,10,FALSE))</f>
        <v/>
      </c>
      <c r="AC26" s="662" t="str">
        <f>IF(AC25="","",VLOOKUP(AC25,'標準様式１（シフト記号表）'!$C$6:$L$47,10,FALSE))</f>
        <v/>
      </c>
      <c r="AD26" s="658" t="str">
        <f>IF(AD25="","",VLOOKUP(AD25,'標準様式１（シフト記号表）'!$C$6:$L$47,10,FALSE))</f>
        <v/>
      </c>
      <c r="AE26" s="659" t="str">
        <f>IF(AE25="","",VLOOKUP(AE25,'標準様式１（シフト記号表）'!$C$6:$L$47,10,FALSE))</f>
        <v/>
      </c>
      <c r="AF26" s="659" t="str">
        <f>IF(AF25="","",VLOOKUP(AF25,'標準様式１（シフト記号表）'!$C$6:$L$47,10,FALSE))</f>
        <v/>
      </c>
      <c r="AG26" s="659" t="str">
        <f>IF(AG25="","",VLOOKUP(AG25,'標準様式１（シフト記号表）'!$C$6:$L$47,10,FALSE))</f>
        <v/>
      </c>
      <c r="AH26" s="659" t="str">
        <f>IF(AH25="","",VLOOKUP(AH25,'標準様式１（シフト記号表）'!$C$6:$L$47,10,FALSE))</f>
        <v/>
      </c>
      <c r="AI26" s="659" t="str">
        <f>IF(AI25="","",VLOOKUP(AI25,'標準様式１（シフト記号表）'!$C$6:$L$47,10,FALSE))</f>
        <v/>
      </c>
      <c r="AJ26" s="662" t="str">
        <f>IF(AJ25="","",VLOOKUP(AJ25,'標準様式１（シフト記号表）'!$C$6:$L$47,10,FALSE))</f>
        <v/>
      </c>
      <c r="AK26" s="658" t="str">
        <f>IF(AK25="","",VLOOKUP(AK25,'標準様式１（シフト記号表）'!$C$6:$L$47,10,FALSE))</f>
        <v/>
      </c>
      <c r="AL26" s="660" t="str">
        <f>IF(AL25="","",VLOOKUP(AL25,'標準様式１（シフト記号表）'!$C$6:$L$47,10,FALSE))</f>
        <v/>
      </c>
      <c r="AM26" s="661" t="str">
        <f>IF(AM25="","",VLOOKUP(AM25,'標準様式１（シフト記号表）'!$C$6:$L$47,10,FALSE))</f>
        <v/>
      </c>
      <c r="AN26" s="660" t="str">
        <f>IF(AN25="","",VLOOKUP(AN25,'標準様式１（シフト記号表）'!$C$6:$L$47,10,FALSE))</f>
        <v/>
      </c>
      <c r="AO26" s="661" t="str">
        <f>IF(AO25="","",VLOOKUP(AO25,'標準様式１（シフト記号表）'!$C$6:$L$47,10,FALSE))</f>
        <v/>
      </c>
      <c r="AP26" s="660" t="str">
        <f>IF(AP25="","",VLOOKUP(AP25,'標準様式１（シフト記号表）'!$C$6:$L$47,10,FALSE))</f>
        <v/>
      </c>
      <c r="AQ26" s="675" t="str">
        <f>IF(AQ25="","",VLOOKUP(AQ25,'標準様式１（シフト記号表）'!$C$6:$L$47,10,FALSE))</f>
        <v/>
      </c>
      <c r="AR26" s="658" t="str">
        <f>IF(AR25="","",VLOOKUP(AR25,'標準様式１（シフト記号表）'!$C$6:$L$47,10,FALSE))</f>
        <v/>
      </c>
      <c r="AS26" s="660" t="str">
        <f>IF(AS25="","",VLOOKUP(AS25,'標準様式１（シフト記号表）'!$C$6:$L$47,10,FALSE))</f>
        <v/>
      </c>
      <c r="AT26" s="661" t="str">
        <f>IF(AT25="","",VLOOKUP(AT25,'標準様式１（シフト記号表）'!$C$6:$L$47,10,FALSE))</f>
        <v/>
      </c>
      <c r="AU26" s="660" t="str">
        <f>IF(AU25="","",VLOOKUP(AU25,'標準様式１（シフト記号表）'!$C$6:$L$47,10,FALSE))</f>
        <v/>
      </c>
      <c r="AV26" s="661" t="str">
        <f>IF(AV25="","",VLOOKUP(AV25,'標準様式１（シフト記号表）'!$C$6:$L$47,10,FALSE))</f>
        <v/>
      </c>
      <c r="AW26" s="660" t="str">
        <f>IF(AW25="","",VLOOKUP(AW25,'標準様式１（シフト記号表）'!$C$6:$L$47,10,FALSE))</f>
        <v/>
      </c>
      <c r="AX26" s="675" t="str">
        <f>IF(AX25="","",VLOOKUP(AX25,'標準様式１（シフト記号表）'!$C$6:$L$47,10,FALSE))</f>
        <v/>
      </c>
      <c r="AY26" s="658" t="str">
        <f>IF(AY25="","",VLOOKUP(AY25,'標準様式１（シフト記号表）'!$C$6:$L$47,10,FALSE))</f>
        <v/>
      </c>
      <c r="AZ26" s="660" t="str">
        <f>IF(AZ25="","",VLOOKUP(AZ25,'標準様式１（シフト記号表）'!$C$6:$L$47,10,FALSE))</f>
        <v/>
      </c>
      <c r="BA26" s="675" t="str">
        <f>IF(BA25="","",VLOOKUP(BA25,'標準様式１（シフト記号表）'!$C$6:$L$47,10,FALSE))</f>
        <v/>
      </c>
      <c r="BB26" s="1691">
        <f>IF($BE$3="４週",SUM(W26:AX26),IF($BE$3="暦月",SUM(W26:BA26),""))</f>
        <v>0</v>
      </c>
      <c r="BC26" s="1692"/>
      <c r="BD26" s="1693">
        <f>IF($BE$3="４週",BB26/4,IF($BE$3="暦月",(BB26/($BE$6/7)),""))</f>
        <v>0</v>
      </c>
      <c r="BE26" s="1692"/>
      <c r="BF26" s="1688"/>
      <c r="BG26" s="1689"/>
      <c r="BH26" s="1689"/>
      <c r="BI26" s="1689"/>
      <c r="BJ26" s="1690"/>
    </row>
    <row r="27" spans="2:62" ht="20.25" customHeight="1" x14ac:dyDescent="0.2">
      <c r="B27" s="1694">
        <f>B25+1</f>
        <v>7</v>
      </c>
      <c r="C27" s="1697"/>
      <c r="D27" s="1701"/>
      <c r="E27" s="1702"/>
      <c r="F27" s="1703"/>
      <c r="G27" s="1723"/>
      <c r="H27" s="1724"/>
      <c r="I27" s="1725"/>
      <c r="J27" s="1726"/>
      <c r="K27" s="1727"/>
      <c r="L27" s="1728"/>
      <c r="M27" s="1728"/>
      <c r="N27" s="1724"/>
      <c r="O27" s="1678"/>
      <c r="P27" s="1679"/>
      <c r="Q27" s="1679"/>
      <c r="R27" s="1679"/>
      <c r="S27" s="1680"/>
      <c r="T27" s="664" t="s">
        <v>648</v>
      </c>
      <c r="U27" s="665"/>
      <c r="V27" s="666"/>
      <c r="W27" s="667"/>
      <c r="X27" s="668"/>
      <c r="Y27" s="669"/>
      <c r="Z27" s="669"/>
      <c r="AA27" s="670"/>
      <c r="AB27" s="668"/>
      <c r="AC27" s="671"/>
      <c r="AD27" s="667"/>
      <c r="AE27" s="668"/>
      <c r="AF27" s="668"/>
      <c r="AG27" s="668"/>
      <c r="AH27" s="668"/>
      <c r="AI27" s="668"/>
      <c r="AJ27" s="671"/>
      <c r="AK27" s="667"/>
      <c r="AL27" s="669"/>
      <c r="AM27" s="670"/>
      <c r="AN27" s="669"/>
      <c r="AO27" s="670"/>
      <c r="AP27" s="669"/>
      <c r="AQ27" s="672"/>
      <c r="AR27" s="667"/>
      <c r="AS27" s="669"/>
      <c r="AT27" s="670"/>
      <c r="AU27" s="669"/>
      <c r="AV27" s="670"/>
      <c r="AW27" s="669"/>
      <c r="AX27" s="672"/>
      <c r="AY27" s="667"/>
      <c r="AZ27" s="669"/>
      <c r="BA27" s="676"/>
      <c r="BB27" s="1716"/>
      <c r="BC27" s="1717"/>
      <c r="BD27" s="1718"/>
      <c r="BE27" s="1719"/>
      <c r="BF27" s="1720"/>
      <c r="BG27" s="1721"/>
      <c r="BH27" s="1721"/>
      <c r="BI27" s="1721"/>
      <c r="BJ27" s="1722"/>
    </row>
    <row r="28" spans="2:62" ht="20.25" customHeight="1" x14ac:dyDescent="0.2">
      <c r="B28" s="1695"/>
      <c r="C28" s="1697"/>
      <c r="D28" s="1701"/>
      <c r="E28" s="1702"/>
      <c r="F28" s="1703"/>
      <c r="G28" s="1706"/>
      <c r="H28" s="1707"/>
      <c r="I28" s="1710"/>
      <c r="J28" s="1711"/>
      <c r="K28" s="1714"/>
      <c r="L28" s="1715"/>
      <c r="M28" s="1715"/>
      <c r="N28" s="1707"/>
      <c r="O28" s="1678"/>
      <c r="P28" s="1679"/>
      <c r="Q28" s="1679"/>
      <c r="R28" s="1679"/>
      <c r="S28" s="1680"/>
      <c r="T28" s="655" t="s">
        <v>650</v>
      </c>
      <c r="U28" s="656"/>
      <c r="V28" s="657"/>
      <c r="W28" s="658" t="str">
        <f>IF(W27="","",VLOOKUP(W27,'標準様式１（シフト記号表）'!$C$6:$L$47,10,FALSE))</f>
        <v/>
      </c>
      <c r="X28" s="659" t="str">
        <f>IF(X27="","",VLOOKUP(X27,'標準様式１（シフト記号表）'!$C$6:$L$47,10,FALSE))</f>
        <v/>
      </c>
      <c r="Y28" s="660" t="str">
        <f>IF(Y27="","",VLOOKUP(Y27,'標準様式１（シフト記号表）'!$C$6:$L$47,10,FALSE))</f>
        <v/>
      </c>
      <c r="Z28" s="660" t="str">
        <f>IF(Z27="","",VLOOKUP(Z27,'標準様式１（シフト記号表）'!$C$6:$L$47,10,FALSE))</f>
        <v/>
      </c>
      <c r="AA28" s="661" t="str">
        <f>IF(AA27="","",VLOOKUP(AA27,'標準様式１（シフト記号表）'!$C$6:$L$47,10,FALSE))</f>
        <v/>
      </c>
      <c r="AB28" s="659" t="str">
        <f>IF(AB27="","",VLOOKUP(AB27,'標準様式１（シフト記号表）'!$C$6:$L$47,10,FALSE))</f>
        <v/>
      </c>
      <c r="AC28" s="662" t="str">
        <f>IF(AC27="","",VLOOKUP(AC27,'標準様式１（シフト記号表）'!$C$6:$L$47,10,FALSE))</f>
        <v/>
      </c>
      <c r="AD28" s="658" t="str">
        <f>IF(AD27="","",VLOOKUP(AD27,'標準様式１（シフト記号表）'!$C$6:$L$47,10,FALSE))</f>
        <v/>
      </c>
      <c r="AE28" s="659" t="str">
        <f>IF(AE27="","",VLOOKUP(AE27,'標準様式１（シフト記号表）'!$C$6:$L$47,10,FALSE))</f>
        <v/>
      </c>
      <c r="AF28" s="659" t="str">
        <f>IF(AF27="","",VLOOKUP(AF27,'標準様式１（シフト記号表）'!$C$6:$L$47,10,FALSE))</f>
        <v/>
      </c>
      <c r="AG28" s="659" t="str">
        <f>IF(AG27="","",VLOOKUP(AG27,'標準様式１（シフト記号表）'!$C$6:$L$47,10,FALSE))</f>
        <v/>
      </c>
      <c r="AH28" s="659" t="str">
        <f>IF(AH27="","",VLOOKUP(AH27,'標準様式１（シフト記号表）'!$C$6:$L$47,10,FALSE))</f>
        <v/>
      </c>
      <c r="AI28" s="659" t="str">
        <f>IF(AI27="","",VLOOKUP(AI27,'標準様式１（シフト記号表）'!$C$6:$L$47,10,FALSE))</f>
        <v/>
      </c>
      <c r="AJ28" s="662" t="str">
        <f>IF(AJ27="","",VLOOKUP(AJ27,'標準様式１（シフト記号表）'!$C$6:$L$47,10,FALSE))</f>
        <v/>
      </c>
      <c r="AK28" s="658" t="str">
        <f>IF(AK27="","",VLOOKUP(AK27,'標準様式１（シフト記号表）'!$C$6:$L$47,10,FALSE))</f>
        <v/>
      </c>
      <c r="AL28" s="660" t="str">
        <f>IF(AL27="","",VLOOKUP(AL27,'標準様式１（シフト記号表）'!$C$6:$L$47,10,FALSE))</f>
        <v/>
      </c>
      <c r="AM28" s="661" t="str">
        <f>IF(AM27="","",VLOOKUP(AM27,'標準様式１（シフト記号表）'!$C$6:$L$47,10,FALSE))</f>
        <v/>
      </c>
      <c r="AN28" s="660" t="str">
        <f>IF(AN27="","",VLOOKUP(AN27,'標準様式１（シフト記号表）'!$C$6:$L$47,10,FALSE))</f>
        <v/>
      </c>
      <c r="AO28" s="661" t="str">
        <f>IF(AO27="","",VLOOKUP(AO27,'標準様式１（シフト記号表）'!$C$6:$L$47,10,FALSE))</f>
        <v/>
      </c>
      <c r="AP28" s="660" t="str">
        <f>IF(AP27="","",VLOOKUP(AP27,'標準様式１（シフト記号表）'!$C$6:$L$47,10,FALSE))</f>
        <v/>
      </c>
      <c r="AQ28" s="675" t="str">
        <f>IF(AQ27="","",VLOOKUP(AQ27,'標準様式１（シフト記号表）'!$C$6:$L$47,10,FALSE))</f>
        <v/>
      </c>
      <c r="AR28" s="658" t="str">
        <f>IF(AR27="","",VLOOKUP(AR27,'標準様式１（シフト記号表）'!$C$6:$L$47,10,FALSE))</f>
        <v/>
      </c>
      <c r="AS28" s="660" t="str">
        <f>IF(AS27="","",VLOOKUP(AS27,'標準様式１（シフト記号表）'!$C$6:$L$47,10,FALSE))</f>
        <v/>
      </c>
      <c r="AT28" s="661" t="str">
        <f>IF(AT27="","",VLOOKUP(AT27,'標準様式１（シフト記号表）'!$C$6:$L$47,10,FALSE))</f>
        <v/>
      </c>
      <c r="AU28" s="660" t="str">
        <f>IF(AU27="","",VLOOKUP(AU27,'標準様式１（シフト記号表）'!$C$6:$L$47,10,FALSE))</f>
        <v/>
      </c>
      <c r="AV28" s="661" t="str">
        <f>IF(AV27="","",VLOOKUP(AV27,'標準様式１（シフト記号表）'!$C$6:$L$47,10,FALSE))</f>
        <v/>
      </c>
      <c r="AW28" s="660" t="str">
        <f>IF(AW27="","",VLOOKUP(AW27,'標準様式１（シフト記号表）'!$C$6:$L$47,10,FALSE))</f>
        <v/>
      </c>
      <c r="AX28" s="675" t="str">
        <f>IF(AX27="","",VLOOKUP(AX27,'標準様式１（シフト記号表）'!$C$6:$L$47,10,FALSE))</f>
        <v/>
      </c>
      <c r="AY28" s="658" t="str">
        <f>IF(AY27="","",VLOOKUP(AY27,'標準様式１（シフト記号表）'!$C$6:$L$47,10,FALSE))</f>
        <v/>
      </c>
      <c r="AZ28" s="660" t="str">
        <f>IF(AZ27="","",VLOOKUP(AZ27,'標準様式１（シフト記号表）'!$C$6:$L$47,10,FALSE))</f>
        <v/>
      </c>
      <c r="BA28" s="675" t="str">
        <f>IF(BA27="","",VLOOKUP(BA27,'標準様式１（シフト記号表）'!$C$6:$L$47,10,FALSE))</f>
        <v/>
      </c>
      <c r="BB28" s="1691">
        <f>IF($BE$3="４週",SUM(W28:AX28),IF($BE$3="暦月",SUM(W28:BA28),""))</f>
        <v>0</v>
      </c>
      <c r="BC28" s="1692"/>
      <c r="BD28" s="1693">
        <f>IF($BE$3="４週",BB28/4,IF($BE$3="暦月",(BB28/($BE$6/7)),""))</f>
        <v>0</v>
      </c>
      <c r="BE28" s="1692"/>
      <c r="BF28" s="1688"/>
      <c r="BG28" s="1689"/>
      <c r="BH28" s="1689"/>
      <c r="BI28" s="1689"/>
      <c r="BJ28" s="1690"/>
    </row>
    <row r="29" spans="2:62" ht="20.25" customHeight="1" x14ac:dyDescent="0.2">
      <c r="B29" s="1694">
        <f>B27+1</f>
        <v>8</v>
      </c>
      <c r="C29" s="1697"/>
      <c r="D29" s="1701"/>
      <c r="E29" s="1702"/>
      <c r="F29" s="1703"/>
      <c r="G29" s="1723"/>
      <c r="H29" s="1724"/>
      <c r="I29" s="1725"/>
      <c r="J29" s="1726"/>
      <c r="K29" s="1727"/>
      <c r="L29" s="1728"/>
      <c r="M29" s="1728"/>
      <c r="N29" s="1724"/>
      <c r="O29" s="1678"/>
      <c r="P29" s="1679"/>
      <c r="Q29" s="1679"/>
      <c r="R29" s="1679"/>
      <c r="S29" s="1680"/>
      <c r="T29" s="664" t="s">
        <v>648</v>
      </c>
      <c r="U29" s="665"/>
      <c r="V29" s="666"/>
      <c r="W29" s="667"/>
      <c r="X29" s="668"/>
      <c r="Y29" s="669"/>
      <c r="Z29" s="669"/>
      <c r="AA29" s="670"/>
      <c r="AB29" s="668"/>
      <c r="AC29" s="671"/>
      <c r="AD29" s="667"/>
      <c r="AE29" s="668"/>
      <c r="AF29" s="668"/>
      <c r="AG29" s="668"/>
      <c r="AH29" s="668"/>
      <c r="AI29" s="668"/>
      <c r="AJ29" s="671"/>
      <c r="AK29" s="667"/>
      <c r="AL29" s="669"/>
      <c r="AM29" s="670"/>
      <c r="AN29" s="669"/>
      <c r="AO29" s="670"/>
      <c r="AP29" s="669"/>
      <c r="AQ29" s="672"/>
      <c r="AR29" s="667"/>
      <c r="AS29" s="669"/>
      <c r="AT29" s="670"/>
      <c r="AU29" s="669"/>
      <c r="AV29" s="670"/>
      <c r="AW29" s="669"/>
      <c r="AX29" s="672"/>
      <c r="AY29" s="667"/>
      <c r="AZ29" s="669"/>
      <c r="BA29" s="676"/>
      <c r="BB29" s="1716"/>
      <c r="BC29" s="1717"/>
      <c r="BD29" s="1718"/>
      <c r="BE29" s="1719"/>
      <c r="BF29" s="1720"/>
      <c r="BG29" s="1721"/>
      <c r="BH29" s="1721"/>
      <c r="BI29" s="1721"/>
      <c r="BJ29" s="1722"/>
    </row>
    <row r="30" spans="2:62" ht="20.25" customHeight="1" x14ac:dyDescent="0.2">
      <c r="B30" s="1695"/>
      <c r="C30" s="1697"/>
      <c r="D30" s="1701"/>
      <c r="E30" s="1702"/>
      <c r="F30" s="1703"/>
      <c r="G30" s="1706"/>
      <c r="H30" s="1707"/>
      <c r="I30" s="1710"/>
      <c r="J30" s="1711"/>
      <c r="K30" s="1714"/>
      <c r="L30" s="1715"/>
      <c r="M30" s="1715"/>
      <c r="N30" s="1707"/>
      <c r="O30" s="1678"/>
      <c r="P30" s="1679"/>
      <c r="Q30" s="1679"/>
      <c r="R30" s="1679"/>
      <c r="S30" s="1680"/>
      <c r="T30" s="655" t="s">
        <v>650</v>
      </c>
      <c r="U30" s="656"/>
      <c r="V30" s="657"/>
      <c r="W30" s="658" t="str">
        <f>IF(W29="","",VLOOKUP(W29,'標準様式１（シフト記号表）'!$C$6:$L$47,10,FALSE))</f>
        <v/>
      </c>
      <c r="X30" s="659" t="str">
        <f>IF(X29="","",VLOOKUP(X29,'標準様式１（シフト記号表）'!$C$6:$L$47,10,FALSE))</f>
        <v/>
      </c>
      <c r="Y30" s="660" t="str">
        <f>IF(Y29="","",VLOOKUP(Y29,'標準様式１（シフト記号表）'!$C$6:$L$47,10,FALSE))</f>
        <v/>
      </c>
      <c r="Z30" s="660" t="str">
        <f>IF(Z29="","",VLOOKUP(Z29,'標準様式１（シフト記号表）'!$C$6:$L$47,10,FALSE))</f>
        <v/>
      </c>
      <c r="AA30" s="661" t="str">
        <f>IF(AA29="","",VLOOKUP(AA29,'標準様式１（シフト記号表）'!$C$6:$L$47,10,FALSE))</f>
        <v/>
      </c>
      <c r="AB30" s="659" t="str">
        <f>IF(AB29="","",VLOOKUP(AB29,'標準様式１（シフト記号表）'!$C$6:$L$47,10,FALSE))</f>
        <v/>
      </c>
      <c r="AC30" s="662" t="str">
        <f>IF(AC29="","",VLOOKUP(AC29,'標準様式１（シフト記号表）'!$C$6:$L$47,10,FALSE))</f>
        <v/>
      </c>
      <c r="AD30" s="658" t="str">
        <f>IF(AD29="","",VLOOKUP(AD29,'標準様式１（シフト記号表）'!$C$6:$L$47,10,FALSE))</f>
        <v/>
      </c>
      <c r="AE30" s="659" t="str">
        <f>IF(AE29="","",VLOOKUP(AE29,'標準様式１（シフト記号表）'!$C$6:$L$47,10,FALSE))</f>
        <v/>
      </c>
      <c r="AF30" s="659" t="str">
        <f>IF(AF29="","",VLOOKUP(AF29,'標準様式１（シフト記号表）'!$C$6:$L$47,10,FALSE))</f>
        <v/>
      </c>
      <c r="AG30" s="659" t="str">
        <f>IF(AG29="","",VLOOKUP(AG29,'標準様式１（シフト記号表）'!$C$6:$L$47,10,FALSE))</f>
        <v/>
      </c>
      <c r="AH30" s="659" t="str">
        <f>IF(AH29="","",VLOOKUP(AH29,'標準様式１（シフト記号表）'!$C$6:$L$47,10,FALSE))</f>
        <v/>
      </c>
      <c r="AI30" s="659" t="str">
        <f>IF(AI29="","",VLOOKUP(AI29,'標準様式１（シフト記号表）'!$C$6:$L$47,10,FALSE))</f>
        <v/>
      </c>
      <c r="AJ30" s="662" t="str">
        <f>IF(AJ29="","",VLOOKUP(AJ29,'標準様式１（シフト記号表）'!$C$6:$L$47,10,FALSE))</f>
        <v/>
      </c>
      <c r="AK30" s="658" t="str">
        <f>IF(AK29="","",VLOOKUP(AK29,'標準様式１（シフト記号表）'!$C$6:$L$47,10,FALSE))</f>
        <v/>
      </c>
      <c r="AL30" s="660" t="str">
        <f>IF(AL29="","",VLOOKUP(AL29,'標準様式１（シフト記号表）'!$C$6:$L$47,10,FALSE))</f>
        <v/>
      </c>
      <c r="AM30" s="661" t="str">
        <f>IF(AM29="","",VLOOKUP(AM29,'標準様式１（シフト記号表）'!$C$6:$L$47,10,FALSE))</f>
        <v/>
      </c>
      <c r="AN30" s="660" t="str">
        <f>IF(AN29="","",VLOOKUP(AN29,'標準様式１（シフト記号表）'!$C$6:$L$47,10,FALSE))</f>
        <v/>
      </c>
      <c r="AO30" s="661" t="str">
        <f>IF(AO29="","",VLOOKUP(AO29,'標準様式１（シフト記号表）'!$C$6:$L$47,10,FALSE))</f>
        <v/>
      </c>
      <c r="AP30" s="660" t="str">
        <f>IF(AP29="","",VLOOKUP(AP29,'標準様式１（シフト記号表）'!$C$6:$L$47,10,FALSE))</f>
        <v/>
      </c>
      <c r="AQ30" s="675" t="str">
        <f>IF(AQ29="","",VLOOKUP(AQ29,'標準様式１（シフト記号表）'!$C$6:$L$47,10,FALSE))</f>
        <v/>
      </c>
      <c r="AR30" s="658" t="str">
        <f>IF(AR29="","",VLOOKUP(AR29,'標準様式１（シフト記号表）'!$C$6:$L$47,10,FALSE))</f>
        <v/>
      </c>
      <c r="AS30" s="660" t="str">
        <f>IF(AS29="","",VLOOKUP(AS29,'標準様式１（シフト記号表）'!$C$6:$L$47,10,FALSE))</f>
        <v/>
      </c>
      <c r="AT30" s="661" t="str">
        <f>IF(AT29="","",VLOOKUP(AT29,'標準様式１（シフト記号表）'!$C$6:$L$47,10,FALSE))</f>
        <v/>
      </c>
      <c r="AU30" s="660" t="str">
        <f>IF(AU29="","",VLOOKUP(AU29,'標準様式１（シフト記号表）'!$C$6:$L$47,10,FALSE))</f>
        <v/>
      </c>
      <c r="AV30" s="661" t="str">
        <f>IF(AV29="","",VLOOKUP(AV29,'標準様式１（シフト記号表）'!$C$6:$L$47,10,FALSE))</f>
        <v/>
      </c>
      <c r="AW30" s="660" t="str">
        <f>IF(AW29="","",VLOOKUP(AW29,'標準様式１（シフト記号表）'!$C$6:$L$47,10,FALSE))</f>
        <v/>
      </c>
      <c r="AX30" s="675" t="str">
        <f>IF(AX29="","",VLOOKUP(AX29,'標準様式１（シフト記号表）'!$C$6:$L$47,10,FALSE))</f>
        <v/>
      </c>
      <c r="AY30" s="658" t="str">
        <f>IF(AY29="","",VLOOKUP(AY29,'標準様式１（シフト記号表）'!$C$6:$L$47,10,FALSE))</f>
        <v/>
      </c>
      <c r="AZ30" s="660" t="str">
        <f>IF(AZ29="","",VLOOKUP(AZ29,'標準様式１（シフト記号表）'!$C$6:$L$47,10,FALSE))</f>
        <v/>
      </c>
      <c r="BA30" s="675" t="str">
        <f>IF(BA29="","",VLOOKUP(BA29,'標準様式１（シフト記号表）'!$C$6:$L$47,10,FALSE))</f>
        <v/>
      </c>
      <c r="BB30" s="1691">
        <f>IF($BE$3="４週",SUM(W30:AX30),IF($BE$3="暦月",SUM(W30:BA30),""))</f>
        <v>0</v>
      </c>
      <c r="BC30" s="1692"/>
      <c r="BD30" s="1693">
        <f>IF($BE$3="４週",BB30/4,IF($BE$3="暦月",(BB30/($BE$6/7)),""))</f>
        <v>0</v>
      </c>
      <c r="BE30" s="1692"/>
      <c r="BF30" s="1688"/>
      <c r="BG30" s="1689"/>
      <c r="BH30" s="1689"/>
      <c r="BI30" s="1689"/>
      <c r="BJ30" s="1690"/>
    </row>
    <row r="31" spans="2:62" ht="20.25" customHeight="1" x14ac:dyDescent="0.2">
      <c r="B31" s="1694">
        <f>B29+1</f>
        <v>9</v>
      </c>
      <c r="C31" s="1697"/>
      <c r="D31" s="1701"/>
      <c r="E31" s="1702"/>
      <c r="F31" s="1703"/>
      <c r="G31" s="1723"/>
      <c r="H31" s="1724"/>
      <c r="I31" s="1725"/>
      <c r="J31" s="1726"/>
      <c r="K31" s="1727"/>
      <c r="L31" s="1728"/>
      <c r="M31" s="1728"/>
      <c r="N31" s="1724"/>
      <c r="O31" s="1678"/>
      <c r="P31" s="1679"/>
      <c r="Q31" s="1679"/>
      <c r="R31" s="1679"/>
      <c r="S31" s="1680"/>
      <c r="T31" s="664" t="s">
        <v>648</v>
      </c>
      <c r="U31" s="665"/>
      <c r="V31" s="666"/>
      <c r="W31" s="667"/>
      <c r="X31" s="668"/>
      <c r="Y31" s="669"/>
      <c r="Z31" s="669"/>
      <c r="AA31" s="670"/>
      <c r="AB31" s="668"/>
      <c r="AC31" s="671"/>
      <c r="AD31" s="667"/>
      <c r="AE31" s="668"/>
      <c r="AF31" s="668"/>
      <c r="AG31" s="668"/>
      <c r="AH31" s="668"/>
      <c r="AI31" s="668"/>
      <c r="AJ31" s="671"/>
      <c r="AK31" s="667"/>
      <c r="AL31" s="669"/>
      <c r="AM31" s="670"/>
      <c r="AN31" s="669"/>
      <c r="AO31" s="670"/>
      <c r="AP31" s="669"/>
      <c r="AQ31" s="672"/>
      <c r="AR31" s="667"/>
      <c r="AS31" s="669"/>
      <c r="AT31" s="670"/>
      <c r="AU31" s="669"/>
      <c r="AV31" s="670"/>
      <c r="AW31" s="669"/>
      <c r="AX31" s="672"/>
      <c r="AY31" s="667"/>
      <c r="AZ31" s="669"/>
      <c r="BA31" s="676"/>
      <c r="BB31" s="1716"/>
      <c r="BC31" s="1717"/>
      <c r="BD31" s="1718"/>
      <c r="BE31" s="1719"/>
      <c r="BF31" s="1720"/>
      <c r="BG31" s="1721"/>
      <c r="BH31" s="1721"/>
      <c r="BI31" s="1721"/>
      <c r="BJ31" s="1722"/>
    </row>
    <row r="32" spans="2:62" ht="20.25" customHeight="1" x14ac:dyDescent="0.2">
      <c r="B32" s="1695"/>
      <c r="C32" s="1697"/>
      <c r="D32" s="1701"/>
      <c r="E32" s="1702"/>
      <c r="F32" s="1703"/>
      <c r="G32" s="1706"/>
      <c r="H32" s="1707"/>
      <c r="I32" s="1710"/>
      <c r="J32" s="1711"/>
      <c r="K32" s="1714"/>
      <c r="L32" s="1715"/>
      <c r="M32" s="1715"/>
      <c r="N32" s="1707"/>
      <c r="O32" s="1678"/>
      <c r="P32" s="1679"/>
      <c r="Q32" s="1679"/>
      <c r="R32" s="1679"/>
      <c r="S32" s="1680"/>
      <c r="T32" s="677" t="s">
        <v>650</v>
      </c>
      <c r="U32" s="678"/>
      <c r="V32" s="679"/>
      <c r="W32" s="658" t="str">
        <f>IF(W31="","",VLOOKUP(W31,'標準様式１（シフト記号表）'!$C$6:$L$47,10,FALSE))</f>
        <v/>
      </c>
      <c r="X32" s="659" t="str">
        <f>IF(X31="","",VLOOKUP(X31,'標準様式１（シフト記号表）'!$C$6:$L$47,10,FALSE))</f>
        <v/>
      </c>
      <c r="Y32" s="660" t="str">
        <f>IF(Y31="","",VLOOKUP(Y31,'標準様式１（シフト記号表）'!$C$6:$L$47,10,FALSE))</f>
        <v/>
      </c>
      <c r="Z32" s="660" t="str">
        <f>IF(Z31="","",VLOOKUP(Z31,'標準様式１（シフト記号表）'!$C$6:$L$47,10,FALSE))</f>
        <v/>
      </c>
      <c r="AA32" s="661" t="str">
        <f>IF(AA31="","",VLOOKUP(AA31,'標準様式１（シフト記号表）'!$C$6:$L$47,10,FALSE))</f>
        <v/>
      </c>
      <c r="AB32" s="659" t="str">
        <f>IF(AB31="","",VLOOKUP(AB31,'標準様式１（シフト記号表）'!$C$6:$L$47,10,FALSE))</f>
        <v/>
      </c>
      <c r="AC32" s="662" t="str">
        <f>IF(AC31="","",VLOOKUP(AC31,'標準様式１（シフト記号表）'!$C$6:$L$47,10,FALSE))</f>
        <v/>
      </c>
      <c r="AD32" s="658" t="str">
        <f>IF(AD31="","",VLOOKUP(AD31,'標準様式１（シフト記号表）'!$C$6:$L$47,10,FALSE))</f>
        <v/>
      </c>
      <c r="AE32" s="659" t="str">
        <f>IF(AE31="","",VLOOKUP(AE31,'標準様式１（シフト記号表）'!$C$6:$L$47,10,FALSE))</f>
        <v/>
      </c>
      <c r="AF32" s="659" t="str">
        <f>IF(AF31="","",VLOOKUP(AF31,'標準様式１（シフト記号表）'!$C$6:$L$47,10,FALSE))</f>
        <v/>
      </c>
      <c r="AG32" s="659" t="str">
        <f>IF(AG31="","",VLOOKUP(AG31,'標準様式１（シフト記号表）'!$C$6:$L$47,10,FALSE))</f>
        <v/>
      </c>
      <c r="AH32" s="659" t="str">
        <f>IF(AH31="","",VLOOKUP(AH31,'標準様式１（シフト記号表）'!$C$6:$L$47,10,FALSE))</f>
        <v/>
      </c>
      <c r="AI32" s="659" t="str">
        <f>IF(AI31="","",VLOOKUP(AI31,'標準様式１（シフト記号表）'!$C$6:$L$47,10,FALSE))</f>
        <v/>
      </c>
      <c r="AJ32" s="662" t="str">
        <f>IF(AJ31="","",VLOOKUP(AJ31,'標準様式１（シフト記号表）'!$C$6:$L$47,10,FALSE))</f>
        <v/>
      </c>
      <c r="AK32" s="658" t="str">
        <f>IF(AK31="","",VLOOKUP(AK31,'標準様式１（シフト記号表）'!$C$6:$L$47,10,FALSE))</f>
        <v/>
      </c>
      <c r="AL32" s="660" t="str">
        <f>IF(AL31="","",VLOOKUP(AL31,'標準様式１（シフト記号表）'!$C$6:$L$47,10,FALSE))</f>
        <v/>
      </c>
      <c r="AM32" s="661" t="str">
        <f>IF(AM31="","",VLOOKUP(AM31,'標準様式１（シフト記号表）'!$C$6:$L$47,10,FALSE))</f>
        <v/>
      </c>
      <c r="AN32" s="660" t="str">
        <f>IF(AN31="","",VLOOKUP(AN31,'標準様式１（シフト記号表）'!$C$6:$L$47,10,FALSE))</f>
        <v/>
      </c>
      <c r="AO32" s="661" t="str">
        <f>IF(AO31="","",VLOOKUP(AO31,'標準様式１（シフト記号表）'!$C$6:$L$47,10,FALSE))</f>
        <v/>
      </c>
      <c r="AP32" s="660" t="str">
        <f>IF(AP31="","",VLOOKUP(AP31,'標準様式１（シフト記号表）'!$C$6:$L$47,10,FALSE))</f>
        <v/>
      </c>
      <c r="AQ32" s="675" t="str">
        <f>IF(AQ31="","",VLOOKUP(AQ31,'標準様式１（シフト記号表）'!$C$6:$L$47,10,FALSE))</f>
        <v/>
      </c>
      <c r="AR32" s="658" t="str">
        <f>IF(AR31="","",VLOOKUP(AR31,'標準様式１（シフト記号表）'!$C$6:$L$47,10,FALSE))</f>
        <v/>
      </c>
      <c r="AS32" s="660" t="str">
        <f>IF(AS31="","",VLOOKUP(AS31,'標準様式１（シフト記号表）'!$C$6:$L$47,10,FALSE))</f>
        <v/>
      </c>
      <c r="AT32" s="661" t="str">
        <f>IF(AT31="","",VLOOKUP(AT31,'標準様式１（シフト記号表）'!$C$6:$L$47,10,FALSE))</f>
        <v/>
      </c>
      <c r="AU32" s="660" t="str">
        <f>IF(AU31="","",VLOOKUP(AU31,'標準様式１（シフト記号表）'!$C$6:$L$47,10,FALSE))</f>
        <v/>
      </c>
      <c r="AV32" s="661" t="str">
        <f>IF(AV31="","",VLOOKUP(AV31,'標準様式１（シフト記号表）'!$C$6:$L$47,10,FALSE))</f>
        <v/>
      </c>
      <c r="AW32" s="660" t="str">
        <f>IF(AW31="","",VLOOKUP(AW31,'標準様式１（シフト記号表）'!$C$6:$L$47,10,FALSE))</f>
        <v/>
      </c>
      <c r="AX32" s="675" t="str">
        <f>IF(AX31="","",VLOOKUP(AX31,'標準様式１（シフト記号表）'!$C$6:$L$47,10,FALSE))</f>
        <v/>
      </c>
      <c r="AY32" s="658" t="str">
        <f>IF(AY31="","",VLOOKUP(AY31,'標準様式１（シフト記号表）'!$C$6:$L$47,10,FALSE))</f>
        <v/>
      </c>
      <c r="AZ32" s="660" t="str">
        <f>IF(AZ31="","",VLOOKUP(AZ31,'標準様式１（シフト記号表）'!$C$6:$L$47,10,FALSE))</f>
        <v/>
      </c>
      <c r="BA32" s="675" t="str">
        <f>IF(BA31="","",VLOOKUP(BA31,'標準様式１（シフト記号表）'!$C$6:$L$47,10,FALSE))</f>
        <v/>
      </c>
      <c r="BB32" s="1691">
        <f>IF($BE$3="４週",SUM(W32:AX32),IF($BE$3="暦月",SUM(W32:BA32),""))</f>
        <v>0</v>
      </c>
      <c r="BC32" s="1692"/>
      <c r="BD32" s="1693">
        <f>IF($BE$3="４週",BB32/4,IF($BE$3="暦月",(BB32/($BE$6/7)),""))</f>
        <v>0</v>
      </c>
      <c r="BE32" s="1692"/>
      <c r="BF32" s="1688"/>
      <c r="BG32" s="1689"/>
      <c r="BH32" s="1689"/>
      <c r="BI32" s="1689"/>
      <c r="BJ32" s="1690"/>
    </row>
    <row r="33" spans="2:62" ht="20.25" customHeight="1" x14ac:dyDescent="0.2">
      <c r="B33" s="1694">
        <f>B31+1</f>
        <v>10</v>
      </c>
      <c r="C33" s="1697"/>
      <c r="D33" s="1701"/>
      <c r="E33" s="1702"/>
      <c r="F33" s="1703"/>
      <c r="G33" s="1723"/>
      <c r="H33" s="1724"/>
      <c r="I33" s="1725"/>
      <c r="J33" s="1726"/>
      <c r="K33" s="1727"/>
      <c r="L33" s="1728"/>
      <c r="M33" s="1728"/>
      <c r="N33" s="1724"/>
      <c r="O33" s="1678"/>
      <c r="P33" s="1679"/>
      <c r="Q33" s="1679"/>
      <c r="R33" s="1679"/>
      <c r="S33" s="1680"/>
      <c r="T33" s="680" t="s">
        <v>648</v>
      </c>
      <c r="U33" s="681"/>
      <c r="V33" s="682"/>
      <c r="W33" s="667"/>
      <c r="X33" s="668"/>
      <c r="Y33" s="669"/>
      <c r="Z33" s="669"/>
      <c r="AA33" s="670"/>
      <c r="AB33" s="668"/>
      <c r="AC33" s="671"/>
      <c r="AD33" s="667"/>
      <c r="AE33" s="668"/>
      <c r="AF33" s="668"/>
      <c r="AG33" s="668"/>
      <c r="AH33" s="668"/>
      <c r="AI33" s="668"/>
      <c r="AJ33" s="671"/>
      <c r="AK33" s="667"/>
      <c r="AL33" s="669"/>
      <c r="AM33" s="670"/>
      <c r="AN33" s="669"/>
      <c r="AO33" s="670"/>
      <c r="AP33" s="669"/>
      <c r="AQ33" s="672"/>
      <c r="AR33" s="667"/>
      <c r="AS33" s="669"/>
      <c r="AT33" s="670"/>
      <c r="AU33" s="669"/>
      <c r="AV33" s="670"/>
      <c r="AW33" s="669"/>
      <c r="AX33" s="672"/>
      <c r="AY33" s="667"/>
      <c r="AZ33" s="669"/>
      <c r="BA33" s="676"/>
      <c r="BB33" s="1716"/>
      <c r="BC33" s="1717"/>
      <c r="BD33" s="1718"/>
      <c r="BE33" s="1719"/>
      <c r="BF33" s="1720"/>
      <c r="BG33" s="1721"/>
      <c r="BH33" s="1721"/>
      <c r="BI33" s="1721"/>
      <c r="BJ33" s="1722"/>
    </row>
    <row r="34" spans="2:62" ht="20.25" customHeight="1" x14ac:dyDescent="0.2">
      <c r="B34" s="1695"/>
      <c r="C34" s="1697"/>
      <c r="D34" s="1701"/>
      <c r="E34" s="1702"/>
      <c r="F34" s="1703"/>
      <c r="G34" s="1706"/>
      <c r="H34" s="1707"/>
      <c r="I34" s="1710"/>
      <c r="J34" s="1711"/>
      <c r="K34" s="1714"/>
      <c r="L34" s="1715"/>
      <c r="M34" s="1715"/>
      <c r="N34" s="1707"/>
      <c r="O34" s="1678"/>
      <c r="P34" s="1679"/>
      <c r="Q34" s="1679"/>
      <c r="R34" s="1679"/>
      <c r="S34" s="1680"/>
      <c r="T34" s="677" t="s">
        <v>650</v>
      </c>
      <c r="U34" s="678"/>
      <c r="V34" s="679"/>
      <c r="W34" s="658" t="str">
        <f>IF(W33="","",VLOOKUP(W33,'標準様式１（シフト記号表）'!$C$6:$L$47,10,FALSE))</f>
        <v/>
      </c>
      <c r="X34" s="659" t="str">
        <f>IF(X33="","",VLOOKUP(X33,'標準様式１（シフト記号表）'!$C$6:$L$47,10,FALSE))</f>
        <v/>
      </c>
      <c r="Y34" s="660" t="str">
        <f>IF(Y33="","",VLOOKUP(Y33,'標準様式１（シフト記号表）'!$C$6:$L$47,10,FALSE))</f>
        <v/>
      </c>
      <c r="Z34" s="660" t="str">
        <f>IF(Z33="","",VLOOKUP(Z33,'標準様式１（シフト記号表）'!$C$6:$L$47,10,FALSE))</f>
        <v/>
      </c>
      <c r="AA34" s="661" t="str">
        <f>IF(AA33="","",VLOOKUP(AA33,'標準様式１（シフト記号表）'!$C$6:$L$47,10,FALSE))</f>
        <v/>
      </c>
      <c r="AB34" s="659" t="str">
        <f>IF(AB33="","",VLOOKUP(AB33,'標準様式１（シフト記号表）'!$C$6:$L$47,10,FALSE))</f>
        <v/>
      </c>
      <c r="AC34" s="662" t="str">
        <f>IF(AC33="","",VLOOKUP(AC33,'標準様式１（シフト記号表）'!$C$6:$L$47,10,FALSE))</f>
        <v/>
      </c>
      <c r="AD34" s="658" t="str">
        <f>IF(AD33="","",VLOOKUP(AD33,'標準様式１（シフト記号表）'!$C$6:$L$47,10,FALSE))</f>
        <v/>
      </c>
      <c r="AE34" s="659" t="str">
        <f>IF(AE33="","",VLOOKUP(AE33,'標準様式１（シフト記号表）'!$C$6:$L$47,10,FALSE))</f>
        <v/>
      </c>
      <c r="AF34" s="659" t="str">
        <f>IF(AF33="","",VLOOKUP(AF33,'標準様式１（シフト記号表）'!$C$6:$L$47,10,FALSE))</f>
        <v/>
      </c>
      <c r="AG34" s="659" t="str">
        <f>IF(AG33="","",VLOOKUP(AG33,'標準様式１（シフト記号表）'!$C$6:$L$47,10,FALSE))</f>
        <v/>
      </c>
      <c r="AH34" s="659" t="str">
        <f>IF(AH33="","",VLOOKUP(AH33,'標準様式１（シフト記号表）'!$C$6:$L$47,10,FALSE))</f>
        <v/>
      </c>
      <c r="AI34" s="659" t="str">
        <f>IF(AI33="","",VLOOKUP(AI33,'標準様式１（シフト記号表）'!$C$6:$L$47,10,FALSE))</f>
        <v/>
      </c>
      <c r="AJ34" s="662" t="str">
        <f>IF(AJ33="","",VLOOKUP(AJ33,'標準様式１（シフト記号表）'!$C$6:$L$47,10,FALSE))</f>
        <v/>
      </c>
      <c r="AK34" s="658" t="str">
        <f>IF(AK33="","",VLOOKUP(AK33,'標準様式１（シフト記号表）'!$C$6:$L$47,10,FALSE))</f>
        <v/>
      </c>
      <c r="AL34" s="660" t="str">
        <f>IF(AL33="","",VLOOKUP(AL33,'標準様式１（シフト記号表）'!$C$6:$L$47,10,FALSE))</f>
        <v/>
      </c>
      <c r="AM34" s="661" t="str">
        <f>IF(AM33="","",VLOOKUP(AM33,'標準様式１（シフト記号表）'!$C$6:$L$47,10,FALSE))</f>
        <v/>
      </c>
      <c r="AN34" s="660" t="str">
        <f>IF(AN33="","",VLOOKUP(AN33,'標準様式１（シフト記号表）'!$C$6:$L$47,10,FALSE))</f>
        <v/>
      </c>
      <c r="AO34" s="661" t="str">
        <f>IF(AO33="","",VLOOKUP(AO33,'標準様式１（シフト記号表）'!$C$6:$L$47,10,FALSE))</f>
        <v/>
      </c>
      <c r="AP34" s="660" t="str">
        <f>IF(AP33="","",VLOOKUP(AP33,'標準様式１（シフト記号表）'!$C$6:$L$47,10,FALSE))</f>
        <v/>
      </c>
      <c r="AQ34" s="675" t="str">
        <f>IF(AQ33="","",VLOOKUP(AQ33,'標準様式１（シフト記号表）'!$C$6:$L$47,10,FALSE))</f>
        <v/>
      </c>
      <c r="AR34" s="658" t="str">
        <f>IF(AR33="","",VLOOKUP(AR33,'標準様式１（シフト記号表）'!$C$6:$L$47,10,FALSE))</f>
        <v/>
      </c>
      <c r="AS34" s="660" t="str">
        <f>IF(AS33="","",VLOOKUP(AS33,'標準様式１（シフト記号表）'!$C$6:$L$47,10,FALSE))</f>
        <v/>
      </c>
      <c r="AT34" s="661" t="str">
        <f>IF(AT33="","",VLOOKUP(AT33,'標準様式１（シフト記号表）'!$C$6:$L$47,10,FALSE))</f>
        <v/>
      </c>
      <c r="AU34" s="660" t="str">
        <f>IF(AU33="","",VLOOKUP(AU33,'標準様式１（シフト記号表）'!$C$6:$L$47,10,FALSE))</f>
        <v/>
      </c>
      <c r="AV34" s="661" t="str">
        <f>IF(AV33="","",VLOOKUP(AV33,'標準様式１（シフト記号表）'!$C$6:$L$47,10,FALSE))</f>
        <v/>
      </c>
      <c r="AW34" s="660" t="str">
        <f>IF(AW33="","",VLOOKUP(AW33,'標準様式１（シフト記号表）'!$C$6:$L$47,10,FALSE))</f>
        <v/>
      </c>
      <c r="AX34" s="675" t="str">
        <f>IF(AX33="","",VLOOKUP(AX33,'標準様式１（シフト記号表）'!$C$6:$L$47,10,FALSE))</f>
        <v/>
      </c>
      <c r="AY34" s="658" t="str">
        <f>IF(AY33="","",VLOOKUP(AY33,'標準様式１（シフト記号表）'!$C$6:$L$47,10,FALSE))</f>
        <v/>
      </c>
      <c r="AZ34" s="660" t="str">
        <f>IF(AZ33="","",VLOOKUP(AZ33,'標準様式１（シフト記号表）'!$C$6:$L$47,10,FALSE))</f>
        <v/>
      </c>
      <c r="BA34" s="675" t="str">
        <f>IF(BA33="","",VLOOKUP(BA33,'標準様式１（シフト記号表）'!$C$6:$L$47,10,FALSE))</f>
        <v/>
      </c>
      <c r="BB34" s="1691">
        <f>IF($BE$3="４週",SUM(W34:AX34),IF($BE$3="暦月",SUM(W34:BA34),""))</f>
        <v>0</v>
      </c>
      <c r="BC34" s="1692"/>
      <c r="BD34" s="1693">
        <f>IF($BE$3="４週",BB34/4,IF($BE$3="暦月",(BB34/($BE$6/7)),""))</f>
        <v>0</v>
      </c>
      <c r="BE34" s="1692"/>
      <c r="BF34" s="1688"/>
      <c r="BG34" s="1689"/>
      <c r="BH34" s="1689"/>
      <c r="BI34" s="1689"/>
      <c r="BJ34" s="1690"/>
    </row>
    <row r="35" spans="2:62" ht="20.25" customHeight="1" x14ac:dyDescent="0.2">
      <c r="B35" s="1694">
        <f>B33+1</f>
        <v>11</v>
      </c>
      <c r="C35" s="1697"/>
      <c r="D35" s="1701"/>
      <c r="E35" s="1702"/>
      <c r="F35" s="1703"/>
      <c r="G35" s="1723"/>
      <c r="H35" s="1724"/>
      <c r="I35" s="1725"/>
      <c r="J35" s="1726"/>
      <c r="K35" s="1727"/>
      <c r="L35" s="1728"/>
      <c r="M35" s="1728"/>
      <c r="N35" s="1724"/>
      <c r="O35" s="1678"/>
      <c r="P35" s="1679"/>
      <c r="Q35" s="1679"/>
      <c r="R35" s="1679"/>
      <c r="S35" s="1680"/>
      <c r="T35" s="680" t="s">
        <v>648</v>
      </c>
      <c r="U35" s="681"/>
      <c r="V35" s="682"/>
      <c r="W35" s="667"/>
      <c r="X35" s="668"/>
      <c r="Y35" s="669"/>
      <c r="Z35" s="669"/>
      <c r="AA35" s="670"/>
      <c r="AB35" s="668"/>
      <c r="AC35" s="671"/>
      <c r="AD35" s="667"/>
      <c r="AE35" s="668"/>
      <c r="AF35" s="668"/>
      <c r="AG35" s="668"/>
      <c r="AH35" s="668"/>
      <c r="AI35" s="668"/>
      <c r="AJ35" s="671"/>
      <c r="AK35" s="667"/>
      <c r="AL35" s="669"/>
      <c r="AM35" s="670"/>
      <c r="AN35" s="669"/>
      <c r="AO35" s="670"/>
      <c r="AP35" s="669"/>
      <c r="AQ35" s="672"/>
      <c r="AR35" s="667"/>
      <c r="AS35" s="669"/>
      <c r="AT35" s="670"/>
      <c r="AU35" s="669"/>
      <c r="AV35" s="670"/>
      <c r="AW35" s="669"/>
      <c r="AX35" s="672"/>
      <c r="AY35" s="667"/>
      <c r="AZ35" s="669"/>
      <c r="BA35" s="676"/>
      <c r="BB35" s="1716"/>
      <c r="BC35" s="1717"/>
      <c r="BD35" s="1718"/>
      <c r="BE35" s="1719"/>
      <c r="BF35" s="1720"/>
      <c r="BG35" s="1721"/>
      <c r="BH35" s="1721"/>
      <c r="BI35" s="1721"/>
      <c r="BJ35" s="1722"/>
    </row>
    <row r="36" spans="2:62" ht="20.25" customHeight="1" x14ac:dyDescent="0.2">
      <c r="B36" s="1695"/>
      <c r="C36" s="1697"/>
      <c r="D36" s="1701"/>
      <c r="E36" s="1702"/>
      <c r="F36" s="1703"/>
      <c r="G36" s="1706"/>
      <c r="H36" s="1707"/>
      <c r="I36" s="1710"/>
      <c r="J36" s="1711"/>
      <c r="K36" s="1714"/>
      <c r="L36" s="1715"/>
      <c r="M36" s="1715"/>
      <c r="N36" s="1707"/>
      <c r="O36" s="1678"/>
      <c r="P36" s="1679"/>
      <c r="Q36" s="1679"/>
      <c r="R36" s="1679"/>
      <c r="S36" s="1680"/>
      <c r="T36" s="677" t="s">
        <v>650</v>
      </c>
      <c r="U36" s="678"/>
      <c r="V36" s="679"/>
      <c r="W36" s="658" t="str">
        <f>IF(W35="","",VLOOKUP(W35,'標準様式１（シフト記号表）'!$C$6:$L$47,10,FALSE))</f>
        <v/>
      </c>
      <c r="X36" s="659" t="str">
        <f>IF(X35="","",VLOOKUP(X35,'標準様式１（シフト記号表）'!$C$6:$L$47,10,FALSE))</f>
        <v/>
      </c>
      <c r="Y36" s="660" t="str">
        <f>IF(Y35="","",VLOOKUP(Y35,'標準様式１（シフト記号表）'!$C$6:$L$47,10,FALSE))</f>
        <v/>
      </c>
      <c r="Z36" s="660" t="str">
        <f>IF(Z35="","",VLOOKUP(Z35,'標準様式１（シフト記号表）'!$C$6:$L$47,10,FALSE))</f>
        <v/>
      </c>
      <c r="AA36" s="661" t="str">
        <f>IF(AA35="","",VLOOKUP(AA35,'標準様式１（シフト記号表）'!$C$6:$L$47,10,FALSE))</f>
        <v/>
      </c>
      <c r="AB36" s="659" t="str">
        <f>IF(AB35="","",VLOOKUP(AB35,'標準様式１（シフト記号表）'!$C$6:$L$47,10,FALSE))</f>
        <v/>
      </c>
      <c r="AC36" s="662" t="str">
        <f>IF(AC35="","",VLOOKUP(AC35,'標準様式１（シフト記号表）'!$C$6:$L$47,10,FALSE))</f>
        <v/>
      </c>
      <c r="AD36" s="658" t="str">
        <f>IF(AD35="","",VLOOKUP(AD35,'標準様式１（シフト記号表）'!$C$6:$L$47,10,FALSE))</f>
        <v/>
      </c>
      <c r="AE36" s="659" t="str">
        <f>IF(AE35="","",VLOOKUP(AE35,'標準様式１（シフト記号表）'!$C$6:$L$47,10,FALSE))</f>
        <v/>
      </c>
      <c r="AF36" s="659" t="str">
        <f>IF(AF35="","",VLOOKUP(AF35,'標準様式１（シフト記号表）'!$C$6:$L$47,10,FALSE))</f>
        <v/>
      </c>
      <c r="AG36" s="659" t="str">
        <f>IF(AG35="","",VLOOKUP(AG35,'標準様式１（シフト記号表）'!$C$6:$L$47,10,FALSE))</f>
        <v/>
      </c>
      <c r="AH36" s="659" t="str">
        <f>IF(AH35="","",VLOOKUP(AH35,'標準様式１（シフト記号表）'!$C$6:$L$47,10,FALSE))</f>
        <v/>
      </c>
      <c r="AI36" s="659" t="str">
        <f>IF(AI35="","",VLOOKUP(AI35,'標準様式１（シフト記号表）'!$C$6:$L$47,10,FALSE))</f>
        <v/>
      </c>
      <c r="AJ36" s="662" t="str">
        <f>IF(AJ35="","",VLOOKUP(AJ35,'標準様式１（シフト記号表）'!$C$6:$L$47,10,FALSE))</f>
        <v/>
      </c>
      <c r="AK36" s="658" t="str">
        <f>IF(AK35="","",VLOOKUP(AK35,'標準様式１（シフト記号表）'!$C$6:$L$47,10,FALSE))</f>
        <v/>
      </c>
      <c r="AL36" s="660" t="str">
        <f>IF(AL35="","",VLOOKUP(AL35,'標準様式１（シフト記号表）'!$C$6:$L$47,10,FALSE))</f>
        <v/>
      </c>
      <c r="AM36" s="661" t="str">
        <f>IF(AM35="","",VLOOKUP(AM35,'標準様式１（シフト記号表）'!$C$6:$L$47,10,FALSE))</f>
        <v/>
      </c>
      <c r="AN36" s="660" t="str">
        <f>IF(AN35="","",VLOOKUP(AN35,'標準様式１（シフト記号表）'!$C$6:$L$47,10,FALSE))</f>
        <v/>
      </c>
      <c r="AO36" s="661" t="str">
        <f>IF(AO35="","",VLOOKUP(AO35,'標準様式１（シフト記号表）'!$C$6:$L$47,10,FALSE))</f>
        <v/>
      </c>
      <c r="AP36" s="660" t="str">
        <f>IF(AP35="","",VLOOKUP(AP35,'標準様式１（シフト記号表）'!$C$6:$L$47,10,FALSE))</f>
        <v/>
      </c>
      <c r="AQ36" s="675" t="str">
        <f>IF(AQ35="","",VLOOKUP(AQ35,'標準様式１（シフト記号表）'!$C$6:$L$47,10,FALSE))</f>
        <v/>
      </c>
      <c r="AR36" s="658" t="str">
        <f>IF(AR35="","",VLOOKUP(AR35,'標準様式１（シフト記号表）'!$C$6:$L$47,10,FALSE))</f>
        <v/>
      </c>
      <c r="AS36" s="660" t="str">
        <f>IF(AS35="","",VLOOKUP(AS35,'標準様式１（シフト記号表）'!$C$6:$L$47,10,FALSE))</f>
        <v/>
      </c>
      <c r="AT36" s="661" t="str">
        <f>IF(AT35="","",VLOOKUP(AT35,'標準様式１（シフト記号表）'!$C$6:$L$47,10,FALSE))</f>
        <v/>
      </c>
      <c r="AU36" s="660" t="str">
        <f>IF(AU35="","",VLOOKUP(AU35,'標準様式１（シフト記号表）'!$C$6:$L$47,10,FALSE))</f>
        <v/>
      </c>
      <c r="AV36" s="661" t="str">
        <f>IF(AV35="","",VLOOKUP(AV35,'標準様式１（シフト記号表）'!$C$6:$L$47,10,FALSE))</f>
        <v/>
      </c>
      <c r="AW36" s="660" t="str">
        <f>IF(AW35="","",VLOOKUP(AW35,'標準様式１（シフト記号表）'!$C$6:$L$47,10,FALSE))</f>
        <v/>
      </c>
      <c r="AX36" s="675" t="str">
        <f>IF(AX35="","",VLOOKUP(AX35,'標準様式１（シフト記号表）'!$C$6:$L$47,10,FALSE))</f>
        <v/>
      </c>
      <c r="AY36" s="658" t="str">
        <f>IF(AY35="","",VLOOKUP(AY35,'標準様式１（シフト記号表）'!$C$6:$L$47,10,FALSE))</f>
        <v/>
      </c>
      <c r="AZ36" s="660" t="str">
        <f>IF(AZ35="","",VLOOKUP(AZ35,'標準様式１（シフト記号表）'!$C$6:$L$47,10,FALSE))</f>
        <v/>
      </c>
      <c r="BA36" s="675" t="str">
        <f>IF(BA35="","",VLOOKUP(BA35,'標準様式１（シフト記号表）'!$C$6:$L$47,10,FALSE))</f>
        <v/>
      </c>
      <c r="BB36" s="1691">
        <f>IF($BE$3="４週",SUM(W36:AX36),IF($BE$3="暦月",SUM(W36:BA36),""))</f>
        <v>0</v>
      </c>
      <c r="BC36" s="1692"/>
      <c r="BD36" s="1693">
        <f>IF($BE$3="４週",BB36/4,IF($BE$3="暦月",(BB36/($BE$6/7)),""))</f>
        <v>0</v>
      </c>
      <c r="BE36" s="1692"/>
      <c r="BF36" s="1688"/>
      <c r="BG36" s="1689"/>
      <c r="BH36" s="1689"/>
      <c r="BI36" s="1689"/>
      <c r="BJ36" s="1690"/>
    </row>
    <row r="37" spans="2:62" ht="20.25" customHeight="1" x14ac:dyDescent="0.2">
      <c r="B37" s="1694">
        <f>B35+1</f>
        <v>12</v>
      </c>
      <c r="C37" s="1697"/>
      <c r="D37" s="1701"/>
      <c r="E37" s="1702"/>
      <c r="F37" s="1703"/>
      <c r="G37" s="1723"/>
      <c r="H37" s="1724"/>
      <c r="I37" s="1725"/>
      <c r="J37" s="1726"/>
      <c r="K37" s="1727"/>
      <c r="L37" s="1728"/>
      <c r="M37" s="1728"/>
      <c r="N37" s="1724"/>
      <c r="O37" s="1678"/>
      <c r="P37" s="1679"/>
      <c r="Q37" s="1679"/>
      <c r="R37" s="1679"/>
      <c r="S37" s="1680"/>
      <c r="T37" s="680" t="s">
        <v>648</v>
      </c>
      <c r="U37" s="681"/>
      <c r="V37" s="682"/>
      <c r="W37" s="667"/>
      <c r="X37" s="668"/>
      <c r="Y37" s="669"/>
      <c r="Z37" s="669"/>
      <c r="AA37" s="670"/>
      <c r="AB37" s="668"/>
      <c r="AC37" s="671"/>
      <c r="AD37" s="667"/>
      <c r="AE37" s="668"/>
      <c r="AF37" s="668"/>
      <c r="AG37" s="668"/>
      <c r="AH37" s="668"/>
      <c r="AI37" s="668"/>
      <c r="AJ37" s="671"/>
      <c r="AK37" s="667"/>
      <c r="AL37" s="669"/>
      <c r="AM37" s="670"/>
      <c r="AN37" s="669"/>
      <c r="AO37" s="670"/>
      <c r="AP37" s="669"/>
      <c r="AQ37" s="672"/>
      <c r="AR37" s="667"/>
      <c r="AS37" s="669"/>
      <c r="AT37" s="670"/>
      <c r="AU37" s="669"/>
      <c r="AV37" s="670"/>
      <c r="AW37" s="669"/>
      <c r="AX37" s="672"/>
      <c r="AY37" s="667"/>
      <c r="AZ37" s="669"/>
      <c r="BA37" s="676"/>
      <c r="BB37" s="1716"/>
      <c r="BC37" s="1717"/>
      <c r="BD37" s="1718"/>
      <c r="BE37" s="1719"/>
      <c r="BF37" s="1720"/>
      <c r="BG37" s="1721"/>
      <c r="BH37" s="1721"/>
      <c r="BI37" s="1721"/>
      <c r="BJ37" s="1722"/>
    </row>
    <row r="38" spans="2:62" ht="20.25" customHeight="1" x14ac:dyDescent="0.2">
      <c r="B38" s="1695"/>
      <c r="C38" s="1697"/>
      <c r="D38" s="1701"/>
      <c r="E38" s="1702"/>
      <c r="F38" s="1703"/>
      <c r="G38" s="1706"/>
      <c r="H38" s="1707"/>
      <c r="I38" s="1710"/>
      <c r="J38" s="1711"/>
      <c r="K38" s="1714"/>
      <c r="L38" s="1715"/>
      <c r="M38" s="1715"/>
      <c r="N38" s="1707"/>
      <c r="O38" s="1678"/>
      <c r="P38" s="1679"/>
      <c r="Q38" s="1679"/>
      <c r="R38" s="1679"/>
      <c r="S38" s="1680"/>
      <c r="T38" s="677" t="s">
        <v>650</v>
      </c>
      <c r="U38" s="678"/>
      <c r="V38" s="679"/>
      <c r="W38" s="658" t="str">
        <f>IF(W37="","",VLOOKUP(W37,'標準様式１（シフト記号表）'!$C$6:$L$47,10,FALSE))</f>
        <v/>
      </c>
      <c r="X38" s="659" t="str">
        <f>IF(X37="","",VLOOKUP(X37,'標準様式１（シフト記号表）'!$C$6:$L$47,10,FALSE))</f>
        <v/>
      </c>
      <c r="Y38" s="660" t="str">
        <f>IF(Y37="","",VLOOKUP(Y37,'標準様式１（シフト記号表）'!$C$6:$L$47,10,FALSE))</f>
        <v/>
      </c>
      <c r="Z38" s="660" t="str">
        <f>IF(Z37="","",VLOOKUP(Z37,'標準様式１（シフト記号表）'!$C$6:$L$47,10,FALSE))</f>
        <v/>
      </c>
      <c r="AA38" s="661" t="str">
        <f>IF(AA37="","",VLOOKUP(AA37,'標準様式１（シフト記号表）'!$C$6:$L$47,10,FALSE))</f>
        <v/>
      </c>
      <c r="AB38" s="659" t="str">
        <f>IF(AB37="","",VLOOKUP(AB37,'標準様式１（シフト記号表）'!$C$6:$L$47,10,FALSE))</f>
        <v/>
      </c>
      <c r="AC38" s="662" t="str">
        <f>IF(AC37="","",VLOOKUP(AC37,'標準様式１（シフト記号表）'!$C$6:$L$47,10,FALSE))</f>
        <v/>
      </c>
      <c r="AD38" s="658" t="str">
        <f>IF(AD37="","",VLOOKUP(AD37,'標準様式１（シフト記号表）'!$C$6:$L$47,10,FALSE))</f>
        <v/>
      </c>
      <c r="AE38" s="659" t="str">
        <f>IF(AE37="","",VLOOKUP(AE37,'標準様式１（シフト記号表）'!$C$6:$L$47,10,FALSE))</f>
        <v/>
      </c>
      <c r="AF38" s="659" t="str">
        <f>IF(AF37="","",VLOOKUP(AF37,'標準様式１（シフト記号表）'!$C$6:$L$47,10,FALSE))</f>
        <v/>
      </c>
      <c r="AG38" s="659" t="str">
        <f>IF(AG37="","",VLOOKUP(AG37,'標準様式１（シフト記号表）'!$C$6:$L$47,10,FALSE))</f>
        <v/>
      </c>
      <c r="AH38" s="659" t="str">
        <f>IF(AH37="","",VLOOKUP(AH37,'標準様式１（シフト記号表）'!$C$6:$L$47,10,FALSE))</f>
        <v/>
      </c>
      <c r="AI38" s="659" t="str">
        <f>IF(AI37="","",VLOOKUP(AI37,'標準様式１（シフト記号表）'!$C$6:$L$47,10,FALSE))</f>
        <v/>
      </c>
      <c r="AJ38" s="662" t="str">
        <f>IF(AJ37="","",VLOOKUP(AJ37,'標準様式１（シフト記号表）'!$C$6:$L$47,10,FALSE))</f>
        <v/>
      </c>
      <c r="AK38" s="658" t="str">
        <f>IF(AK37="","",VLOOKUP(AK37,'標準様式１（シフト記号表）'!$C$6:$L$47,10,FALSE))</f>
        <v/>
      </c>
      <c r="AL38" s="660" t="str">
        <f>IF(AL37="","",VLOOKUP(AL37,'標準様式１（シフト記号表）'!$C$6:$L$47,10,FALSE))</f>
        <v/>
      </c>
      <c r="AM38" s="661" t="str">
        <f>IF(AM37="","",VLOOKUP(AM37,'標準様式１（シフト記号表）'!$C$6:$L$47,10,FALSE))</f>
        <v/>
      </c>
      <c r="AN38" s="660" t="str">
        <f>IF(AN37="","",VLOOKUP(AN37,'標準様式１（シフト記号表）'!$C$6:$L$47,10,FALSE))</f>
        <v/>
      </c>
      <c r="AO38" s="661" t="str">
        <f>IF(AO37="","",VLOOKUP(AO37,'標準様式１（シフト記号表）'!$C$6:$L$47,10,FALSE))</f>
        <v/>
      </c>
      <c r="AP38" s="660" t="str">
        <f>IF(AP37="","",VLOOKUP(AP37,'標準様式１（シフト記号表）'!$C$6:$L$47,10,FALSE))</f>
        <v/>
      </c>
      <c r="AQ38" s="675" t="str">
        <f>IF(AQ37="","",VLOOKUP(AQ37,'標準様式１（シフト記号表）'!$C$6:$L$47,10,FALSE))</f>
        <v/>
      </c>
      <c r="AR38" s="658" t="str">
        <f>IF(AR37="","",VLOOKUP(AR37,'標準様式１（シフト記号表）'!$C$6:$L$47,10,FALSE))</f>
        <v/>
      </c>
      <c r="AS38" s="660" t="str">
        <f>IF(AS37="","",VLOOKUP(AS37,'標準様式１（シフト記号表）'!$C$6:$L$47,10,FALSE))</f>
        <v/>
      </c>
      <c r="AT38" s="661" t="str">
        <f>IF(AT37="","",VLOOKUP(AT37,'標準様式１（シフト記号表）'!$C$6:$L$47,10,FALSE))</f>
        <v/>
      </c>
      <c r="AU38" s="660" t="str">
        <f>IF(AU37="","",VLOOKUP(AU37,'標準様式１（シフト記号表）'!$C$6:$L$47,10,FALSE))</f>
        <v/>
      </c>
      <c r="AV38" s="661" t="str">
        <f>IF(AV37="","",VLOOKUP(AV37,'標準様式１（シフト記号表）'!$C$6:$L$47,10,FALSE))</f>
        <v/>
      </c>
      <c r="AW38" s="660" t="str">
        <f>IF(AW37="","",VLOOKUP(AW37,'標準様式１（シフト記号表）'!$C$6:$L$47,10,FALSE))</f>
        <v/>
      </c>
      <c r="AX38" s="675" t="str">
        <f>IF(AX37="","",VLOOKUP(AX37,'標準様式１（シフト記号表）'!$C$6:$L$47,10,FALSE))</f>
        <v/>
      </c>
      <c r="AY38" s="658" t="str">
        <f>IF(AY37="","",VLOOKUP(AY37,'標準様式１（シフト記号表）'!$C$6:$L$47,10,FALSE))</f>
        <v/>
      </c>
      <c r="AZ38" s="660" t="str">
        <f>IF(AZ37="","",VLOOKUP(AZ37,'標準様式１（シフト記号表）'!$C$6:$L$47,10,FALSE))</f>
        <v/>
      </c>
      <c r="BA38" s="675" t="str">
        <f>IF(BA37="","",VLOOKUP(BA37,'標準様式１（シフト記号表）'!$C$6:$L$47,10,FALSE))</f>
        <v/>
      </c>
      <c r="BB38" s="1691">
        <f>IF($BE$3="４週",SUM(W38:AX38),IF($BE$3="暦月",SUM(W38:BA38),""))</f>
        <v>0</v>
      </c>
      <c r="BC38" s="1692"/>
      <c r="BD38" s="1693">
        <f>IF($BE$3="４週",BB38/4,IF($BE$3="暦月",(BB38/($BE$6/7)),""))</f>
        <v>0</v>
      </c>
      <c r="BE38" s="1692"/>
      <c r="BF38" s="1688"/>
      <c r="BG38" s="1689"/>
      <c r="BH38" s="1689"/>
      <c r="BI38" s="1689"/>
      <c r="BJ38" s="1690"/>
    </row>
    <row r="39" spans="2:62" ht="20.25" customHeight="1" x14ac:dyDescent="0.2">
      <c r="B39" s="1694">
        <f>B37+1</f>
        <v>13</v>
      </c>
      <c r="C39" s="1697"/>
      <c r="D39" s="1701"/>
      <c r="E39" s="1702"/>
      <c r="F39" s="1703"/>
      <c r="G39" s="1723"/>
      <c r="H39" s="1724"/>
      <c r="I39" s="1725"/>
      <c r="J39" s="1726"/>
      <c r="K39" s="1727"/>
      <c r="L39" s="1728"/>
      <c r="M39" s="1728"/>
      <c r="N39" s="1724"/>
      <c r="O39" s="1678"/>
      <c r="P39" s="1679"/>
      <c r="Q39" s="1679"/>
      <c r="R39" s="1679"/>
      <c r="S39" s="1680"/>
      <c r="T39" s="680" t="s">
        <v>648</v>
      </c>
      <c r="U39" s="681"/>
      <c r="V39" s="682"/>
      <c r="W39" s="667"/>
      <c r="X39" s="668"/>
      <c r="Y39" s="669"/>
      <c r="Z39" s="669"/>
      <c r="AA39" s="670"/>
      <c r="AB39" s="668"/>
      <c r="AC39" s="671"/>
      <c r="AD39" s="667"/>
      <c r="AE39" s="668"/>
      <c r="AF39" s="668"/>
      <c r="AG39" s="668"/>
      <c r="AH39" s="668"/>
      <c r="AI39" s="668"/>
      <c r="AJ39" s="671"/>
      <c r="AK39" s="667"/>
      <c r="AL39" s="669"/>
      <c r="AM39" s="670"/>
      <c r="AN39" s="669"/>
      <c r="AO39" s="670"/>
      <c r="AP39" s="669"/>
      <c r="AQ39" s="672"/>
      <c r="AR39" s="667"/>
      <c r="AS39" s="669"/>
      <c r="AT39" s="670"/>
      <c r="AU39" s="669"/>
      <c r="AV39" s="670"/>
      <c r="AW39" s="669"/>
      <c r="AX39" s="672"/>
      <c r="AY39" s="667"/>
      <c r="AZ39" s="669"/>
      <c r="BA39" s="676"/>
      <c r="BB39" s="1716"/>
      <c r="BC39" s="1717"/>
      <c r="BD39" s="1718"/>
      <c r="BE39" s="1719"/>
      <c r="BF39" s="1720"/>
      <c r="BG39" s="1721"/>
      <c r="BH39" s="1721"/>
      <c r="BI39" s="1721"/>
      <c r="BJ39" s="1722"/>
    </row>
    <row r="40" spans="2:62" ht="20.25" customHeight="1" x14ac:dyDescent="0.2">
      <c r="B40" s="1695"/>
      <c r="C40" s="1697"/>
      <c r="D40" s="1701"/>
      <c r="E40" s="1702"/>
      <c r="F40" s="1703"/>
      <c r="G40" s="1706"/>
      <c r="H40" s="1707"/>
      <c r="I40" s="1710"/>
      <c r="J40" s="1711"/>
      <c r="K40" s="1714"/>
      <c r="L40" s="1715"/>
      <c r="M40" s="1715"/>
      <c r="N40" s="1707"/>
      <c r="O40" s="1678"/>
      <c r="P40" s="1679"/>
      <c r="Q40" s="1679"/>
      <c r="R40" s="1679"/>
      <c r="S40" s="1680"/>
      <c r="T40" s="677" t="s">
        <v>650</v>
      </c>
      <c r="U40" s="678"/>
      <c r="V40" s="679"/>
      <c r="W40" s="658" t="str">
        <f>IF(W39="","",VLOOKUP(W39,'標準様式１（シフト記号表）'!$C$6:$L$47,10,FALSE))</f>
        <v/>
      </c>
      <c r="X40" s="659" t="str">
        <f>IF(X39="","",VLOOKUP(X39,'標準様式１（シフト記号表）'!$C$6:$L$47,10,FALSE))</f>
        <v/>
      </c>
      <c r="Y40" s="660" t="str">
        <f>IF(Y39="","",VLOOKUP(Y39,'標準様式１（シフト記号表）'!$C$6:$L$47,10,FALSE))</f>
        <v/>
      </c>
      <c r="Z40" s="660" t="str">
        <f>IF(Z39="","",VLOOKUP(Z39,'標準様式１（シフト記号表）'!$C$6:$L$47,10,FALSE))</f>
        <v/>
      </c>
      <c r="AA40" s="661" t="str">
        <f>IF(AA39="","",VLOOKUP(AA39,'標準様式１（シフト記号表）'!$C$6:$L$47,10,FALSE))</f>
        <v/>
      </c>
      <c r="AB40" s="659" t="str">
        <f>IF(AB39="","",VLOOKUP(AB39,'標準様式１（シフト記号表）'!$C$6:$L$47,10,FALSE))</f>
        <v/>
      </c>
      <c r="AC40" s="662" t="str">
        <f>IF(AC39="","",VLOOKUP(AC39,'標準様式１（シフト記号表）'!$C$6:$L$47,10,FALSE))</f>
        <v/>
      </c>
      <c r="AD40" s="658" t="str">
        <f>IF(AD39="","",VLOOKUP(AD39,'標準様式１（シフト記号表）'!$C$6:$L$47,10,FALSE))</f>
        <v/>
      </c>
      <c r="AE40" s="659" t="str">
        <f>IF(AE39="","",VLOOKUP(AE39,'標準様式１（シフト記号表）'!$C$6:$L$47,10,FALSE))</f>
        <v/>
      </c>
      <c r="AF40" s="659" t="str">
        <f>IF(AF39="","",VLOOKUP(AF39,'標準様式１（シフト記号表）'!$C$6:$L$47,10,FALSE))</f>
        <v/>
      </c>
      <c r="AG40" s="659" t="str">
        <f>IF(AG39="","",VLOOKUP(AG39,'標準様式１（シフト記号表）'!$C$6:$L$47,10,FALSE))</f>
        <v/>
      </c>
      <c r="AH40" s="659" t="str">
        <f>IF(AH39="","",VLOOKUP(AH39,'標準様式１（シフト記号表）'!$C$6:$L$47,10,FALSE))</f>
        <v/>
      </c>
      <c r="AI40" s="659" t="str">
        <f>IF(AI39="","",VLOOKUP(AI39,'標準様式１（シフト記号表）'!$C$6:$L$47,10,FALSE))</f>
        <v/>
      </c>
      <c r="AJ40" s="662" t="str">
        <f>IF(AJ39="","",VLOOKUP(AJ39,'標準様式１（シフト記号表）'!$C$6:$L$47,10,FALSE))</f>
        <v/>
      </c>
      <c r="AK40" s="658" t="str">
        <f>IF(AK39="","",VLOOKUP(AK39,'標準様式１（シフト記号表）'!$C$6:$L$47,10,FALSE))</f>
        <v/>
      </c>
      <c r="AL40" s="660" t="str">
        <f>IF(AL39="","",VLOOKUP(AL39,'標準様式１（シフト記号表）'!$C$6:$L$47,10,FALSE))</f>
        <v/>
      </c>
      <c r="AM40" s="661" t="str">
        <f>IF(AM39="","",VLOOKUP(AM39,'標準様式１（シフト記号表）'!$C$6:$L$47,10,FALSE))</f>
        <v/>
      </c>
      <c r="AN40" s="660" t="str">
        <f>IF(AN39="","",VLOOKUP(AN39,'標準様式１（シフト記号表）'!$C$6:$L$47,10,FALSE))</f>
        <v/>
      </c>
      <c r="AO40" s="661" t="str">
        <f>IF(AO39="","",VLOOKUP(AO39,'標準様式１（シフト記号表）'!$C$6:$L$47,10,FALSE))</f>
        <v/>
      </c>
      <c r="AP40" s="660" t="str">
        <f>IF(AP39="","",VLOOKUP(AP39,'標準様式１（シフト記号表）'!$C$6:$L$47,10,FALSE))</f>
        <v/>
      </c>
      <c r="AQ40" s="675" t="str">
        <f>IF(AQ39="","",VLOOKUP(AQ39,'標準様式１（シフト記号表）'!$C$6:$L$47,10,FALSE))</f>
        <v/>
      </c>
      <c r="AR40" s="658" t="str">
        <f>IF(AR39="","",VLOOKUP(AR39,'標準様式１（シフト記号表）'!$C$6:$L$47,10,FALSE))</f>
        <v/>
      </c>
      <c r="AS40" s="660" t="str">
        <f>IF(AS39="","",VLOOKUP(AS39,'標準様式１（シフト記号表）'!$C$6:$L$47,10,FALSE))</f>
        <v/>
      </c>
      <c r="AT40" s="661" t="str">
        <f>IF(AT39="","",VLOOKUP(AT39,'標準様式１（シフト記号表）'!$C$6:$L$47,10,FALSE))</f>
        <v/>
      </c>
      <c r="AU40" s="660" t="str">
        <f>IF(AU39="","",VLOOKUP(AU39,'標準様式１（シフト記号表）'!$C$6:$L$47,10,FALSE))</f>
        <v/>
      </c>
      <c r="AV40" s="661" t="str">
        <f>IF(AV39="","",VLOOKUP(AV39,'標準様式１（シフト記号表）'!$C$6:$L$47,10,FALSE))</f>
        <v/>
      </c>
      <c r="AW40" s="660" t="str">
        <f>IF(AW39="","",VLOOKUP(AW39,'標準様式１（シフト記号表）'!$C$6:$L$47,10,FALSE))</f>
        <v/>
      </c>
      <c r="AX40" s="675" t="str">
        <f>IF(AX39="","",VLOOKUP(AX39,'標準様式１（シフト記号表）'!$C$6:$L$47,10,FALSE))</f>
        <v/>
      </c>
      <c r="AY40" s="658" t="str">
        <f>IF(AY39="","",VLOOKUP(AY39,'標準様式１（シフト記号表）'!$C$6:$L$47,10,FALSE))</f>
        <v/>
      </c>
      <c r="AZ40" s="660" t="str">
        <f>IF(AZ39="","",VLOOKUP(AZ39,'標準様式１（シフト記号表）'!$C$6:$L$47,10,FALSE))</f>
        <v/>
      </c>
      <c r="BA40" s="675" t="str">
        <f>IF(BA39="","",VLOOKUP(BA39,'標準様式１（シフト記号表）'!$C$6:$L$47,10,FALSE))</f>
        <v/>
      </c>
      <c r="BB40" s="1691">
        <f>IF($BE$3="４週",SUM(W40:AX40),IF($BE$3="暦月",SUM(W40:BA40),""))</f>
        <v>0</v>
      </c>
      <c r="BC40" s="1692"/>
      <c r="BD40" s="1693">
        <f>IF($BE$3="４週",BB40/4,IF($BE$3="暦月",(BB40/($BE$6/7)),""))</f>
        <v>0</v>
      </c>
      <c r="BE40" s="1692"/>
      <c r="BF40" s="1688"/>
      <c r="BG40" s="1689"/>
      <c r="BH40" s="1689"/>
      <c r="BI40" s="1689"/>
      <c r="BJ40" s="1690"/>
    </row>
    <row r="41" spans="2:62" ht="20.25" customHeight="1" x14ac:dyDescent="0.2">
      <c r="B41" s="1694">
        <f>B39+1</f>
        <v>14</v>
      </c>
      <c r="C41" s="1697"/>
      <c r="D41" s="1701"/>
      <c r="E41" s="1702"/>
      <c r="F41" s="1703"/>
      <c r="G41" s="1723"/>
      <c r="H41" s="1724"/>
      <c r="I41" s="1725"/>
      <c r="J41" s="1726"/>
      <c r="K41" s="1727"/>
      <c r="L41" s="1728"/>
      <c r="M41" s="1728"/>
      <c r="N41" s="1724"/>
      <c r="O41" s="1678"/>
      <c r="P41" s="1679"/>
      <c r="Q41" s="1679"/>
      <c r="R41" s="1679"/>
      <c r="S41" s="1680"/>
      <c r="T41" s="680" t="s">
        <v>648</v>
      </c>
      <c r="U41" s="681"/>
      <c r="V41" s="682"/>
      <c r="W41" s="667"/>
      <c r="X41" s="668"/>
      <c r="Y41" s="669"/>
      <c r="Z41" s="669"/>
      <c r="AA41" s="670"/>
      <c r="AB41" s="668"/>
      <c r="AC41" s="671"/>
      <c r="AD41" s="667"/>
      <c r="AE41" s="668"/>
      <c r="AF41" s="668"/>
      <c r="AG41" s="668"/>
      <c r="AH41" s="668"/>
      <c r="AI41" s="668"/>
      <c r="AJ41" s="671"/>
      <c r="AK41" s="667"/>
      <c r="AL41" s="669"/>
      <c r="AM41" s="670"/>
      <c r="AN41" s="669"/>
      <c r="AO41" s="670"/>
      <c r="AP41" s="669"/>
      <c r="AQ41" s="672"/>
      <c r="AR41" s="667"/>
      <c r="AS41" s="669"/>
      <c r="AT41" s="670"/>
      <c r="AU41" s="669"/>
      <c r="AV41" s="670"/>
      <c r="AW41" s="669"/>
      <c r="AX41" s="672"/>
      <c r="AY41" s="667"/>
      <c r="AZ41" s="669"/>
      <c r="BA41" s="676"/>
      <c r="BB41" s="1716"/>
      <c r="BC41" s="1717"/>
      <c r="BD41" s="1718"/>
      <c r="BE41" s="1719"/>
      <c r="BF41" s="1720"/>
      <c r="BG41" s="1721"/>
      <c r="BH41" s="1721"/>
      <c r="BI41" s="1721"/>
      <c r="BJ41" s="1722"/>
    </row>
    <row r="42" spans="2:62" ht="20.25" customHeight="1" x14ac:dyDescent="0.2">
      <c r="B42" s="1695"/>
      <c r="C42" s="1697"/>
      <c r="D42" s="1701"/>
      <c r="E42" s="1702"/>
      <c r="F42" s="1703"/>
      <c r="G42" s="1706"/>
      <c r="H42" s="1707"/>
      <c r="I42" s="1710"/>
      <c r="J42" s="1711"/>
      <c r="K42" s="1714"/>
      <c r="L42" s="1715"/>
      <c r="M42" s="1715"/>
      <c r="N42" s="1707"/>
      <c r="O42" s="1678"/>
      <c r="P42" s="1679"/>
      <c r="Q42" s="1679"/>
      <c r="R42" s="1679"/>
      <c r="S42" s="1680"/>
      <c r="T42" s="677" t="s">
        <v>650</v>
      </c>
      <c r="U42" s="678"/>
      <c r="V42" s="679"/>
      <c r="W42" s="658" t="str">
        <f>IF(W41="","",VLOOKUP(W41,'標準様式１（シフト記号表）'!$C$6:$L$47,10,FALSE))</f>
        <v/>
      </c>
      <c r="X42" s="659" t="str">
        <f>IF(X41="","",VLOOKUP(X41,'標準様式１（シフト記号表）'!$C$6:$L$47,10,FALSE))</f>
        <v/>
      </c>
      <c r="Y42" s="660" t="str">
        <f>IF(Y41="","",VLOOKUP(Y41,'標準様式１（シフト記号表）'!$C$6:$L$47,10,FALSE))</f>
        <v/>
      </c>
      <c r="Z42" s="660" t="str">
        <f>IF(Z41="","",VLOOKUP(Z41,'標準様式１（シフト記号表）'!$C$6:$L$47,10,FALSE))</f>
        <v/>
      </c>
      <c r="AA42" s="661" t="str">
        <f>IF(AA41="","",VLOOKUP(AA41,'標準様式１（シフト記号表）'!$C$6:$L$47,10,FALSE))</f>
        <v/>
      </c>
      <c r="AB42" s="659" t="str">
        <f>IF(AB41="","",VLOOKUP(AB41,'標準様式１（シフト記号表）'!$C$6:$L$47,10,FALSE))</f>
        <v/>
      </c>
      <c r="AC42" s="662" t="str">
        <f>IF(AC41="","",VLOOKUP(AC41,'標準様式１（シフト記号表）'!$C$6:$L$47,10,FALSE))</f>
        <v/>
      </c>
      <c r="AD42" s="658" t="str">
        <f>IF(AD41="","",VLOOKUP(AD41,'標準様式１（シフト記号表）'!$C$6:$L$47,10,FALSE))</f>
        <v/>
      </c>
      <c r="AE42" s="659" t="str">
        <f>IF(AE41="","",VLOOKUP(AE41,'標準様式１（シフト記号表）'!$C$6:$L$47,10,FALSE))</f>
        <v/>
      </c>
      <c r="AF42" s="659" t="str">
        <f>IF(AF41="","",VLOOKUP(AF41,'標準様式１（シフト記号表）'!$C$6:$L$47,10,FALSE))</f>
        <v/>
      </c>
      <c r="AG42" s="659" t="str">
        <f>IF(AG41="","",VLOOKUP(AG41,'標準様式１（シフト記号表）'!$C$6:$L$47,10,FALSE))</f>
        <v/>
      </c>
      <c r="AH42" s="659" t="str">
        <f>IF(AH41="","",VLOOKUP(AH41,'標準様式１（シフト記号表）'!$C$6:$L$47,10,FALSE))</f>
        <v/>
      </c>
      <c r="AI42" s="659" t="str">
        <f>IF(AI41="","",VLOOKUP(AI41,'標準様式１（シフト記号表）'!$C$6:$L$47,10,FALSE))</f>
        <v/>
      </c>
      <c r="AJ42" s="662" t="str">
        <f>IF(AJ41="","",VLOOKUP(AJ41,'標準様式１（シフト記号表）'!$C$6:$L$47,10,FALSE))</f>
        <v/>
      </c>
      <c r="AK42" s="658" t="str">
        <f>IF(AK41="","",VLOOKUP(AK41,'標準様式１（シフト記号表）'!$C$6:$L$47,10,FALSE))</f>
        <v/>
      </c>
      <c r="AL42" s="660" t="str">
        <f>IF(AL41="","",VLOOKUP(AL41,'標準様式１（シフト記号表）'!$C$6:$L$47,10,FALSE))</f>
        <v/>
      </c>
      <c r="AM42" s="661" t="str">
        <f>IF(AM41="","",VLOOKUP(AM41,'標準様式１（シフト記号表）'!$C$6:$L$47,10,FALSE))</f>
        <v/>
      </c>
      <c r="AN42" s="660" t="str">
        <f>IF(AN41="","",VLOOKUP(AN41,'標準様式１（シフト記号表）'!$C$6:$L$47,10,FALSE))</f>
        <v/>
      </c>
      <c r="AO42" s="661" t="str">
        <f>IF(AO41="","",VLOOKUP(AO41,'標準様式１（シフト記号表）'!$C$6:$L$47,10,FALSE))</f>
        <v/>
      </c>
      <c r="AP42" s="660" t="str">
        <f>IF(AP41="","",VLOOKUP(AP41,'標準様式１（シフト記号表）'!$C$6:$L$47,10,FALSE))</f>
        <v/>
      </c>
      <c r="AQ42" s="675" t="str">
        <f>IF(AQ41="","",VLOOKUP(AQ41,'標準様式１（シフト記号表）'!$C$6:$L$47,10,FALSE))</f>
        <v/>
      </c>
      <c r="AR42" s="658" t="str">
        <f>IF(AR41="","",VLOOKUP(AR41,'標準様式１（シフト記号表）'!$C$6:$L$47,10,FALSE))</f>
        <v/>
      </c>
      <c r="AS42" s="660" t="str">
        <f>IF(AS41="","",VLOOKUP(AS41,'標準様式１（シフト記号表）'!$C$6:$L$47,10,FALSE))</f>
        <v/>
      </c>
      <c r="AT42" s="661" t="str">
        <f>IF(AT41="","",VLOOKUP(AT41,'標準様式１（シフト記号表）'!$C$6:$L$47,10,FALSE))</f>
        <v/>
      </c>
      <c r="AU42" s="660" t="str">
        <f>IF(AU41="","",VLOOKUP(AU41,'標準様式１（シフト記号表）'!$C$6:$L$47,10,FALSE))</f>
        <v/>
      </c>
      <c r="AV42" s="661" t="str">
        <f>IF(AV41="","",VLOOKUP(AV41,'標準様式１（シフト記号表）'!$C$6:$L$47,10,FALSE))</f>
        <v/>
      </c>
      <c r="AW42" s="660" t="str">
        <f>IF(AW41="","",VLOOKUP(AW41,'標準様式１（シフト記号表）'!$C$6:$L$47,10,FALSE))</f>
        <v/>
      </c>
      <c r="AX42" s="675" t="str">
        <f>IF(AX41="","",VLOOKUP(AX41,'標準様式１（シフト記号表）'!$C$6:$L$47,10,FALSE))</f>
        <v/>
      </c>
      <c r="AY42" s="658" t="str">
        <f>IF(AY41="","",VLOOKUP(AY41,'標準様式１（シフト記号表）'!$C$6:$L$47,10,FALSE))</f>
        <v/>
      </c>
      <c r="AZ42" s="660" t="str">
        <f>IF(AZ41="","",VLOOKUP(AZ41,'標準様式１（シフト記号表）'!$C$6:$L$47,10,FALSE))</f>
        <v/>
      </c>
      <c r="BA42" s="675" t="str">
        <f>IF(BA41="","",VLOOKUP(BA41,'標準様式１（シフト記号表）'!$C$6:$L$47,10,FALSE))</f>
        <v/>
      </c>
      <c r="BB42" s="1691">
        <f>IF($BE$3="４週",SUM(W42:AX42),IF($BE$3="暦月",SUM(W42:BA42),""))</f>
        <v>0</v>
      </c>
      <c r="BC42" s="1692"/>
      <c r="BD42" s="1693">
        <f>IF($BE$3="４週",BB42/4,IF($BE$3="暦月",(BB42/($BE$6/7)),""))</f>
        <v>0</v>
      </c>
      <c r="BE42" s="1692"/>
      <c r="BF42" s="1688"/>
      <c r="BG42" s="1689"/>
      <c r="BH42" s="1689"/>
      <c r="BI42" s="1689"/>
      <c r="BJ42" s="1690"/>
    </row>
    <row r="43" spans="2:62" ht="20.25" customHeight="1" x14ac:dyDescent="0.2">
      <c r="B43" s="1694">
        <f>B41+1</f>
        <v>15</v>
      </c>
      <c r="C43" s="1697"/>
      <c r="D43" s="1701"/>
      <c r="E43" s="1702"/>
      <c r="F43" s="1703"/>
      <c r="G43" s="1723"/>
      <c r="H43" s="1724"/>
      <c r="I43" s="1725"/>
      <c r="J43" s="1726"/>
      <c r="K43" s="1727"/>
      <c r="L43" s="1728"/>
      <c r="M43" s="1728"/>
      <c r="N43" s="1724"/>
      <c r="O43" s="1678"/>
      <c r="P43" s="1679"/>
      <c r="Q43" s="1679"/>
      <c r="R43" s="1679"/>
      <c r="S43" s="1680"/>
      <c r="T43" s="680" t="s">
        <v>648</v>
      </c>
      <c r="U43" s="681"/>
      <c r="V43" s="682"/>
      <c r="W43" s="667"/>
      <c r="X43" s="668"/>
      <c r="Y43" s="669"/>
      <c r="Z43" s="669"/>
      <c r="AA43" s="670"/>
      <c r="AB43" s="668"/>
      <c r="AC43" s="671"/>
      <c r="AD43" s="667"/>
      <c r="AE43" s="668"/>
      <c r="AF43" s="668"/>
      <c r="AG43" s="668"/>
      <c r="AH43" s="668"/>
      <c r="AI43" s="668"/>
      <c r="AJ43" s="671"/>
      <c r="AK43" s="667"/>
      <c r="AL43" s="669"/>
      <c r="AM43" s="670"/>
      <c r="AN43" s="669"/>
      <c r="AO43" s="670"/>
      <c r="AP43" s="669"/>
      <c r="AQ43" s="672"/>
      <c r="AR43" s="667"/>
      <c r="AS43" s="669"/>
      <c r="AT43" s="670"/>
      <c r="AU43" s="669"/>
      <c r="AV43" s="670"/>
      <c r="AW43" s="669"/>
      <c r="AX43" s="672"/>
      <c r="AY43" s="667"/>
      <c r="AZ43" s="669"/>
      <c r="BA43" s="676"/>
      <c r="BB43" s="1716"/>
      <c r="BC43" s="1717"/>
      <c r="BD43" s="1718"/>
      <c r="BE43" s="1719"/>
      <c r="BF43" s="1720"/>
      <c r="BG43" s="1721"/>
      <c r="BH43" s="1721"/>
      <c r="BI43" s="1721"/>
      <c r="BJ43" s="1722"/>
    </row>
    <row r="44" spans="2:62" ht="20.25" customHeight="1" x14ac:dyDescent="0.2">
      <c r="B44" s="1695"/>
      <c r="C44" s="1697"/>
      <c r="D44" s="1701"/>
      <c r="E44" s="1702"/>
      <c r="F44" s="1703"/>
      <c r="G44" s="1706"/>
      <c r="H44" s="1707"/>
      <c r="I44" s="1710"/>
      <c r="J44" s="1711"/>
      <c r="K44" s="1714"/>
      <c r="L44" s="1715"/>
      <c r="M44" s="1715"/>
      <c r="N44" s="1707"/>
      <c r="O44" s="1678"/>
      <c r="P44" s="1679"/>
      <c r="Q44" s="1679"/>
      <c r="R44" s="1679"/>
      <c r="S44" s="1680"/>
      <c r="T44" s="677" t="s">
        <v>650</v>
      </c>
      <c r="U44" s="678"/>
      <c r="V44" s="679"/>
      <c r="W44" s="658" t="str">
        <f>IF(W43="","",VLOOKUP(W43,'標準様式１（シフト記号表）'!$C$6:$L$47,10,FALSE))</f>
        <v/>
      </c>
      <c r="X44" s="659" t="str">
        <f>IF(X43="","",VLOOKUP(X43,'標準様式１（シフト記号表）'!$C$6:$L$47,10,FALSE))</f>
        <v/>
      </c>
      <c r="Y44" s="660" t="str">
        <f>IF(Y43="","",VLOOKUP(Y43,'標準様式１（シフト記号表）'!$C$6:$L$47,10,FALSE))</f>
        <v/>
      </c>
      <c r="Z44" s="660" t="str">
        <f>IF(Z43="","",VLOOKUP(Z43,'標準様式１（シフト記号表）'!$C$6:$L$47,10,FALSE))</f>
        <v/>
      </c>
      <c r="AA44" s="661" t="str">
        <f>IF(AA43="","",VLOOKUP(AA43,'標準様式１（シフト記号表）'!$C$6:$L$47,10,FALSE))</f>
        <v/>
      </c>
      <c r="AB44" s="659" t="str">
        <f>IF(AB43="","",VLOOKUP(AB43,'標準様式１（シフト記号表）'!$C$6:$L$47,10,FALSE))</f>
        <v/>
      </c>
      <c r="AC44" s="662" t="str">
        <f>IF(AC43="","",VLOOKUP(AC43,'標準様式１（シフト記号表）'!$C$6:$L$47,10,FALSE))</f>
        <v/>
      </c>
      <c r="AD44" s="658" t="str">
        <f>IF(AD43="","",VLOOKUP(AD43,'標準様式１（シフト記号表）'!$C$6:$L$47,10,FALSE))</f>
        <v/>
      </c>
      <c r="AE44" s="659" t="str">
        <f>IF(AE43="","",VLOOKUP(AE43,'標準様式１（シフト記号表）'!$C$6:$L$47,10,FALSE))</f>
        <v/>
      </c>
      <c r="AF44" s="659" t="str">
        <f>IF(AF43="","",VLOOKUP(AF43,'標準様式１（シフト記号表）'!$C$6:$L$47,10,FALSE))</f>
        <v/>
      </c>
      <c r="AG44" s="659" t="str">
        <f>IF(AG43="","",VLOOKUP(AG43,'標準様式１（シフト記号表）'!$C$6:$L$47,10,FALSE))</f>
        <v/>
      </c>
      <c r="AH44" s="659" t="str">
        <f>IF(AH43="","",VLOOKUP(AH43,'標準様式１（シフト記号表）'!$C$6:$L$47,10,FALSE))</f>
        <v/>
      </c>
      <c r="AI44" s="659" t="str">
        <f>IF(AI43="","",VLOOKUP(AI43,'標準様式１（シフト記号表）'!$C$6:$L$47,10,FALSE))</f>
        <v/>
      </c>
      <c r="AJ44" s="662" t="str">
        <f>IF(AJ43="","",VLOOKUP(AJ43,'標準様式１（シフト記号表）'!$C$6:$L$47,10,FALSE))</f>
        <v/>
      </c>
      <c r="AK44" s="658" t="str">
        <f>IF(AK43="","",VLOOKUP(AK43,'標準様式１（シフト記号表）'!$C$6:$L$47,10,FALSE))</f>
        <v/>
      </c>
      <c r="AL44" s="660" t="str">
        <f>IF(AL43="","",VLOOKUP(AL43,'標準様式１（シフト記号表）'!$C$6:$L$47,10,FALSE))</f>
        <v/>
      </c>
      <c r="AM44" s="661" t="str">
        <f>IF(AM43="","",VLOOKUP(AM43,'標準様式１（シフト記号表）'!$C$6:$L$47,10,FALSE))</f>
        <v/>
      </c>
      <c r="AN44" s="660" t="str">
        <f>IF(AN43="","",VLOOKUP(AN43,'標準様式１（シフト記号表）'!$C$6:$L$47,10,FALSE))</f>
        <v/>
      </c>
      <c r="AO44" s="661" t="str">
        <f>IF(AO43="","",VLOOKUP(AO43,'標準様式１（シフト記号表）'!$C$6:$L$47,10,FALSE))</f>
        <v/>
      </c>
      <c r="AP44" s="660" t="str">
        <f>IF(AP43="","",VLOOKUP(AP43,'標準様式１（シフト記号表）'!$C$6:$L$47,10,FALSE))</f>
        <v/>
      </c>
      <c r="AQ44" s="675" t="str">
        <f>IF(AQ43="","",VLOOKUP(AQ43,'標準様式１（シフト記号表）'!$C$6:$L$47,10,FALSE))</f>
        <v/>
      </c>
      <c r="AR44" s="658" t="str">
        <f>IF(AR43="","",VLOOKUP(AR43,'標準様式１（シフト記号表）'!$C$6:$L$47,10,FALSE))</f>
        <v/>
      </c>
      <c r="AS44" s="660" t="str">
        <f>IF(AS43="","",VLOOKUP(AS43,'標準様式１（シフト記号表）'!$C$6:$L$47,10,FALSE))</f>
        <v/>
      </c>
      <c r="AT44" s="661" t="str">
        <f>IF(AT43="","",VLOOKUP(AT43,'標準様式１（シフト記号表）'!$C$6:$L$47,10,FALSE))</f>
        <v/>
      </c>
      <c r="AU44" s="660" t="str">
        <f>IF(AU43="","",VLOOKUP(AU43,'標準様式１（シフト記号表）'!$C$6:$L$47,10,FALSE))</f>
        <v/>
      </c>
      <c r="AV44" s="661" t="str">
        <f>IF(AV43="","",VLOOKUP(AV43,'標準様式１（シフト記号表）'!$C$6:$L$47,10,FALSE))</f>
        <v/>
      </c>
      <c r="AW44" s="660" t="str">
        <f>IF(AW43="","",VLOOKUP(AW43,'標準様式１（シフト記号表）'!$C$6:$L$47,10,FALSE))</f>
        <v/>
      </c>
      <c r="AX44" s="675" t="str">
        <f>IF(AX43="","",VLOOKUP(AX43,'標準様式１（シフト記号表）'!$C$6:$L$47,10,FALSE))</f>
        <v/>
      </c>
      <c r="AY44" s="658" t="str">
        <f>IF(AY43="","",VLOOKUP(AY43,'標準様式１（シフト記号表）'!$C$6:$L$47,10,FALSE))</f>
        <v/>
      </c>
      <c r="AZ44" s="660" t="str">
        <f>IF(AZ43="","",VLOOKUP(AZ43,'標準様式１（シフト記号表）'!$C$6:$L$47,10,FALSE))</f>
        <v/>
      </c>
      <c r="BA44" s="675" t="str">
        <f>IF(BA43="","",VLOOKUP(BA43,'標準様式１（シフト記号表）'!$C$6:$L$47,10,FALSE))</f>
        <v/>
      </c>
      <c r="BB44" s="1691">
        <f>IF($BE$3="４週",SUM(W44:AX44),IF($BE$3="暦月",SUM(W44:BA44),""))</f>
        <v>0</v>
      </c>
      <c r="BC44" s="1692"/>
      <c r="BD44" s="1693">
        <f>IF($BE$3="４週",BB44/4,IF($BE$3="暦月",(BB44/($BE$6/7)),""))</f>
        <v>0</v>
      </c>
      <c r="BE44" s="1692"/>
      <c r="BF44" s="1688"/>
      <c r="BG44" s="1689"/>
      <c r="BH44" s="1689"/>
      <c r="BI44" s="1689"/>
      <c r="BJ44" s="1690"/>
    </row>
    <row r="45" spans="2:62" ht="20.25" customHeight="1" x14ac:dyDescent="0.2">
      <c r="B45" s="1694">
        <f>B43+1</f>
        <v>16</v>
      </c>
      <c r="C45" s="1697"/>
      <c r="D45" s="1701"/>
      <c r="E45" s="1702"/>
      <c r="F45" s="1703"/>
      <c r="G45" s="1723"/>
      <c r="H45" s="1724"/>
      <c r="I45" s="1725"/>
      <c r="J45" s="1726"/>
      <c r="K45" s="1727"/>
      <c r="L45" s="1728"/>
      <c r="M45" s="1728"/>
      <c r="N45" s="1724"/>
      <c r="O45" s="1678"/>
      <c r="P45" s="1679"/>
      <c r="Q45" s="1679"/>
      <c r="R45" s="1679"/>
      <c r="S45" s="1680"/>
      <c r="T45" s="680" t="s">
        <v>648</v>
      </c>
      <c r="U45" s="681"/>
      <c r="V45" s="682"/>
      <c r="W45" s="667"/>
      <c r="X45" s="668"/>
      <c r="Y45" s="669"/>
      <c r="Z45" s="669"/>
      <c r="AA45" s="670"/>
      <c r="AB45" s="668"/>
      <c r="AC45" s="671"/>
      <c r="AD45" s="667"/>
      <c r="AE45" s="668"/>
      <c r="AF45" s="668"/>
      <c r="AG45" s="668"/>
      <c r="AH45" s="668"/>
      <c r="AI45" s="668"/>
      <c r="AJ45" s="671"/>
      <c r="AK45" s="667"/>
      <c r="AL45" s="669"/>
      <c r="AM45" s="670"/>
      <c r="AN45" s="669"/>
      <c r="AO45" s="670"/>
      <c r="AP45" s="669"/>
      <c r="AQ45" s="672"/>
      <c r="AR45" s="667"/>
      <c r="AS45" s="669"/>
      <c r="AT45" s="670"/>
      <c r="AU45" s="669"/>
      <c r="AV45" s="670"/>
      <c r="AW45" s="669"/>
      <c r="AX45" s="672"/>
      <c r="AY45" s="667"/>
      <c r="AZ45" s="669"/>
      <c r="BA45" s="676"/>
      <c r="BB45" s="1716"/>
      <c r="BC45" s="1717"/>
      <c r="BD45" s="1718"/>
      <c r="BE45" s="1719"/>
      <c r="BF45" s="1720"/>
      <c r="BG45" s="1721"/>
      <c r="BH45" s="1721"/>
      <c r="BI45" s="1721"/>
      <c r="BJ45" s="1722"/>
    </row>
    <row r="46" spans="2:62" ht="20.25" customHeight="1" x14ac:dyDescent="0.2">
      <c r="B46" s="1695"/>
      <c r="C46" s="1697"/>
      <c r="D46" s="1701"/>
      <c r="E46" s="1702"/>
      <c r="F46" s="1703"/>
      <c r="G46" s="1706"/>
      <c r="H46" s="1707"/>
      <c r="I46" s="1710"/>
      <c r="J46" s="1711"/>
      <c r="K46" s="1714"/>
      <c r="L46" s="1715"/>
      <c r="M46" s="1715"/>
      <c r="N46" s="1707"/>
      <c r="O46" s="1678"/>
      <c r="P46" s="1679"/>
      <c r="Q46" s="1679"/>
      <c r="R46" s="1679"/>
      <c r="S46" s="1680"/>
      <c r="T46" s="677" t="s">
        <v>650</v>
      </c>
      <c r="U46" s="678"/>
      <c r="V46" s="679"/>
      <c r="W46" s="658" t="str">
        <f>IF(W45="","",VLOOKUP(W45,'標準様式１（シフト記号表）'!$C$6:$L$47,10,FALSE))</f>
        <v/>
      </c>
      <c r="X46" s="659" t="str">
        <f>IF(X45="","",VLOOKUP(X45,'標準様式１（シフト記号表）'!$C$6:$L$47,10,FALSE))</f>
        <v/>
      </c>
      <c r="Y46" s="660" t="str">
        <f>IF(Y45="","",VLOOKUP(Y45,'標準様式１（シフト記号表）'!$C$6:$L$47,10,FALSE))</f>
        <v/>
      </c>
      <c r="Z46" s="660" t="str">
        <f>IF(Z45="","",VLOOKUP(Z45,'標準様式１（シフト記号表）'!$C$6:$L$47,10,FALSE))</f>
        <v/>
      </c>
      <c r="AA46" s="661" t="str">
        <f>IF(AA45="","",VLOOKUP(AA45,'標準様式１（シフト記号表）'!$C$6:$L$47,10,FALSE))</f>
        <v/>
      </c>
      <c r="AB46" s="659" t="str">
        <f>IF(AB45="","",VLOOKUP(AB45,'標準様式１（シフト記号表）'!$C$6:$L$47,10,FALSE))</f>
        <v/>
      </c>
      <c r="AC46" s="662" t="str">
        <f>IF(AC45="","",VLOOKUP(AC45,'標準様式１（シフト記号表）'!$C$6:$L$47,10,FALSE))</f>
        <v/>
      </c>
      <c r="AD46" s="658" t="str">
        <f>IF(AD45="","",VLOOKUP(AD45,'標準様式１（シフト記号表）'!$C$6:$L$47,10,FALSE))</f>
        <v/>
      </c>
      <c r="AE46" s="659" t="str">
        <f>IF(AE45="","",VLOOKUP(AE45,'標準様式１（シフト記号表）'!$C$6:$L$47,10,FALSE))</f>
        <v/>
      </c>
      <c r="AF46" s="659" t="str">
        <f>IF(AF45="","",VLOOKUP(AF45,'標準様式１（シフト記号表）'!$C$6:$L$47,10,FALSE))</f>
        <v/>
      </c>
      <c r="AG46" s="659" t="str">
        <f>IF(AG45="","",VLOOKUP(AG45,'標準様式１（シフト記号表）'!$C$6:$L$47,10,FALSE))</f>
        <v/>
      </c>
      <c r="AH46" s="659" t="str">
        <f>IF(AH45="","",VLOOKUP(AH45,'標準様式１（シフト記号表）'!$C$6:$L$47,10,FALSE))</f>
        <v/>
      </c>
      <c r="AI46" s="659" t="str">
        <f>IF(AI45="","",VLOOKUP(AI45,'標準様式１（シフト記号表）'!$C$6:$L$47,10,FALSE))</f>
        <v/>
      </c>
      <c r="AJ46" s="662" t="str">
        <f>IF(AJ45="","",VLOOKUP(AJ45,'標準様式１（シフト記号表）'!$C$6:$L$47,10,FALSE))</f>
        <v/>
      </c>
      <c r="AK46" s="658" t="str">
        <f>IF(AK45="","",VLOOKUP(AK45,'標準様式１（シフト記号表）'!$C$6:$L$47,10,FALSE))</f>
        <v/>
      </c>
      <c r="AL46" s="660" t="str">
        <f>IF(AL45="","",VLOOKUP(AL45,'標準様式１（シフト記号表）'!$C$6:$L$47,10,FALSE))</f>
        <v/>
      </c>
      <c r="AM46" s="661" t="str">
        <f>IF(AM45="","",VLOOKUP(AM45,'標準様式１（シフト記号表）'!$C$6:$L$47,10,FALSE))</f>
        <v/>
      </c>
      <c r="AN46" s="660" t="str">
        <f>IF(AN45="","",VLOOKUP(AN45,'標準様式１（シフト記号表）'!$C$6:$L$47,10,FALSE))</f>
        <v/>
      </c>
      <c r="AO46" s="661" t="str">
        <f>IF(AO45="","",VLOOKUP(AO45,'標準様式１（シフト記号表）'!$C$6:$L$47,10,FALSE))</f>
        <v/>
      </c>
      <c r="AP46" s="660" t="str">
        <f>IF(AP45="","",VLOOKUP(AP45,'標準様式１（シフト記号表）'!$C$6:$L$47,10,FALSE))</f>
        <v/>
      </c>
      <c r="AQ46" s="675" t="str">
        <f>IF(AQ45="","",VLOOKUP(AQ45,'標準様式１（シフト記号表）'!$C$6:$L$47,10,FALSE))</f>
        <v/>
      </c>
      <c r="AR46" s="658" t="str">
        <f>IF(AR45="","",VLOOKUP(AR45,'標準様式１（シフト記号表）'!$C$6:$L$47,10,FALSE))</f>
        <v/>
      </c>
      <c r="AS46" s="660" t="str">
        <f>IF(AS45="","",VLOOKUP(AS45,'標準様式１（シフト記号表）'!$C$6:$L$47,10,FALSE))</f>
        <v/>
      </c>
      <c r="AT46" s="661" t="str">
        <f>IF(AT45="","",VLOOKUP(AT45,'標準様式１（シフト記号表）'!$C$6:$L$47,10,FALSE))</f>
        <v/>
      </c>
      <c r="AU46" s="660" t="str">
        <f>IF(AU45="","",VLOOKUP(AU45,'標準様式１（シフト記号表）'!$C$6:$L$47,10,FALSE))</f>
        <v/>
      </c>
      <c r="AV46" s="661" t="str">
        <f>IF(AV45="","",VLOOKUP(AV45,'標準様式１（シフト記号表）'!$C$6:$L$47,10,FALSE))</f>
        <v/>
      </c>
      <c r="AW46" s="660" t="str">
        <f>IF(AW45="","",VLOOKUP(AW45,'標準様式１（シフト記号表）'!$C$6:$L$47,10,FALSE))</f>
        <v/>
      </c>
      <c r="AX46" s="675" t="str">
        <f>IF(AX45="","",VLOOKUP(AX45,'標準様式１（シフト記号表）'!$C$6:$L$47,10,FALSE))</f>
        <v/>
      </c>
      <c r="AY46" s="658" t="str">
        <f>IF(AY45="","",VLOOKUP(AY45,'標準様式１（シフト記号表）'!$C$6:$L$47,10,FALSE))</f>
        <v/>
      </c>
      <c r="AZ46" s="660" t="str">
        <f>IF(AZ45="","",VLOOKUP(AZ45,'標準様式１（シフト記号表）'!$C$6:$L$47,10,FALSE))</f>
        <v/>
      </c>
      <c r="BA46" s="675" t="str">
        <f>IF(BA45="","",VLOOKUP(BA45,'標準様式１（シフト記号表）'!$C$6:$L$47,10,FALSE))</f>
        <v/>
      </c>
      <c r="BB46" s="1691">
        <f>IF($BE$3="４週",SUM(W46:AX46),IF($BE$3="暦月",SUM(W46:BA46),""))</f>
        <v>0</v>
      </c>
      <c r="BC46" s="1692"/>
      <c r="BD46" s="1693">
        <f>IF($BE$3="４週",BB46/4,IF($BE$3="暦月",(BB46/($BE$6/7)),""))</f>
        <v>0</v>
      </c>
      <c r="BE46" s="1692"/>
      <c r="BF46" s="1688"/>
      <c r="BG46" s="1689"/>
      <c r="BH46" s="1689"/>
      <c r="BI46" s="1689"/>
      <c r="BJ46" s="1690"/>
    </row>
    <row r="47" spans="2:62" ht="20.25" customHeight="1" x14ac:dyDescent="0.2">
      <c r="B47" s="1694">
        <f>B45+1</f>
        <v>17</v>
      </c>
      <c r="C47" s="1697"/>
      <c r="D47" s="1701"/>
      <c r="E47" s="1702"/>
      <c r="F47" s="1703"/>
      <c r="G47" s="1723"/>
      <c r="H47" s="1724"/>
      <c r="I47" s="1725"/>
      <c r="J47" s="1726"/>
      <c r="K47" s="1727"/>
      <c r="L47" s="1728"/>
      <c r="M47" s="1728"/>
      <c r="N47" s="1724"/>
      <c r="O47" s="1678"/>
      <c r="P47" s="1679"/>
      <c r="Q47" s="1679"/>
      <c r="R47" s="1679"/>
      <c r="S47" s="1680"/>
      <c r="T47" s="680" t="s">
        <v>648</v>
      </c>
      <c r="U47" s="681"/>
      <c r="V47" s="682"/>
      <c r="W47" s="667"/>
      <c r="X47" s="668"/>
      <c r="Y47" s="669"/>
      <c r="Z47" s="669"/>
      <c r="AA47" s="670"/>
      <c r="AB47" s="668"/>
      <c r="AC47" s="671"/>
      <c r="AD47" s="667"/>
      <c r="AE47" s="668"/>
      <c r="AF47" s="668"/>
      <c r="AG47" s="668"/>
      <c r="AH47" s="668"/>
      <c r="AI47" s="668"/>
      <c r="AJ47" s="671"/>
      <c r="AK47" s="667"/>
      <c r="AL47" s="669"/>
      <c r="AM47" s="670"/>
      <c r="AN47" s="669"/>
      <c r="AO47" s="670"/>
      <c r="AP47" s="669"/>
      <c r="AQ47" s="672"/>
      <c r="AR47" s="667"/>
      <c r="AS47" s="669"/>
      <c r="AT47" s="670"/>
      <c r="AU47" s="669"/>
      <c r="AV47" s="670"/>
      <c r="AW47" s="669"/>
      <c r="AX47" s="672"/>
      <c r="AY47" s="667"/>
      <c r="AZ47" s="669"/>
      <c r="BA47" s="676"/>
      <c r="BB47" s="1716"/>
      <c r="BC47" s="1717"/>
      <c r="BD47" s="1718"/>
      <c r="BE47" s="1719"/>
      <c r="BF47" s="1720"/>
      <c r="BG47" s="1721"/>
      <c r="BH47" s="1721"/>
      <c r="BI47" s="1721"/>
      <c r="BJ47" s="1722"/>
    </row>
    <row r="48" spans="2:62" ht="20.25" customHeight="1" x14ac:dyDescent="0.2">
      <c r="B48" s="1695"/>
      <c r="C48" s="1697"/>
      <c r="D48" s="1701"/>
      <c r="E48" s="1702"/>
      <c r="F48" s="1703"/>
      <c r="G48" s="1706"/>
      <c r="H48" s="1707"/>
      <c r="I48" s="1710"/>
      <c r="J48" s="1711"/>
      <c r="K48" s="1714"/>
      <c r="L48" s="1715"/>
      <c r="M48" s="1715"/>
      <c r="N48" s="1707"/>
      <c r="O48" s="1678"/>
      <c r="P48" s="1679"/>
      <c r="Q48" s="1679"/>
      <c r="R48" s="1679"/>
      <c r="S48" s="1680"/>
      <c r="T48" s="677" t="s">
        <v>650</v>
      </c>
      <c r="U48" s="678"/>
      <c r="V48" s="679"/>
      <c r="W48" s="658" t="str">
        <f>IF(W47="","",VLOOKUP(W47,'標準様式１（シフト記号表）'!$C$6:$L$47,10,FALSE))</f>
        <v/>
      </c>
      <c r="X48" s="659" t="str">
        <f>IF(X47="","",VLOOKUP(X47,'標準様式１（シフト記号表）'!$C$6:$L$47,10,FALSE))</f>
        <v/>
      </c>
      <c r="Y48" s="660" t="str">
        <f>IF(Y47="","",VLOOKUP(Y47,'標準様式１（シフト記号表）'!$C$6:$L$47,10,FALSE))</f>
        <v/>
      </c>
      <c r="Z48" s="660" t="str">
        <f>IF(Z47="","",VLOOKUP(Z47,'標準様式１（シフト記号表）'!$C$6:$L$47,10,FALSE))</f>
        <v/>
      </c>
      <c r="AA48" s="661" t="str">
        <f>IF(AA47="","",VLOOKUP(AA47,'標準様式１（シフト記号表）'!$C$6:$L$47,10,FALSE))</f>
        <v/>
      </c>
      <c r="AB48" s="659" t="str">
        <f>IF(AB47="","",VLOOKUP(AB47,'標準様式１（シフト記号表）'!$C$6:$L$47,10,FALSE))</f>
        <v/>
      </c>
      <c r="AC48" s="662" t="str">
        <f>IF(AC47="","",VLOOKUP(AC47,'標準様式１（シフト記号表）'!$C$6:$L$47,10,FALSE))</f>
        <v/>
      </c>
      <c r="AD48" s="658" t="str">
        <f>IF(AD47="","",VLOOKUP(AD47,'標準様式１（シフト記号表）'!$C$6:$L$47,10,FALSE))</f>
        <v/>
      </c>
      <c r="AE48" s="659" t="str">
        <f>IF(AE47="","",VLOOKUP(AE47,'標準様式１（シフト記号表）'!$C$6:$L$47,10,FALSE))</f>
        <v/>
      </c>
      <c r="AF48" s="659" t="str">
        <f>IF(AF47="","",VLOOKUP(AF47,'標準様式１（シフト記号表）'!$C$6:$L$47,10,FALSE))</f>
        <v/>
      </c>
      <c r="AG48" s="659" t="str">
        <f>IF(AG47="","",VLOOKUP(AG47,'標準様式１（シフト記号表）'!$C$6:$L$47,10,FALSE))</f>
        <v/>
      </c>
      <c r="AH48" s="659" t="str">
        <f>IF(AH47="","",VLOOKUP(AH47,'標準様式１（シフト記号表）'!$C$6:$L$47,10,FALSE))</f>
        <v/>
      </c>
      <c r="AI48" s="659" t="str">
        <f>IF(AI47="","",VLOOKUP(AI47,'標準様式１（シフト記号表）'!$C$6:$L$47,10,FALSE))</f>
        <v/>
      </c>
      <c r="AJ48" s="662" t="str">
        <f>IF(AJ47="","",VLOOKUP(AJ47,'標準様式１（シフト記号表）'!$C$6:$L$47,10,FALSE))</f>
        <v/>
      </c>
      <c r="AK48" s="658" t="str">
        <f>IF(AK47="","",VLOOKUP(AK47,'標準様式１（シフト記号表）'!$C$6:$L$47,10,FALSE))</f>
        <v/>
      </c>
      <c r="AL48" s="660" t="str">
        <f>IF(AL47="","",VLOOKUP(AL47,'標準様式１（シフト記号表）'!$C$6:$L$47,10,FALSE))</f>
        <v/>
      </c>
      <c r="AM48" s="661" t="str">
        <f>IF(AM47="","",VLOOKUP(AM47,'標準様式１（シフト記号表）'!$C$6:$L$47,10,FALSE))</f>
        <v/>
      </c>
      <c r="AN48" s="660" t="str">
        <f>IF(AN47="","",VLOOKUP(AN47,'標準様式１（シフト記号表）'!$C$6:$L$47,10,FALSE))</f>
        <v/>
      </c>
      <c r="AO48" s="661" t="str">
        <f>IF(AO47="","",VLOOKUP(AO47,'標準様式１（シフト記号表）'!$C$6:$L$47,10,FALSE))</f>
        <v/>
      </c>
      <c r="AP48" s="660" t="str">
        <f>IF(AP47="","",VLOOKUP(AP47,'標準様式１（シフト記号表）'!$C$6:$L$47,10,FALSE))</f>
        <v/>
      </c>
      <c r="AQ48" s="675" t="str">
        <f>IF(AQ47="","",VLOOKUP(AQ47,'標準様式１（シフト記号表）'!$C$6:$L$47,10,FALSE))</f>
        <v/>
      </c>
      <c r="AR48" s="658" t="str">
        <f>IF(AR47="","",VLOOKUP(AR47,'標準様式１（シフト記号表）'!$C$6:$L$47,10,FALSE))</f>
        <v/>
      </c>
      <c r="AS48" s="660" t="str">
        <f>IF(AS47="","",VLOOKUP(AS47,'標準様式１（シフト記号表）'!$C$6:$L$47,10,FALSE))</f>
        <v/>
      </c>
      <c r="AT48" s="661" t="str">
        <f>IF(AT47="","",VLOOKUP(AT47,'標準様式１（シフト記号表）'!$C$6:$L$47,10,FALSE))</f>
        <v/>
      </c>
      <c r="AU48" s="660" t="str">
        <f>IF(AU47="","",VLOOKUP(AU47,'標準様式１（シフト記号表）'!$C$6:$L$47,10,FALSE))</f>
        <v/>
      </c>
      <c r="AV48" s="661" t="str">
        <f>IF(AV47="","",VLOOKUP(AV47,'標準様式１（シフト記号表）'!$C$6:$L$47,10,FALSE))</f>
        <v/>
      </c>
      <c r="AW48" s="660" t="str">
        <f>IF(AW47="","",VLOOKUP(AW47,'標準様式１（シフト記号表）'!$C$6:$L$47,10,FALSE))</f>
        <v/>
      </c>
      <c r="AX48" s="675" t="str">
        <f>IF(AX47="","",VLOOKUP(AX47,'標準様式１（シフト記号表）'!$C$6:$L$47,10,FALSE))</f>
        <v/>
      </c>
      <c r="AY48" s="658" t="str">
        <f>IF(AY47="","",VLOOKUP(AY47,'標準様式１（シフト記号表）'!$C$6:$L$47,10,FALSE))</f>
        <v/>
      </c>
      <c r="AZ48" s="660" t="str">
        <f>IF(AZ47="","",VLOOKUP(AZ47,'標準様式１（シフト記号表）'!$C$6:$L$47,10,FALSE))</f>
        <v/>
      </c>
      <c r="BA48" s="675" t="str">
        <f>IF(BA47="","",VLOOKUP(BA47,'標準様式１（シフト記号表）'!$C$6:$L$47,10,FALSE))</f>
        <v/>
      </c>
      <c r="BB48" s="1691">
        <f>IF($BE$3="４週",SUM(W48:AX48),IF($BE$3="暦月",SUM(W48:BA48),""))</f>
        <v>0</v>
      </c>
      <c r="BC48" s="1692"/>
      <c r="BD48" s="1693">
        <f>IF($BE$3="４週",BB48/4,IF($BE$3="暦月",(BB48/($BE$6/7)),""))</f>
        <v>0</v>
      </c>
      <c r="BE48" s="1692"/>
      <c r="BF48" s="1688"/>
      <c r="BG48" s="1689"/>
      <c r="BH48" s="1689"/>
      <c r="BI48" s="1689"/>
      <c r="BJ48" s="1690"/>
    </row>
    <row r="49" spans="2:62" ht="20.25" customHeight="1" x14ac:dyDescent="0.2">
      <c r="B49" s="1694">
        <f>B47+1</f>
        <v>18</v>
      </c>
      <c r="C49" s="1697"/>
      <c r="D49" s="1701"/>
      <c r="E49" s="1702"/>
      <c r="F49" s="1703"/>
      <c r="G49" s="1723"/>
      <c r="H49" s="1724"/>
      <c r="I49" s="1725"/>
      <c r="J49" s="1726"/>
      <c r="K49" s="1727"/>
      <c r="L49" s="1728"/>
      <c r="M49" s="1728"/>
      <c r="N49" s="1724"/>
      <c r="O49" s="1678"/>
      <c r="P49" s="1679"/>
      <c r="Q49" s="1679"/>
      <c r="R49" s="1679"/>
      <c r="S49" s="1680"/>
      <c r="T49" s="680" t="s">
        <v>648</v>
      </c>
      <c r="U49" s="681"/>
      <c r="V49" s="682"/>
      <c r="W49" s="667"/>
      <c r="X49" s="668"/>
      <c r="Y49" s="669"/>
      <c r="Z49" s="669"/>
      <c r="AA49" s="670"/>
      <c r="AB49" s="668"/>
      <c r="AC49" s="671"/>
      <c r="AD49" s="667"/>
      <c r="AE49" s="668"/>
      <c r="AF49" s="668"/>
      <c r="AG49" s="668"/>
      <c r="AH49" s="668"/>
      <c r="AI49" s="668"/>
      <c r="AJ49" s="671"/>
      <c r="AK49" s="667"/>
      <c r="AL49" s="669"/>
      <c r="AM49" s="670"/>
      <c r="AN49" s="669"/>
      <c r="AO49" s="670"/>
      <c r="AP49" s="669"/>
      <c r="AQ49" s="672"/>
      <c r="AR49" s="667"/>
      <c r="AS49" s="669"/>
      <c r="AT49" s="670"/>
      <c r="AU49" s="669"/>
      <c r="AV49" s="670"/>
      <c r="AW49" s="669"/>
      <c r="AX49" s="672"/>
      <c r="AY49" s="667"/>
      <c r="AZ49" s="669"/>
      <c r="BA49" s="676"/>
      <c r="BB49" s="1716"/>
      <c r="BC49" s="1717"/>
      <c r="BD49" s="1718"/>
      <c r="BE49" s="1719"/>
      <c r="BF49" s="1720"/>
      <c r="BG49" s="1721"/>
      <c r="BH49" s="1721"/>
      <c r="BI49" s="1721"/>
      <c r="BJ49" s="1722"/>
    </row>
    <row r="50" spans="2:62" ht="20.25" customHeight="1" x14ac:dyDescent="0.2">
      <c r="B50" s="1695"/>
      <c r="C50" s="1697"/>
      <c r="D50" s="1701"/>
      <c r="E50" s="1702"/>
      <c r="F50" s="1703"/>
      <c r="G50" s="1706"/>
      <c r="H50" s="1707"/>
      <c r="I50" s="1710"/>
      <c r="J50" s="1711"/>
      <c r="K50" s="1714"/>
      <c r="L50" s="1715"/>
      <c r="M50" s="1715"/>
      <c r="N50" s="1707"/>
      <c r="O50" s="1678"/>
      <c r="P50" s="1679"/>
      <c r="Q50" s="1679"/>
      <c r="R50" s="1679"/>
      <c r="S50" s="1680"/>
      <c r="T50" s="677" t="s">
        <v>650</v>
      </c>
      <c r="U50" s="678"/>
      <c r="V50" s="679"/>
      <c r="W50" s="658" t="str">
        <f>IF(W49="","",VLOOKUP(W49,'標準様式１（シフト記号表）'!$C$6:$L$47,10,FALSE))</f>
        <v/>
      </c>
      <c r="X50" s="659" t="str">
        <f>IF(X49="","",VLOOKUP(X49,'標準様式１（シフト記号表）'!$C$6:$L$47,10,FALSE))</f>
        <v/>
      </c>
      <c r="Y50" s="660" t="str">
        <f>IF(Y49="","",VLOOKUP(Y49,'標準様式１（シフト記号表）'!$C$6:$L$47,10,FALSE))</f>
        <v/>
      </c>
      <c r="Z50" s="660" t="str">
        <f>IF(Z49="","",VLOOKUP(Z49,'標準様式１（シフト記号表）'!$C$6:$L$47,10,FALSE))</f>
        <v/>
      </c>
      <c r="AA50" s="661" t="str">
        <f>IF(AA49="","",VLOOKUP(AA49,'標準様式１（シフト記号表）'!$C$6:$L$47,10,FALSE))</f>
        <v/>
      </c>
      <c r="AB50" s="659" t="str">
        <f>IF(AB49="","",VLOOKUP(AB49,'標準様式１（シフト記号表）'!$C$6:$L$47,10,FALSE))</f>
        <v/>
      </c>
      <c r="AC50" s="662" t="str">
        <f>IF(AC49="","",VLOOKUP(AC49,'標準様式１（シフト記号表）'!$C$6:$L$47,10,FALSE))</f>
        <v/>
      </c>
      <c r="AD50" s="658" t="str">
        <f>IF(AD49="","",VLOOKUP(AD49,'標準様式１（シフト記号表）'!$C$6:$L$47,10,FALSE))</f>
        <v/>
      </c>
      <c r="AE50" s="659" t="str">
        <f>IF(AE49="","",VLOOKUP(AE49,'標準様式１（シフト記号表）'!$C$6:$L$47,10,FALSE))</f>
        <v/>
      </c>
      <c r="AF50" s="659" t="str">
        <f>IF(AF49="","",VLOOKUP(AF49,'標準様式１（シフト記号表）'!$C$6:$L$47,10,FALSE))</f>
        <v/>
      </c>
      <c r="AG50" s="659" t="str">
        <f>IF(AG49="","",VLOOKUP(AG49,'標準様式１（シフト記号表）'!$C$6:$L$47,10,FALSE))</f>
        <v/>
      </c>
      <c r="AH50" s="659" t="str">
        <f>IF(AH49="","",VLOOKUP(AH49,'標準様式１（シフト記号表）'!$C$6:$L$47,10,FALSE))</f>
        <v/>
      </c>
      <c r="AI50" s="659" t="str">
        <f>IF(AI49="","",VLOOKUP(AI49,'標準様式１（シフト記号表）'!$C$6:$L$47,10,FALSE))</f>
        <v/>
      </c>
      <c r="AJ50" s="662" t="str">
        <f>IF(AJ49="","",VLOOKUP(AJ49,'標準様式１（シフト記号表）'!$C$6:$L$47,10,FALSE))</f>
        <v/>
      </c>
      <c r="AK50" s="658" t="str">
        <f>IF(AK49="","",VLOOKUP(AK49,'標準様式１（シフト記号表）'!$C$6:$L$47,10,FALSE))</f>
        <v/>
      </c>
      <c r="AL50" s="660" t="str">
        <f>IF(AL49="","",VLOOKUP(AL49,'標準様式１（シフト記号表）'!$C$6:$L$47,10,FALSE))</f>
        <v/>
      </c>
      <c r="AM50" s="661" t="str">
        <f>IF(AM49="","",VLOOKUP(AM49,'標準様式１（シフト記号表）'!$C$6:$L$47,10,FALSE))</f>
        <v/>
      </c>
      <c r="AN50" s="660" t="str">
        <f>IF(AN49="","",VLOOKUP(AN49,'標準様式１（シフト記号表）'!$C$6:$L$47,10,FALSE))</f>
        <v/>
      </c>
      <c r="AO50" s="661" t="str">
        <f>IF(AO49="","",VLOOKUP(AO49,'標準様式１（シフト記号表）'!$C$6:$L$47,10,FALSE))</f>
        <v/>
      </c>
      <c r="AP50" s="660" t="str">
        <f>IF(AP49="","",VLOOKUP(AP49,'標準様式１（シフト記号表）'!$C$6:$L$47,10,FALSE))</f>
        <v/>
      </c>
      <c r="AQ50" s="675" t="str">
        <f>IF(AQ49="","",VLOOKUP(AQ49,'標準様式１（シフト記号表）'!$C$6:$L$47,10,FALSE))</f>
        <v/>
      </c>
      <c r="AR50" s="658" t="str">
        <f>IF(AR49="","",VLOOKUP(AR49,'標準様式１（シフト記号表）'!$C$6:$L$47,10,FALSE))</f>
        <v/>
      </c>
      <c r="AS50" s="660" t="str">
        <f>IF(AS49="","",VLOOKUP(AS49,'標準様式１（シフト記号表）'!$C$6:$L$47,10,FALSE))</f>
        <v/>
      </c>
      <c r="AT50" s="661" t="str">
        <f>IF(AT49="","",VLOOKUP(AT49,'標準様式１（シフト記号表）'!$C$6:$L$47,10,FALSE))</f>
        <v/>
      </c>
      <c r="AU50" s="660" t="str">
        <f>IF(AU49="","",VLOOKUP(AU49,'標準様式１（シフト記号表）'!$C$6:$L$47,10,FALSE))</f>
        <v/>
      </c>
      <c r="AV50" s="661" t="str">
        <f>IF(AV49="","",VLOOKUP(AV49,'標準様式１（シフト記号表）'!$C$6:$L$47,10,FALSE))</f>
        <v/>
      </c>
      <c r="AW50" s="660" t="str">
        <f>IF(AW49="","",VLOOKUP(AW49,'標準様式１（シフト記号表）'!$C$6:$L$47,10,FALSE))</f>
        <v/>
      </c>
      <c r="AX50" s="675" t="str">
        <f>IF(AX49="","",VLOOKUP(AX49,'標準様式１（シフト記号表）'!$C$6:$L$47,10,FALSE))</f>
        <v/>
      </c>
      <c r="AY50" s="658" t="str">
        <f>IF(AY49="","",VLOOKUP(AY49,'標準様式１（シフト記号表）'!$C$6:$L$47,10,FALSE))</f>
        <v/>
      </c>
      <c r="AZ50" s="660" t="str">
        <f>IF(AZ49="","",VLOOKUP(AZ49,'標準様式１（シフト記号表）'!$C$6:$L$47,10,FALSE))</f>
        <v/>
      </c>
      <c r="BA50" s="675" t="str">
        <f>IF(BA49="","",VLOOKUP(BA49,'標準様式１（シフト記号表）'!$C$6:$L$47,10,FALSE))</f>
        <v/>
      </c>
      <c r="BB50" s="1691">
        <f>IF($BE$3="４週",SUM(W50:AX50),IF($BE$3="暦月",SUM(W50:BA50),""))</f>
        <v>0</v>
      </c>
      <c r="BC50" s="1692"/>
      <c r="BD50" s="1693">
        <f>IF($BE$3="４週",BB50/4,IF($BE$3="暦月",(BB50/($BE$6/7)),""))</f>
        <v>0</v>
      </c>
      <c r="BE50" s="1692"/>
      <c r="BF50" s="1688"/>
      <c r="BG50" s="1689"/>
      <c r="BH50" s="1689"/>
      <c r="BI50" s="1689"/>
      <c r="BJ50" s="1690"/>
    </row>
    <row r="51" spans="2:62" ht="20.25" customHeight="1" x14ac:dyDescent="0.2">
      <c r="B51" s="1694">
        <f>B49+1</f>
        <v>19</v>
      </c>
      <c r="C51" s="1697"/>
      <c r="D51" s="1701"/>
      <c r="E51" s="1702"/>
      <c r="F51" s="1703"/>
      <c r="G51" s="1723"/>
      <c r="H51" s="1724"/>
      <c r="I51" s="1725"/>
      <c r="J51" s="1726"/>
      <c r="K51" s="1727"/>
      <c r="L51" s="1728"/>
      <c r="M51" s="1728"/>
      <c r="N51" s="1724"/>
      <c r="O51" s="1678"/>
      <c r="P51" s="1679"/>
      <c r="Q51" s="1679"/>
      <c r="R51" s="1679"/>
      <c r="S51" s="1680"/>
      <c r="T51" s="664" t="s">
        <v>648</v>
      </c>
      <c r="U51" s="665"/>
      <c r="V51" s="666"/>
      <c r="W51" s="667"/>
      <c r="X51" s="668"/>
      <c r="Y51" s="669"/>
      <c r="Z51" s="669"/>
      <c r="AA51" s="670"/>
      <c r="AB51" s="668"/>
      <c r="AC51" s="671"/>
      <c r="AD51" s="667"/>
      <c r="AE51" s="668"/>
      <c r="AF51" s="668"/>
      <c r="AG51" s="668"/>
      <c r="AH51" s="668"/>
      <c r="AI51" s="668"/>
      <c r="AJ51" s="671"/>
      <c r="AK51" s="667"/>
      <c r="AL51" s="669"/>
      <c r="AM51" s="670"/>
      <c r="AN51" s="669"/>
      <c r="AO51" s="670"/>
      <c r="AP51" s="669"/>
      <c r="AQ51" s="672"/>
      <c r="AR51" s="667"/>
      <c r="AS51" s="669"/>
      <c r="AT51" s="670"/>
      <c r="AU51" s="669"/>
      <c r="AV51" s="670"/>
      <c r="AW51" s="669"/>
      <c r="AX51" s="672"/>
      <c r="AY51" s="667"/>
      <c r="AZ51" s="669"/>
      <c r="BA51" s="676"/>
      <c r="BB51" s="1716"/>
      <c r="BC51" s="1717"/>
      <c r="BD51" s="1718"/>
      <c r="BE51" s="1719"/>
      <c r="BF51" s="1720"/>
      <c r="BG51" s="1721"/>
      <c r="BH51" s="1721"/>
      <c r="BI51" s="1721"/>
      <c r="BJ51" s="1722"/>
    </row>
    <row r="52" spans="2:62" ht="20.25" customHeight="1" x14ac:dyDescent="0.2">
      <c r="B52" s="1695"/>
      <c r="C52" s="1697"/>
      <c r="D52" s="1701"/>
      <c r="E52" s="1702"/>
      <c r="F52" s="1703"/>
      <c r="G52" s="1706"/>
      <c r="H52" s="1707"/>
      <c r="I52" s="1710"/>
      <c r="J52" s="1711"/>
      <c r="K52" s="1714"/>
      <c r="L52" s="1715"/>
      <c r="M52" s="1715"/>
      <c r="N52" s="1707"/>
      <c r="O52" s="1678"/>
      <c r="P52" s="1679"/>
      <c r="Q52" s="1679"/>
      <c r="R52" s="1679"/>
      <c r="S52" s="1680"/>
      <c r="T52" s="677" t="s">
        <v>650</v>
      </c>
      <c r="U52" s="656"/>
      <c r="V52" s="657"/>
      <c r="W52" s="658" t="str">
        <f>IF(W51="","",VLOOKUP(W51,'標準様式１（シフト記号表）'!$C$6:$L$47,10,FALSE))</f>
        <v/>
      </c>
      <c r="X52" s="659" t="str">
        <f>IF(X51="","",VLOOKUP(X51,'標準様式１（シフト記号表）'!$C$6:$L$47,10,FALSE))</f>
        <v/>
      </c>
      <c r="Y52" s="660" t="str">
        <f>IF(Y51="","",VLOOKUP(Y51,'標準様式１（シフト記号表）'!$C$6:$L$47,10,FALSE))</f>
        <v/>
      </c>
      <c r="Z52" s="660" t="str">
        <f>IF(Z51="","",VLOOKUP(Z51,'標準様式１（シフト記号表）'!$C$6:$L$47,10,FALSE))</f>
        <v/>
      </c>
      <c r="AA52" s="661" t="str">
        <f>IF(AA51="","",VLOOKUP(AA51,'標準様式１（シフト記号表）'!$C$6:$L$47,10,FALSE))</f>
        <v/>
      </c>
      <c r="AB52" s="659" t="str">
        <f>IF(AB51="","",VLOOKUP(AB51,'標準様式１（シフト記号表）'!$C$6:$L$47,10,FALSE))</f>
        <v/>
      </c>
      <c r="AC52" s="662" t="str">
        <f>IF(AC51="","",VLOOKUP(AC51,'標準様式１（シフト記号表）'!$C$6:$L$47,10,FALSE))</f>
        <v/>
      </c>
      <c r="AD52" s="658" t="str">
        <f>IF(AD51="","",VLOOKUP(AD51,'標準様式１（シフト記号表）'!$C$6:$L$47,10,FALSE))</f>
        <v/>
      </c>
      <c r="AE52" s="659" t="str">
        <f>IF(AE51="","",VLOOKUP(AE51,'標準様式１（シフト記号表）'!$C$6:$L$47,10,FALSE))</f>
        <v/>
      </c>
      <c r="AF52" s="659" t="str">
        <f>IF(AF51="","",VLOOKUP(AF51,'標準様式１（シフト記号表）'!$C$6:$L$47,10,FALSE))</f>
        <v/>
      </c>
      <c r="AG52" s="659" t="str">
        <f>IF(AG51="","",VLOOKUP(AG51,'標準様式１（シフト記号表）'!$C$6:$L$47,10,FALSE))</f>
        <v/>
      </c>
      <c r="AH52" s="659" t="str">
        <f>IF(AH51="","",VLOOKUP(AH51,'標準様式１（シフト記号表）'!$C$6:$L$47,10,FALSE))</f>
        <v/>
      </c>
      <c r="AI52" s="659" t="str">
        <f>IF(AI51="","",VLOOKUP(AI51,'標準様式１（シフト記号表）'!$C$6:$L$47,10,FALSE))</f>
        <v/>
      </c>
      <c r="AJ52" s="662" t="str">
        <f>IF(AJ51="","",VLOOKUP(AJ51,'標準様式１（シフト記号表）'!$C$6:$L$47,10,FALSE))</f>
        <v/>
      </c>
      <c r="AK52" s="658" t="str">
        <f>IF(AK51="","",VLOOKUP(AK51,'標準様式１（シフト記号表）'!$C$6:$L$47,10,FALSE))</f>
        <v/>
      </c>
      <c r="AL52" s="660" t="str">
        <f>IF(AL51="","",VLOOKUP(AL51,'標準様式１（シフト記号表）'!$C$6:$L$47,10,FALSE))</f>
        <v/>
      </c>
      <c r="AM52" s="661" t="str">
        <f>IF(AM51="","",VLOOKUP(AM51,'標準様式１（シフト記号表）'!$C$6:$L$47,10,FALSE))</f>
        <v/>
      </c>
      <c r="AN52" s="660" t="str">
        <f>IF(AN51="","",VLOOKUP(AN51,'標準様式１（シフト記号表）'!$C$6:$L$47,10,FALSE))</f>
        <v/>
      </c>
      <c r="AO52" s="661" t="str">
        <f>IF(AO51="","",VLOOKUP(AO51,'標準様式１（シフト記号表）'!$C$6:$L$47,10,FALSE))</f>
        <v/>
      </c>
      <c r="AP52" s="660" t="str">
        <f>IF(AP51="","",VLOOKUP(AP51,'標準様式１（シフト記号表）'!$C$6:$L$47,10,FALSE))</f>
        <v/>
      </c>
      <c r="AQ52" s="675" t="str">
        <f>IF(AQ51="","",VLOOKUP(AQ51,'標準様式１（シフト記号表）'!$C$6:$L$47,10,FALSE))</f>
        <v/>
      </c>
      <c r="AR52" s="658" t="str">
        <f>IF(AR51="","",VLOOKUP(AR51,'標準様式１（シフト記号表）'!$C$6:$L$47,10,FALSE))</f>
        <v/>
      </c>
      <c r="AS52" s="660" t="str">
        <f>IF(AS51="","",VLOOKUP(AS51,'標準様式１（シフト記号表）'!$C$6:$L$47,10,FALSE))</f>
        <v/>
      </c>
      <c r="AT52" s="661" t="str">
        <f>IF(AT51="","",VLOOKUP(AT51,'標準様式１（シフト記号表）'!$C$6:$L$47,10,FALSE))</f>
        <v/>
      </c>
      <c r="AU52" s="660" t="str">
        <f>IF(AU51="","",VLOOKUP(AU51,'標準様式１（シフト記号表）'!$C$6:$L$47,10,FALSE))</f>
        <v/>
      </c>
      <c r="AV52" s="661" t="str">
        <f>IF(AV51="","",VLOOKUP(AV51,'標準様式１（シフト記号表）'!$C$6:$L$47,10,FALSE))</f>
        <v/>
      </c>
      <c r="AW52" s="660" t="str">
        <f>IF(AW51="","",VLOOKUP(AW51,'標準様式１（シフト記号表）'!$C$6:$L$47,10,FALSE))</f>
        <v/>
      </c>
      <c r="AX52" s="675" t="str">
        <f>IF(AX51="","",VLOOKUP(AX51,'標準様式１（シフト記号表）'!$C$6:$L$47,10,FALSE))</f>
        <v/>
      </c>
      <c r="AY52" s="658" t="str">
        <f>IF(AY51="","",VLOOKUP(AY51,'標準様式１（シフト記号表）'!$C$6:$L$47,10,FALSE))</f>
        <v/>
      </c>
      <c r="AZ52" s="660" t="str">
        <f>IF(AZ51="","",VLOOKUP(AZ51,'標準様式１（シフト記号表）'!$C$6:$L$47,10,FALSE))</f>
        <v/>
      </c>
      <c r="BA52" s="675" t="str">
        <f>IF(BA51="","",VLOOKUP(BA51,'標準様式１（シフト記号表）'!$C$6:$L$47,10,FALSE))</f>
        <v/>
      </c>
      <c r="BB52" s="1691">
        <f>IF($BE$3="４週",SUM(W52:AX52),IF($BE$3="暦月",SUM(W52:BA52),""))</f>
        <v>0</v>
      </c>
      <c r="BC52" s="1692"/>
      <c r="BD52" s="1693">
        <f>IF($BE$3="４週",BB52/4,IF($BE$3="暦月",(BB52/($BE$6/7)),""))</f>
        <v>0</v>
      </c>
      <c r="BE52" s="1692"/>
      <c r="BF52" s="1688"/>
      <c r="BG52" s="1689"/>
      <c r="BH52" s="1689"/>
      <c r="BI52" s="1689"/>
      <c r="BJ52" s="1690"/>
    </row>
    <row r="53" spans="2:62" ht="20.25" customHeight="1" x14ac:dyDescent="0.2">
      <c r="B53" s="1694">
        <f>B51+1</f>
        <v>20</v>
      </c>
      <c r="C53" s="1697"/>
      <c r="D53" s="1701"/>
      <c r="E53" s="1702"/>
      <c r="F53" s="1703"/>
      <c r="G53" s="1723"/>
      <c r="H53" s="1724"/>
      <c r="I53" s="1725"/>
      <c r="J53" s="1726"/>
      <c r="K53" s="1727"/>
      <c r="L53" s="1728"/>
      <c r="M53" s="1728"/>
      <c r="N53" s="1724"/>
      <c r="O53" s="1678"/>
      <c r="P53" s="1679"/>
      <c r="Q53" s="1679"/>
      <c r="R53" s="1679"/>
      <c r="S53" s="1680"/>
      <c r="T53" s="664" t="s">
        <v>648</v>
      </c>
      <c r="U53" s="665"/>
      <c r="V53" s="666"/>
      <c r="W53" s="667"/>
      <c r="X53" s="668"/>
      <c r="Y53" s="669"/>
      <c r="Z53" s="669"/>
      <c r="AA53" s="670"/>
      <c r="AB53" s="668"/>
      <c r="AC53" s="671"/>
      <c r="AD53" s="667"/>
      <c r="AE53" s="668"/>
      <c r="AF53" s="668"/>
      <c r="AG53" s="668"/>
      <c r="AH53" s="668"/>
      <c r="AI53" s="668"/>
      <c r="AJ53" s="671"/>
      <c r="AK53" s="667"/>
      <c r="AL53" s="669"/>
      <c r="AM53" s="670"/>
      <c r="AN53" s="669"/>
      <c r="AO53" s="670"/>
      <c r="AP53" s="669"/>
      <c r="AQ53" s="672"/>
      <c r="AR53" s="667"/>
      <c r="AS53" s="669"/>
      <c r="AT53" s="670"/>
      <c r="AU53" s="669"/>
      <c r="AV53" s="670"/>
      <c r="AW53" s="669"/>
      <c r="AX53" s="672"/>
      <c r="AY53" s="667"/>
      <c r="AZ53" s="669"/>
      <c r="BA53" s="676"/>
      <c r="BB53" s="1716"/>
      <c r="BC53" s="1717"/>
      <c r="BD53" s="1718"/>
      <c r="BE53" s="1719"/>
      <c r="BF53" s="1720"/>
      <c r="BG53" s="1721"/>
      <c r="BH53" s="1721"/>
      <c r="BI53" s="1721"/>
      <c r="BJ53" s="1722"/>
    </row>
    <row r="54" spans="2:62" ht="20.25" customHeight="1" x14ac:dyDescent="0.2">
      <c r="B54" s="1695"/>
      <c r="C54" s="1697"/>
      <c r="D54" s="1701"/>
      <c r="E54" s="1702"/>
      <c r="F54" s="1703"/>
      <c r="G54" s="1706"/>
      <c r="H54" s="1707"/>
      <c r="I54" s="1710"/>
      <c r="J54" s="1711"/>
      <c r="K54" s="1714"/>
      <c r="L54" s="1715"/>
      <c r="M54" s="1715"/>
      <c r="N54" s="1707"/>
      <c r="O54" s="1678"/>
      <c r="P54" s="1679"/>
      <c r="Q54" s="1679"/>
      <c r="R54" s="1679"/>
      <c r="S54" s="1680"/>
      <c r="T54" s="677" t="s">
        <v>650</v>
      </c>
      <c r="U54" s="678"/>
      <c r="V54" s="679"/>
      <c r="W54" s="658" t="str">
        <f>IF(W53="","",VLOOKUP(W53,'標準様式１（シフト記号表）'!$C$6:$L$47,10,FALSE))</f>
        <v/>
      </c>
      <c r="X54" s="659" t="str">
        <f>IF(X53="","",VLOOKUP(X53,'標準様式１（シフト記号表）'!$C$6:$L$47,10,FALSE))</f>
        <v/>
      </c>
      <c r="Y54" s="660" t="str">
        <f>IF(Y53="","",VLOOKUP(Y53,'標準様式１（シフト記号表）'!$C$6:$L$47,10,FALSE))</f>
        <v/>
      </c>
      <c r="Z54" s="660" t="str">
        <f>IF(Z53="","",VLOOKUP(Z53,'標準様式１（シフト記号表）'!$C$6:$L$47,10,FALSE))</f>
        <v/>
      </c>
      <c r="AA54" s="661" t="str">
        <f>IF(AA53="","",VLOOKUP(AA53,'標準様式１（シフト記号表）'!$C$6:$L$47,10,FALSE))</f>
        <v/>
      </c>
      <c r="AB54" s="659" t="str">
        <f>IF(AB53="","",VLOOKUP(AB53,'標準様式１（シフト記号表）'!$C$6:$L$47,10,FALSE))</f>
        <v/>
      </c>
      <c r="AC54" s="662" t="str">
        <f>IF(AC53="","",VLOOKUP(AC53,'標準様式１（シフト記号表）'!$C$6:$L$47,10,FALSE))</f>
        <v/>
      </c>
      <c r="AD54" s="658" t="str">
        <f>IF(AD53="","",VLOOKUP(AD53,'標準様式１（シフト記号表）'!$C$6:$L$47,10,FALSE))</f>
        <v/>
      </c>
      <c r="AE54" s="659" t="str">
        <f>IF(AE53="","",VLOOKUP(AE53,'標準様式１（シフト記号表）'!$C$6:$L$47,10,FALSE))</f>
        <v/>
      </c>
      <c r="AF54" s="659" t="str">
        <f>IF(AF53="","",VLOOKUP(AF53,'標準様式１（シフト記号表）'!$C$6:$L$47,10,FALSE))</f>
        <v/>
      </c>
      <c r="AG54" s="659" t="str">
        <f>IF(AG53="","",VLOOKUP(AG53,'標準様式１（シフト記号表）'!$C$6:$L$47,10,FALSE))</f>
        <v/>
      </c>
      <c r="AH54" s="659" t="str">
        <f>IF(AH53="","",VLOOKUP(AH53,'標準様式１（シフト記号表）'!$C$6:$L$47,10,FALSE))</f>
        <v/>
      </c>
      <c r="AI54" s="659" t="str">
        <f>IF(AI53="","",VLOOKUP(AI53,'標準様式１（シフト記号表）'!$C$6:$L$47,10,FALSE))</f>
        <v/>
      </c>
      <c r="AJ54" s="662" t="str">
        <f>IF(AJ53="","",VLOOKUP(AJ53,'標準様式１（シフト記号表）'!$C$6:$L$47,10,FALSE))</f>
        <v/>
      </c>
      <c r="AK54" s="658" t="str">
        <f>IF(AK53="","",VLOOKUP(AK53,'標準様式１（シフト記号表）'!$C$6:$L$47,10,FALSE))</f>
        <v/>
      </c>
      <c r="AL54" s="660" t="str">
        <f>IF(AL53="","",VLOOKUP(AL53,'標準様式１（シフト記号表）'!$C$6:$L$47,10,FALSE))</f>
        <v/>
      </c>
      <c r="AM54" s="661" t="str">
        <f>IF(AM53="","",VLOOKUP(AM53,'標準様式１（シフト記号表）'!$C$6:$L$47,10,FALSE))</f>
        <v/>
      </c>
      <c r="AN54" s="660" t="str">
        <f>IF(AN53="","",VLOOKUP(AN53,'標準様式１（シフト記号表）'!$C$6:$L$47,10,FALSE))</f>
        <v/>
      </c>
      <c r="AO54" s="661" t="str">
        <f>IF(AO53="","",VLOOKUP(AO53,'標準様式１（シフト記号表）'!$C$6:$L$47,10,FALSE))</f>
        <v/>
      </c>
      <c r="AP54" s="660" t="str">
        <f>IF(AP53="","",VLOOKUP(AP53,'標準様式１（シフト記号表）'!$C$6:$L$47,10,FALSE))</f>
        <v/>
      </c>
      <c r="AQ54" s="675" t="str">
        <f>IF(AQ53="","",VLOOKUP(AQ53,'標準様式１（シフト記号表）'!$C$6:$L$47,10,FALSE))</f>
        <v/>
      </c>
      <c r="AR54" s="658" t="str">
        <f>IF(AR53="","",VLOOKUP(AR53,'標準様式１（シフト記号表）'!$C$6:$L$47,10,FALSE))</f>
        <v/>
      </c>
      <c r="AS54" s="660" t="str">
        <f>IF(AS53="","",VLOOKUP(AS53,'標準様式１（シフト記号表）'!$C$6:$L$47,10,FALSE))</f>
        <v/>
      </c>
      <c r="AT54" s="661" t="str">
        <f>IF(AT53="","",VLOOKUP(AT53,'標準様式１（シフト記号表）'!$C$6:$L$47,10,FALSE))</f>
        <v/>
      </c>
      <c r="AU54" s="660" t="str">
        <f>IF(AU53="","",VLOOKUP(AU53,'標準様式１（シフト記号表）'!$C$6:$L$47,10,FALSE))</f>
        <v/>
      </c>
      <c r="AV54" s="661" t="str">
        <f>IF(AV53="","",VLOOKUP(AV53,'標準様式１（シフト記号表）'!$C$6:$L$47,10,FALSE))</f>
        <v/>
      </c>
      <c r="AW54" s="660" t="str">
        <f>IF(AW53="","",VLOOKUP(AW53,'標準様式１（シフト記号表）'!$C$6:$L$47,10,FALSE))</f>
        <v/>
      </c>
      <c r="AX54" s="675" t="str">
        <f>IF(AX53="","",VLOOKUP(AX53,'標準様式１（シフト記号表）'!$C$6:$L$47,10,FALSE))</f>
        <v/>
      </c>
      <c r="AY54" s="658" t="str">
        <f>IF(AY53="","",VLOOKUP(AY53,'標準様式１（シフト記号表）'!$C$6:$L$47,10,FALSE))</f>
        <v/>
      </c>
      <c r="AZ54" s="660" t="str">
        <f>IF(AZ53="","",VLOOKUP(AZ53,'標準様式１（シフト記号表）'!$C$6:$L$47,10,FALSE))</f>
        <v/>
      </c>
      <c r="BA54" s="675" t="str">
        <f>IF(BA53="","",VLOOKUP(BA53,'標準様式１（シフト記号表）'!$C$6:$L$47,10,FALSE))</f>
        <v/>
      </c>
      <c r="BB54" s="1691">
        <f>IF($BE$3="４週",SUM(W54:AX54),IF($BE$3="暦月",SUM(W54:BA54),""))</f>
        <v>0</v>
      </c>
      <c r="BC54" s="1692"/>
      <c r="BD54" s="1693">
        <f>IF($BE$3="４週",BB54/4,IF($BE$3="暦月",(BB54/($BE$6/7)),""))</f>
        <v>0</v>
      </c>
      <c r="BE54" s="1692"/>
      <c r="BF54" s="1688"/>
      <c r="BG54" s="1689"/>
      <c r="BH54" s="1689"/>
      <c r="BI54" s="1689"/>
      <c r="BJ54" s="1690"/>
    </row>
    <row r="55" spans="2:62" ht="20.25" customHeight="1" x14ac:dyDescent="0.2">
      <c r="B55" s="1694">
        <f>B53+1</f>
        <v>21</v>
      </c>
      <c r="C55" s="1697"/>
      <c r="D55" s="1701"/>
      <c r="E55" s="1702"/>
      <c r="F55" s="1703"/>
      <c r="G55" s="1723"/>
      <c r="H55" s="1724"/>
      <c r="I55" s="1725"/>
      <c r="J55" s="1726"/>
      <c r="K55" s="1727"/>
      <c r="L55" s="1728"/>
      <c r="M55" s="1728"/>
      <c r="N55" s="1724"/>
      <c r="O55" s="1678"/>
      <c r="P55" s="1679"/>
      <c r="Q55" s="1679"/>
      <c r="R55" s="1679"/>
      <c r="S55" s="1680"/>
      <c r="T55" s="680" t="s">
        <v>648</v>
      </c>
      <c r="U55" s="681"/>
      <c r="V55" s="682"/>
      <c r="W55" s="667"/>
      <c r="X55" s="668"/>
      <c r="Y55" s="669"/>
      <c r="Z55" s="684"/>
      <c r="AA55" s="668"/>
      <c r="AB55" s="668"/>
      <c r="AC55" s="671"/>
      <c r="AD55" s="667"/>
      <c r="AE55" s="668"/>
      <c r="AF55" s="668"/>
      <c r="AG55" s="668"/>
      <c r="AH55" s="668"/>
      <c r="AI55" s="668"/>
      <c r="AJ55" s="671"/>
      <c r="AK55" s="667"/>
      <c r="AL55" s="669"/>
      <c r="AM55" s="670"/>
      <c r="AN55" s="669"/>
      <c r="AO55" s="670"/>
      <c r="AP55" s="669"/>
      <c r="AQ55" s="672"/>
      <c r="AR55" s="667"/>
      <c r="AS55" s="669"/>
      <c r="AT55" s="670"/>
      <c r="AU55" s="669"/>
      <c r="AV55" s="670"/>
      <c r="AW55" s="669"/>
      <c r="AX55" s="672"/>
      <c r="AY55" s="667"/>
      <c r="AZ55" s="669"/>
      <c r="BA55" s="676"/>
      <c r="BB55" s="1716"/>
      <c r="BC55" s="1717"/>
      <c r="BD55" s="1718"/>
      <c r="BE55" s="1719"/>
      <c r="BF55" s="1720"/>
      <c r="BG55" s="1721"/>
      <c r="BH55" s="1721"/>
      <c r="BI55" s="1721"/>
      <c r="BJ55" s="1722"/>
    </row>
    <row r="56" spans="2:62" ht="20.25" customHeight="1" x14ac:dyDescent="0.2">
      <c r="B56" s="1695"/>
      <c r="C56" s="1697"/>
      <c r="D56" s="1701"/>
      <c r="E56" s="1702"/>
      <c r="F56" s="1703"/>
      <c r="G56" s="1706"/>
      <c r="H56" s="1707"/>
      <c r="I56" s="1710"/>
      <c r="J56" s="1711"/>
      <c r="K56" s="1714"/>
      <c r="L56" s="1715"/>
      <c r="M56" s="1715"/>
      <c r="N56" s="1707"/>
      <c r="O56" s="1678"/>
      <c r="P56" s="1679"/>
      <c r="Q56" s="1679"/>
      <c r="R56" s="1679"/>
      <c r="S56" s="1680"/>
      <c r="T56" s="677" t="s">
        <v>650</v>
      </c>
      <c r="U56" s="678"/>
      <c r="V56" s="679"/>
      <c r="W56" s="658" t="str">
        <f>IF(W55="","",VLOOKUP(W55,'標準様式１（シフト記号表）'!$C$6:$L$47,10,FALSE))</f>
        <v/>
      </c>
      <c r="X56" s="659" t="str">
        <f>IF(X55="","",VLOOKUP(X55,'標準様式１（シフト記号表）'!$C$6:$L$47,10,FALSE))</f>
        <v/>
      </c>
      <c r="Y56" s="660" t="str">
        <f>IF(Y55="","",VLOOKUP(Y55,'標準様式１（シフト記号表）'!$C$6:$L$47,10,FALSE))</f>
        <v/>
      </c>
      <c r="Z56" s="660" t="str">
        <f>IF(Z55="","",VLOOKUP(Z55,'標準様式１（シフト記号表）'!$C$6:$L$47,10,FALSE))</f>
        <v/>
      </c>
      <c r="AA56" s="661" t="str">
        <f>IF(AA55="","",VLOOKUP(AA55,'標準様式１（シフト記号表）'!$C$6:$L$47,10,FALSE))</f>
        <v/>
      </c>
      <c r="AB56" s="659" t="str">
        <f>IF(AB55="","",VLOOKUP(AB55,'標準様式１（シフト記号表）'!$C$6:$L$47,10,FALSE))</f>
        <v/>
      </c>
      <c r="AC56" s="662" t="str">
        <f>IF(AC55="","",VLOOKUP(AC55,'標準様式１（シフト記号表）'!$C$6:$L$47,10,FALSE))</f>
        <v/>
      </c>
      <c r="AD56" s="658" t="str">
        <f>IF(AD55="","",VLOOKUP(AD55,'標準様式１（シフト記号表）'!$C$6:$L$47,10,FALSE))</f>
        <v/>
      </c>
      <c r="AE56" s="659" t="str">
        <f>IF(AE55="","",VLOOKUP(AE55,'標準様式１（シフト記号表）'!$C$6:$L$47,10,FALSE))</f>
        <v/>
      </c>
      <c r="AF56" s="659" t="str">
        <f>IF(AF55="","",VLOOKUP(AF55,'標準様式１（シフト記号表）'!$C$6:$L$47,10,FALSE))</f>
        <v/>
      </c>
      <c r="AG56" s="659" t="str">
        <f>IF(AG55="","",VLOOKUP(AG55,'標準様式１（シフト記号表）'!$C$6:$L$47,10,FALSE))</f>
        <v/>
      </c>
      <c r="AH56" s="659" t="str">
        <f>IF(AH55="","",VLOOKUP(AH55,'標準様式１（シフト記号表）'!$C$6:$L$47,10,FALSE))</f>
        <v/>
      </c>
      <c r="AI56" s="659" t="str">
        <f>IF(AI55="","",VLOOKUP(AI55,'標準様式１（シフト記号表）'!$C$6:$L$47,10,FALSE))</f>
        <v/>
      </c>
      <c r="AJ56" s="662" t="str">
        <f>IF(AJ55="","",VLOOKUP(AJ55,'標準様式１（シフト記号表）'!$C$6:$L$47,10,FALSE))</f>
        <v/>
      </c>
      <c r="AK56" s="658" t="str">
        <f>IF(AK55="","",VLOOKUP(AK55,'標準様式１（シフト記号表）'!$C$6:$L$47,10,FALSE))</f>
        <v/>
      </c>
      <c r="AL56" s="660" t="str">
        <f>IF(AL55="","",VLOOKUP(AL55,'標準様式１（シフト記号表）'!$C$6:$L$47,10,FALSE))</f>
        <v/>
      </c>
      <c r="AM56" s="661" t="str">
        <f>IF(AM55="","",VLOOKUP(AM55,'標準様式１（シフト記号表）'!$C$6:$L$47,10,FALSE))</f>
        <v/>
      </c>
      <c r="AN56" s="660" t="str">
        <f>IF(AN55="","",VLOOKUP(AN55,'標準様式１（シフト記号表）'!$C$6:$L$47,10,FALSE))</f>
        <v/>
      </c>
      <c r="AO56" s="661" t="str">
        <f>IF(AO55="","",VLOOKUP(AO55,'標準様式１（シフト記号表）'!$C$6:$L$47,10,FALSE))</f>
        <v/>
      </c>
      <c r="AP56" s="660" t="str">
        <f>IF(AP55="","",VLOOKUP(AP55,'標準様式１（シフト記号表）'!$C$6:$L$47,10,FALSE))</f>
        <v/>
      </c>
      <c r="AQ56" s="675" t="str">
        <f>IF(AQ55="","",VLOOKUP(AQ55,'標準様式１（シフト記号表）'!$C$6:$L$47,10,FALSE))</f>
        <v/>
      </c>
      <c r="AR56" s="658" t="str">
        <f>IF(AR55="","",VLOOKUP(AR55,'標準様式１（シフト記号表）'!$C$6:$L$47,10,FALSE))</f>
        <v/>
      </c>
      <c r="AS56" s="660" t="str">
        <f>IF(AS55="","",VLOOKUP(AS55,'標準様式１（シフト記号表）'!$C$6:$L$47,10,FALSE))</f>
        <v/>
      </c>
      <c r="AT56" s="661" t="str">
        <f>IF(AT55="","",VLOOKUP(AT55,'標準様式１（シフト記号表）'!$C$6:$L$47,10,FALSE))</f>
        <v/>
      </c>
      <c r="AU56" s="660" t="str">
        <f>IF(AU55="","",VLOOKUP(AU55,'標準様式１（シフト記号表）'!$C$6:$L$47,10,FALSE))</f>
        <v/>
      </c>
      <c r="AV56" s="661" t="str">
        <f>IF(AV55="","",VLOOKUP(AV55,'標準様式１（シフト記号表）'!$C$6:$L$47,10,FALSE))</f>
        <v/>
      </c>
      <c r="AW56" s="660" t="str">
        <f>IF(AW55="","",VLOOKUP(AW55,'標準様式１（シフト記号表）'!$C$6:$L$47,10,FALSE))</f>
        <v/>
      </c>
      <c r="AX56" s="675" t="str">
        <f>IF(AX55="","",VLOOKUP(AX55,'標準様式１（シフト記号表）'!$C$6:$L$47,10,FALSE))</f>
        <v/>
      </c>
      <c r="AY56" s="658" t="str">
        <f>IF(AY55="","",VLOOKUP(AY55,'標準様式１（シフト記号表）'!$C$6:$L$47,10,FALSE))</f>
        <v/>
      </c>
      <c r="AZ56" s="660" t="str">
        <f>IF(AZ55="","",VLOOKUP(AZ55,'標準様式１（シフト記号表）'!$C$6:$L$47,10,FALSE))</f>
        <v/>
      </c>
      <c r="BA56" s="675" t="str">
        <f>IF(BA55="","",VLOOKUP(BA55,'標準様式１（シフト記号表）'!$C$6:$L$47,10,FALSE))</f>
        <v/>
      </c>
      <c r="BB56" s="1691">
        <f>IF($BE$3="４週",SUM(W56:AX56),IF($BE$3="暦月",SUM(W56:BA56),""))</f>
        <v>0</v>
      </c>
      <c r="BC56" s="1692"/>
      <c r="BD56" s="1693">
        <f>IF($BE$3="４週",BB56/4,IF($BE$3="暦月",(BB56/($BE$6/7)),""))</f>
        <v>0</v>
      </c>
      <c r="BE56" s="1692"/>
      <c r="BF56" s="1688"/>
      <c r="BG56" s="1689"/>
      <c r="BH56" s="1689"/>
      <c r="BI56" s="1689"/>
      <c r="BJ56" s="1690"/>
    </row>
    <row r="57" spans="2:62" ht="20.25" customHeight="1" x14ac:dyDescent="0.2">
      <c r="B57" s="1694">
        <f>B55+1</f>
        <v>22</v>
      </c>
      <c r="C57" s="1697"/>
      <c r="D57" s="1701"/>
      <c r="E57" s="1702"/>
      <c r="F57" s="1703"/>
      <c r="G57" s="1723"/>
      <c r="H57" s="1724"/>
      <c r="I57" s="1725"/>
      <c r="J57" s="1726"/>
      <c r="K57" s="1727"/>
      <c r="L57" s="1728"/>
      <c r="M57" s="1728"/>
      <c r="N57" s="1724"/>
      <c r="O57" s="1678"/>
      <c r="P57" s="1679"/>
      <c r="Q57" s="1679"/>
      <c r="R57" s="1679"/>
      <c r="S57" s="1680"/>
      <c r="T57" s="680" t="s">
        <v>648</v>
      </c>
      <c r="U57" s="681"/>
      <c r="V57" s="682"/>
      <c r="W57" s="667"/>
      <c r="X57" s="668"/>
      <c r="Y57" s="669"/>
      <c r="Z57" s="669"/>
      <c r="AA57" s="670"/>
      <c r="AB57" s="668"/>
      <c r="AC57" s="671"/>
      <c r="AD57" s="667"/>
      <c r="AE57" s="668"/>
      <c r="AF57" s="668"/>
      <c r="AG57" s="668"/>
      <c r="AH57" s="668"/>
      <c r="AI57" s="668"/>
      <c r="AJ57" s="671"/>
      <c r="AK57" s="667"/>
      <c r="AL57" s="669"/>
      <c r="AM57" s="670"/>
      <c r="AN57" s="669"/>
      <c r="AO57" s="670"/>
      <c r="AP57" s="669"/>
      <c r="AQ57" s="672"/>
      <c r="AR57" s="667"/>
      <c r="AS57" s="669"/>
      <c r="AT57" s="670"/>
      <c r="AU57" s="669"/>
      <c r="AV57" s="670"/>
      <c r="AW57" s="669"/>
      <c r="AX57" s="672"/>
      <c r="AY57" s="667"/>
      <c r="AZ57" s="669"/>
      <c r="BA57" s="676"/>
      <c r="BB57" s="1716"/>
      <c r="BC57" s="1717"/>
      <c r="BD57" s="1718"/>
      <c r="BE57" s="1719"/>
      <c r="BF57" s="1720"/>
      <c r="BG57" s="1721"/>
      <c r="BH57" s="1721"/>
      <c r="BI57" s="1721"/>
      <c r="BJ57" s="1722"/>
    </row>
    <row r="58" spans="2:62" ht="20.25" customHeight="1" x14ac:dyDescent="0.2">
      <c r="B58" s="1695"/>
      <c r="C58" s="1697"/>
      <c r="D58" s="1701"/>
      <c r="E58" s="1702"/>
      <c r="F58" s="1703"/>
      <c r="G58" s="1706"/>
      <c r="H58" s="1707"/>
      <c r="I58" s="1710"/>
      <c r="J58" s="1711"/>
      <c r="K58" s="1714"/>
      <c r="L58" s="1715"/>
      <c r="M58" s="1715"/>
      <c r="N58" s="1707"/>
      <c r="O58" s="1678"/>
      <c r="P58" s="1679"/>
      <c r="Q58" s="1679"/>
      <c r="R58" s="1679"/>
      <c r="S58" s="1680"/>
      <c r="T58" s="677" t="s">
        <v>650</v>
      </c>
      <c r="U58" s="678"/>
      <c r="V58" s="679"/>
      <c r="W58" s="658" t="str">
        <f>IF(W57="","",VLOOKUP(W57,'標準様式１（シフト記号表）'!$C$6:$L$47,10,FALSE))</f>
        <v/>
      </c>
      <c r="X58" s="659" t="str">
        <f>IF(X57="","",VLOOKUP(X57,'標準様式１（シフト記号表）'!$C$6:$L$47,10,FALSE))</f>
        <v/>
      </c>
      <c r="Y58" s="660" t="str">
        <f>IF(Y57="","",VLOOKUP(Y57,'標準様式１（シフト記号表）'!$C$6:$L$47,10,FALSE))</f>
        <v/>
      </c>
      <c r="Z58" s="660" t="str">
        <f>IF(Z57="","",VLOOKUP(Z57,'標準様式１（シフト記号表）'!$C$6:$L$47,10,FALSE))</f>
        <v/>
      </c>
      <c r="AA58" s="661" t="str">
        <f>IF(AA57="","",VLOOKUP(AA57,'標準様式１（シフト記号表）'!$C$6:$L$47,10,FALSE))</f>
        <v/>
      </c>
      <c r="AB58" s="659" t="str">
        <f>IF(AB57="","",VLOOKUP(AB57,'標準様式１（シフト記号表）'!$C$6:$L$47,10,FALSE))</f>
        <v/>
      </c>
      <c r="AC58" s="662" t="str">
        <f>IF(AC57="","",VLOOKUP(AC57,'標準様式１（シフト記号表）'!$C$6:$L$47,10,FALSE))</f>
        <v/>
      </c>
      <c r="AD58" s="658" t="str">
        <f>IF(AD57="","",VLOOKUP(AD57,'標準様式１（シフト記号表）'!$C$6:$L$47,10,FALSE))</f>
        <v/>
      </c>
      <c r="AE58" s="659" t="str">
        <f>IF(AE57="","",VLOOKUP(AE57,'標準様式１（シフト記号表）'!$C$6:$L$47,10,FALSE))</f>
        <v/>
      </c>
      <c r="AF58" s="659" t="str">
        <f>IF(AF57="","",VLOOKUP(AF57,'標準様式１（シフト記号表）'!$C$6:$L$47,10,FALSE))</f>
        <v/>
      </c>
      <c r="AG58" s="659" t="str">
        <f>IF(AG57="","",VLOOKUP(AG57,'標準様式１（シフト記号表）'!$C$6:$L$47,10,FALSE))</f>
        <v/>
      </c>
      <c r="AH58" s="659" t="str">
        <f>IF(AH57="","",VLOOKUP(AH57,'標準様式１（シフト記号表）'!$C$6:$L$47,10,FALSE))</f>
        <v/>
      </c>
      <c r="AI58" s="659" t="str">
        <f>IF(AI57="","",VLOOKUP(AI57,'標準様式１（シフト記号表）'!$C$6:$L$47,10,FALSE))</f>
        <v/>
      </c>
      <c r="AJ58" s="662" t="str">
        <f>IF(AJ57="","",VLOOKUP(AJ57,'標準様式１（シフト記号表）'!$C$6:$L$47,10,FALSE))</f>
        <v/>
      </c>
      <c r="AK58" s="658" t="str">
        <f>IF(AK57="","",VLOOKUP(AK57,'標準様式１（シフト記号表）'!$C$6:$L$47,10,FALSE))</f>
        <v/>
      </c>
      <c r="AL58" s="660" t="str">
        <f>IF(AL57="","",VLOOKUP(AL57,'標準様式１（シフト記号表）'!$C$6:$L$47,10,FALSE))</f>
        <v/>
      </c>
      <c r="AM58" s="661" t="str">
        <f>IF(AM57="","",VLOOKUP(AM57,'標準様式１（シフト記号表）'!$C$6:$L$47,10,FALSE))</f>
        <v/>
      </c>
      <c r="AN58" s="660" t="str">
        <f>IF(AN57="","",VLOOKUP(AN57,'標準様式１（シフト記号表）'!$C$6:$L$47,10,FALSE))</f>
        <v/>
      </c>
      <c r="AO58" s="661" t="str">
        <f>IF(AO57="","",VLOOKUP(AO57,'標準様式１（シフト記号表）'!$C$6:$L$47,10,FALSE))</f>
        <v/>
      </c>
      <c r="AP58" s="660" t="str">
        <f>IF(AP57="","",VLOOKUP(AP57,'標準様式１（シフト記号表）'!$C$6:$L$47,10,FALSE))</f>
        <v/>
      </c>
      <c r="AQ58" s="675" t="str">
        <f>IF(AQ57="","",VLOOKUP(AQ57,'標準様式１（シフト記号表）'!$C$6:$L$47,10,FALSE))</f>
        <v/>
      </c>
      <c r="AR58" s="658" t="str">
        <f>IF(AR57="","",VLOOKUP(AR57,'標準様式１（シフト記号表）'!$C$6:$L$47,10,FALSE))</f>
        <v/>
      </c>
      <c r="AS58" s="660" t="str">
        <f>IF(AS57="","",VLOOKUP(AS57,'標準様式１（シフト記号表）'!$C$6:$L$47,10,FALSE))</f>
        <v/>
      </c>
      <c r="AT58" s="661" t="str">
        <f>IF(AT57="","",VLOOKUP(AT57,'標準様式１（シフト記号表）'!$C$6:$L$47,10,FALSE))</f>
        <v/>
      </c>
      <c r="AU58" s="660" t="str">
        <f>IF(AU57="","",VLOOKUP(AU57,'標準様式１（シフト記号表）'!$C$6:$L$47,10,FALSE))</f>
        <v/>
      </c>
      <c r="AV58" s="661" t="str">
        <f>IF(AV57="","",VLOOKUP(AV57,'標準様式１（シフト記号表）'!$C$6:$L$47,10,FALSE))</f>
        <v/>
      </c>
      <c r="AW58" s="660" t="str">
        <f>IF(AW57="","",VLOOKUP(AW57,'標準様式１（シフト記号表）'!$C$6:$L$47,10,FALSE))</f>
        <v/>
      </c>
      <c r="AX58" s="675" t="str">
        <f>IF(AX57="","",VLOOKUP(AX57,'標準様式１（シフト記号表）'!$C$6:$L$47,10,FALSE))</f>
        <v/>
      </c>
      <c r="AY58" s="658" t="str">
        <f>IF(AY57="","",VLOOKUP(AY57,'標準様式１（シフト記号表）'!$C$6:$L$47,10,FALSE))</f>
        <v/>
      </c>
      <c r="AZ58" s="660" t="str">
        <f>IF(AZ57="","",VLOOKUP(AZ57,'標準様式１（シフト記号表）'!$C$6:$L$47,10,FALSE))</f>
        <v/>
      </c>
      <c r="BA58" s="675" t="str">
        <f>IF(BA57="","",VLOOKUP(BA57,'標準様式１（シフト記号表）'!$C$6:$L$47,10,FALSE))</f>
        <v/>
      </c>
      <c r="BB58" s="1691">
        <f>IF($BE$3="４週",SUM(W58:AX58),IF($BE$3="暦月",SUM(W58:BA58),""))</f>
        <v>0</v>
      </c>
      <c r="BC58" s="1692"/>
      <c r="BD58" s="1693">
        <f>IF($BE$3="４週",BB58/4,IF($BE$3="暦月",(BB58/($BE$6/7)),""))</f>
        <v>0</v>
      </c>
      <c r="BE58" s="1692"/>
      <c r="BF58" s="1688"/>
      <c r="BG58" s="1689"/>
      <c r="BH58" s="1689"/>
      <c r="BI58" s="1689"/>
      <c r="BJ58" s="1690"/>
    </row>
    <row r="59" spans="2:62" ht="20.25" customHeight="1" x14ac:dyDescent="0.2">
      <c r="B59" s="1694">
        <f>B57+1</f>
        <v>23</v>
      </c>
      <c r="C59" s="1697"/>
      <c r="D59" s="1701"/>
      <c r="E59" s="1702"/>
      <c r="F59" s="1703"/>
      <c r="G59" s="1723"/>
      <c r="H59" s="1724"/>
      <c r="I59" s="1725"/>
      <c r="J59" s="1726"/>
      <c r="K59" s="1727"/>
      <c r="L59" s="1728"/>
      <c r="M59" s="1728"/>
      <c r="N59" s="1724"/>
      <c r="O59" s="1678"/>
      <c r="P59" s="1679"/>
      <c r="Q59" s="1679"/>
      <c r="R59" s="1679"/>
      <c r="S59" s="1680"/>
      <c r="T59" s="680" t="s">
        <v>648</v>
      </c>
      <c r="U59" s="681"/>
      <c r="V59" s="682"/>
      <c r="W59" s="667"/>
      <c r="X59" s="668"/>
      <c r="Y59" s="669"/>
      <c r="Z59" s="669"/>
      <c r="AA59" s="670"/>
      <c r="AB59" s="668"/>
      <c r="AC59" s="671"/>
      <c r="AD59" s="667"/>
      <c r="AE59" s="668"/>
      <c r="AF59" s="668"/>
      <c r="AG59" s="668"/>
      <c r="AH59" s="668"/>
      <c r="AI59" s="668"/>
      <c r="AJ59" s="671"/>
      <c r="AK59" s="667"/>
      <c r="AL59" s="669"/>
      <c r="AM59" s="670"/>
      <c r="AN59" s="669"/>
      <c r="AO59" s="670"/>
      <c r="AP59" s="669"/>
      <c r="AQ59" s="672"/>
      <c r="AR59" s="667"/>
      <c r="AS59" s="669"/>
      <c r="AT59" s="670"/>
      <c r="AU59" s="669"/>
      <c r="AV59" s="670"/>
      <c r="AW59" s="669"/>
      <c r="AX59" s="672"/>
      <c r="AY59" s="667"/>
      <c r="AZ59" s="669"/>
      <c r="BA59" s="676"/>
      <c r="BB59" s="1716"/>
      <c r="BC59" s="1717"/>
      <c r="BD59" s="1718"/>
      <c r="BE59" s="1719"/>
      <c r="BF59" s="1720"/>
      <c r="BG59" s="1721"/>
      <c r="BH59" s="1721"/>
      <c r="BI59" s="1721"/>
      <c r="BJ59" s="1722"/>
    </row>
    <row r="60" spans="2:62" ht="20.25" customHeight="1" x14ac:dyDescent="0.2">
      <c r="B60" s="1695"/>
      <c r="C60" s="1697"/>
      <c r="D60" s="1701"/>
      <c r="E60" s="1702"/>
      <c r="F60" s="1703"/>
      <c r="G60" s="1706"/>
      <c r="H60" s="1707"/>
      <c r="I60" s="1710"/>
      <c r="J60" s="1711"/>
      <c r="K60" s="1714"/>
      <c r="L60" s="1715"/>
      <c r="M60" s="1715"/>
      <c r="N60" s="1707"/>
      <c r="O60" s="1678"/>
      <c r="P60" s="1679"/>
      <c r="Q60" s="1679"/>
      <c r="R60" s="1679"/>
      <c r="S60" s="1680"/>
      <c r="T60" s="677" t="s">
        <v>650</v>
      </c>
      <c r="U60" s="678"/>
      <c r="V60" s="679"/>
      <c r="W60" s="658" t="str">
        <f>IF(W59="","",VLOOKUP(W59,'標準様式１（シフト記号表）'!$C$6:$L$47,10,FALSE))</f>
        <v/>
      </c>
      <c r="X60" s="659" t="str">
        <f>IF(X59="","",VLOOKUP(X59,'標準様式１（シフト記号表）'!$C$6:$L$47,10,FALSE))</f>
        <v/>
      </c>
      <c r="Y60" s="660" t="str">
        <f>IF(Y59="","",VLOOKUP(Y59,'標準様式１（シフト記号表）'!$C$6:$L$47,10,FALSE))</f>
        <v/>
      </c>
      <c r="Z60" s="660" t="str">
        <f>IF(Z59="","",VLOOKUP(Z59,'標準様式１（シフト記号表）'!$C$6:$L$47,10,FALSE))</f>
        <v/>
      </c>
      <c r="AA60" s="661" t="str">
        <f>IF(AA59="","",VLOOKUP(AA59,'標準様式１（シフト記号表）'!$C$6:$L$47,10,FALSE))</f>
        <v/>
      </c>
      <c r="AB60" s="659" t="str">
        <f>IF(AB59="","",VLOOKUP(AB59,'標準様式１（シフト記号表）'!$C$6:$L$47,10,FALSE))</f>
        <v/>
      </c>
      <c r="AC60" s="662" t="str">
        <f>IF(AC59="","",VLOOKUP(AC59,'標準様式１（シフト記号表）'!$C$6:$L$47,10,FALSE))</f>
        <v/>
      </c>
      <c r="AD60" s="658" t="str">
        <f>IF(AD59="","",VLOOKUP(AD59,'標準様式１（シフト記号表）'!$C$6:$L$47,10,FALSE))</f>
        <v/>
      </c>
      <c r="AE60" s="659" t="str">
        <f>IF(AE59="","",VLOOKUP(AE59,'標準様式１（シフト記号表）'!$C$6:$L$47,10,FALSE))</f>
        <v/>
      </c>
      <c r="AF60" s="659" t="str">
        <f>IF(AF59="","",VLOOKUP(AF59,'標準様式１（シフト記号表）'!$C$6:$L$47,10,FALSE))</f>
        <v/>
      </c>
      <c r="AG60" s="659" t="str">
        <f>IF(AG59="","",VLOOKUP(AG59,'標準様式１（シフト記号表）'!$C$6:$L$47,10,FALSE))</f>
        <v/>
      </c>
      <c r="AH60" s="659" t="str">
        <f>IF(AH59="","",VLOOKUP(AH59,'標準様式１（シフト記号表）'!$C$6:$L$47,10,FALSE))</f>
        <v/>
      </c>
      <c r="AI60" s="659" t="str">
        <f>IF(AI59="","",VLOOKUP(AI59,'標準様式１（シフト記号表）'!$C$6:$L$47,10,FALSE))</f>
        <v/>
      </c>
      <c r="AJ60" s="662" t="str">
        <f>IF(AJ59="","",VLOOKUP(AJ59,'標準様式１（シフト記号表）'!$C$6:$L$47,10,FALSE))</f>
        <v/>
      </c>
      <c r="AK60" s="658" t="str">
        <f>IF(AK59="","",VLOOKUP(AK59,'標準様式１（シフト記号表）'!$C$6:$L$47,10,FALSE))</f>
        <v/>
      </c>
      <c r="AL60" s="660" t="str">
        <f>IF(AL59="","",VLOOKUP(AL59,'標準様式１（シフト記号表）'!$C$6:$L$47,10,FALSE))</f>
        <v/>
      </c>
      <c r="AM60" s="661" t="str">
        <f>IF(AM59="","",VLOOKUP(AM59,'標準様式１（シフト記号表）'!$C$6:$L$47,10,FALSE))</f>
        <v/>
      </c>
      <c r="AN60" s="660" t="str">
        <f>IF(AN59="","",VLOOKUP(AN59,'標準様式１（シフト記号表）'!$C$6:$L$47,10,FALSE))</f>
        <v/>
      </c>
      <c r="AO60" s="661" t="str">
        <f>IF(AO59="","",VLOOKUP(AO59,'標準様式１（シフト記号表）'!$C$6:$L$47,10,FALSE))</f>
        <v/>
      </c>
      <c r="AP60" s="660" t="str">
        <f>IF(AP59="","",VLOOKUP(AP59,'標準様式１（シフト記号表）'!$C$6:$L$47,10,FALSE))</f>
        <v/>
      </c>
      <c r="AQ60" s="675" t="str">
        <f>IF(AQ59="","",VLOOKUP(AQ59,'標準様式１（シフト記号表）'!$C$6:$L$47,10,FALSE))</f>
        <v/>
      </c>
      <c r="AR60" s="658" t="str">
        <f>IF(AR59="","",VLOOKUP(AR59,'標準様式１（シフト記号表）'!$C$6:$L$47,10,FALSE))</f>
        <v/>
      </c>
      <c r="AS60" s="660" t="str">
        <f>IF(AS59="","",VLOOKUP(AS59,'標準様式１（シフト記号表）'!$C$6:$L$47,10,FALSE))</f>
        <v/>
      </c>
      <c r="AT60" s="661" t="str">
        <f>IF(AT59="","",VLOOKUP(AT59,'標準様式１（シフト記号表）'!$C$6:$L$47,10,FALSE))</f>
        <v/>
      </c>
      <c r="AU60" s="660" t="str">
        <f>IF(AU59="","",VLOOKUP(AU59,'標準様式１（シフト記号表）'!$C$6:$L$47,10,FALSE))</f>
        <v/>
      </c>
      <c r="AV60" s="661" t="str">
        <f>IF(AV59="","",VLOOKUP(AV59,'標準様式１（シフト記号表）'!$C$6:$L$47,10,FALSE))</f>
        <v/>
      </c>
      <c r="AW60" s="660" t="str">
        <f>IF(AW59="","",VLOOKUP(AW59,'標準様式１（シフト記号表）'!$C$6:$L$47,10,FALSE))</f>
        <v/>
      </c>
      <c r="AX60" s="675" t="str">
        <f>IF(AX59="","",VLOOKUP(AX59,'標準様式１（シフト記号表）'!$C$6:$L$47,10,FALSE))</f>
        <v/>
      </c>
      <c r="AY60" s="658" t="str">
        <f>IF(AY59="","",VLOOKUP(AY59,'標準様式１（シフト記号表）'!$C$6:$L$47,10,FALSE))</f>
        <v/>
      </c>
      <c r="AZ60" s="660" t="str">
        <f>IF(AZ59="","",VLOOKUP(AZ59,'標準様式１（シフト記号表）'!$C$6:$L$47,10,FALSE))</f>
        <v/>
      </c>
      <c r="BA60" s="675" t="str">
        <f>IF(BA59="","",VLOOKUP(BA59,'標準様式１（シフト記号表）'!$C$6:$L$47,10,FALSE))</f>
        <v/>
      </c>
      <c r="BB60" s="1691">
        <f>IF($BE$3="４週",SUM(W60:AX60),IF($BE$3="暦月",SUM(W60:BA60),""))</f>
        <v>0</v>
      </c>
      <c r="BC60" s="1692"/>
      <c r="BD60" s="1693">
        <f>IF($BE$3="４週",BB60/4,IF($BE$3="暦月",(BB60/($BE$6/7)),""))</f>
        <v>0</v>
      </c>
      <c r="BE60" s="1692"/>
      <c r="BF60" s="1688"/>
      <c r="BG60" s="1689"/>
      <c r="BH60" s="1689"/>
      <c r="BI60" s="1689"/>
      <c r="BJ60" s="1690"/>
    </row>
    <row r="61" spans="2:62" ht="20.25" customHeight="1" x14ac:dyDescent="0.2">
      <c r="B61" s="1694">
        <f>B59+1</f>
        <v>24</v>
      </c>
      <c r="C61" s="1697"/>
      <c r="D61" s="1701"/>
      <c r="E61" s="1702"/>
      <c r="F61" s="1703"/>
      <c r="G61" s="1723"/>
      <c r="H61" s="1724"/>
      <c r="I61" s="1725"/>
      <c r="J61" s="1726"/>
      <c r="K61" s="1727"/>
      <c r="L61" s="1728"/>
      <c r="M61" s="1728"/>
      <c r="N61" s="1724"/>
      <c r="O61" s="1678"/>
      <c r="P61" s="1679"/>
      <c r="Q61" s="1679"/>
      <c r="R61" s="1679"/>
      <c r="S61" s="1680"/>
      <c r="T61" s="680" t="s">
        <v>648</v>
      </c>
      <c r="U61" s="681"/>
      <c r="V61" s="682"/>
      <c r="W61" s="667"/>
      <c r="X61" s="668"/>
      <c r="Y61" s="669"/>
      <c r="Z61" s="669"/>
      <c r="AA61" s="670"/>
      <c r="AB61" s="668"/>
      <c r="AC61" s="671"/>
      <c r="AD61" s="667"/>
      <c r="AE61" s="668"/>
      <c r="AF61" s="668"/>
      <c r="AG61" s="668"/>
      <c r="AH61" s="668"/>
      <c r="AI61" s="668"/>
      <c r="AJ61" s="671"/>
      <c r="AK61" s="667"/>
      <c r="AL61" s="669"/>
      <c r="AM61" s="670"/>
      <c r="AN61" s="669"/>
      <c r="AO61" s="670"/>
      <c r="AP61" s="669"/>
      <c r="AQ61" s="672"/>
      <c r="AR61" s="667"/>
      <c r="AS61" s="669"/>
      <c r="AT61" s="670"/>
      <c r="AU61" s="669"/>
      <c r="AV61" s="670"/>
      <c r="AW61" s="669"/>
      <c r="AX61" s="672"/>
      <c r="AY61" s="667"/>
      <c r="AZ61" s="669"/>
      <c r="BA61" s="676"/>
      <c r="BB61" s="1716"/>
      <c r="BC61" s="1717"/>
      <c r="BD61" s="1718"/>
      <c r="BE61" s="1719"/>
      <c r="BF61" s="1720"/>
      <c r="BG61" s="1721"/>
      <c r="BH61" s="1721"/>
      <c r="BI61" s="1721"/>
      <c r="BJ61" s="1722"/>
    </row>
    <row r="62" spans="2:62" ht="20.25" customHeight="1" x14ac:dyDescent="0.2">
      <c r="B62" s="1695"/>
      <c r="C62" s="1697"/>
      <c r="D62" s="1701"/>
      <c r="E62" s="1702"/>
      <c r="F62" s="1703"/>
      <c r="G62" s="1706"/>
      <c r="H62" s="1707"/>
      <c r="I62" s="1710"/>
      <c r="J62" s="1711"/>
      <c r="K62" s="1714"/>
      <c r="L62" s="1715"/>
      <c r="M62" s="1715"/>
      <c r="N62" s="1707"/>
      <c r="O62" s="1678"/>
      <c r="P62" s="1679"/>
      <c r="Q62" s="1679"/>
      <c r="R62" s="1679"/>
      <c r="S62" s="1680"/>
      <c r="T62" s="677" t="s">
        <v>650</v>
      </c>
      <c r="U62" s="678"/>
      <c r="V62" s="679"/>
      <c r="W62" s="658" t="str">
        <f>IF(W61="","",VLOOKUP(W61,'標準様式１（シフト記号表）'!$C$6:$L$47,10,FALSE))</f>
        <v/>
      </c>
      <c r="X62" s="659" t="str">
        <f>IF(X61="","",VLOOKUP(X61,'標準様式１（シフト記号表）'!$C$6:$L$47,10,FALSE))</f>
        <v/>
      </c>
      <c r="Y62" s="660" t="str">
        <f>IF(Y61="","",VLOOKUP(Y61,'標準様式１（シフト記号表）'!$C$6:$L$47,10,FALSE))</f>
        <v/>
      </c>
      <c r="Z62" s="660" t="str">
        <f>IF(Z61="","",VLOOKUP(Z61,'標準様式１（シフト記号表）'!$C$6:$L$47,10,FALSE))</f>
        <v/>
      </c>
      <c r="AA62" s="661" t="str">
        <f>IF(AA61="","",VLOOKUP(AA61,'標準様式１（シフト記号表）'!$C$6:$L$47,10,FALSE))</f>
        <v/>
      </c>
      <c r="AB62" s="659" t="str">
        <f>IF(AB61="","",VLOOKUP(AB61,'標準様式１（シフト記号表）'!$C$6:$L$47,10,FALSE))</f>
        <v/>
      </c>
      <c r="AC62" s="662" t="str">
        <f>IF(AC61="","",VLOOKUP(AC61,'標準様式１（シフト記号表）'!$C$6:$L$47,10,FALSE))</f>
        <v/>
      </c>
      <c r="AD62" s="658" t="str">
        <f>IF(AD61="","",VLOOKUP(AD61,'標準様式１（シフト記号表）'!$C$6:$L$47,10,FALSE))</f>
        <v/>
      </c>
      <c r="AE62" s="659" t="str">
        <f>IF(AE61="","",VLOOKUP(AE61,'標準様式１（シフト記号表）'!$C$6:$L$47,10,FALSE))</f>
        <v/>
      </c>
      <c r="AF62" s="659" t="str">
        <f>IF(AF61="","",VLOOKUP(AF61,'標準様式１（シフト記号表）'!$C$6:$L$47,10,FALSE))</f>
        <v/>
      </c>
      <c r="AG62" s="659" t="str">
        <f>IF(AG61="","",VLOOKUP(AG61,'標準様式１（シフト記号表）'!$C$6:$L$47,10,FALSE))</f>
        <v/>
      </c>
      <c r="AH62" s="659" t="str">
        <f>IF(AH61="","",VLOOKUP(AH61,'標準様式１（シフト記号表）'!$C$6:$L$47,10,FALSE))</f>
        <v/>
      </c>
      <c r="AI62" s="659" t="str">
        <f>IF(AI61="","",VLOOKUP(AI61,'標準様式１（シフト記号表）'!$C$6:$L$47,10,FALSE))</f>
        <v/>
      </c>
      <c r="AJ62" s="662" t="str">
        <f>IF(AJ61="","",VLOOKUP(AJ61,'標準様式１（シフト記号表）'!$C$6:$L$47,10,FALSE))</f>
        <v/>
      </c>
      <c r="AK62" s="658" t="str">
        <f>IF(AK61="","",VLOOKUP(AK61,'標準様式１（シフト記号表）'!$C$6:$L$47,10,FALSE))</f>
        <v/>
      </c>
      <c r="AL62" s="660" t="str">
        <f>IF(AL61="","",VLOOKUP(AL61,'標準様式１（シフト記号表）'!$C$6:$L$47,10,FALSE))</f>
        <v/>
      </c>
      <c r="AM62" s="661" t="str">
        <f>IF(AM61="","",VLOOKUP(AM61,'標準様式１（シフト記号表）'!$C$6:$L$47,10,FALSE))</f>
        <v/>
      </c>
      <c r="AN62" s="660" t="str">
        <f>IF(AN61="","",VLOOKUP(AN61,'標準様式１（シフト記号表）'!$C$6:$L$47,10,FALSE))</f>
        <v/>
      </c>
      <c r="AO62" s="661" t="str">
        <f>IF(AO61="","",VLOOKUP(AO61,'標準様式１（シフト記号表）'!$C$6:$L$47,10,FALSE))</f>
        <v/>
      </c>
      <c r="AP62" s="660" t="str">
        <f>IF(AP61="","",VLOOKUP(AP61,'標準様式１（シフト記号表）'!$C$6:$L$47,10,FALSE))</f>
        <v/>
      </c>
      <c r="AQ62" s="675" t="str">
        <f>IF(AQ61="","",VLOOKUP(AQ61,'標準様式１（シフト記号表）'!$C$6:$L$47,10,FALSE))</f>
        <v/>
      </c>
      <c r="AR62" s="658" t="str">
        <f>IF(AR61="","",VLOOKUP(AR61,'標準様式１（シフト記号表）'!$C$6:$L$47,10,FALSE))</f>
        <v/>
      </c>
      <c r="AS62" s="660" t="str">
        <f>IF(AS61="","",VLOOKUP(AS61,'標準様式１（シフト記号表）'!$C$6:$L$47,10,FALSE))</f>
        <v/>
      </c>
      <c r="AT62" s="661" t="str">
        <f>IF(AT61="","",VLOOKUP(AT61,'標準様式１（シフト記号表）'!$C$6:$L$47,10,FALSE))</f>
        <v/>
      </c>
      <c r="AU62" s="660" t="str">
        <f>IF(AU61="","",VLOOKUP(AU61,'標準様式１（シフト記号表）'!$C$6:$L$47,10,FALSE))</f>
        <v/>
      </c>
      <c r="AV62" s="661" t="str">
        <f>IF(AV61="","",VLOOKUP(AV61,'標準様式１（シフト記号表）'!$C$6:$L$47,10,FALSE))</f>
        <v/>
      </c>
      <c r="AW62" s="660" t="str">
        <f>IF(AW61="","",VLOOKUP(AW61,'標準様式１（シフト記号表）'!$C$6:$L$47,10,FALSE))</f>
        <v/>
      </c>
      <c r="AX62" s="675" t="str">
        <f>IF(AX61="","",VLOOKUP(AX61,'標準様式１（シフト記号表）'!$C$6:$L$47,10,FALSE))</f>
        <v/>
      </c>
      <c r="AY62" s="658" t="str">
        <f>IF(AY61="","",VLOOKUP(AY61,'標準様式１（シフト記号表）'!$C$6:$L$47,10,FALSE))</f>
        <v/>
      </c>
      <c r="AZ62" s="660" t="str">
        <f>IF(AZ61="","",VLOOKUP(AZ61,'標準様式１（シフト記号表）'!$C$6:$L$47,10,FALSE))</f>
        <v/>
      </c>
      <c r="BA62" s="675" t="str">
        <f>IF(BA61="","",VLOOKUP(BA61,'標準様式１（シフト記号表）'!$C$6:$L$47,10,FALSE))</f>
        <v/>
      </c>
      <c r="BB62" s="1691">
        <f>IF($BE$3="４週",SUM(W62:AX62),IF($BE$3="暦月",SUM(W62:BA62),""))</f>
        <v>0</v>
      </c>
      <c r="BC62" s="1692"/>
      <c r="BD62" s="1693">
        <f>IF($BE$3="４週",BB62/4,IF($BE$3="暦月",(BB62/($BE$6/7)),""))</f>
        <v>0</v>
      </c>
      <c r="BE62" s="1692"/>
      <c r="BF62" s="1688"/>
      <c r="BG62" s="1689"/>
      <c r="BH62" s="1689"/>
      <c r="BI62" s="1689"/>
      <c r="BJ62" s="1690"/>
    </row>
    <row r="63" spans="2:62" ht="20.25" customHeight="1" x14ac:dyDescent="0.2">
      <c r="B63" s="1694">
        <f>B61+1</f>
        <v>25</v>
      </c>
      <c r="C63" s="1697"/>
      <c r="D63" s="1701"/>
      <c r="E63" s="1702"/>
      <c r="F63" s="1703"/>
      <c r="G63" s="1723"/>
      <c r="H63" s="1724"/>
      <c r="I63" s="1725"/>
      <c r="J63" s="1726"/>
      <c r="K63" s="1727"/>
      <c r="L63" s="1728"/>
      <c r="M63" s="1728"/>
      <c r="N63" s="1724"/>
      <c r="O63" s="1678"/>
      <c r="P63" s="1679"/>
      <c r="Q63" s="1679"/>
      <c r="R63" s="1679"/>
      <c r="S63" s="1680"/>
      <c r="T63" s="680" t="s">
        <v>648</v>
      </c>
      <c r="U63" s="681"/>
      <c r="V63" s="682"/>
      <c r="W63" s="667"/>
      <c r="X63" s="668"/>
      <c r="Y63" s="669"/>
      <c r="Z63" s="669"/>
      <c r="AA63" s="670"/>
      <c r="AB63" s="668"/>
      <c r="AC63" s="671"/>
      <c r="AD63" s="667"/>
      <c r="AE63" s="668"/>
      <c r="AF63" s="668"/>
      <c r="AG63" s="668"/>
      <c r="AH63" s="668"/>
      <c r="AI63" s="668"/>
      <c r="AJ63" s="671"/>
      <c r="AK63" s="667"/>
      <c r="AL63" s="669"/>
      <c r="AM63" s="670"/>
      <c r="AN63" s="669"/>
      <c r="AO63" s="670"/>
      <c r="AP63" s="669"/>
      <c r="AQ63" s="672"/>
      <c r="AR63" s="667"/>
      <c r="AS63" s="669"/>
      <c r="AT63" s="670"/>
      <c r="AU63" s="669"/>
      <c r="AV63" s="670"/>
      <c r="AW63" s="669"/>
      <c r="AX63" s="672"/>
      <c r="AY63" s="667"/>
      <c r="AZ63" s="669"/>
      <c r="BA63" s="676"/>
      <c r="BB63" s="1716"/>
      <c r="BC63" s="1717"/>
      <c r="BD63" s="1718"/>
      <c r="BE63" s="1719"/>
      <c r="BF63" s="1720"/>
      <c r="BG63" s="1721"/>
      <c r="BH63" s="1721"/>
      <c r="BI63" s="1721"/>
      <c r="BJ63" s="1722"/>
    </row>
    <row r="64" spans="2:62" ht="20.25" customHeight="1" x14ac:dyDescent="0.2">
      <c r="B64" s="1695"/>
      <c r="C64" s="1697"/>
      <c r="D64" s="1701"/>
      <c r="E64" s="1702"/>
      <c r="F64" s="1703"/>
      <c r="G64" s="1706"/>
      <c r="H64" s="1707"/>
      <c r="I64" s="1710"/>
      <c r="J64" s="1711"/>
      <c r="K64" s="1714"/>
      <c r="L64" s="1715"/>
      <c r="M64" s="1715"/>
      <c r="N64" s="1707"/>
      <c r="O64" s="1678"/>
      <c r="P64" s="1679"/>
      <c r="Q64" s="1679"/>
      <c r="R64" s="1679"/>
      <c r="S64" s="1680"/>
      <c r="T64" s="677" t="s">
        <v>650</v>
      </c>
      <c r="U64" s="678"/>
      <c r="V64" s="679"/>
      <c r="W64" s="658" t="str">
        <f>IF(W63="","",VLOOKUP(W63,'標準様式１（シフト記号表）'!$C$6:$L$47,10,FALSE))</f>
        <v/>
      </c>
      <c r="X64" s="659" t="str">
        <f>IF(X63="","",VLOOKUP(X63,'標準様式１（シフト記号表）'!$C$6:$L$47,10,FALSE))</f>
        <v/>
      </c>
      <c r="Y64" s="660" t="str">
        <f>IF(Y63="","",VLOOKUP(Y63,'標準様式１（シフト記号表）'!$C$6:$L$47,10,FALSE))</f>
        <v/>
      </c>
      <c r="Z64" s="660" t="str">
        <f>IF(Z63="","",VLOOKUP(Z63,'標準様式１（シフト記号表）'!$C$6:$L$47,10,FALSE))</f>
        <v/>
      </c>
      <c r="AA64" s="661" t="str">
        <f>IF(AA63="","",VLOOKUP(AA63,'標準様式１（シフト記号表）'!$C$6:$L$47,10,FALSE))</f>
        <v/>
      </c>
      <c r="AB64" s="659" t="str">
        <f>IF(AB63="","",VLOOKUP(AB63,'標準様式１（シフト記号表）'!$C$6:$L$47,10,FALSE))</f>
        <v/>
      </c>
      <c r="AC64" s="662" t="str">
        <f>IF(AC63="","",VLOOKUP(AC63,'標準様式１（シフト記号表）'!$C$6:$L$47,10,FALSE))</f>
        <v/>
      </c>
      <c r="AD64" s="658" t="str">
        <f>IF(AD63="","",VLOOKUP(AD63,'標準様式１（シフト記号表）'!$C$6:$L$47,10,FALSE))</f>
        <v/>
      </c>
      <c r="AE64" s="659" t="str">
        <f>IF(AE63="","",VLOOKUP(AE63,'標準様式１（シフト記号表）'!$C$6:$L$47,10,FALSE))</f>
        <v/>
      </c>
      <c r="AF64" s="659" t="str">
        <f>IF(AF63="","",VLOOKUP(AF63,'標準様式１（シフト記号表）'!$C$6:$L$47,10,FALSE))</f>
        <v/>
      </c>
      <c r="AG64" s="659" t="str">
        <f>IF(AG63="","",VLOOKUP(AG63,'標準様式１（シフト記号表）'!$C$6:$L$47,10,FALSE))</f>
        <v/>
      </c>
      <c r="AH64" s="659" t="str">
        <f>IF(AH63="","",VLOOKUP(AH63,'標準様式１（シフト記号表）'!$C$6:$L$47,10,FALSE))</f>
        <v/>
      </c>
      <c r="AI64" s="659" t="str">
        <f>IF(AI63="","",VLOOKUP(AI63,'標準様式１（シフト記号表）'!$C$6:$L$47,10,FALSE))</f>
        <v/>
      </c>
      <c r="AJ64" s="662" t="str">
        <f>IF(AJ63="","",VLOOKUP(AJ63,'標準様式１（シフト記号表）'!$C$6:$L$47,10,FALSE))</f>
        <v/>
      </c>
      <c r="AK64" s="658" t="str">
        <f>IF(AK63="","",VLOOKUP(AK63,'標準様式１（シフト記号表）'!$C$6:$L$47,10,FALSE))</f>
        <v/>
      </c>
      <c r="AL64" s="660" t="str">
        <f>IF(AL63="","",VLOOKUP(AL63,'標準様式１（シフト記号表）'!$C$6:$L$47,10,FALSE))</f>
        <v/>
      </c>
      <c r="AM64" s="661" t="str">
        <f>IF(AM63="","",VLOOKUP(AM63,'標準様式１（シフト記号表）'!$C$6:$L$47,10,FALSE))</f>
        <v/>
      </c>
      <c r="AN64" s="660" t="str">
        <f>IF(AN63="","",VLOOKUP(AN63,'標準様式１（シフト記号表）'!$C$6:$L$47,10,FALSE))</f>
        <v/>
      </c>
      <c r="AO64" s="661" t="str">
        <f>IF(AO63="","",VLOOKUP(AO63,'標準様式１（シフト記号表）'!$C$6:$L$47,10,FALSE))</f>
        <v/>
      </c>
      <c r="AP64" s="660" t="str">
        <f>IF(AP63="","",VLOOKUP(AP63,'標準様式１（シフト記号表）'!$C$6:$L$47,10,FALSE))</f>
        <v/>
      </c>
      <c r="AQ64" s="675" t="str">
        <f>IF(AQ63="","",VLOOKUP(AQ63,'標準様式１（シフト記号表）'!$C$6:$L$47,10,FALSE))</f>
        <v/>
      </c>
      <c r="AR64" s="658" t="str">
        <f>IF(AR63="","",VLOOKUP(AR63,'標準様式１（シフト記号表）'!$C$6:$L$47,10,FALSE))</f>
        <v/>
      </c>
      <c r="AS64" s="660" t="str">
        <f>IF(AS63="","",VLOOKUP(AS63,'標準様式１（シフト記号表）'!$C$6:$L$47,10,FALSE))</f>
        <v/>
      </c>
      <c r="AT64" s="661" t="str">
        <f>IF(AT63="","",VLOOKUP(AT63,'標準様式１（シフト記号表）'!$C$6:$L$47,10,FALSE))</f>
        <v/>
      </c>
      <c r="AU64" s="660" t="str">
        <f>IF(AU63="","",VLOOKUP(AU63,'標準様式１（シフト記号表）'!$C$6:$L$47,10,FALSE))</f>
        <v/>
      </c>
      <c r="AV64" s="661" t="str">
        <f>IF(AV63="","",VLOOKUP(AV63,'標準様式１（シフト記号表）'!$C$6:$L$47,10,FALSE))</f>
        <v/>
      </c>
      <c r="AW64" s="660" t="str">
        <f>IF(AW63="","",VLOOKUP(AW63,'標準様式１（シフト記号表）'!$C$6:$L$47,10,FALSE))</f>
        <v/>
      </c>
      <c r="AX64" s="675" t="str">
        <f>IF(AX63="","",VLOOKUP(AX63,'標準様式１（シフト記号表）'!$C$6:$L$47,10,FALSE))</f>
        <v/>
      </c>
      <c r="AY64" s="658" t="str">
        <f>IF(AY63="","",VLOOKUP(AY63,'標準様式１（シフト記号表）'!$C$6:$L$47,10,FALSE))</f>
        <v/>
      </c>
      <c r="AZ64" s="660" t="str">
        <f>IF(AZ63="","",VLOOKUP(AZ63,'標準様式１（シフト記号表）'!$C$6:$L$47,10,FALSE))</f>
        <v/>
      </c>
      <c r="BA64" s="675" t="str">
        <f>IF(BA63="","",VLOOKUP(BA63,'標準様式１（シフト記号表）'!$C$6:$L$47,10,FALSE))</f>
        <v/>
      </c>
      <c r="BB64" s="1691">
        <f>IF($BE$3="４週",SUM(W64:AX64),IF($BE$3="暦月",SUM(W64:BA64),""))</f>
        <v>0</v>
      </c>
      <c r="BC64" s="1692"/>
      <c r="BD64" s="1693">
        <f>IF($BE$3="４週",BB64/4,IF($BE$3="暦月",(BB64/($BE$6/7)),""))</f>
        <v>0</v>
      </c>
      <c r="BE64" s="1692"/>
      <c r="BF64" s="1688"/>
      <c r="BG64" s="1689"/>
      <c r="BH64" s="1689"/>
      <c r="BI64" s="1689"/>
      <c r="BJ64" s="1690"/>
    </row>
    <row r="65" spans="2:62" ht="20.25" customHeight="1" x14ac:dyDescent="0.2">
      <c r="B65" s="1694">
        <f>B63+1</f>
        <v>26</v>
      </c>
      <c r="C65" s="1697"/>
      <c r="D65" s="1701"/>
      <c r="E65" s="1702"/>
      <c r="F65" s="1703"/>
      <c r="G65" s="1723"/>
      <c r="H65" s="1724"/>
      <c r="I65" s="1725"/>
      <c r="J65" s="1726"/>
      <c r="K65" s="1727"/>
      <c r="L65" s="1728"/>
      <c r="M65" s="1728"/>
      <c r="N65" s="1724"/>
      <c r="O65" s="1678"/>
      <c r="P65" s="1679"/>
      <c r="Q65" s="1679"/>
      <c r="R65" s="1679"/>
      <c r="S65" s="1680"/>
      <c r="T65" s="680" t="s">
        <v>648</v>
      </c>
      <c r="U65" s="681"/>
      <c r="V65" s="682"/>
      <c r="W65" s="667"/>
      <c r="X65" s="668"/>
      <c r="Y65" s="669"/>
      <c r="Z65" s="669"/>
      <c r="AA65" s="670"/>
      <c r="AB65" s="668"/>
      <c r="AC65" s="671"/>
      <c r="AD65" s="667"/>
      <c r="AE65" s="668"/>
      <c r="AF65" s="668"/>
      <c r="AG65" s="668"/>
      <c r="AH65" s="668"/>
      <c r="AI65" s="668"/>
      <c r="AJ65" s="671"/>
      <c r="AK65" s="667"/>
      <c r="AL65" s="669"/>
      <c r="AM65" s="670"/>
      <c r="AN65" s="669"/>
      <c r="AO65" s="670"/>
      <c r="AP65" s="669"/>
      <c r="AQ65" s="672"/>
      <c r="AR65" s="667"/>
      <c r="AS65" s="669"/>
      <c r="AT65" s="670"/>
      <c r="AU65" s="669"/>
      <c r="AV65" s="670"/>
      <c r="AW65" s="669"/>
      <c r="AX65" s="672"/>
      <c r="AY65" s="667"/>
      <c r="AZ65" s="669"/>
      <c r="BA65" s="676"/>
      <c r="BB65" s="1716"/>
      <c r="BC65" s="1717"/>
      <c r="BD65" s="1718"/>
      <c r="BE65" s="1719"/>
      <c r="BF65" s="1720"/>
      <c r="BG65" s="1721"/>
      <c r="BH65" s="1721"/>
      <c r="BI65" s="1721"/>
      <c r="BJ65" s="1722"/>
    </row>
    <row r="66" spans="2:62" ht="20.25" customHeight="1" x14ac:dyDescent="0.2">
      <c r="B66" s="1695"/>
      <c r="C66" s="1697"/>
      <c r="D66" s="1701"/>
      <c r="E66" s="1702"/>
      <c r="F66" s="1703"/>
      <c r="G66" s="1706"/>
      <c r="H66" s="1707"/>
      <c r="I66" s="1710"/>
      <c r="J66" s="1711"/>
      <c r="K66" s="1714"/>
      <c r="L66" s="1715"/>
      <c r="M66" s="1715"/>
      <c r="N66" s="1707"/>
      <c r="O66" s="1678"/>
      <c r="P66" s="1679"/>
      <c r="Q66" s="1679"/>
      <c r="R66" s="1679"/>
      <c r="S66" s="1680"/>
      <c r="T66" s="677" t="s">
        <v>650</v>
      </c>
      <c r="U66" s="678"/>
      <c r="V66" s="679"/>
      <c r="W66" s="658" t="str">
        <f>IF(W65="","",VLOOKUP(W65,'標準様式１（シフト記号表）'!$C$6:$L$47,10,FALSE))</f>
        <v/>
      </c>
      <c r="X66" s="659" t="str">
        <f>IF(X65="","",VLOOKUP(X65,'標準様式１（シフト記号表）'!$C$6:$L$47,10,FALSE))</f>
        <v/>
      </c>
      <c r="Y66" s="660" t="str">
        <f>IF(Y65="","",VLOOKUP(Y65,'標準様式１（シフト記号表）'!$C$6:$L$47,10,FALSE))</f>
        <v/>
      </c>
      <c r="Z66" s="660" t="str">
        <f>IF(Z65="","",VLOOKUP(Z65,'標準様式１（シフト記号表）'!$C$6:$L$47,10,FALSE))</f>
        <v/>
      </c>
      <c r="AA66" s="661" t="str">
        <f>IF(AA65="","",VLOOKUP(AA65,'標準様式１（シフト記号表）'!$C$6:$L$47,10,FALSE))</f>
        <v/>
      </c>
      <c r="AB66" s="659" t="str">
        <f>IF(AB65="","",VLOOKUP(AB65,'標準様式１（シフト記号表）'!$C$6:$L$47,10,FALSE))</f>
        <v/>
      </c>
      <c r="AC66" s="662" t="str">
        <f>IF(AC65="","",VLOOKUP(AC65,'標準様式１（シフト記号表）'!$C$6:$L$47,10,FALSE))</f>
        <v/>
      </c>
      <c r="AD66" s="658" t="str">
        <f>IF(AD65="","",VLOOKUP(AD65,'標準様式１（シフト記号表）'!$C$6:$L$47,10,FALSE))</f>
        <v/>
      </c>
      <c r="AE66" s="659" t="str">
        <f>IF(AE65="","",VLOOKUP(AE65,'標準様式１（シフト記号表）'!$C$6:$L$47,10,FALSE))</f>
        <v/>
      </c>
      <c r="AF66" s="659" t="str">
        <f>IF(AF65="","",VLOOKUP(AF65,'標準様式１（シフト記号表）'!$C$6:$L$47,10,FALSE))</f>
        <v/>
      </c>
      <c r="AG66" s="659" t="str">
        <f>IF(AG65="","",VLOOKUP(AG65,'標準様式１（シフト記号表）'!$C$6:$L$47,10,FALSE))</f>
        <v/>
      </c>
      <c r="AH66" s="659" t="str">
        <f>IF(AH65="","",VLOOKUP(AH65,'標準様式１（シフト記号表）'!$C$6:$L$47,10,FALSE))</f>
        <v/>
      </c>
      <c r="AI66" s="659" t="str">
        <f>IF(AI65="","",VLOOKUP(AI65,'標準様式１（シフト記号表）'!$C$6:$L$47,10,FALSE))</f>
        <v/>
      </c>
      <c r="AJ66" s="662" t="str">
        <f>IF(AJ65="","",VLOOKUP(AJ65,'標準様式１（シフト記号表）'!$C$6:$L$47,10,FALSE))</f>
        <v/>
      </c>
      <c r="AK66" s="658" t="str">
        <f>IF(AK65="","",VLOOKUP(AK65,'標準様式１（シフト記号表）'!$C$6:$L$47,10,FALSE))</f>
        <v/>
      </c>
      <c r="AL66" s="660" t="str">
        <f>IF(AL65="","",VLOOKUP(AL65,'標準様式１（シフト記号表）'!$C$6:$L$47,10,FALSE))</f>
        <v/>
      </c>
      <c r="AM66" s="661" t="str">
        <f>IF(AM65="","",VLOOKUP(AM65,'標準様式１（シフト記号表）'!$C$6:$L$47,10,FALSE))</f>
        <v/>
      </c>
      <c r="AN66" s="660" t="str">
        <f>IF(AN65="","",VLOOKUP(AN65,'標準様式１（シフト記号表）'!$C$6:$L$47,10,FALSE))</f>
        <v/>
      </c>
      <c r="AO66" s="661" t="str">
        <f>IF(AO65="","",VLOOKUP(AO65,'標準様式１（シフト記号表）'!$C$6:$L$47,10,FALSE))</f>
        <v/>
      </c>
      <c r="AP66" s="660" t="str">
        <f>IF(AP65="","",VLOOKUP(AP65,'標準様式１（シフト記号表）'!$C$6:$L$47,10,FALSE))</f>
        <v/>
      </c>
      <c r="AQ66" s="675" t="str">
        <f>IF(AQ65="","",VLOOKUP(AQ65,'標準様式１（シフト記号表）'!$C$6:$L$47,10,FALSE))</f>
        <v/>
      </c>
      <c r="AR66" s="658" t="str">
        <f>IF(AR65="","",VLOOKUP(AR65,'標準様式１（シフト記号表）'!$C$6:$L$47,10,FALSE))</f>
        <v/>
      </c>
      <c r="AS66" s="660" t="str">
        <f>IF(AS65="","",VLOOKUP(AS65,'標準様式１（シフト記号表）'!$C$6:$L$47,10,FALSE))</f>
        <v/>
      </c>
      <c r="AT66" s="661" t="str">
        <f>IF(AT65="","",VLOOKUP(AT65,'標準様式１（シフト記号表）'!$C$6:$L$47,10,FALSE))</f>
        <v/>
      </c>
      <c r="AU66" s="660" t="str">
        <f>IF(AU65="","",VLOOKUP(AU65,'標準様式１（シフト記号表）'!$C$6:$L$47,10,FALSE))</f>
        <v/>
      </c>
      <c r="AV66" s="661" t="str">
        <f>IF(AV65="","",VLOOKUP(AV65,'標準様式１（シフト記号表）'!$C$6:$L$47,10,FALSE))</f>
        <v/>
      </c>
      <c r="AW66" s="660" t="str">
        <f>IF(AW65="","",VLOOKUP(AW65,'標準様式１（シフト記号表）'!$C$6:$L$47,10,FALSE))</f>
        <v/>
      </c>
      <c r="AX66" s="675" t="str">
        <f>IF(AX65="","",VLOOKUP(AX65,'標準様式１（シフト記号表）'!$C$6:$L$47,10,FALSE))</f>
        <v/>
      </c>
      <c r="AY66" s="658" t="str">
        <f>IF(AY65="","",VLOOKUP(AY65,'標準様式１（シフト記号表）'!$C$6:$L$47,10,FALSE))</f>
        <v/>
      </c>
      <c r="AZ66" s="660" t="str">
        <f>IF(AZ65="","",VLOOKUP(AZ65,'標準様式１（シフト記号表）'!$C$6:$L$47,10,FALSE))</f>
        <v/>
      </c>
      <c r="BA66" s="675" t="str">
        <f>IF(BA65="","",VLOOKUP(BA65,'標準様式１（シフト記号表）'!$C$6:$L$47,10,FALSE))</f>
        <v/>
      </c>
      <c r="BB66" s="1691">
        <f>IF($BE$3="４週",SUM(W66:AX66),IF($BE$3="暦月",SUM(W66:BA66),""))</f>
        <v>0</v>
      </c>
      <c r="BC66" s="1692"/>
      <c r="BD66" s="1693">
        <f>IF($BE$3="４週",BB66/4,IF($BE$3="暦月",(BB66/($BE$6/7)),""))</f>
        <v>0</v>
      </c>
      <c r="BE66" s="1692"/>
      <c r="BF66" s="1688"/>
      <c r="BG66" s="1689"/>
      <c r="BH66" s="1689"/>
      <c r="BI66" s="1689"/>
      <c r="BJ66" s="1690"/>
    </row>
    <row r="67" spans="2:62" ht="20.25" customHeight="1" x14ac:dyDescent="0.2">
      <c r="B67" s="1694">
        <f>B65+1</f>
        <v>27</v>
      </c>
      <c r="C67" s="1697"/>
      <c r="D67" s="1701"/>
      <c r="E67" s="1702"/>
      <c r="F67" s="1703"/>
      <c r="G67" s="1723"/>
      <c r="H67" s="1724"/>
      <c r="I67" s="1725"/>
      <c r="J67" s="1726"/>
      <c r="K67" s="1727"/>
      <c r="L67" s="1728"/>
      <c r="M67" s="1728"/>
      <c r="N67" s="1724"/>
      <c r="O67" s="1678"/>
      <c r="P67" s="1679"/>
      <c r="Q67" s="1679"/>
      <c r="R67" s="1679"/>
      <c r="S67" s="1680"/>
      <c r="T67" s="680" t="s">
        <v>648</v>
      </c>
      <c r="U67" s="681"/>
      <c r="V67" s="682"/>
      <c r="W67" s="667"/>
      <c r="X67" s="668"/>
      <c r="Y67" s="669"/>
      <c r="Z67" s="669"/>
      <c r="AA67" s="670"/>
      <c r="AB67" s="668"/>
      <c r="AC67" s="671"/>
      <c r="AD67" s="667"/>
      <c r="AE67" s="668"/>
      <c r="AF67" s="668"/>
      <c r="AG67" s="668"/>
      <c r="AH67" s="668"/>
      <c r="AI67" s="668"/>
      <c r="AJ67" s="671"/>
      <c r="AK67" s="667"/>
      <c r="AL67" s="669"/>
      <c r="AM67" s="670"/>
      <c r="AN67" s="669"/>
      <c r="AO67" s="670"/>
      <c r="AP67" s="669"/>
      <c r="AQ67" s="672"/>
      <c r="AR67" s="667"/>
      <c r="AS67" s="669"/>
      <c r="AT67" s="670"/>
      <c r="AU67" s="669"/>
      <c r="AV67" s="670"/>
      <c r="AW67" s="669"/>
      <c r="AX67" s="672"/>
      <c r="AY67" s="667"/>
      <c r="AZ67" s="669"/>
      <c r="BA67" s="676"/>
      <c r="BB67" s="1716"/>
      <c r="BC67" s="1717"/>
      <c r="BD67" s="1718"/>
      <c r="BE67" s="1719"/>
      <c r="BF67" s="1720"/>
      <c r="BG67" s="1721"/>
      <c r="BH67" s="1721"/>
      <c r="BI67" s="1721"/>
      <c r="BJ67" s="1722"/>
    </row>
    <row r="68" spans="2:62" ht="20.25" customHeight="1" x14ac:dyDescent="0.2">
      <c r="B68" s="1695"/>
      <c r="C68" s="1697"/>
      <c r="D68" s="1701"/>
      <c r="E68" s="1702"/>
      <c r="F68" s="1703"/>
      <c r="G68" s="1706"/>
      <c r="H68" s="1707"/>
      <c r="I68" s="1710"/>
      <c r="J68" s="1711"/>
      <c r="K68" s="1714"/>
      <c r="L68" s="1715"/>
      <c r="M68" s="1715"/>
      <c r="N68" s="1707"/>
      <c r="O68" s="1678"/>
      <c r="P68" s="1679"/>
      <c r="Q68" s="1679"/>
      <c r="R68" s="1679"/>
      <c r="S68" s="1680"/>
      <c r="T68" s="677" t="s">
        <v>650</v>
      </c>
      <c r="U68" s="678"/>
      <c r="V68" s="679"/>
      <c r="W68" s="658" t="str">
        <f>IF(W67="","",VLOOKUP(W67,'標準様式１（シフト記号表）'!$C$6:$L$47,10,FALSE))</f>
        <v/>
      </c>
      <c r="X68" s="659" t="str">
        <f>IF(X67="","",VLOOKUP(X67,'標準様式１（シフト記号表）'!$C$6:$L$47,10,FALSE))</f>
        <v/>
      </c>
      <c r="Y68" s="660" t="str">
        <f>IF(Y67="","",VLOOKUP(Y67,'標準様式１（シフト記号表）'!$C$6:$L$47,10,FALSE))</f>
        <v/>
      </c>
      <c r="Z68" s="660" t="str">
        <f>IF(Z67="","",VLOOKUP(Z67,'標準様式１（シフト記号表）'!$C$6:$L$47,10,FALSE))</f>
        <v/>
      </c>
      <c r="AA68" s="661" t="str">
        <f>IF(AA67="","",VLOOKUP(AA67,'標準様式１（シフト記号表）'!$C$6:$L$47,10,FALSE))</f>
        <v/>
      </c>
      <c r="AB68" s="659" t="str">
        <f>IF(AB67="","",VLOOKUP(AB67,'標準様式１（シフト記号表）'!$C$6:$L$47,10,FALSE))</f>
        <v/>
      </c>
      <c r="AC68" s="662" t="str">
        <f>IF(AC67="","",VLOOKUP(AC67,'標準様式１（シフト記号表）'!$C$6:$L$47,10,FALSE))</f>
        <v/>
      </c>
      <c r="AD68" s="658" t="str">
        <f>IF(AD67="","",VLOOKUP(AD67,'標準様式１（シフト記号表）'!$C$6:$L$47,10,FALSE))</f>
        <v/>
      </c>
      <c r="AE68" s="659" t="str">
        <f>IF(AE67="","",VLOOKUP(AE67,'標準様式１（シフト記号表）'!$C$6:$L$47,10,FALSE))</f>
        <v/>
      </c>
      <c r="AF68" s="659" t="str">
        <f>IF(AF67="","",VLOOKUP(AF67,'標準様式１（シフト記号表）'!$C$6:$L$47,10,FALSE))</f>
        <v/>
      </c>
      <c r="AG68" s="659" t="str">
        <f>IF(AG67="","",VLOOKUP(AG67,'標準様式１（シフト記号表）'!$C$6:$L$47,10,FALSE))</f>
        <v/>
      </c>
      <c r="AH68" s="659" t="str">
        <f>IF(AH67="","",VLOOKUP(AH67,'標準様式１（シフト記号表）'!$C$6:$L$47,10,FALSE))</f>
        <v/>
      </c>
      <c r="AI68" s="659" t="str">
        <f>IF(AI67="","",VLOOKUP(AI67,'標準様式１（シフト記号表）'!$C$6:$L$47,10,FALSE))</f>
        <v/>
      </c>
      <c r="AJ68" s="662" t="str">
        <f>IF(AJ67="","",VLOOKUP(AJ67,'標準様式１（シフト記号表）'!$C$6:$L$47,10,FALSE))</f>
        <v/>
      </c>
      <c r="AK68" s="658" t="str">
        <f>IF(AK67="","",VLOOKUP(AK67,'標準様式１（シフト記号表）'!$C$6:$L$47,10,FALSE))</f>
        <v/>
      </c>
      <c r="AL68" s="660" t="str">
        <f>IF(AL67="","",VLOOKUP(AL67,'標準様式１（シフト記号表）'!$C$6:$L$47,10,FALSE))</f>
        <v/>
      </c>
      <c r="AM68" s="661" t="str">
        <f>IF(AM67="","",VLOOKUP(AM67,'標準様式１（シフト記号表）'!$C$6:$L$47,10,FALSE))</f>
        <v/>
      </c>
      <c r="AN68" s="660" t="str">
        <f>IF(AN67="","",VLOOKUP(AN67,'標準様式１（シフト記号表）'!$C$6:$L$47,10,FALSE))</f>
        <v/>
      </c>
      <c r="AO68" s="661" t="str">
        <f>IF(AO67="","",VLOOKUP(AO67,'標準様式１（シフト記号表）'!$C$6:$L$47,10,FALSE))</f>
        <v/>
      </c>
      <c r="AP68" s="660" t="str">
        <f>IF(AP67="","",VLOOKUP(AP67,'標準様式１（シフト記号表）'!$C$6:$L$47,10,FALSE))</f>
        <v/>
      </c>
      <c r="AQ68" s="675" t="str">
        <f>IF(AQ67="","",VLOOKUP(AQ67,'標準様式１（シフト記号表）'!$C$6:$L$47,10,FALSE))</f>
        <v/>
      </c>
      <c r="AR68" s="658" t="str">
        <f>IF(AR67="","",VLOOKUP(AR67,'標準様式１（シフト記号表）'!$C$6:$L$47,10,FALSE))</f>
        <v/>
      </c>
      <c r="AS68" s="660" t="str">
        <f>IF(AS67="","",VLOOKUP(AS67,'標準様式１（シフト記号表）'!$C$6:$L$47,10,FALSE))</f>
        <v/>
      </c>
      <c r="AT68" s="661" t="str">
        <f>IF(AT67="","",VLOOKUP(AT67,'標準様式１（シフト記号表）'!$C$6:$L$47,10,FALSE))</f>
        <v/>
      </c>
      <c r="AU68" s="660" t="str">
        <f>IF(AU67="","",VLOOKUP(AU67,'標準様式１（シフト記号表）'!$C$6:$L$47,10,FALSE))</f>
        <v/>
      </c>
      <c r="AV68" s="661" t="str">
        <f>IF(AV67="","",VLOOKUP(AV67,'標準様式１（シフト記号表）'!$C$6:$L$47,10,FALSE))</f>
        <v/>
      </c>
      <c r="AW68" s="660" t="str">
        <f>IF(AW67="","",VLOOKUP(AW67,'標準様式１（シフト記号表）'!$C$6:$L$47,10,FALSE))</f>
        <v/>
      </c>
      <c r="AX68" s="675" t="str">
        <f>IF(AX67="","",VLOOKUP(AX67,'標準様式１（シフト記号表）'!$C$6:$L$47,10,FALSE))</f>
        <v/>
      </c>
      <c r="AY68" s="658" t="str">
        <f>IF(AY67="","",VLOOKUP(AY67,'標準様式１（シフト記号表）'!$C$6:$L$47,10,FALSE))</f>
        <v/>
      </c>
      <c r="AZ68" s="660" t="str">
        <f>IF(AZ67="","",VLOOKUP(AZ67,'標準様式１（シフト記号表）'!$C$6:$L$47,10,FALSE))</f>
        <v/>
      </c>
      <c r="BA68" s="675" t="str">
        <f>IF(BA67="","",VLOOKUP(BA67,'標準様式１（シフト記号表）'!$C$6:$L$47,10,FALSE))</f>
        <v/>
      </c>
      <c r="BB68" s="1691">
        <f>IF($BE$3="４週",SUM(W68:AX68),IF($BE$3="暦月",SUM(W68:BA68),""))</f>
        <v>0</v>
      </c>
      <c r="BC68" s="1692"/>
      <c r="BD68" s="1693">
        <f>IF($BE$3="４週",BB68/4,IF($BE$3="暦月",(BB68/($BE$6/7)),""))</f>
        <v>0</v>
      </c>
      <c r="BE68" s="1692"/>
      <c r="BF68" s="1688"/>
      <c r="BG68" s="1689"/>
      <c r="BH68" s="1689"/>
      <c r="BI68" s="1689"/>
      <c r="BJ68" s="1690"/>
    </row>
    <row r="69" spans="2:62" ht="20.25" customHeight="1" x14ac:dyDescent="0.2">
      <c r="B69" s="1694">
        <f>B67+1</f>
        <v>28</v>
      </c>
      <c r="C69" s="1697"/>
      <c r="D69" s="1701"/>
      <c r="E69" s="1702"/>
      <c r="F69" s="1703"/>
      <c r="G69" s="1723"/>
      <c r="H69" s="1724"/>
      <c r="I69" s="1725"/>
      <c r="J69" s="1726"/>
      <c r="K69" s="1727"/>
      <c r="L69" s="1728"/>
      <c r="M69" s="1728"/>
      <c r="N69" s="1724"/>
      <c r="O69" s="1678"/>
      <c r="P69" s="1679"/>
      <c r="Q69" s="1679"/>
      <c r="R69" s="1679"/>
      <c r="S69" s="1680"/>
      <c r="T69" s="680" t="s">
        <v>648</v>
      </c>
      <c r="U69" s="681"/>
      <c r="V69" s="682"/>
      <c r="W69" s="667"/>
      <c r="X69" s="668"/>
      <c r="Y69" s="669"/>
      <c r="Z69" s="669"/>
      <c r="AA69" s="670"/>
      <c r="AB69" s="668"/>
      <c r="AC69" s="671"/>
      <c r="AD69" s="667"/>
      <c r="AE69" s="668"/>
      <c r="AF69" s="668"/>
      <c r="AG69" s="668"/>
      <c r="AH69" s="668"/>
      <c r="AI69" s="668"/>
      <c r="AJ69" s="671"/>
      <c r="AK69" s="667"/>
      <c r="AL69" s="669"/>
      <c r="AM69" s="670"/>
      <c r="AN69" s="669"/>
      <c r="AO69" s="670"/>
      <c r="AP69" s="669"/>
      <c r="AQ69" s="672"/>
      <c r="AR69" s="667"/>
      <c r="AS69" s="669"/>
      <c r="AT69" s="670"/>
      <c r="AU69" s="669"/>
      <c r="AV69" s="670"/>
      <c r="AW69" s="669"/>
      <c r="AX69" s="672"/>
      <c r="AY69" s="667"/>
      <c r="AZ69" s="669"/>
      <c r="BA69" s="676"/>
      <c r="BB69" s="1716"/>
      <c r="BC69" s="1717"/>
      <c r="BD69" s="1718"/>
      <c r="BE69" s="1719"/>
      <c r="BF69" s="1720"/>
      <c r="BG69" s="1721"/>
      <c r="BH69" s="1721"/>
      <c r="BI69" s="1721"/>
      <c r="BJ69" s="1722"/>
    </row>
    <row r="70" spans="2:62" ht="20.25" customHeight="1" x14ac:dyDescent="0.2">
      <c r="B70" s="1695"/>
      <c r="C70" s="1697"/>
      <c r="D70" s="1701"/>
      <c r="E70" s="1702"/>
      <c r="F70" s="1703"/>
      <c r="G70" s="1706"/>
      <c r="H70" s="1707"/>
      <c r="I70" s="1710"/>
      <c r="J70" s="1711"/>
      <c r="K70" s="1714"/>
      <c r="L70" s="1715"/>
      <c r="M70" s="1715"/>
      <c r="N70" s="1707"/>
      <c r="O70" s="1678"/>
      <c r="P70" s="1679"/>
      <c r="Q70" s="1679"/>
      <c r="R70" s="1679"/>
      <c r="S70" s="1680"/>
      <c r="T70" s="677" t="s">
        <v>650</v>
      </c>
      <c r="U70" s="678"/>
      <c r="V70" s="679"/>
      <c r="W70" s="658" t="str">
        <f>IF(W69="","",VLOOKUP(W69,'標準様式１（シフト記号表）'!$C$6:$L$47,10,FALSE))</f>
        <v/>
      </c>
      <c r="X70" s="659" t="str">
        <f>IF(X69="","",VLOOKUP(X69,'標準様式１（シフト記号表）'!$C$6:$L$47,10,FALSE))</f>
        <v/>
      </c>
      <c r="Y70" s="660" t="str">
        <f>IF(Y69="","",VLOOKUP(Y69,'標準様式１（シフト記号表）'!$C$6:$L$47,10,FALSE))</f>
        <v/>
      </c>
      <c r="Z70" s="660" t="str">
        <f>IF(Z69="","",VLOOKUP(Z69,'標準様式１（シフト記号表）'!$C$6:$L$47,10,FALSE))</f>
        <v/>
      </c>
      <c r="AA70" s="661" t="str">
        <f>IF(AA69="","",VLOOKUP(AA69,'標準様式１（シフト記号表）'!$C$6:$L$47,10,FALSE))</f>
        <v/>
      </c>
      <c r="AB70" s="659" t="str">
        <f>IF(AB69="","",VLOOKUP(AB69,'標準様式１（シフト記号表）'!$C$6:$L$47,10,FALSE))</f>
        <v/>
      </c>
      <c r="AC70" s="662" t="str">
        <f>IF(AC69="","",VLOOKUP(AC69,'標準様式１（シフト記号表）'!$C$6:$L$47,10,FALSE))</f>
        <v/>
      </c>
      <c r="AD70" s="658" t="str">
        <f>IF(AD69="","",VLOOKUP(AD69,'標準様式１（シフト記号表）'!$C$6:$L$47,10,FALSE))</f>
        <v/>
      </c>
      <c r="AE70" s="659" t="str">
        <f>IF(AE69="","",VLOOKUP(AE69,'標準様式１（シフト記号表）'!$C$6:$L$47,10,FALSE))</f>
        <v/>
      </c>
      <c r="AF70" s="659" t="str">
        <f>IF(AF69="","",VLOOKUP(AF69,'標準様式１（シフト記号表）'!$C$6:$L$47,10,FALSE))</f>
        <v/>
      </c>
      <c r="AG70" s="659" t="str">
        <f>IF(AG69="","",VLOOKUP(AG69,'標準様式１（シフト記号表）'!$C$6:$L$47,10,FALSE))</f>
        <v/>
      </c>
      <c r="AH70" s="659" t="str">
        <f>IF(AH69="","",VLOOKUP(AH69,'標準様式１（シフト記号表）'!$C$6:$L$47,10,FALSE))</f>
        <v/>
      </c>
      <c r="AI70" s="659" t="str">
        <f>IF(AI69="","",VLOOKUP(AI69,'標準様式１（シフト記号表）'!$C$6:$L$47,10,FALSE))</f>
        <v/>
      </c>
      <c r="AJ70" s="662" t="str">
        <f>IF(AJ69="","",VLOOKUP(AJ69,'標準様式１（シフト記号表）'!$C$6:$L$47,10,FALSE))</f>
        <v/>
      </c>
      <c r="AK70" s="658" t="str">
        <f>IF(AK69="","",VLOOKUP(AK69,'標準様式１（シフト記号表）'!$C$6:$L$47,10,FALSE))</f>
        <v/>
      </c>
      <c r="AL70" s="660" t="str">
        <f>IF(AL69="","",VLOOKUP(AL69,'標準様式１（シフト記号表）'!$C$6:$L$47,10,FALSE))</f>
        <v/>
      </c>
      <c r="AM70" s="661" t="str">
        <f>IF(AM69="","",VLOOKUP(AM69,'標準様式１（シフト記号表）'!$C$6:$L$47,10,FALSE))</f>
        <v/>
      </c>
      <c r="AN70" s="660" t="str">
        <f>IF(AN69="","",VLOOKUP(AN69,'標準様式１（シフト記号表）'!$C$6:$L$47,10,FALSE))</f>
        <v/>
      </c>
      <c r="AO70" s="661" t="str">
        <f>IF(AO69="","",VLOOKUP(AO69,'標準様式１（シフト記号表）'!$C$6:$L$47,10,FALSE))</f>
        <v/>
      </c>
      <c r="AP70" s="660" t="str">
        <f>IF(AP69="","",VLOOKUP(AP69,'標準様式１（シフト記号表）'!$C$6:$L$47,10,FALSE))</f>
        <v/>
      </c>
      <c r="AQ70" s="675" t="str">
        <f>IF(AQ69="","",VLOOKUP(AQ69,'標準様式１（シフト記号表）'!$C$6:$L$47,10,FALSE))</f>
        <v/>
      </c>
      <c r="AR70" s="658" t="str">
        <f>IF(AR69="","",VLOOKUP(AR69,'標準様式１（シフト記号表）'!$C$6:$L$47,10,FALSE))</f>
        <v/>
      </c>
      <c r="AS70" s="660" t="str">
        <f>IF(AS69="","",VLOOKUP(AS69,'標準様式１（シフト記号表）'!$C$6:$L$47,10,FALSE))</f>
        <v/>
      </c>
      <c r="AT70" s="661" t="str">
        <f>IF(AT69="","",VLOOKUP(AT69,'標準様式１（シフト記号表）'!$C$6:$L$47,10,FALSE))</f>
        <v/>
      </c>
      <c r="AU70" s="660" t="str">
        <f>IF(AU69="","",VLOOKUP(AU69,'標準様式１（シフト記号表）'!$C$6:$L$47,10,FALSE))</f>
        <v/>
      </c>
      <c r="AV70" s="661" t="str">
        <f>IF(AV69="","",VLOOKUP(AV69,'標準様式１（シフト記号表）'!$C$6:$L$47,10,FALSE))</f>
        <v/>
      </c>
      <c r="AW70" s="660" t="str">
        <f>IF(AW69="","",VLOOKUP(AW69,'標準様式１（シフト記号表）'!$C$6:$L$47,10,FALSE))</f>
        <v/>
      </c>
      <c r="AX70" s="675" t="str">
        <f>IF(AX69="","",VLOOKUP(AX69,'標準様式１（シフト記号表）'!$C$6:$L$47,10,FALSE))</f>
        <v/>
      </c>
      <c r="AY70" s="658" t="str">
        <f>IF(AY69="","",VLOOKUP(AY69,'標準様式１（シフト記号表）'!$C$6:$L$47,10,FALSE))</f>
        <v/>
      </c>
      <c r="AZ70" s="660" t="str">
        <f>IF(AZ69="","",VLOOKUP(AZ69,'標準様式１（シフト記号表）'!$C$6:$L$47,10,FALSE))</f>
        <v/>
      </c>
      <c r="BA70" s="675" t="str">
        <f>IF(BA69="","",VLOOKUP(BA69,'標準様式１（シフト記号表）'!$C$6:$L$47,10,FALSE))</f>
        <v/>
      </c>
      <c r="BB70" s="1691">
        <f>IF($BE$3="４週",SUM(W70:AX70),IF($BE$3="暦月",SUM(W70:BA70),""))</f>
        <v>0</v>
      </c>
      <c r="BC70" s="1692"/>
      <c r="BD70" s="1693">
        <f>IF($BE$3="４週",BB70/4,IF($BE$3="暦月",(BB70/($BE$6/7)),""))</f>
        <v>0</v>
      </c>
      <c r="BE70" s="1692"/>
      <c r="BF70" s="1688"/>
      <c r="BG70" s="1689"/>
      <c r="BH70" s="1689"/>
      <c r="BI70" s="1689"/>
      <c r="BJ70" s="1690"/>
    </row>
    <row r="71" spans="2:62" ht="20.25" customHeight="1" x14ac:dyDescent="0.2">
      <c r="B71" s="1694">
        <f>B69+1</f>
        <v>29</v>
      </c>
      <c r="C71" s="1697"/>
      <c r="D71" s="1701"/>
      <c r="E71" s="1702"/>
      <c r="F71" s="1703"/>
      <c r="G71" s="1723"/>
      <c r="H71" s="1724"/>
      <c r="I71" s="1725"/>
      <c r="J71" s="1726"/>
      <c r="K71" s="1727"/>
      <c r="L71" s="1728"/>
      <c r="M71" s="1728"/>
      <c r="N71" s="1724"/>
      <c r="O71" s="1678"/>
      <c r="P71" s="1679"/>
      <c r="Q71" s="1679"/>
      <c r="R71" s="1679"/>
      <c r="S71" s="1680"/>
      <c r="T71" s="680" t="s">
        <v>648</v>
      </c>
      <c r="U71" s="681"/>
      <c r="V71" s="682"/>
      <c r="W71" s="667"/>
      <c r="X71" s="668"/>
      <c r="Y71" s="669"/>
      <c r="Z71" s="669"/>
      <c r="AA71" s="670"/>
      <c r="AB71" s="668"/>
      <c r="AC71" s="671"/>
      <c r="AD71" s="667"/>
      <c r="AE71" s="668"/>
      <c r="AF71" s="668"/>
      <c r="AG71" s="668"/>
      <c r="AH71" s="668"/>
      <c r="AI71" s="668"/>
      <c r="AJ71" s="671"/>
      <c r="AK71" s="667"/>
      <c r="AL71" s="669"/>
      <c r="AM71" s="670"/>
      <c r="AN71" s="669"/>
      <c r="AO71" s="670"/>
      <c r="AP71" s="669"/>
      <c r="AQ71" s="672"/>
      <c r="AR71" s="667"/>
      <c r="AS71" s="669"/>
      <c r="AT71" s="670"/>
      <c r="AU71" s="669"/>
      <c r="AV71" s="670"/>
      <c r="AW71" s="669"/>
      <c r="AX71" s="672"/>
      <c r="AY71" s="667"/>
      <c r="AZ71" s="669"/>
      <c r="BA71" s="676"/>
      <c r="BB71" s="1716"/>
      <c r="BC71" s="1717"/>
      <c r="BD71" s="1718"/>
      <c r="BE71" s="1719"/>
      <c r="BF71" s="1720"/>
      <c r="BG71" s="1721"/>
      <c r="BH71" s="1721"/>
      <c r="BI71" s="1721"/>
      <c r="BJ71" s="1722"/>
    </row>
    <row r="72" spans="2:62" ht="20.25" customHeight="1" x14ac:dyDescent="0.2">
      <c r="B72" s="1695"/>
      <c r="C72" s="1697"/>
      <c r="D72" s="1701"/>
      <c r="E72" s="1702"/>
      <c r="F72" s="1703"/>
      <c r="G72" s="1735"/>
      <c r="H72" s="1736"/>
      <c r="I72" s="1737"/>
      <c r="J72" s="1738"/>
      <c r="K72" s="1739"/>
      <c r="L72" s="1740"/>
      <c r="M72" s="1740"/>
      <c r="N72" s="1736"/>
      <c r="O72" s="1678"/>
      <c r="P72" s="1679"/>
      <c r="Q72" s="1679"/>
      <c r="R72" s="1679"/>
      <c r="S72" s="1680"/>
      <c r="T72" s="677" t="s">
        <v>650</v>
      </c>
      <c r="U72" s="678"/>
      <c r="V72" s="679"/>
      <c r="W72" s="658" t="str">
        <f>IF(W71="","",VLOOKUP(W71,'標準様式１（シフト記号表）'!$C$6:$L$47,10,FALSE))</f>
        <v/>
      </c>
      <c r="X72" s="659" t="str">
        <f>IF(X71="","",VLOOKUP(X71,'標準様式１（シフト記号表）'!$C$6:$L$47,10,FALSE))</f>
        <v/>
      </c>
      <c r="Y72" s="660" t="str">
        <f>IF(Y71="","",VLOOKUP(Y71,'標準様式１（シフト記号表）'!$C$6:$L$47,10,FALSE))</f>
        <v/>
      </c>
      <c r="Z72" s="660" t="str">
        <f>IF(Z71="","",VLOOKUP(Z71,'標準様式１（シフト記号表）'!$C$6:$L$47,10,FALSE))</f>
        <v/>
      </c>
      <c r="AA72" s="661" t="str">
        <f>IF(AA71="","",VLOOKUP(AA71,'標準様式１（シフト記号表）'!$C$6:$L$47,10,FALSE))</f>
        <v/>
      </c>
      <c r="AB72" s="659" t="str">
        <f>IF(AB71="","",VLOOKUP(AB71,'標準様式１（シフト記号表）'!$C$6:$L$47,10,FALSE))</f>
        <v/>
      </c>
      <c r="AC72" s="662" t="str">
        <f>IF(AC71="","",VLOOKUP(AC71,'標準様式１（シフト記号表）'!$C$6:$L$47,10,FALSE))</f>
        <v/>
      </c>
      <c r="AD72" s="658" t="str">
        <f>IF(AD71="","",VLOOKUP(AD71,'標準様式１（シフト記号表）'!$C$6:$L$47,10,FALSE))</f>
        <v/>
      </c>
      <c r="AE72" s="659" t="str">
        <f>IF(AE71="","",VLOOKUP(AE71,'標準様式１（シフト記号表）'!$C$6:$L$47,10,FALSE))</f>
        <v/>
      </c>
      <c r="AF72" s="659" t="str">
        <f>IF(AF71="","",VLOOKUP(AF71,'標準様式１（シフト記号表）'!$C$6:$L$47,10,FALSE))</f>
        <v/>
      </c>
      <c r="AG72" s="659" t="str">
        <f>IF(AG71="","",VLOOKUP(AG71,'標準様式１（シフト記号表）'!$C$6:$L$47,10,FALSE))</f>
        <v/>
      </c>
      <c r="AH72" s="659" t="str">
        <f>IF(AH71="","",VLOOKUP(AH71,'標準様式１（シフト記号表）'!$C$6:$L$47,10,FALSE))</f>
        <v/>
      </c>
      <c r="AI72" s="659" t="str">
        <f>IF(AI71="","",VLOOKUP(AI71,'標準様式１（シフト記号表）'!$C$6:$L$47,10,FALSE))</f>
        <v/>
      </c>
      <c r="AJ72" s="662" t="str">
        <f>IF(AJ71="","",VLOOKUP(AJ71,'標準様式１（シフト記号表）'!$C$6:$L$47,10,FALSE))</f>
        <v/>
      </c>
      <c r="AK72" s="658" t="str">
        <f>IF(AK71="","",VLOOKUP(AK71,'標準様式１（シフト記号表）'!$C$6:$L$47,10,FALSE))</f>
        <v/>
      </c>
      <c r="AL72" s="660" t="str">
        <f>IF(AL71="","",VLOOKUP(AL71,'標準様式１（シフト記号表）'!$C$6:$L$47,10,FALSE))</f>
        <v/>
      </c>
      <c r="AM72" s="661" t="str">
        <f>IF(AM71="","",VLOOKUP(AM71,'標準様式１（シフト記号表）'!$C$6:$L$47,10,FALSE))</f>
        <v/>
      </c>
      <c r="AN72" s="660" t="str">
        <f>IF(AN71="","",VLOOKUP(AN71,'標準様式１（シフト記号表）'!$C$6:$L$47,10,FALSE))</f>
        <v/>
      </c>
      <c r="AO72" s="661" t="str">
        <f>IF(AO71="","",VLOOKUP(AO71,'標準様式１（シフト記号表）'!$C$6:$L$47,10,FALSE))</f>
        <v/>
      </c>
      <c r="AP72" s="660" t="str">
        <f>IF(AP71="","",VLOOKUP(AP71,'標準様式１（シフト記号表）'!$C$6:$L$47,10,FALSE))</f>
        <v/>
      </c>
      <c r="AQ72" s="675" t="str">
        <f>IF(AQ71="","",VLOOKUP(AQ71,'標準様式１（シフト記号表）'!$C$6:$L$47,10,FALSE))</f>
        <v/>
      </c>
      <c r="AR72" s="658" t="str">
        <f>IF(AR71="","",VLOOKUP(AR71,'標準様式１（シフト記号表）'!$C$6:$L$47,10,FALSE))</f>
        <v/>
      </c>
      <c r="AS72" s="660" t="str">
        <f>IF(AS71="","",VLOOKUP(AS71,'標準様式１（シフト記号表）'!$C$6:$L$47,10,FALSE))</f>
        <v/>
      </c>
      <c r="AT72" s="661" t="str">
        <f>IF(AT71="","",VLOOKUP(AT71,'標準様式１（シフト記号表）'!$C$6:$L$47,10,FALSE))</f>
        <v/>
      </c>
      <c r="AU72" s="660" t="str">
        <f>IF(AU71="","",VLOOKUP(AU71,'標準様式１（シフト記号表）'!$C$6:$L$47,10,FALSE))</f>
        <v/>
      </c>
      <c r="AV72" s="661" t="str">
        <f>IF(AV71="","",VLOOKUP(AV71,'標準様式１（シフト記号表）'!$C$6:$L$47,10,FALSE))</f>
        <v/>
      </c>
      <c r="AW72" s="660" t="str">
        <f>IF(AW71="","",VLOOKUP(AW71,'標準様式１（シフト記号表）'!$C$6:$L$47,10,FALSE))</f>
        <v/>
      </c>
      <c r="AX72" s="675" t="str">
        <f>IF(AX71="","",VLOOKUP(AX71,'標準様式１（シフト記号表）'!$C$6:$L$47,10,FALSE))</f>
        <v/>
      </c>
      <c r="AY72" s="658" t="str">
        <f>IF(AY71="","",VLOOKUP(AY71,'標準様式１（シフト記号表）'!$C$6:$L$47,10,FALSE))</f>
        <v/>
      </c>
      <c r="AZ72" s="660" t="str">
        <f>IF(AZ71="","",VLOOKUP(AZ71,'標準様式１（シフト記号表）'!$C$6:$L$47,10,FALSE))</f>
        <v/>
      </c>
      <c r="BA72" s="675" t="str">
        <f>IF(BA71="","",VLOOKUP(BA71,'標準様式１（シフト記号表）'!$C$6:$L$47,10,FALSE))</f>
        <v/>
      </c>
      <c r="BB72" s="1732">
        <f>IF($BE$3="４週",SUM(W72:AX72),IF($BE$3="暦月",SUM(W72:BA72),""))</f>
        <v>0</v>
      </c>
      <c r="BC72" s="1733"/>
      <c r="BD72" s="1734">
        <f>IF($BE$3="４週",BB72/4,IF($BE$3="暦月",(BB72/($BE$6/7)),""))</f>
        <v>0</v>
      </c>
      <c r="BE72" s="1733"/>
      <c r="BF72" s="1729"/>
      <c r="BG72" s="1730"/>
      <c r="BH72" s="1730"/>
      <c r="BI72" s="1730"/>
      <c r="BJ72" s="1731"/>
    </row>
    <row r="73" spans="2:62" ht="20.25" customHeight="1" x14ac:dyDescent="0.2">
      <c r="B73" s="1694">
        <f>B71+1</f>
        <v>30</v>
      </c>
      <c r="C73" s="1697"/>
      <c r="D73" s="1701"/>
      <c r="E73" s="1702"/>
      <c r="F73" s="1703"/>
      <c r="G73" s="1723"/>
      <c r="H73" s="1724"/>
      <c r="I73" s="1725"/>
      <c r="J73" s="1726"/>
      <c r="K73" s="1727"/>
      <c r="L73" s="1728"/>
      <c r="M73" s="1728"/>
      <c r="N73" s="1724"/>
      <c r="O73" s="1678"/>
      <c r="P73" s="1679"/>
      <c r="Q73" s="1679"/>
      <c r="R73" s="1679"/>
      <c r="S73" s="1680"/>
      <c r="T73" s="664" t="s">
        <v>648</v>
      </c>
      <c r="U73" s="665"/>
      <c r="V73" s="666"/>
      <c r="W73" s="667"/>
      <c r="X73" s="668"/>
      <c r="Y73" s="669"/>
      <c r="Z73" s="669"/>
      <c r="AA73" s="670"/>
      <c r="AB73" s="668"/>
      <c r="AC73" s="671"/>
      <c r="AD73" s="667"/>
      <c r="AE73" s="668"/>
      <c r="AF73" s="668"/>
      <c r="AG73" s="668"/>
      <c r="AH73" s="668"/>
      <c r="AI73" s="668"/>
      <c r="AJ73" s="671"/>
      <c r="AK73" s="667"/>
      <c r="AL73" s="669"/>
      <c r="AM73" s="670"/>
      <c r="AN73" s="669"/>
      <c r="AO73" s="670"/>
      <c r="AP73" s="669"/>
      <c r="AQ73" s="672"/>
      <c r="AR73" s="667"/>
      <c r="AS73" s="669"/>
      <c r="AT73" s="670"/>
      <c r="AU73" s="669"/>
      <c r="AV73" s="670"/>
      <c r="AW73" s="669"/>
      <c r="AX73" s="672"/>
      <c r="AY73" s="667"/>
      <c r="AZ73" s="669"/>
      <c r="BA73" s="676"/>
      <c r="BB73" s="1716"/>
      <c r="BC73" s="1717"/>
      <c r="BD73" s="1718"/>
      <c r="BE73" s="1719"/>
      <c r="BF73" s="1720"/>
      <c r="BG73" s="1721"/>
      <c r="BH73" s="1721"/>
      <c r="BI73" s="1721"/>
      <c r="BJ73" s="1722"/>
    </row>
    <row r="74" spans="2:62" ht="20.25" customHeight="1" thickBot="1" x14ac:dyDescent="0.25">
      <c r="B74" s="1741"/>
      <c r="C74" s="1742"/>
      <c r="D74" s="1743"/>
      <c r="E74" s="1744"/>
      <c r="F74" s="1745"/>
      <c r="G74" s="1746"/>
      <c r="H74" s="1747"/>
      <c r="I74" s="1748"/>
      <c r="J74" s="1749"/>
      <c r="K74" s="1750"/>
      <c r="L74" s="1751"/>
      <c r="M74" s="1751"/>
      <c r="N74" s="1747"/>
      <c r="O74" s="1753"/>
      <c r="P74" s="1754"/>
      <c r="Q74" s="1754"/>
      <c r="R74" s="1754"/>
      <c r="S74" s="1755"/>
      <c r="T74" s="685" t="s">
        <v>650</v>
      </c>
      <c r="U74" s="686"/>
      <c r="V74" s="687"/>
      <c r="W74" s="688" t="str">
        <f>IF(W73="","",VLOOKUP(W73,'標準様式１（シフト記号表）'!$C$6:$L$47,10,FALSE))</f>
        <v/>
      </c>
      <c r="X74" s="689" t="str">
        <f>IF(X73="","",VLOOKUP(X73,'標準様式１（シフト記号表）'!$C$6:$L$47,10,FALSE))</f>
        <v/>
      </c>
      <c r="Y74" s="690" t="str">
        <f>IF(Y73="","",VLOOKUP(Y73,'標準様式１（シフト記号表）'!$C$6:$L$47,10,FALSE))</f>
        <v/>
      </c>
      <c r="Z74" s="690" t="str">
        <f>IF(Z73="","",VLOOKUP(Z73,'標準様式１（シフト記号表）'!$C$6:$L$47,10,FALSE))</f>
        <v/>
      </c>
      <c r="AA74" s="691" t="str">
        <f>IF(AA73="","",VLOOKUP(AA73,'標準様式１（シフト記号表）'!$C$6:$L$47,10,FALSE))</f>
        <v/>
      </c>
      <c r="AB74" s="689" t="str">
        <f>IF(AB73="","",VLOOKUP(AB73,'標準様式１（シフト記号表）'!$C$6:$L$47,10,FALSE))</f>
        <v/>
      </c>
      <c r="AC74" s="692" t="str">
        <f>IF(AC73="","",VLOOKUP(AC73,'標準様式１（シフト記号表）'!$C$6:$L$47,10,FALSE))</f>
        <v/>
      </c>
      <c r="AD74" s="688" t="str">
        <f>IF(AD73="","",VLOOKUP(AD73,'標準様式１（シフト記号表）'!$C$6:$L$47,10,FALSE))</f>
        <v/>
      </c>
      <c r="AE74" s="689" t="str">
        <f>IF(AE73="","",VLOOKUP(AE73,'標準様式１（シフト記号表）'!$C$6:$L$47,10,FALSE))</f>
        <v/>
      </c>
      <c r="AF74" s="689" t="str">
        <f>IF(AF73="","",VLOOKUP(AF73,'標準様式１（シフト記号表）'!$C$6:$L$47,10,FALSE))</f>
        <v/>
      </c>
      <c r="AG74" s="689" t="str">
        <f>IF(AG73="","",VLOOKUP(AG73,'標準様式１（シフト記号表）'!$C$6:$L$47,10,FALSE))</f>
        <v/>
      </c>
      <c r="AH74" s="689" t="str">
        <f>IF(AH73="","",VLOOKUP(AH73,'標準様式１（シフト記号表）'!$C$6:$L$47,10,FALSE))</f>
        <v/>
      </c>
      <c r="AI74" s="689" t="str">
        <f>IF(AI73="","",VLOOKUP(AI73,'標準様式１（シフト記号表）'!$C$6:$L$47,10,FALSE))</f>
        <v/>
      </c>
      <c r="AJ74" s="692" t="str">
        <f>IF(AJ73="","",VLOOKUP(AJ73,'標準様式１（シフト記号表）'!$C$6:$L$47,10,FALSE))</f>
        <v/>
      </c>
      <c r="AK74" s="688" t="str">
        <f>IF(AK73="","",VLOOKUP(AK73,'標準様式１（シフト記号表）'!$C$6:$L$47,10,FALSE))</f>
        <v/>
      </c>
      <c r="AL74" s="690" t="str">
        <f>IF(AL73="","",VLOOKUP(AL73,'標準様式１（シフト記号表）'!$C$6:$L$47,10,FALSE))</f>
        <v/>
      </c>
      <c r="AM74" s="691" t="str">
        <f>IF(AM73="","",VLOOKUP(AM73,'標準様式１（シフト記号表）'!$C$6:$L$47,10,FALSE))</f>
        <v/>
      </c>
      <c r="AN74" s="690" t="str">
        <f>IF(AN73="","",VLOOKUP(AN73,'標準様式１（シフト記号表）'!$C$6:$L$47,10,FALSE))</f>
        <v/>
      </c>
      <c r="AO74" s="691" t="str">
        <f>IF(AO73="","",VLOOKUP(AO73,'標準様式１（シフト記号表）'!$C$6:$L$47,10,FALSE))</f>
        <v/>
      </c>
      <c r="AP74" s="690" t="str">
        <f>IF(AP73="","",VLOOKUP(AP73,'標準様式１（シフト記号表）'!$C$6:$L$47,10,FALSE))</f>
        <v/>
      </c>
      <c r="AQ74" s="693" t="str">
        <f>IF(AQ73="","",VLOOKUP(AQ73,'標準様式１（シフト記号表）'!$C$6:$L$47,10,FALSE))</f>
        <v/>
      </c>
      <c r="AR74" s="688" t="str">
        <f>IF(AR73="","",VLOOKUP(AR73,'標準様式１（シフト記号表）'!$C$6:$L$47,10,FALSE))</f>
        <v/>
      </c>
      <c r="AS74" s="690" t="str">
        <f>IF(AS73="","",VLOOKUP(AS73,'標準様式１（シフト記号表）'!$C$6:$L$47,10,FALSE))</f>
        <v/>
      </c>
      <c r="AT74" s="691" t="str">
        <f>IF(AT73="","",VLOOKUP(AT73,'標準様式１（シフト記号表）'!$C$6:$L$47,10,FALSE))</f>
        <v/>
      </c>
      <c r="AU74" s="690" t="str">
        <f>IF(AU73="","",VLOOKUP(AU73,'標準様式１（シフト記号表）'!$C$6:$L$47,10,FALSE))</f>
        <v/>
      </c>
      <c r="AV74" s="691" t="str">
        <f>IF(AV73="","",VLOOKUP(AV73,'標準様式１（シフト記号表）'!$C$6:$L$47,10,FALSE))</f>
        <v/>
      </c>
      <c r="AW74" s="690" t="str">
        <f>IF(AW73="","",VLOOKUP(AW73,'標準様式１（シフト記号表）'!$C$6:$L$47,10,FALSE))</f>
        <v/>
      </c>
      <c r="AX74" s="693" t="str">
        <f>IF(AX73="","",VLOOKUP(AX73,'標準様式１（シフト記号表）'!$C$6:$L$47,10,FALSE))</f>
        <v/>
      </c>
      <c r="AY74" s="688" t="str">
        <f>IF(AY73="","",VLOOKUP(AY73,'標準様式１（シフト記号表）'!$C$6:$L$47,10,FALSE))</f>
        <v/>
      </c>
      <c r="AZ74" s="690" t="str">
        <f>IF(AZ73="","",VLOOKUP(AZ73,'標準様式１（シフト記号表）'!$C$6:$L$47,10,FALSE))</f>
        <v/>
      </c>
      <c r="BA74" s="693" t="str">
        <f>IF(BA73="","",VLOOKUP(BA73,'標準様式１（シフト記号表）'!$C$6:$L$47,10,FALSE))</f>
        <v/>
      </c>
      <c r="BB74" s="1759">
        <f>IF($BE$3="４週",SUM(W74:AX74),IF($BE$3="暦月",SUM(W74:BA74),""))</f>
        <v>0</v>
      </c>
      <c r="BC74" s="1760"/>
      <c r="BD74" s="1761">
        <f>IF($BE$3="４週",BB74/4,IF($BE$3="暦月",(BB74/($BE$6/7)),""))</f>
        <v>0</v>
      </c>
      <c r="BE74" s="1760"/>
      <c r="BF74" s="1756"/>
      <c r="BG74" s="1757"/>
      <c r="BH74" s="1757"/>
      <c r="BI74" s="1757"/>
      <c r="BJ74" s="1758"/>
    </row>
    <row r="75" spans="2:62" ht="20.25" customHeight="1" x14ac:dyDescent="0.2">
      <c r="B75" s="694"/>
      <c r="C75" s="694"/>
      <c r="D75" s="694"/>
      <c r="E75" s="694"/>
      <c r="F75" s="694"/>
      <c r="G75" s="695"/>
      <c r="H75" s="695"/>
      <c r="I75" s="696"/>
      <c r="J75" s="696"/>
      <c r="K75" s="695"/>
      <c r="L75" s="695"/>
      <c r="M75" s="695"/>
      <c r="N75" s="695"/>
      <c r="O75" s="697"/>
      <c r="P75" s="697"/>
      <c r="Q75" s="697"/>
      <c r="R75" s="698"/>
      <c r="S75" s="698"/>
      <c r="T75" s="698"/>
      <c r="U75" s="699"/>
      <c r="V75" s="700"/>
      <c r="W75" s="701"/>
      <c r="X75" s="701"/>
      <c r="Y75" s="701"/>
      <c r="Z75" s="701"/>
      <c r="AA75" s="701"/>
      <c r="AB75" s="701"/>
      <c r="AC75" s="701"/>
      <c r="AD75" s="701"/>
      <c r="AE75" s="701"/>
      <c r="AF75" s="701"/>
      <c r="AG75" s="701"/>
      <c r="AH75" s="701"/>
      <c r="AI75" s="701"/>
      <c r="AJ75" s="701"/>
      <c r="AK75" s="701"/>
      <c r="AL75" s="701"/>
      <c r="AM75" s="701"/>
      <c r="AN75" s="701"/>
      <c r="AO75" s="701"/>
      <c r="AP75" s="701"/>
      <c r="AQ75" s="701"/>
      <c r="AR75" s="701"/>
      <c r="AS75" s="701"/>
      <c r="AT75" s="701"/>
      <c r="AU75" s="701"/>
      <c r="AV75" s="701"/>
      <c r="AW75" s="701"/>
      <c r="AX75" s="701"/>
      <c r="AY75" s="701"/>
      <c r="AZ75" s="701"/>
      <c r="BA75" s="701"/>
      <c r="BB75" s="701"/>
      <c r="BC75" s="701"/>
      <c r="BD75" s="702"/>
      <c r="BE75" s="702"/>
      <c r="BF75" s="697"/>
      <c r="BG75" s="697"/>
      <c r="BH75" s="697"/>
      <c r="BI75" s="697"/>
      <c r="BJ75" s="697"/>
    </row>
    <row r="76" spans="2:62" ht="24.9" customHeight="1" x14ac:dyDescent="0.2"/>
    <row r="77" spans="2:62" ht="24.9" customHeight="1" x14ac:dyDescent="0.2">
      <c r="B77" s="609" t="s">
        <v>800</v>
      </c>
      <c r="C77" s="609"/>
      <c r="D77" s="609"/>
      <c r="E77" s="609"/>
      <c r="F77" s="609"/>
      <c r="G77" s="609"/>
      <c r="H77" s="609"/>
      <c r="I77" s="609"/>
      <c r="J77" s="609"/>
    </row>
    <row r="78" spans="2:62" ht="24.9" customHeight="1" x14ac:dyDescent="0.2">
      <c r="B78" s="609" t="s">
        <v>801</v>
      </c>
      <c r="C78" s="609"/>
      <c r="D78" s="609"/>
      <c r="E78" s="609"/>
      <c r="F78" s="609"/>
      <c r="G78" s="609"/>
      <c r="H78" s="609"/>
      <c r="I78" s="609"/>
      <c r="J78" s="609"/>
    </row>
    <row r="79" spans="2:62" ht="24.9" customHeight="1" x14ac:dyDescent="0.2">
      <c r="B79" s="609" t="s">
        <v>802</v>
      </c>
      <c r="C79" s="609"/>
      <c r="D79" s="609"/>
      <c r="E79" s="609"/>
      <c r="F79" s="609"/>
      <c r="G79" s="609"/>
      <c r="H79" s="609"/>
      <c r="I79" s="609"/>
      <c r="J79" s="609"/>
    </row>
    <row r="80" spans="2:62" ht="24.9" customHeight="1" x14ac:dyDescent="0.2">
      <c r="B80" s="609" t="s">
        <v>803</v>
      </c>
      <c r="C80" s="609"/>
      <c r="D80" s="609"/>
      <c r="E80" s="609"/>
      <c r="F80" s="609"/>
      <c r="G80" s="609"/>
      <c r="H80" s="609"/>
      <c r="I80" s="609"/>
      <c r="J80" s="609"/>
    </row>
    <row r="81" spans="2:10" ht="24.9" customHeight="1" x14ac:dyDescent="0.2">
      <c r="B81" s="609" t="s">
        <v>804</v>
      </c>
      <c r="C81" s="609"/>
      <c r="D81" s="609"/>
      <c r="E81" s="609"/>
      <c r="F81" s="609"/>
      <c r="G81" s="609"/>
      <c r="H81" s="609"/>
      <c r="I81" s="609"/>
      <c r="J81" s="609"/>
    </row>
    <row r="82" spans="2:10" ht="24.9" customHeight="1" x14ac:dyDescent="0.2">
      <c r="B82" s="609" t="s">
        <v>805</v>
      </c>
      <c r="C82" s="609"/>
      <c r="D82" s="609"/>
      <c r="E82" s="609"/>
      <c r="F82" s="609"/>
      <c r="G82" s="609"/>
      <c r="H82" s="609"/>
      <c r="I82" s="609"/>
      <c r="J82" s="609"/>
    </row>
    <row r="83" spans="2:10" ht="24.9" customHeight="1" x14ac:dyDescent="0.2">
      <c r="B83" s="609" t="s">
        <v>806</v>
      </c>
      <c r="C83" s="609"/>
      <c r="D83" s="609"/>
      <c r="E83" s="609"/>
      <c r="F83" s="609"/>
      <c r="G83" s="609"/>
      <c r="H83" s="609"/>
      <c r="I83" s="609"/>
      <c r="J83" s="609"/>
    </row>
    <row r="84" spans="2:10" ht="24.9" customHeight="1" x14ac:dyDescent="0.2">
      <c r="B84" s="609" t="s">
        <v>807</v>
      </c>
      <c r="C84" s="609"/>
      <c r="D84" s="609"/>
      <c r="E84" s="609"/>
      <c r="F84" s="609"/>
      <c r="G84" s="609"/>
      <c r="H84" s="609"/>
      <c r="I84" s="609"/>
      <c r="J84" s="609"/>
    </row>
    <row r="85" spans="2:10" ht="24.9" customHeight="1" x14ac:dyDescent="0.2">
      <c r="B85" s="609" t="s">
        <v>808</v>
      </c>
      <c r="C85" s="609"/>
      <c r="D85" s="609"/>
      <c r="E85" s="609"/>
      <c r="F85" s="609"/>
      <c r="G85" s="609"/>
      <c r="H85" s="609"/>
      <c r="I85" s="609"/>
      <c r="J85" s="609"/>
    </row>
    <row r="86" spans="2:10" ht="24.9" customHeight="1" x14ac:dyDescent="0.2">
      <c r="B86" s="609" t="s">
        <v>809</v>
      </c>
      <c r="C86" s="609"/>
      <c r="D86" s="609"/>
      <c r="E86" s="609"/>
      <c r="F86" s="609"/>
      <c r="G86" s="609"/>
      <c r="H86" s="609"/>
      <c r="I86" s="609"/>
      <c r="J86" s="609"/>
    </row>
    <row r="87" spans="2:10" ht="24.9" customHeight="1" x14ac:dyDescent="0.2">
      <c r="B87" s="609" t="s">
        <v>810</v>
      </c>
      <c r="C87" s="609"/>
      <c r="D87" s="609"/>
      <c r="E87" s="609"/>
      <c r="F87" s="609"/>
      <c r="G87" s="609"/>
      <c r="H87" s="609"/>
      <c r="I87" s="609"/>
      <c r="J87" s="609"/>
    </row>
    <row r="88" spans="2:10" ht="24.9" customHeight="1" x14ac:dyDescent="0.2">
      <c r="B88" s="609" t="s">
        <v>811</v>
      </c>
      <c r="C88" s="609"/>
      <c r="D88" s="609"/>
      <c r="E88" s="609"/>
      <c r="F88" s="609"/>
      <c r="G88" s="609"/>
      <c r="H88" s="609"/>
      <c r="I88" s="609"/>
      <c r="J88" s="609"/>
    </row>
    <row r="89" spans="2:10" ht="24.9" customHeight="1" x14ac:dyDescent="0.2">
      <c r="B89" s="609" t="s">
        <v>812</v>
      </c>
      <c r="C89" s="609"/>
      <c r="D89" s="609"/>
      <c r="E89" s="609"/>
      <c r="F89" s="609"/>
      <c r="G89" s="609"/>
      <c r="H89" s="609"/>
      <c r="I89" s="609"/>
      <c r="J89" s="609"/>
    </row>
    <row r="90" spans="2:10" ht="24.9" customHeight="1" x14ac:dyDescent="0.2">
      <c r="B90" s="609" t="s">
        <v>813</v>
      </c>
      <c r="C90" s="609"/>
      <c r="D90" s="609"/>
      <c r="E90" s="609"/>
      <c r="F90" s="609"/>
      <c r="G90" s="609"/>
      <c r="H90" s="609"/>
      <c r="I90" s="609"/>
      <c r="J90" s="609"/>
    </row>
    <row r="91" spans="2:10" ht="24.9" customHeight="1" x14ac:dyDescent="0.2">
      <c r="B91" s="609" t="s">
        <v>814</v>
      </c>
      <c r="C91" s="609"/>
      <c r="D91" s="609"/>
      <c r="E91" s="609"/>
      <c r="F91" s="609"/>
      <c r="G91" s="609"/>
      <c r="H91" s="609"/>
      <c r="I91" s="609"/>
      <c r="J91" s="609"/>
    </row>
    <row r="92" spans="2:10" ht="24.9" customHeight="1" x14ac:dyDescent="0.2">
      <c r="B92" s="609" t="s">
        <v>815</v>
      </c>
      <c r="C92" s="609"/>
      <c r="D92" s="609"/>
      <c r="E92" s="609"/>
      <c r="F92" s="609"/>
      <c r="G92" s="609"/>
      <c r="H92" s="609"/>
      <c r="I92" s="609"/>
      <c r="J92" s="609"/>
    </row>
    <row r="93" spans="2:10" ht="24.9" customHeight="1" x14ac:dyDescent="0.2">
      <c r="B93" s="609"/>
      <c r="C93" s="609"/>
      <c r="D93" s="609"/>
      <c r="E93" s="609"/>
      <c r="F93" s="609"/>
      <c r="G93" s="609"/>
      <c r="H93" s="609"/>
      <c r="I93" s="609"/>
      <c r="J93" s="609"/>
    </row>
    <row r="94" spans="2:10" ht="24.9" customHeight="1" x14ac:dyDescent="0.2">
      <c r="B94" s="609"/>
      <c r="C94" s="703" t="s">
        <v>660</v>
      </c>
      <c r="D94" s="1752" t="s">
        <v>661</v>
      </c>
      <c r="E94" s="1752"/>
      <c r="F94" s="1752"/>
      <c r="G94" s="1752"/>
      <c r="H94" s="1752"/>
      <c r="I94" s="609"/>
      <c r="J94" s="609"/>
    </row>
    <row r="95" spans="2:10" ht="24.9" customHeight="1" x14ac:dyDescent="0.2">
      <c r="B95" s="609"/>
      <c r="C95" s="704" t="s">
        <v>655</v>
      </c>
      <c r="D95" s="1752" t="s">
        <v>662</v>
      </c>
      <c r="E95" s="1752"/>
      <c r="F95" s="1752"/>
      <c r="G95" s="1752"/>
      <c r="H95" s="1752"/>
      <c r="I95" s="609"/>
      <c r="J95" s="609"/>
    </row>
    <row r="96" spans="2:10" ht="24.9" customHeight="1" x14ac:dyDescent="0.2">
      <c r="B96" s="609"/>
      <c r="C96" s="704" t="s">
        <v>656</v>
      </c>
      <c r="D96" s="1752" t="s">
        <v>663</v>
      </c>
      <c r="E96" s="1752"/>
      <c r="F96" s="1752"/>
      <c r="G96" s="1752"/>
      <c r="H96" s="1752"/>
      <c r="I96" s="609"/>
      <c r="J96" s="609"/>
    </row>
    <row r="97" spans="2:59" ht="24.9" customHeight="1" x14ac:dyDescent="0.2">
      <c r="B97" s="609"/>
      <c r="C97" s="704" t="s">
        <v>657</v>
      </c>
      <c r="D97" s="1752" t="s">
        <v>664</v>
      </c>
      <c r="E97" s="1752"/>
      <c r="F97" s="1752"/>
      <c r="G97" s="1752"/>
      <c r="H97" s="1752"/>
      <c r="I97" s="609"/>
      <c r="J97" s="609"/>
    </row>
    <row r="98" spans="2:59" ht="24.9" customHeight="1" x14ac:dyDescent="0.2">
      <c r="B98" s="609"/>
      <c r="C98" s="704" t="s">
        <v>659</v>
      </c>
      <c r="D98" s="1752" t="s">
        <v>665</v>
      </c>
      <c r="E98" s="1752"/>
      <c r="F98" s="1752"/>
      <c r="G98" s="1752"/>
      <c r="H98" s="1752"/>
      <c r="I98" s="609"/>
      <c r="J98" s="609"/>
    </row>
    <row r="99" spans="2:59" ht="24.9" customHeight="1" x14ac:dyDescent="0.2">
      <c r="B99" s="609"/>
      <c r="C99" s="609"/>
      <c r="D99" s="609"/>
      <c r="E99" s="609"/>
      <c r="F99" s="609"/>
      <c r="G99" s="609"/>
      <c r="H99" s="609"/>
      <c r="I99" s="609"/>
      <c r="J99" s="609"/>
    </row>
    <row r="100" spans="2:59" ht="24.9" customHeight="1" x14ac:dyDescent="0.2">
      <c r="B100" s="609"/>
      <c r="C100" s="609" t="s">
        <v>816</v>
      </c>
      <c r="D100" s="609"/>
      <c r="E100" s="609"/>
      <c r="F100" s="609"/>
      <c r="G100" s="609"/>
      <c r="H100" s="609"/>
      <c r="I100" s="609"/>
      <c r="J100" s="609"/>
    </row>
    <row r="101" spans="2:59" ht="24.9" customHeight="1" x14ac:dyDescent="0.2">
      <c r="B101" s="609"/>
      <c r="C101" s="609" t="s">
        <v>817</v>
      </c>
      <c r="D101" s="609"/>
      <c r="E101" s="609"/>
      <c r="F101" s="609"/>
      <c r="G101" s="609"/>
      <c r="H101" s="609"/>
      <c r="I101" s="609"/>
      <c r="J101" s="609"/>
    </row>
    <row r="102" spans="2:59" ht="24.9" customHeight="1" x14ac:dyDescent="0.2">
      <c r="B102" s="609"/>
      <c r="C102" s="609" t="s">
        <v>818</v>
      </c>
      <c r="D102" s="609"/>
      <c r="E102" s="609"/>
      <c r="F102" s="609"/>
      <c r="G102" s="610"/>
      <c r="H102" s="610"/>
      <c r="I102" s="610"/>
      <c r="J102" s="610"/>
      <c r="K102" s="705"/>
      <c r="L102" s="705"/>
      <c r="M102" s="705"/>
      <c r="N102" s="705"/>
      <c r="O102" s="705"/>
      <c r="P102" s="705"/>
      <c r="Q102" s="705"/>
      <c r="R102" s="705"/>
      <c r="S102" s="705"/>
      <c r="T102" s="705"/>
      <c r="U102" s="705"/>
      <c r="V102" s="705"/>
      <c r="W102" s="705"/>
      <c r="X102" s="705"/>
      <c r="Y102" s="705"/>
      <c r="Z102" s="705"/>
      <c r="AA102" s="705"/>
      <c r="AB102" s="705"/>
      <c r="AC102" s="705"/>
      <c r="AD102" s="705"/>
      <c r="AE102" s="705"/>
      <c r="AF102" s="705"/>
      <c r="AG102" s="705"/>
      <c r="AH102" s="705"/>
      <c r="AI102" s="705"/>
      <c r="AJ102" s="705"/>
      <c r="AK102" s="705"/>
      <c r="AL102" s="705"/>
      <c r="AM102" s="705"/>
      <c r="AN102" s="705"/>
      <c r="AO102" s="705"/>
      <c r="AP102" s="705"/>
      <c r="AQ102" s="705"/>
      <c r="AR102" s="705"/>
      <c r="AS102" s="705"/>
      <c r="AT102" s="705"/>
      <c r="AU102" s="705"/>
      <c r="AV102" s="705"/>
      <c r="AW102" s="705"/>
      <c r="AX102" s="705"/>
      <c r="AY102" s="705"/>
      <c r="AZ102" s="705"/>
      <c r="BA102" s="705"/>
      <c r="BB102" s="705"/>
      <c r="BC102" s="705"/>
      <c r="BD102" s="705"/>
      <c r="BE102" s="705"/>
      <c r="BF102" s="705"/>
      <c r="BG102" s="705"/>
    </row>
    <row r="103" spans="2:59" ht="24.9" customHeight="1" x14ac:dyDescent="0.2">
      <c r="B103" s="609"/>
      <c r="C103" s="609"/>
      <c r="D103" s="609"/>
      <c r="E103" s="609"/>
      <c r="F103" s="609"/>
      <c r="G103" s="610"/>
      <c r="H103" s="610"/>
      <c r="I103" s="610"/>
      <c r="J103" s="610"/>
      <c r="K103" s="705"/>
      <c r="L103" s="705"/>
      <c r="M103" s="705"/>
      <c r="N103" s="705"/>
      <c r="O103" s="705"/>
      <c r="P103" s="705"/>
      <c r="Q103" s="705"/>
      <c r="R103" s="705"/>
      <c r="S103" s="705"/>
      <c r="T103" s="705"/>
      <c r="U103" s="705"/>
      <c r="V103" s="705"/>
      <c r="W103" s="705"/>
      <c r="X103" s="705"/>
      <c r="Y103" s="705"/>
      <c r="Z103" s="705"/>
      <c r="AA103" s="705"/>
      <c r="AB103" s="705"/>
      <c r="AC103" s="705"/>
      <c r="AD103" s="705"/>
      <c r="AE103" s="705"/>
      <c r="AF103" s="705"/>
      <c r="AG103" s="705"/>
      <c r="AH103" s="705"/>
      <c r="AI103" s="705"/>
      <c r="AJ103" s="705"/>
      <c r="AK103" s="705"/>
      <c r="AL103" s="705"/>
      <c r="AM103" s="705"/>
      <c r="AN103" s="705"/>
      <c r="AO103" s="705"/>
      <c r="AP103" s="705"/>
      <c r="AQ103" s="705"/>
      <c r="AR103" s="705"/>
      <c r="AS103" s="705"/>
      <c r="AT103" s="705"/>
      <c r="AU103" s="705"/>
      <c r="AV103" s="705"/>
      <c r="AW103" s="705"/>
      <c r="AX103" s="705"/>
      <c r="AY103" s="705"/>
      <c r="AZ103" s="705"/>
      <c r="BA103" s="705"/>
      <c r="BB103" s="705"/>
      <c r="BC103" s="705"/>
      <c r="BD103" s="705"/>
      <c r="BE103" s="705"/>
      <c r="BF103" s="705"/>
      <c r="BG103" s="705"/>
    </row>
    <row r="104" spans="2:59" ht="24.9" customHeight="1" x14ac:dyDescent="0.2">
      <c r="B104" s="609" t="s">
        <v>819</v>
      </c>
      <c r="C104" s="609"/>
      <c r="D104" s="609"/>
      <c r="E104" s="609"/>
      <c r="F104" s="609"/>
      <c r="G104" s="706"/>
      <c r="H104" s="706"/>
      <c r="I104" s="706"/>
      <c r="J104" s="706"/>
      <c r="K104" s="630"/>
      <c r="L104" s="630"/>
    </row>
    <row r="105" spans="2:59" ht="24.9" customHeight="1" x14ac:dyDescent="0.2">
      <c r="B105" s="609" t="s">
        <v>820</v>
      </c>
      <c r="C105" s="609"/>
      <c r="D105" s="609"/>
      <c r="E105" s="609"/>
      <c r="F105" s="609"/>
      <c r="G105" s="706"/>
      <c r="H105" s="706"/>
      <c r="I105" s="706"/>
      <c r="J105" s="706"/>
      <c r="K105" s="630"/>
      <c r="L105" s="630"/>
    </row>
    <row r="106" spans="2:59" ht="24.9" customHeight="1" x14ac:dyDescent="0.2">
      <c r="B106" s="609" t="s">
        <v>821</v>
      </c>
      <c r="C106" s="609"/>
      <c r="D106" s="609"/>
      <c r="E106" s="609"/>
      <c r="F106" s="609"/>
      <c r="G106" s="610"/>
      <c r="H106" s="610"/>
      <c r="I106" s="610"/>
      <c r="J106" s="610"/>
    </row>
    <row r="107" spans="2:59" ht="24.9" customHeight="1" x14ac:dyDescent="0.2">
      <c r="B107" s="609" t="s">
        <v>822</v>
      </c>
      <c r="C107" s="609"/>
      <c r="D107" s="609"/>
      <c r="E107" s="609"/>
      <c r="F107" s="609"/>
      <c r="G107" s="610"/>
      <c r="H107" s="610"/>
      <c r="I107" s="610"/>
      <c r="J107" s="610"/>
    </row>
    <row r="108" spans="2:59" ht="24.9" customHeight="1" x14ac:dyDescent="0.2">
      <c r="B108" s="609" t="s">
        <v>823</v>
      </c>
      <c r="C108" s="609"/>
      <c r="D108" s="609"/>
      <c r="E108" s="609"/>
      <c r="F108" s="609"/>
      <c r="G108" s="610"/>
      <c r="H108" s="610"/>
      <c r="I108" s="610"/>
      <c r="J108" s="610"/>
    </row>
    <row r="109" spans="2:59" ht="24.9" customHeight="1" x14ac:dyDescent="0.2">
      <c r="B109" s="609" t="s">
        <v>824</v>
      </c>
      <c r="C109" s="609"/>
      <c r="D109" s="609"/>
      <c r="E109" s="609"/>
      <c r="F109" s="609"/>
      <c r="G109" s="609"/>
      <c r="H109" s="609"/>
      <c r="I109" s="609"/>
      <c r="J109" s="609"/>
    </row>
    <row r="110" spans="2:59" ht="24.9" customHeight="1" x14ac:dyDescent="0.2">
      <c r="B110" s="609" t="s">
        <v>712</v>
      </c>
      <c r="C110" s="609"/>
      <c r="D110" s="609"/>
      <c r="E110" s="609"/>
      <c r="F110" s="609"/>
      <c r="G110" s="609"/>
      <c r="H110" s="609"/>
      <c r="I110" s="609"/>
      <c r="J110" s="609"/>
    </row>
    <row r="111" spans="2:59" ht="24.9" customHeight="1" x14ac:dyDescent="0.2">
      <c r="B111" s="609" t="s">
        <v>825</v>
      </c>
      <c r="C111" s="609"/>
      <c r="D111" s="609"/>
      <c r="E111" s="609"/>
      <c r="F111" s="609"/>
      <c r="G111" s="609"/>
      <c r="H111" s="609"/>
      <c r="I111" s="609"/>
      <c r="J111" s="609"/>
    </row>
    <row r="112" spans="2:59" ht="24.9" customHeight="1" x14ac:dyDescent="0.2">
      <c r="B112" s="609" t="s">
        <v>826</v>
      </c>
      <c r="C112" s="609"/>
      <c r="D112" s="609"/>
      <c r="E112" s="609"/>
      <c r="F112" s="609"/>
      <c r="G112" s="609"/>
      <c r="H112" s="609"/>
      <c r="I112" s="609"/>
      <c r="J112" s="609"/>
    </row>
    <row r="113" spans="2:10" ht="24.9" customHeight="1" x14ac:dyDescent="0.2">
      <c r="B113" s="609" t="s">
        <v>827</v>
      </c>
      <c r="C113" s="609"/>
      <c r="D113" s="609"/>
      <c r="E113" s="609"/>
      <c r="F113" s="609"/>
      <c r="G113" s="609"/>
      <c r="H113" s="609"/>
      <c r="I113" s="609"/>
      <c r="J113" s="609"/>
    </row>
    <row r="114" spans="2:10" ht="24.9" customHeight="1" x14ac:dyDescent="0.2">
      <c r="B114" s="609" t="s">
        <v>828</v>
      </c>
      <c r="C114" s="609"/>
      <c r="D114" s="609"/>
      <c r="E114" s="609"/>
      <c r="F114" s="609"/>
      <c r="G114" s="609"/>
      <c r="H114" s="609"/>
      <c r="I114" s="609"/>
      <c r="J114" s="609"/>
    </row>
    <row r="115" spans="2:10" ht="24.9" customHeight="1" x14ac:dyDescent="0.2">
      <c r="B115" s="609" t="s">
        <v>829</v>
      </c>
      <c r="C115" s="609"/>
      <c r="D115" s="609"/>
      <c r="E115" s="609"/>
      <c r="F115" s="609"/>
      <c r="G115" s="609"/>
      <c r="H115" s="609"/>
      <c r="I115" s="609"/>
      <c r="J115" s="609"/>
    </row>
    <row r="116" spans="2:10" ht="24.9" customHeight="1" x14ac:dyDescent="0.2">
      <c r="B116" s="609" t="s">
        <v>830</v>
      </c>
      <c r="C116" s="609"/>
      <c r="D116" s="609"/>
      <c r="E116" s="609"/>
      <c r="F116" s="609"/>
      <c r="G116" s="609"/>
      <c r="H116" s="609"/>
      <c r="I116" s="609"/>
      <c r="J116" s="609"/>
    </row>
    <row r="117" spans="2:10" ht="24.9" customHeight="1" x14ac:dyDescent="0.2">
      <c r="B117" s="707" t="s">
        <v>831</v>
      </c>
      <c r="C117" s="609"/>
      <c r="D117" s="609"/>
      <c r="E117" s="609"/>
      <c r="F117" s="609"/>
      <c r="G117" s="609"/>
      <c r="H117" s="609"/>
      <c r="I117" s="609"/>
      <c r="J117" s="609"/>
    </row>
    <row r="118" spans="2:10" ht="24.9" customHeight="1" x14ac:dyDescent="0.2">
      <c r="B118" s="707" t="s">
        <v>832</v>
      </c>
      <c r="C118" s="609"/>
      <c r="D118" s="609"/>
      <c r="E118" s="609"/>
      <c r="F118" s="609"/>
      <c r="G118" s="609"/>
      <c r="H118" s="609"/>
      <c r="I118" s="609"/>
      <c r="J118" s="609"/>
    </row>
    <row r="119" spans="2:10" ht="24.9" customHeight="1" x14ac:dyDescent="0.2">
      <c r="B119" s="609" t="s">
        <v>833</v>
      </c>
    </row>
  </sheetData>
  <sheetProtection insertRows="0" deleteRows="0"/>
  <mergeCells count="391">
    <mergeCell ref="D94:H94"/>
    <mergeCell ref="D95:H95"/>
    <mergeCell ref="D96:H96"/>
    <mergeCell ref="D97:H97"/>
    <mergeCell ref="D98:H98"/>
    <mergeCell ref="O73:S74"/>
    <mergeCell ref="BB73:BC73"/>
    <mergeCell ref="BD73:BE73"/>
    <mergeCell ref="BF73:BJ74"/>
    <mergeCell ref="BB74:BC74"/>
    <mergeCell ref="BD74:BE74"/>
    <mergeCell ref="B73:B74"/>
    <mergeCell ref="C73:C74"/>
    <mergeCell ref="D73:F74"/>
    <mergeCell ref="G73:H74"/>
    <mergeCell ref="I73:J74"/>
    <mergeCell ref="K73:N74"/>
    <mergeCell ref="O71:S72"/>
    <mergeCell ref="BB71:BC71"/>
    <mergeCell ref="BD71:BE71"/>
    <mergeCell ref="BF71:BJ72"/>
    <mergeCell ref="BB72:BC72"/>
    <mergeCell ref="BD72:BE72"/>
    <mergeCell ref="B71:B72"/>
    <mergeCell ref="C71:C72"/>
    <mergeCell ref="D71:F72"/>
    <mergeCell ref="G71:H72"/>
    <mergeCell ref="I71:J72"/>
    <mergeCell ref="K71:N72"/>
    <mergeCell ref="O69:S70"/>
    <mergeCell ref="BB69:BC69"/>
    <mergeCell ref="BD69:BE69"/>
    <mergeCell ref="BF69:BJ70"/>
    <mergeCell ref="BB70:BC70"/>
    <mergeCell ref="BD70:BE70"/>
    <mergeCell ref="B69:B70"/>
    <mergeCell ref="C69:C70"/>
    <mergeCell ref="D69:F70"/>
    <mergeCell ref="G69:H70"/>
    <mergeCell ref="I69:J70"/>
    <mergeCell ref="K69:N70"/>
    <mergeCell ref="O67:S68"/>
    <mergeCell ref="BB67:BC67"/>
    <mergeCell ref="BD67:BE67"/>
    <mergeCell ref="BF67:BJ68"/>
    <mergeCell ref="BB68:BC68"/>
    <mergeCell ref="BD68:BE68"/>
    <mergeCell ref="B67:B68"/>
    <mergeCell ref="C67:C68"/>
    <mergeCell ref="D67:F68"/>
    <mergeCell ref="G67:H68"/>
    <mergeCell ref="I67:J68"/>
    <mergeCell ref="K67:N68"/>
    <mergeCell ref="O65:S66"/>
    <mergeCell ref="BB65:BC65"/>
    <mergeCell ref="BD65:BE65"/>
    <mergeCell ref="BF65:BJ66"/>
    <mergeCell ref="BB66:BC66"/>
    <mergeCell ref="BD66:BE66"/>
    <mergeCell ref="B65:B66"/>
    <mergeCell ref="C65:C66"/>
    <mergeCell ref="D65:F66"/>
    <mergeCell ref="G65:H66"/>
    <mergeCell ref="I65:J66"/>
    <mergeCell ref="K65:N66"/>
    <mergeCell ref="O63:S64"/>
    <mergeCell ref="BB63:BC63"/>
    <mergeCell ref="BD63:BE63"/>
    <mergeCell ref="BF63:BJ64"/>
    <mergeCell ref="BB64:BC64"/>
    <mergeCell ref="BD64:BE64"/>
    <mergeCell ref="B63:B64"/>
    <mergeCell ref="C63:C64"/>
    <mergeCell ref="D63:F64"/>
    <mergeCell ref="G63:H64"/>
    <mergeCell ref="I63:J64"/>
    <mergeCell ref="K63:N64"/>
    <mergeCell ref="O61:S62"/>
    <mergeCell ref="BB61:BC61"/>
    <mergeCell ref="BD61:BE61"/>
    <mergeCell ref="BF61:BJ62"/>
    <mergeCell ref="BB62:BC62"/>
    <mergeCell ref="BD62:BE62"/>
    <mergeCell ref="B61:B62"/>
    <mergeCell ref="C61:C62"/>
    <mergeCell ref="D61:F62"/>
    <mergeCell ref="G61:H62"/>
    <mergeCell ref="I61:J62"/>
    <mergeCell ref="K61:N62"/>
    <mergeCell ref="O59:S60"/>
    <mergeCell ref="BB59:BC59"/>
    <mergeCell ref="BD59:BE59"/>
    <mergeCell ref="BF59:BJ60"/>
    <mergeCell ref="BB60:BC60"/>
    <mergeCell ref="BD60:BE60"/>
    <mergeCell ref="B59:B60"/>
    <mergeCell ref="C59:C60"/>
    <mergeCell ref="D59:F60"/>
    <mergeCell ref="G59:H60"/>
    <mergeCell ref="I59:J60"/>
    <mergeCell ref="K59:N60"/>
    <mergeCell ref="O57:S58"/>
    <mergeCell ref="BB57:BC57"/>
    <mergeCell ref="BD57:BE57"/>
    <mergeCell ref="BF57:BJ58"/>
    <mergeCell ref="BB58:BC58"/>
    <mergeCell ref="BD58:BE58"/>
    <mergeCell ref="B57:B58"/>
    <mergeCell ref="C57:C58"/>
    <mergeCell ref="D57:F58"/>
    <mergeCell ref="G57:H58"/>
    <mergeCell ref="I57:J58"/>
    <mergeCell ref="K57:N58"/>
    <mergeCell ref="O55:S56"/>
    <mergeCell ref="BB55:BC55"/>
    <mergeCell ref="BD55:BE55"/>
    <mergeCell ref="BF55:BJ56"/>
    <mergeCell ref="BB56:BC56"/>
    <mergeCell ref="BD56:BE56"/>
    <mergeCell ref="B55:B56"/>
    <mergeCell ref="C55:C56"/>
    <mergeCell ref="D55:F56"/>
    <mergeCell ref="G55:H56"/>
    <mergeCell ref="I55:J56"/>
    <mergeCell ref="K55:N56"/>
    <mergeCell ref="O53:S54"/>
    <mergeCell ref="BB53:BC53"/>
    <mergeCell ref="BD53:BE53"/>
    <mergeCell ref="BF53:BJ54"/>
    <mergeCell ref="BB54:BC54"/>
    <mergeCell ref="BD54:BE54"/>
    <mergeCell ref="B53:B54"/>
    <mergeCell ref="C53:C54"/>
    <mergeCell ref="D53:F54"/>
    <mergeCell ref="G53:H54"/>
    <mergeCell ref="I53:J54"/>
    <mergeCell ref="K53:N54"/>
    <mergeCell ref="O51:S52"/>
    <mergeCell ref="BB51:BC51"/>
    <mergeCell ref="BD51:BE51"/>
    <mergeCell ref="BF51:BJ52"/>
    <mergeCell ref="BB52:BC52"/>
    <mergeCell ref="BD52:BE52"/>
    <mergeCell ref="B51:B52"/>
    <mergeCell ref="C51:C52"/>
    <mergeCell ref="D51:F52"/>
    <mergeCell ref="G51:H52"/>
    <mergeCell ref="I51:J52"/>
    <mergeCell ref="K51:N52"/>
    <mergeCell ref="O49:S50"/>
    <mergeCell ref="BB49:BC49"/>
    <mergeCell ref="BD49:BE49"/>
    <mergeCell ref="BF49:BJ50"/>
    <mergeCell ref="BB50:BC50"/>
    <mergeCell ref="BD50:BE50"/>
    <mergeCell ref="B49:B50"/>
    <mergeCell ref="C49:C50"/>
    <mergeCell ref="D49:F50"/>
    <mergeCell ref="G49:H50"/>
    <mergeCell ref="I49:J50"/>
    <mergeCell ref="K49:N50"/>
    <mergeCell ref="O47:S48"/>
    <mergeCell ref="BB47:BC47"/>
    <mergeCell ref="BD47:BE47"/>
    <mergeCell ref="BF47:BJ48"/>
    <mergeCell ref="BB48:BC48"/>
    <mergeCell ref="BD48:BE48"/>
    <mergeCell ref="B47:B48"/>
    <mergeCell ref="C47:C48"/>
    <mergeCell ref="D47:F48"/>
    <mergeCell ref="G47:H48"/>
    <mergeCell ref="I47:J48"/>
    <mergeCell ref="K47:N48"/>
    <mergeCell ref="O45:S46"/>
    <mergeCell ref="BB45:BC45"/>
    <mergeCell ref="BD45:BE45"/>
    <mergeCell ref="BF45:BJ46"/>
    <mergeCell ref="BB46:BC46"/>
    <mergeCell ref="BD46:BE46"/>
    <mergeCell ref="B45:B46"/>
    <mergeCell ref="C45:C46"/>
    <mergeCell ref="D45:F46"/>
    <mergeCell ref="G45:H46"/>
    <mergeCell ref="I45:J46"/>
    <mergeCell ref="K45:N46"/>
    <mergeCell ref="O43:S44"/>
    <mergeCell ref="BB43:BC43"/>
    <mergeCell ref="BD43:BE43"/>
    <mergeCell ref="BF43:BJ44"/>
    <mergeCell ref="BB44:BC44"/>
    <mergeCell ref="BD44:BE44"/>
    <mergeCell ref="B43:B44"/>
    <mergeCell ref="C43:C44"/>
    <mergeCell ref="D43:F44"/>
    <mergeCell ref="G43:H44"/>
    <mergeCell ref="I43:J44"/>
    <mergeCell ref="K43:N44"/>
    <mergeCell ref="O41:S42"/>
    <mergeCell ref="BB41:BC41"/>
    <mergeCell ref="BD41:BE41"/>
    <mergeCell ref="BF41:BJ42"/>
    <mergeCell ref="BB42:BC42"/>
    <mergeCell ref="BD42:BE42"/>
    <mergeCell ref="B41:B42"/>
    <mergeCell ref="C41:C42"/>
    <mergeCell ref="D41:F42"/>
    <mergeCell ref="G41:H42"/>
    <mergeCell ref="I41:J42"/>
    <mergeCell ref="K41:N42"/>
    <mergeCell ref="O39:S40"/>
    <mergeCell ref="BB39:BC39"/>
    <mergeCell ref="BD39:BE39"/>
    <mergeCell ref="BF39:BJ40"/>
    <mergeCell ref="BB40:BC40"/>
    <mergeCell ref="BD40:BE40"/>
    <mergeCell ref="B39:B40"/>
    <mergeCell ref="C39:C40"/>
    <mergeCell ref="D39:F40"/>
    <mergeCell ref="G39:H40"/>
    <mergeCell ref="I39:J40"/>
    <mergeCell ref="K39:N40"/>
    <mergeCell ref="O37:S38"/>
    <mergeCell ref="BB37:BC37"/>
    <mergeCell ref="BD37:BE37"/>
    <mergeCell ref="BF37:BJ38"/>
    <mergeCell ref="BB38:BC38"/>
    <mergeCell ref="BD38:BE38"/>
    <mergeCell ref="B37:B38"/>
    <mergeCell ref="C37:C38"/>
    <mergeCell ref="D37:F38"/>
    <mergeCell ref="G37:H38"/>
    <mergeCell ref="I37:J38"/>
    <mergeCell ref="K37:N38"/>
    <mergeCell ref="O35:S36"/>
    <mergeCell ref="BB35:BC35"/>
    <mergeCell ref="BD35:BE35"/>
    <mergeCell ref="BF35:BJ36"/>
    <mergeCell ref="BB36:BC36"/>
    <mergeCell ref="BD36:BE36"/>
    <mergeCell ref="B35:B36"/>
    <mergeCell ref="C35:C36"/>
    <mergeCell ref="D35:F36"/>
    <mergeCell ref="G35:H36"/>
    <mergeCell ref="I35:J36"/>
    <mergeCell ref="K35:N36"/>
    <mergeCell ref="O33:S34"/>
    <mergeCell ref="BB33:BC33"/>
    <mergeCell ref="BD33:BE33"/>
    <mergeCell ref="BF33:BJ34"/>
    <mergeCell ref="BB34:BC34"/>
    <mergeCell ref="BD34:BE34"/>
    <mergeCell ref="B33:B34"/>
    <mergeCell ref="C33:C34"/>
    <mergeCell ref="D33:F34"/>
    <mergeCell ref="G33:H34"/>
    <mergeCell ref="I33:J34"/>
    <mergeCell ref="K33:N34"/>
    <mergeCell ref="O31:S32"/>
    <mergeCell ref="BB31:BC31"/>
    <mergeCell ref="BD31:BE31"/>
    <mergeCell ref="BF31:BJ32"/>
    <mergeCell ref="BB32:BC32"/>
    <mergeCell ref="BD32:BE32"/>
    <mergeCell ref="B31:B32"/>
    <mergeCell ref="C31:C32"/>
    <mergeCell ref="D31:F32"/>
    <mergeCell ref="G31:H32"/>
    <mergeCell ref="I31:J32"/>
    <mergeCell ref="K31:N32"/>
    <mergeCell ref="O29:S30"/>
    <mergeCell ref="BB29:BC29"/>
    <mergeCell ref="BD29:BE29"/>
    <mergeCell ref="BF29:BJ30"/>
    <mergeCell ref="BB30:BC30"/>
    <mergeCell ref="BD30:BE30"/>
    <mergeCell ref="B29:B30"/>
    <mergeCell ref="C29:C30"/>
    <mergeCell ref="D29:F30"/>
    <mergeCell ref="G29:H30"/>
    <mergeCell ref="I29:J30"/>
    <mergeCell ref="K29:N30"/>
    <mergeCell ref="O27:S28"/>
    <mergeCell ref="BB27:BC27"/>
    <mergeCell ref="BD27:BE27"/>
    <mergeCell ref="BF27:BJ28"/>
    <mergeCell ref="BB28:BC28"/>
    <mergeCell ref="BD28:BE28"/>
    <mergeCell ref="B27:B28"/>
    <mergeCell ref="C27:C28"/>
    <mergeCell ref="D27:F28"/>
    <mergeCell ref="G27:H28"/>
    <mergeCell ref="I27:J28"/>
    <mergeCell ref="K27:N28"/>
    <mergeCell ref="O25:S26"/>
    <mergeCell ref="BB25:BC25"/>
    <mergeCell ref="BD25:BE25"/>
    <mergeCell ref="BF25:BJ26"/>
    <mergeCell ref="BB26:BC26"/>
    <mergeCell ref="BD26:BE26"/>
    <mergeCell ref="B25:B26"/>
    <mergeCell ref="C25:C26"/>
    <mergeCell ref="D25:F26"/>
    <mergeCell ref="G25:H26"/>
    <mergeCell ref="I25:J26"/>
    <mergeCell ref="K25:N26"/>
    <mergeCell ref="O23:S24"/>
    <mergeCell ref="BB23:BC23"/>
    <mergeCell ref="BD23:BE23"/>
    <mergeCell ref="BF23:BJ24"/>
    <mergeCell ref="BB24:BC24"/>
    <mergeCell ref="BD24:BE24"/>
    <mergeCell ref="B23:B24"/>
    <mergeCell ref="C23:C24"/>
    <mergeCell ref="D23:F24"/>
    <mergeCell ref="G23:H24"/>
    <mergeCell ref="I23:J24"/>
    <mergeCell ref="K23:N24"/>
    <mergeCell ref="O21:S22"/>
    <mergeCell ref="BB21:BC21"/>
    <mergeCell ref="BD21:BE21"/>
    <mergeCell ref="BF21:BJ22"/>
    <mergeCell ref="BB22:BC22"/>
    <mergeCell ref="BD22:BE22"/>
    <mergeCell ref="B21:B22"/>
    <mergeCell ref="C21:C22"/>
    <mergeCell ref="D21:F22"/>
    <mergeCell ref="G21:H22"/>
    <mergeCell ref="I21:J22"/>
    <mergeCell ref="K21:N22"/>
    <mergeCell ref="O19:S20"/>
    <mergeCell ref="BB19:BC19"/>
    <mergeCell ref="BD19:BE19"/>
    <mergeCell ref="BF19:BJ20"/>
    <mergeCell ref="BB20:BC20"/>
    <mergeCell ref="BD20:BE20"/>
    <mergeCell ref="B19:B20"/>
    <mergeCell ref="C19:C20"/>
    <mergeCell ref="D19:F20"/>
    <mergeCell ref="G19:H20"/>
    <mergeCell ref="I19:J20"/>
    <mergeCell ref="K19:N20"/>
    <mergeCell ref="O17:S18"/>
    <mergeCell ref="BB17:BC17"/>
    <mergeCell ref="BD17:BE17"/>
    <mergeCell ref="BF17:BJ18"/>
    <mergeCell ref="BB18:BC18"/>
    <mergeCell ref="BD18:BE18"/>
    <mergeCell ref="B17:B18"/>
    <mergeCell ref="C17:C18"/>
    <mergeCell ref="D17:F18"/>
    <mergeCell ref="G17:H18"/>
    <mergeCell ref="I17:J18"/>
    <mergeCell ref="K17:N18"/>
    <mergeCell ref="O15:S16"/>
    <mergeCell ref="BB15:BC15"/>
    <mergeCell ref="BD15:BE15"/>
    <mergeCell ref="BF15:BJ16"/>
    <mergeCell ref="BB16:BC16"/>
    <mergeCell ref="BD16:BE16"/>
    <mergeCell ref="B15:B16"/>
    <mergeCell ref="C15:C16"/>
    <mergeCell ref="D15:F16"/>
    <mergeCell ref="G15:H16"/>
    <mergeCell ref="I15:J16"/>
    <mergeCell ref="K15:N16"/>
    <mergeCell ref="BE8:BF8"/>
    <mergeCell ref="B10:B14"/>
    <mergeCell ref="C10:C14"/>
    <mergeCell ref="D10:F14"/>
    <mergeCell ref="G10:H14"/>
    <mergeCell ref="I10:J14"/>
    <mergeCell ref="K10:N14"/>
    <mergeCell ref="O10:S14"/>
    <mergeCell ref="W10:BA10"/>
    <mergeCell ref="BB10:BC14"/>
    <mergeCell ref="BD10:BE14"/>
    <mergeCell ref="BF10:BJ14"/>
    <mergeCell ref="W11:AC11"/>
    <mergeCell ref="AD11:AJ11"/>
    <mergeCell ref="AK11:AQ11"/>
    <mergeCell ref="AR11:AX11"/>
    <mergeCell ref="AY11:BA11"/>
    <mergeCell ref="AT1:BI1"/>
    <mergeCell ref="AC2:AD2"/>
    <mergeCell ref="AF2:AG2"/>
    <mergeCell ref="AJ2:AK2"/>
    <mergeCell ref="AT2:BI2"/>
    <mergeCell ref="BE3:BH3"/>
    <mergeCell ref="BE4:BH4"/>
    <mergeCell ref="BA6:BB6"/>
    <mergeCell ref="BE6:BF6"/>
  </mergeCells>
  <phoneticPr fontId="4"/>
  <conditionalFormatting sqref="BB16:BE16">
    <cfRule type="expression" dxfId="59" priority="60">
      <formula>INDIRECT(ADDRESS(ROW(),COLUMN()))=TRUNC(INDIRECT(ADDRESS(ROW(),COLUMN())))</formula>
    </cfRule>
  </conditionalFormatting>
  <conditionalFormatting sqref="BB18:BE18">
    <cfRule type="expression" dxfId="58" priority="59">
      <formula>INDIRECT(ADDRESS(ROW(),COLUMN()))=TRUNC(INDIRECT(ADDRESS(ROW(),COLUMN())))</formula>
    </cfRule>
  </conditionalFormatting>
  <conditionalFormatting sqref="BB20:BE20">
    <cfRule type="expression" dxfId="57" priority="58">
      <formula>INDIRECT(ADDRESS(ROW(),COLUMN()))=TRUNC(INDIRECT(ADDRESS(ROW(),COLUMN())))</formula>
    </cfRule>
  </conditionalFormatting>
  <conditionalFormatting sqref="BB22:BE22">
    <cfRule type="expression" dxfId="56" priority="57">
      <formula>INDIRECT(ADDRESS(ROW(),COLUMN()))=TRUNC(INDIRECT(ADDRESS(ROW(),COLUMN())))</formula>
    </cfRule>
  </conditionalFormatting>
  <conditionalFormatting sqref="BB24:BE24">
    <cfRule type="expression" dxfId="55" priority="56">
      <formula>INDIRECT(ADDRESS(ROW(),COLUMN()))=TRUNC(INDIRECT(ADDRESS(ROW(),COLUMN())))</formula>
    </cfRule>
  </conditionalFormatting>
  <conditionalFormatting sqref="BB26:BE26">
    <cfRule type="expression" dxfId="54" priority="55">
      <formula>INDIRECT(ADDRESS(ROW(),COLUMN()))=TRUNC(INDIRECT(ADDRESS(ROW(),COLUMN())))</formula>
    </cfRule>
  </conditionalFormatting>
  <conditionalFormatting sqref="BB28:BE28">
    <cfRule type="expression" dxfId="53" priority="54">
      <formula>INDIRECT(ADDRESS(ROW(),COLUMN()))=TRUNC(INDIRECT(ADDRESS(ROW(),COLUMN())))</formula>
    </cfRule>
  </conditionalFormatting>
  <conditionalFormatting sqref="BB30:BE30">
    <cfRule type="expression" dxfId="52" priority="53">
      <formula>INDIRECT(ADDRESS(ROW(),COLUMN()))=TRUNC(INDIRECT(ADDRESS(ROW(),COLUMN())))</formula>
    </cfRule>
  </conditionalFormatting>
  <conditionalFormatting sqref="BB32:BE32">
    <cfRule type="expression" dxfId="51" priority="52">
      <formula>INDIRECT(ADDRESS(ROW(),COLUMN()))=TRUNC(INDIRECT(ADDRESS(ROW(),COLUMN())))</formula>
    </cfRule>
  </conditionalFormatting>
  <conditionalFormatting sqref="BB34:BE34">
    <cfRule type="expression" dxfId="50" priority="51">
      <formula>INDIRECT(ADDRESS(ROW(),COLUMN()))=TRUNC(INDIRECT(ADDRESS(ROW(),COLUMN())))</formula>
    </cfRule>
  </conditionalFormatting>
  <conditionalFormatting sqref="BB36:BE36">
    <cfRule type="expression" dxfId="49" priority="50">
      <formula>INDIRECT(ADDRESS(ROW(),COLUMN()))=TRUNC(INDIRECT(ADDRESS(ROW(),COLUMN())))</formula>
    </cfRule>
  </conditionalFormatting>
  <conditionalFormatting sqref="BB38:BE38">
    <cfRule type="expression" dxfId="48" priority="49">
      <formula>INDIRECT(ADDRESS(ROW(),COLUMN()))=TRUNC(INDIRECT(ADDRESS(ROW(),COLUMN())))</formula>
    </cfRule>
  </conditionalFormatting>
  <conditionalFormatting sqref="BB40:BE40">
    <cfRule type="expression" dxfId="47" priority="48">
      <formula>INDIRECT(ADDRESS(ROW(),COLUMN()))=TRUNC(INDIRECT(ADDRESS(ROW(),COLUMN())))</formula>
    </cfRule>
  </conditionalFormatting>
  <conditionalFormatting sqref="BB42:BE42">
    <cfRule type="expression" dxfId="46" priority="47">
      <formula>INDIRECT(ADDRESS(ROW(),COLUMN()))=TRUNC(INDIRECT(ADDRESS(ROW(),COLUMN())))</formula>
    </cfRule>
  </conditionalFormatting>
  <conditionalFormatting sqref="BB44:BE44">
    <cfRule type="expression" dxfId="45" priority="46">
      <formula>INDIRECT(ADDRESS(ROW(),COLUMN()))=TRUNC(INDIRECT(ADDRESS(ROW(),COLUMN())))</formula>
    </cfRule>
  </conditionalFormatting>
  <conditionalFormatting sqref="BB46:BE46">
    <cfRule type="expression" dxfId="44" priority="45">
      <formula>INDIRECT(ADDRESS(ROW(),COLUMN()))=TRUNC(INDIRECT(ADDRESS(ROW(),COLUMN())))</formula>
    </cfRule>
  </conditionalFormatting>
  <conditionalFormatting sqref="BB48:BE48">
    <cfRule type="expression" dxfId="43" priority="44">
      <formula>INDIRECT(ADDRESS(ROW(),COLUMN()))=TRUNC(INDIRECT(ADDRESS(ROW(),COLUMN())))</formula>
    </cfRule>
  </conditionalFormatting>
  <conditionalFormatting sqref="BB50:BE50">
    <cfRule type="expression" dxfId="42" priority="43">
      <formula>INDIRECT(ADDRESS(ROW(),COLUMN()))=TRUNC(INDIRECT(ADDRESS(ROW(),COLUMN())))</formula>
    </cfRule>
  </conditionalFormatting>
  <conditionalFormatting sqref="BB52:BE52">
    <cfRule type="expression" dxfId="41" priority="42">
      <formula>INDIRECT(ADDRESS(ROW(),COLUMN()))=TRUNC(INDIRECT(ADDRESS(ROW(),COLUMN())))</formula>
    </cfRule>
  </conditionalFormatting>
  <conditionalFormatting sqref="BB54:BE54">
    <cfRule type="expression" dxfId="40" priority="41">
      <formula>INDIRECT(ADDRESS(ROW(),COLUMN()))=TRUNC(INDIRECT(ADDRESS(ROW(),COLUMN())))</formula>
    </cfRule>
  </conditionalFormatting>
  <conditionalFormatting sqref="BB56:BE56">
    <cfRule type="expression" dxfId="39" priority="40">
      <formula>INDIRECT(ADDRESS(ROW(),COLUMN()))=TRUNC(INDIRECT(ADDRESS(ROW(),COLUMN())))</formula>
    </cfRule>
  </conditionalFormatting>
  <conditionalFormatting sqref="BB58:BE58">
    <cfRule type="expression" dxfId="38" priority="39">
      <formula>INDIRECT(ADDRESS(ROW(),COLUMN()))=TRUNC(INDIRECT(ADDRESS(ROW(),COLUMN())))</formula>
    </cfRule>
  </conditionalFormatting>
  <conditionalFormatting sqref="BB60:BE60">
    <cfRule type="expression" dxfId="37" priority="38">
      <formula>INDIRECT(ADDRESS(ROW(),COLUMN()))=TRUNC(INDIRECT(ADDRESS(ROW(),COLUMN())))</formula>
    </cfRule>
  </conditionalFormatting>
  <conditionalFormatting sqref="BB62:BE62">
    <cfRule type="expression" dxfId="36" priority="37">
      <formula>INDIRECT(ADDRESS(ROW(),COLUMN()))=TRUNC(INDIRECT(ADDRESS(ROW(),COLUMN())))</formula>
    </cfRule>
  </conditionalFormatting>
  <conditionalFormatting sqref="BB64:BE64">
    <cfRule type="expression" dxfId="35" priority="36">
      <formula>INDIRECT(ADDRESS(ROW(),COLUMN()))=TRUNC(INDIRECT(ADDRESS(ROW(),COLUMN())))</formula>
    </cfRule>
  </conditionalFormatting>
  <conditionalFormatting sqref="BB66:BE66">
    <cfRule type="expression" dxfId="34" priority="35">
      <formula>INDIRECT(ADDRESS(ROW(),COLUMN()))=TRUNC(INDIRECT(ADDRESS(ROW(),COLUMN())))</formula>
    </cfRule>
  </conditionalFormatting>
  <conditionalFormatting sqref="BB68:BE68">
    <cfRule type="expression" dxfId="33" priority="34">
      <formula>INDIRECT(ADDRESS(ROW(),COLUMN()))=TRUNC(INDIRECT(ADDRESS(ROW(),COLUMN())))</formula>
    </cfRule>
  </conditionalFormatting>
  <conditionalFormatting sqref="BB70:BE70">
    <cfRule type="expression" dxfId="32" priority="33">
      <formula>INDIRECT(ADDRESS(ROW(),COLUMN()))=TRUNC(INDIRECT(ADDRESS(ROW(),COLUMN())))</formula>
    </cfRule>
  </conditionalFormatting>
  <conditionalFormatting sqref="BB72:BE72">
    <cfRule type="expression" dxfId="31" priority="32">
      <formula>INDIRECT(ADDRESS(ROW(),COLUMN()))=TRUNC(INDIRECT(ADDRESS(ROW(),COLUMN())))</formula>
    </cfRule>
  </conditionalFormatting>
  <conditionalFormatting sqref="W16:BA16">
    <cfRule type="expression" dxfId="30" priority="30">
      <formula>INDIRECT(ADDRESS(ROW(),COLUMN()))=TRUNC(INDIRECT(ADDRESS(ROW(),COLUMN())))</formula>
    </cfRule>
  </conditionalFormatting>
  <conditionalFormatting sqref="W18:BA18">
    <cfRule type="expression" dxfId="29" priority="31">
      <formula>INDIRECT(ADDRESS(ROW(),COLUMN()))=TRUNC(INDIRECT(ADDRESS(ROW(),COLUMN())))</formula>
    </cfRule>
  </conditionalFormatting>
  <conditionalFormatting sqref="W20:BA20">
    <cfRule type="expression" dxfId="28" priority="29">
      <formula>INDIRECT(ADDRESS(ROW(),COLUMN()))=TRUNC(INDIRECT(ADDRESS(ROW(),COLUMN())))</formula>
    </cfRule>
  </conditionalFormatting>
  <conditionalFormatting sqref="W22:BA22">
    <cfRule type="expression" dxfId="27" priority="28">
      <formula>INDIRECT(ADDRESS(ROW(),COLUMN()))=TRUNC(INDIRECT(ADDRESS(ROW(),COLUMN())))</formula>
    </cfRule>
  </conditionalFormatting>
  <conditionalFormatting sqref="W24:BA24">
    <cfRule type="expression" dxfId="26" priority="27">
      <formula>INDIRECT(ADDRESS(ROW(),COLUMN()))=TRUNC(INDIRECT(ADDRESS(ROW(),COLUMN())))</formula>
    </cfRule>
  </conditionalFormatting>
  <conditionalFormatting sqref="W26:BA26">
    <cfRule type="expression" dxfId="25" priority="26">
      <formula>INDIRECT(ADDRESS(ROW(),COLUMN()))=TRUNC(INDIRECT(ADDRESS(ROW(),COLUMN())))</formula>
    </cfRule>
  </conditionalFormatting>
  <conditionalFormatting sqref="W28:BA28">
    <cfRule type="expression" dxfId="24" priority="25">
      <formula>INDIRECT(ADDRESS(ROW(),COLUMN()))=TRUNC(INDIRECT(ADDRESS(ROW(),COLUMN())))</formula>
    </cfRule>
  </conditionalFormatting>
  <conditionalFormatting sqref="W30:BA30">
    <cfRule type="expression" dxfId="23" priority="24">
      <formula>INDIRECT(ADDRESS(ROW(),COLUMN()))=TRUNC(INDIRECT(ADDRESS(ROW(),COLUMN())))</formula>
    </cfRule>
  </conditionalFormatting>
  <conditionalFormatting sqref="W32:BA32">
    <cfRule type="expression" dxfId="22" priority="23">
      <formula>INDIRECT(ADDRESS(ROW(),COLUMN()))=TRUNC(INDIRECT(ADDRESS(ROW(),COLUMN())))</formula>
    </cfRule>
  </conditionalFormatting>
  <conditionalFormatting sqref="W34:BA34">
    <cfRule type="expression" dxfId="21" priority="22">
      <formula>INDIRECT(ADDRESS(ROW(),COLUMN()))=TRUNC(INDIRECT(ADDRESS(ROW(),COLUMN())))</formula>
    </cfRule>
  </conditionalFormatting>
  <conditionalFormatting sqref="W36:BA36">
    <cfRule type="expression" dxfId="20" priority="21">
      <formula>INDIRECT(ADDRESS(ROW(),COLUMN()))=TRUNC(INDIRECT(ADDRESS(ROW(),COLUMN())))</formula>
    </cfRule>
  </conditionalFormatting>
  <conditionalFormatting sqref="W38:BA38">
    <cfRule type="expression" dxfId="19" priority="20">
      <formula>INDIRECT(ADDRESS(ROW(),COLUMN()))=TRUNC(INDIRECT(ADDRESS(ROW(),COLUMN())))</formula>
    </cfRule>
  </conditionalFormatting>
  <conditionalFormatting sqref="W40:BA40">
    <cfRule type="expression" dxfId="18" priority="19">
      <formula>INDIRECT(ADDRESS(ROW(),COLUMN()))=TRUNC(INDIRECT(ADDRESS(ROW(),COLUMN())))</formula>
    </cfRule>
  </conditionalFormatting>
  <conditionalFormatting sqref="W42:BA42">
    <cfRule type="expression" dxfId="17" priority="18">
      <formula>INDIRECT(ADDRESS(ROW(),COLUMN()))=TRUNC(INDIRECT(ADDRESS(ROW(),COLUMN())))</formula>
    </cfRule>
  </conditionalFormatting>
  <conditionalFormatting sqref="W44:BA44">
    <cfRule type="expression" dxfId="16" priority="17">
      <formula>INDIRECT(ADDRESS(ROW(),COLUMN()))=TRUNC(INDIRECT(ADDRESS(ROW(),COLUMN())))</formula>
    </cfRule>
  </conditionalFormatting>
  <conditionalFormatting sqref="W46:BA46">
    <cfRule type="expression" dxfId="15" priority="16">
      <formula>INDIRECT(ADDRESS(ROW(),COLUMN()))=TRUNC(INDIRECT(ADDRESS(ROW(),COLUMN())))</formula>
    </cfRule>
  </conditionalFormatting>
  <conditionalFormatting sqref="W48:BA48">
    <cfRule type="expression" dxfId="14" priority="15">
      <formula>INDIRECT(ADDRESS(ROW(),COLUMN()))=TRUNC(INDIRECT(ADDRESS(ROW(),COLUMN())))</formula>
    </cfRule>
  </conditionalFormatting>
  <conditionalFormatting sqref="W50:BA50">
    <cfRule type="expression" dxfId="13" priority="14">
      <formula>INDIRECT(ADDRESS(ROW(),COLUMN()))=TRUNC(INDIRECT(ADDRESS(ROW(),COLUMN())))</formula>
    </cfRule>
  </conditionalFormatting>
  <conditionalFormatting sqref="W52:BA52">
    <cfRule type="expression" dxfId="12" priority="13">
      <formula>INDIRECT(ADDRESS(ROW(),COLUMN()))=TRUNC(INDIRECT(ADDRESS(ROW(),COLUMN())))</formula>
    </cfRule>
  </conditionalFormatting>
  <conditionalFormatting sqref="W54:BA54">
    <cfRule type="expression" dxfId="11" priority="12">
      <formula>INDIRECT(ADDRESS(ROW(),COLUMN()))=TRUNC(INDIRECT(ADDRESS(ROW(),COLUMN())))</formula>
    </cfRule>
  </conditionalFormatting>
  <conditionalFormatting sqref="W56:BA56">
    <cfRule type="expression" dxfId="10" priority="11">
      <formula>INDIRECT(ADDRESS(ROW(),COLUMN()))=TRUNC(INDIRECT(ADDRESS(ROW(),COLUMN())))</formula>
    </cfRule>
  </conditionalFormatting>
  <conditionalFormatting sqref="W58:BA58">
    <cfRule type="expression" dxfId="9" priority="10">
      <formula>INDIRECT(ADDRESS(ROW(),COLUMN()))=TRUNC(INDIRECT(ADDRESS(ROW(),COLUMN())))</formula>
    </cfRule>
  </conditionalFormatting>
  <conditionalFormatting sqref="W60:BA60">
    <cfRule type="expression" dxfId="8" priority="9">
      <formula>INDIRECT(ADDRESS(ROW(),COLUMN()))=TRUNC(INDIRECT(ADDRESS(ROW(),COLUMN())))</formula>
    </cfRule>
  </conditionalFormatting>
  <conditionalFormatting sqref="W62:BA62">
    <cfRule type="expression" dxfId="7" priority="8">
      <formula>INDIRECT(ADDRESS(ROW(),COLUMN()))=TRUNC(INDIRECT(ADDRESS(ROW(),COLUMN())))</formula>
    </cfRule>
  </conditionalFormatting>
  <conditionalFormatting sqref="W64:BA64">
    <cfRule type="expression" dxfId="6" priority="7">
      <formula>INDIRECT(ADDRESS(ROW(),COLUMN()))=TRUNC(INDIRECT(ADDRESS(ROW(),COLUMN())))</formula>
    </cfRule>
  </conditionalFormatting>
  <conditionalFormatting sqref="W66:BA66">
    <cfRule type="expression" dxfId="5" priority="6">
      <formula>INDIRECT(ADDRESS(ROW(),COLUMN()))=TRUNC(INDIRECT(ADDRESS(ROW(),COLUMN())))</formula>
    </cfRule>
  </conditionalFormatting>
  <conditionalFormatting sqref="W68:BA68">
    <cfRule type="expression" dxfId="4" priority="5">
      <formula>INDIRECT(ADDRESS(ROW(),COLUMN()))=TRUNC(INDIRECT(ADDRESS(ROW(),COLUMN())))</formula>
    </cfRule>
  </conditionalFormatting>
  <conditionalFormatting sqref="W70:BA70">
    <cfRule type="expression" dxfId="3" priority="4">
      <formula>INDIRECT(ADDRESS(ROW(),COLUMN()))=TRUNC(INDIRECT(ADDRESS(ROW(),COLUMN())))</formula>
    </cfRule>
  </conditionalFormatting>
  <conditionalFormatting sqref="W72:BA72">
    <cfRule type="expression" dxfId="2" priority="3">
      <formula>INDIRECT(ADDRESS(ROW(),COLUMN()))=TRUNC(INDIRECT(ADDRESS(ROW(),COLUMN())))</formula>
    </cfRule>
  </conditionalFormatting>
  <conditionalFormatting sqref="W74:BA74">
    <cfRule type="expression" dxfId="1" priority="1">
      <formula>INDIRECT(ADDRESS(ROW(),COLUMN()))=TRUNC(INDIRECT(ADDRESS(ROW(),COLUMN())))</formula>
    </cfRule>
  </conditionalFormatting>
  <conditionalFormatting sqref="BB74:BE74">
    <cfRule type="expression" dxfId="0" priority="2">
      <formula>INDIRECT(ADDRESS(ROW(),COLUMN()))=TRUNC(INDIRECT(ADDRESS(ROW(),COLUMN())))</formula>
    </cfRule>
  </conditionalFormatting>
  <dataValidations count="7">
    <dataValidation errorStyle="information" allowBlank="1" showInputMessage="1" error="プルダウンにないケースは直接入力してください。" sqref="AT1:BI1" xr:uid="{B1DA54A2-707D-4807-9065-20A352D74D6E}"/>
    <dataValidation allowBlank="1" showInputMessage="1" showErrorMessage="1" error="入力可能範囲　32～40" sqref="BE8" xr:uid="{57DDE2F0-E0EE-442F-9F4B-693DE0EE182A}"/>
    <dataValidation type="list" allowBlank="1" showInputMessage="1" showErrorMessage="1" sqref="BE4:BH4" xr:uid="{DE325472-E6A6-46E2-A248-5C5EDCE14A62}">
      <formula1>"予定,実績,予定・実績"</formula1>
    </dataValidation>
    <dataValidation type="decimal" allowBlank="1" showInputMessage="1" showErrorMessage="1" error="入力可能範囲　32～40" sqref="BA6:BB6" xr:uid="{4F3FBE02-DFF0-4E5E-ACA0-6E8C25781454}">
      <formula1>32</formula1>
      <formula2>40</formula2>
    </dataValidation>
    <dataValidation type="list" allowBlank="1" showInputMessage="1" showErrorMessage="1" sqref="AF3:AF4" xr:uid="{094EC8B2-F484-4185-9CE6-EF423E02A7D2}">
      <formula1>#REF!</formula1>
    </dataValidation>
    <dataValidation type="list" allowBlank="1" showInputMessage="1" showErrorMessage="1" sqref="BE3:BH3" xr:uid="{3AC041A3-5BD6-4104-8BAC-1452C0FD239D}">
      <formula1>"４週,暦月"</formula1>
    </dataValidation>
    <dataValidation type="list" allowBlank="1" showInputMessage="1" sqref="C75" xr:uid="{FADDAA09-D0FA-451A-95CE-98023F868DEF}">
      <formula1>"◎,○"</formula1>
    </dataValidation>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8B85EC0-ABB3-46DD-A601-99C6D55EAC6C}">
          <x14:formula1>
            <xm:f>'標準様式１（シフト記号表）'!$C$6:$C$47</xm:f>
          </x14:formula1>
          <xm:sqref>W39:BA39 W19:BA19 W21:BA21 W23:BA23 W25:BA25 W27:BA27 W29:BA29 W31:BA31 W33:BA33 W35:BA35 W37:BA37 W15:BA15 W61:BA61 W59:BA59 W57:BA57 W55:BA55 W53:BA53 W51:BA51 W49:BA49 W47:BA47 W45:BA45 W43:BA43 W41:BA41 W73:BA73 W71:BA71 W69:BA69 W67:BA67 W65:BA65 W63:BA63 W17:BA17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25BF8-FE13-43D3-9823-0BE2E9866AA9}">
  <sheetPr>
    <pageSetUpPr fitToPage="1"/>
  </sheetPr>
  <dimension ref="B1:N54"/>
  <sheetViews>
    <sheetView zoomScaleNormal="100" workbookViewId="0">
      <selection activeCell="F7" sqref="F7"/>
    </sheetView>
  </sheetViews>
  <sheetFormatPr defaultColWidth="10" defaultRowHeight="19.2" x14ac:dyDescent="0.2"/>
  <cols>
    <col min="1" max="1" width="1.77734375" style="710" customWidth="1"/>
    <col min="2" max="2" width="6.21875" style="709" customWidth="1"/>
    <col min="3" max="3" width="11.77734375" style="709" customWidth="1"/>
    <col min="4" max="4" width="11.77734375" style="709" hidden="1" customWidth="1"/>
    <col min="5" max="5" width="3.77734375" style="709" bestFit="1" customWidth="1"/>
    <col min="6" max="6" width="17.33203125" style="710" customWidth="1"/>
    <col min="7" max="7" width="3.77734375" style="710" bestFit="1" customWidth="1"/>
    <col min="8" max="8" width="17.33203125" style="710" customWidth="1"/>
    <col min="9" max="9" width="3.77734375" style="710" bestFit="1" customWidth="1"/>
    <col min="10" max="10" width="17.33203125" style="709" customWidth="1"/>
    <col min="11" max="11" width="3.77734375" style="710" bestFit="1" customWidth="1"/>
    <col min="12" max="12" width="17.33203125" style="710" customWidth="1"/>
    <col min="13" max="13" width="3.77734375" style="710" customWidth="1"/>
    <col min="14" max="14" width="56.21875" style="710" customWidth="1"/>
    <col min="15" max="16384" width="10" style="710"/>
  </cols>
  <sheetData>
    <row r="1" spans="2:14" x14ac:dyDescent="0.2">
      <c r="B1" s="708" t="s">
        <v>666</v>
      </c>
    </row>
    <row r="2" spans="2:14" x14ac:dyDescent="0.2">
      <c r="B2" s="711" t="s">
        <v>667</v>
      </c>
      <c r="F2" s="712"/>
      <c r="J2" s="713"/>
    </row>
    <row r="3" spans="2:14" x14ac:dyDescent="0.2">
      <c r="B3" s="712" t="s">
        <v>668</v>
      </c>
      <c r="F3" s="713" t="s">
        <v>669</v>
      </c>
      <c r="J3" s="713"/>
    </row>
    <row r="4" spans="2:14" x14ac:dyDescent="0.2">
      <c r="B4" s="711"/>
      <c r="F4" s="1762" t="s">
        <v>670</v>
      </c>
      <c r="G4" s="1762"/>
      <c r="H4" s="1762"/>
      <c r="I4" s="1762"/>
      <c r="J4" s="1762"/>
      <c r="K4" s="1762"/>
      <c r="L4" s="1762"/>
      <c r="N4" s="1762" t="s">
        <v>671</v>
      </c>
    </row>
    <row r="5" spans="2:14" x14ac:dyDescent="0.2">
      <c r="B5" s="709" t="s">
        <v>633</v>
      </c>
      <c r="C5" s="709" t="s">
        <v>660</v>
      </c>
      <c r="F5" s="709" t="s">
        <v>672</v>
      </c>
      <c r="G5" s="709"/>
      <c r="H5" s="709" t="s">
        <v>673</v>
      </c>
      <c r="J5" s="709" t="s">
        <v>674</v>
      </c>
      <c r="L5" s="709" t="s">
        <v>670</v>
      </c>
      <c r="N5" s="1762"/>
    </row>
    <row r="6" spans="2:14" x14ac:dyDescent="0.2">
      <c r="B6" s="714">
        <v>1</v>
      </c>
      <c r="C6" s="715" t="s">
        <v>653</v>
      </c>
      <c r="D6" s="716" t="str">
        <f>C6</f>
        <v>a</v>
      </c>
      <c r="E6" s="714" t="s">
        <v>675</v>
      </c>
      <c r="F6" s="717"/>
      <c r="G6" s="714" t="s">
        <v>676</v>
      </c>
      <c r="H6" s="717"/>
      <c r="I6" s="718" t="s">
        <v>677</v>
      </c>
      <c r="J6" s="717">
        <v>0</v>
      </c>
      <c r="K6" s="719" t="s">
        <v>616</v>
      </c>
      <c r="L6" s="720" t="str">
        <f>IF(OR(F6="",H6=""),"",(H6+IF(F6&gt;H6,1,0)-F6-J6)*24)</f>
        <v/>
      </c>
      <c r="N6" s="721"/>
    </row>
    <row r="7" spans="2:14" x14ac:dyDescent="0.2">
      <c r="B7" s="714">
        <v>2</v>
      </c>
      <c r="C7" s="715" t="s">
        <v>649</v>
      </c>
      <c r="D7" s="716" t="str">
        <f t="shared" ref="D7:D38" si="0">C7</f>
        <v>b</v>
      </c>
      <c r="E7" s="714" t="s">
        <v>675</v>
      </c>
      <c r="F7" s="717"/>
      <c r="G7" s="714" t="s">
        <v>676</v>
      </c>
      <c r="H7" s="717"/>
      <c r="I7" s="718" t="s">
        <v>677</v>
      </c>
      <c r="J7" s="717">
        <v>0</v>
      </c>
      <c r="K7" s="719" t="s">
        <v>616</v>
      </c>
      <c r="L7" s="720" t="str">
        <f>IF(OR(F7="",H7=""),"",(H7+IF(F7&gt;H7,1,0)-F7-J7)*24)</f>
        <v/>
      </c>
      <c r="N7" s="721"/>
    </row>
    <row r="8" spans="2:14" x14ac:dyDescent="0.2">
      <c r="B8" s="714">
        <v>3</v>
      </c>
      <c r="C8" s="715" t="s">
        <v>678</v>
      </c>
      <c r="D8" s="716" t="str">
        <f t="shared" si="0"/>
        <v>c</v>
      </c>
      <c r="E8" s="714" t="s">
        <v>675</v>
      </c>
      <c r="F8" s="717"/>
      <c r="G8" s="714" t="s">
        <v>676</v>
      </c>
      <c r="H8" s="717"/>
      <c r="I8" s="718" t="s">
        <v>677</v>
      </c>
      <c r="J8" s="717">
        <v>0</v>
      </c>
      <c r="K8" s="719" t="s">
        <v>616</v>
      </c>
      <c r="L8" s="720" t="str">
        <f>IF(OR(F8="",H8=""),"",(H8+IF(F8&gt;H8,1,0)-F8-J8)*24)</f>
        <v/>
      </c>
      <c r="N8" s="721"/>
    </row>
    <row r="9" spans="2:14" x14ac:dyDescent="0.2">
      <c r="B9" s="714">
        <v>4</v>
      </c>
      <c r="C9" s="715" t="s">
        <v>654</v>
      </c>
      <c r="D9" s="716" t="str">
        <f t="shared" si="0"/>
        <v>d</v>
      </c>
      <c r="E9" s="714" t="s">
        <v>675</v>
      </c>
      <c r="F9" s="717"/>
      <c r="G9" s="714" t="s">
        <v>676</v>
      </c>
      <c r="H9" s="717"/>
      <c r="I9" s="718" t="s">
        <v>677</v>
      </c>
      <c r="J9" s="717">
        <v>0</v>
      </c>
      <c r="K9" s="719" t="s">
        <v>616</v>
      </c>
      <c r="L9" s="720" t="str">
        <f>IF(OR(F9="",H9=""),"",(H9+IF(F9&gt;H9,1,0)-F9-J9)*24)</f>
        <v/>
      </c>
      <c r="N9" s="721"/>
    </row>
    <row r="10" spans="2:14" x14ac:dyDescent="0.2">
      <c r="B10" s="714">
        <v>5</v>
      </c>
      <c r="C10" s="715" t="s">
        <v>679</v>
      </c>
      <c r="D10" s="716" t="str">
        <f t="shared" si="0"/>
        <v>e</v>
      </c>
      <c r="E10" s="714" t="s">
        <v>675</v>
      </c>
      <c r="F10" s="717"/>
      <c r="G10" s="714" t="s">
        <v>676</v>
      </c>
      <c r="H10" s="717"/>
      <c r="I10" s="718" t="s">
        <v>677</v>
      </c>
      <c r="J10" s="717">
        <v>0</v>
      </c>
      <c r="K10" s="719" t="s">
        <v>616</v>
      </c>
      <c r="L10" s="720" t="str">
        <f t="shared" ref="L10:L22" si="1">IF(OR(F10="",H10=""),"",(H10+IF(F10&gt;H10,1,0)-F10-J10)*24)</f>
        <v/>
      </c>
      <c r="N10" s="721"/>
    </row>
    <row r="11" spans="2:14" x14ac:dyDescent="0.2">
      <c r="B11" s="714">
        <v>6</v>
      </c>
      <c r="C11" s="715" t="s">
        <v>680</v>
      </c>
      <c r="D11" s="716" t="str">
        <f t="shared" si="0"/>
        <v>f</v>
      </c>
      <c r="E11" s="714" t="s">
        <v>675</v>
      </c>
      <c r="F11" s="717"/>
      <c r="G11" s="714" t="s">
        <v>676</v>
      </c>
      <c r="H11" s="717"/>
      <c r="I11" s="718" t="s">
        <v>677</v>
      </c>
      <c r="J11" s="717">
        <v>0</v>
      </c>
      <c r="K11" s="719" t="s">
        <v>616</v>
      </c>
      <c r="L11" s="720" t="str">
        <f>IF(OR(F11="",H11=""),"",(H11+IF(F11&gt;H11,1,0)-F11-J11)*24)</f>
        <v/>
      </c>
      <c r="N11" s="721"/>
    </row>
    <row r="12" spans="2:14" x14ac:dyDescent="0.2">
      <c r="B12" s="714">
        <v>7</v>
      </c>
      <c r="C12" s="715" t="s">
        <v>681</v>
      </c>
      <c r="D12" s="716" t="str">
        <f t="shared" si="0"/>
        <v>g</v>
      </c>
      <c r="E12" s="714" t="s">
        <v>675</v>
      </c>
      <c r="F12" s="717"/>
      <c r="G12" s="714" t="s">
        <v>676</v>
      </c>
      <c r="H12" s="717"/>
      <c r="I12" s="718" t="s">
        <v>677</v>
      </c>
      <c r="J12" s="717">
        <v>0</v>
      </c>
      <c r="K12" s="719" t="s">
        <v>616</v>
      </c>
      <c r="L12" s="720" t="str">
        <f t="shared" si="1"/>
        <v/>
      </c>
      <c r="N12" s="721"/>
    </row>
    <row r="13" spans="2:14" x14ac:dyDescent="0.2">
      <c r="B13" s="714">
        <v>8</v>
      </c>
      <c r="C13" s="715" t="s">
        <v>651</v>
      </c>
      <c r="D13" s="716" t="str">
        <f t="shared" si="0"/>
        <v>h</v>
      </c>
      <c r="E13" s="714" t="s">
        <v>675</v>
      </c>
      <c r="F13" s="717"/>
      <c r="G13" s="714" t="s">
        <v>676</v>
      </c>
      <c r="H13" s="717"/>
      <c r="I13" s="718" t="s">
        <v>677</v>
      </c>
      <c r="J13" s="717">
        <v>0</v>
      </c>
      <c r="K13" s="719" t="s">
        <v>616</v>
      </c>
      <c r="L13" s="720" t="str">
        <f t="shared" si="1"/>
        <v/>
      </c>
      <c r="N13" s="721"/>
    </row>
    <row r="14" spans="2:14" x14ac:dyDescent="0.2">
      <c r="B14" s="714">
        <v>9</v>
      </c>
      <c r="C14" s="715" t="s">
        <v>652</v>
      </c>
      <c r="D14" s="716" t="str">
        <f t="shared" si="0"/>
        <v>i</v>
      </c>
      <c r="E14" s="714" t="s">
        <v>675</v>
      </c>
      <c r="F14" s="717"/>
      <c r="G14" s="714" t="s">
        <v>676</v>
      </c>
      <c r="H14" s="717"/>
      <c r="I14" s="718" t="s">
        <v>677</v>
      </c>
      <c r="J14" s="717">
        <v>0</v>
      </c>
      <c r="K14" s="719" t="s">
        <v>616</v>
      </c>
      <c r="L14" s="720" t="str">
        <f t="shared" si="1"/>
        <v/>
      </c>
      <c r="N14" s="721"/>
    </row>
    <row r="15" spans="2:14" x14ac:dyDescent="0.2">
      <c r="B15" s="714">
        <v>10</v>
      </c>
      <c r="C15" s="715" t="s">
        <v>682</v>
      </c>
      <c r="D15" s="716" t="str">
        <f t="shared" si="0"/>
        <v>j</v>
      </c>
      <c r="E15" s="714" t="s">
        <v>675</v>
      </c>
      <c r="F15" s="717"/>
      <c r="G15" s="714" t="s">
        <v>676</v>
      </c>
      <c r="H15" s="717"/>
      <c r="I15" s="718" t="s">
        <v>677</v>
      </c>
      <c r="J15" s="717">
        <v>0</v>
      </c>
      <c r="K15" s="719" t="s">
        <v>616</v>
      </c>
      <c r="L15" s="720" t="str">
        <f t="shared" si="1"/>
        <v/>
      </c>
      <c r="N15" s="721"/>
    </row>
    <row r="16" spans="2:14" x14ac:dyDescent="0.2">
      <c r="B16" s="714">
        <v>11</v>
      </c>
      <c r="C16" s="715" t="s">
        <v>683</v>
      </c>
      <c r="D16" s="716" t="str">
        <f t="shared" si="0"/>
        <v>k</v>
      </c>
      <c r="E16" s="714" t="s">
        <v>675</v>
      </c>
      <c r="F16" s="717"/>
      <c r="G16" s="714" t="s">
        <v>676</v>
      </c>
      <c r="H16" s="717"/>
      <c r="I16" s="718" t="s">
        <v>677</v>
      </c>
      <c r="J16" s="717">
        <v>0</v>
      </c>
      <c r="K16" s="719" t="s">
        <v>616</v>
      </c>
      <c r="L16" s="720" t="str">
        <f t="shared" si="1"/>
        <v/>
      </c>
      <c r="N16" s="721"/>
    </row>
    <row r="17" spans="2:14" x14ac:dyDescent="0.2">
      <c r="B17" s="714">
        <v>12</v>
      </c>
      <c r="C17" s="715" t="s">
        <v>684</v>
      </c>
      <c r="D17" s="716" t="str">
        <f t="shared" si="0"/>
        <v>l</v>
      </c>
      <c r="E17" s="714" t="s">
        <v>675</v>
      </c>
      <c r="F17" s="717"/>
      <c r="G17" s="714" t="s">
        <v>676</v>
      </c>
      <c r="H17" s="717"/>
      <c r="I17" s="718" t="s">
        <v>677</v>
      </c>
      <c r="J17" s="717">
        <v>0</v>
      </c>
      <c r="K17" s="719" t="s">
        <v>616</v>
      </c>
      <c r="L17" s="720" t="str">
        <f t="shared" si="1"/>
        <v/>
      </c>
      <c r="N17" s="721"/>
    </row>
    <row r="18" spans="2:14" x14ac:dyDescent="0.2">
      <c r="B18" s="714">
        <v>13</v>
      </c>
      <c r="C18" s="715" t="s">
        <v>685</v>
      </c>
      <c r="D18" s="716" t="str">
        <f t="shared" si="0"/>
        <v>m</v>
      </c>
      <c r="E18" s="714" t="s">
        <v>675</v>
      </c>
      <c r="F18" s="717"/>
      <c r="G18" s="714" t="s">
        <v>676</v>
      </c>
      <c r="H18" s="717"/>
      <c r="I18" s="718" t="s">
        <v>677</v>
      </c>
      <c r="J18" s="717">
        <v>0</v>
      </c>
      <c r="K18" s="719" t="s">
        <v>616</v>
      </c>
      <c r="L18" s="720" t="str">
        <f t="shared" si="1"/>
        <v/>
      </c>
      <c r="N18" s="721"/>
    </row>
    <row r="19" spans="2:14" x14ac:dyDescent="0.2">
      <c r="B19" s="714">
        <v>14</v>
      </c>
      <c r="C19" s="715" t="s">
        <v>686</v>
      </c>
      <c r="D19" s="716" t="str">
        <f t="shared" si="0"/>
        <v>n</v>
      </c>
      <c r="E19" s="714" t="s">
        <v>675</v>
      </c>
      <c r="F19" s="717"/>
      <c r="G19" s="714" t="s">
        <v>676</v>
      </c>
      <c r="H19" s="717"/>
      <c r="I19" s="718" t="s">
        <v>677</v>
      </c>
      <c r="J19" s="717">
        <v>0</v>
      </c>
      <c r="K19" s="719" t="s">
        <v>616</v>
      </c>
      <c r="L19" s="720" t="str">
        <f t="shared" si="1"/>
        <v/>
      </c>
      <c r="N19" s="721"/>
    </row>
    <row r="20" spans="2:14" x14ac:dyDescent="0.2">
      <c r="B20" s="714">
        <v>15</v>
      </c>
      <c r="C20" s="715" t="s">
        <v>687</v>
      </c>
      <c r="D20" s="716" t="str">
        <f t="shared" si="0"/>
        <v>o</v>
      </c>
      <c r="E20" s="714" t="s">
        <v>675</v>
      </c>
      <c r="F20" s="717"/>
      <c r="G20" s="714" t="s">
        <v>676</v>
      </c>
      <c r="H20" s="717"/>
      <c r="I20" s="718" t="s">
        <v>677</v>
      </c>
      <c r="J20" s="717">
        <v>0</v>
      </c>
      <c r="K20" s="719" t="s">
        <v>616</v>
      </c>
      <c r="L20" s="720" t="str">
        <f t="shared" si="1"/>
        <v/>
      </c>
      <c r="N20" s="721"/>
    </row>
    <row r="21" spans="2:14" x14ac:dyDescent="0.2">
      <c r="B21" s="714">
        <v>16</v>
      </c>
      <c r="C21" s="715" t="s">
        <v>688</v>
      </c>
      <c r="D21" s="716" t="str">
        <f t="shared" si="0"/>
        <v>p</v>
      </c>
      <c r="E21" s="714" t="s">
        <v>675</v>
      </c>
      <c r="F21" s="717"/>
      <c r="G21" s="714" t="s">
        <v>676</v>
      </c>
      <c r="H21" s="717"/>
      <c r="I21" s="718" t="s">
        <v>677</v>
      </c>
      <c r="J21" s="717">
        <v>0</v>
      </c>
      <c r="K21" s="719" t="s">
        <v>616</v>
      </c>
      <c r="L21" s="720" t="str">
        <f t="shared" si="1"/>
        <v/>
      </c>
      <c r="N21" s="721"/>
    </row>
    <row r="22" spans="2:14" x14ac:dyDescent="0.2">
      <c r="B22" s="714">
        <v>17</v>
      </c>
      <c r="C22" s="715" t="s">
        <v>689</v>
      </c>
      <c r="D22" s="716" t="str">
        <f t="shared" si="0"/>
        <v>q</v>
      </c>
      <c r="E22" s="714" t="s">
        <v>675</v>
      </c>
      <c r="F22" s="717"/>
      <c r="G22" s="714" t="s">
        <v>676</v>
      </c>
      <c r="H22" s="717"/>
      <c r="I22" s="718" t="s">
        <v>677</v>
      </c>
      <c r="J22" s="717">
        <v>0</v>
      </c>
      <c r="K22" s="719" t="s">
        <v>616</v>
      </c>
      <c r="L22" s="720" t="str">
        <f t="shared" si="1"/>
        <v/>
      </c>
      <c r="N22" s="721"/>
    </row>
    <row r="23" spans="2:14" x14ac:dyDescent="0.2">
      <c r="B23" s="714">
        <v>18</v>
      </c>
      <c r="C23" s="715" t="s">
        <v>690</v>
      </c>
      <c r="D23" s="716" t="str">
        <f t="shared" si="0"/>
        <v>r</v>
      </c>
      <c r="E23" s="714" t="s">
        <v>675</v>
      </c>
      <c r="F23" s="722"/>
      <c r="G23" s="714" t="s">
        <v>676</v>
      </c>
      <c r="H23" s="722"/>
      <c r="I23" s="718" t="s">
        <v>677</v>
      </c>
      <c r="J23" s="722"/>
      <c r="K23" s="719" t="s">
        <v>616</v>
      </c>
      <c r="L23" s="715">
        <v>1</v>
      </c>
      <c r="N23" s="721"/>
    </row>
    <row r="24" spans="2:14" x14ac:dyDescent="0.2">
      <c r="B24" s="714">
        <v>19</v>
      </c>
      <c r="C24" s="715" t="s">
        <v>691</v>
      </c>
      <c r="D24" s="716" t="str">
        <f t="shared" si="0"/>
        <v>s</v>
      </c>
      <c r="E24" s="714" t="s">
        <v>675</v>
      </c>
      <c r="F24" s="722"/>
      <c r="G24" s="714" t="s">
        <v>676</v>
      </c>
      <c r="H24" s="722"/>
      <c r="I24" s="718" t="s">
        <v>677</v>
      </c>
      <c r="J24" s="722"/>
      <c r="K24" s="719" t="s">
        <v>616</v>
      </c>
      <c r="L24" s="715">
        <v>2</v>
      </c>
      <c r="N24" s="721"/>
    </row>
    <row r="25" spans="2:14" x14ac:dyDescent="0.2">
      <c r="B25" s="714">
        <v>20</v>
      </c>
      <c r="C25" s="715" t="s">
        <v>692</v>
      </c>
      <c r="D25" s="716" t="str">
        <f t="shared" si="0"/>
        <v>t</v>
      </c>
      <c r="E25" s="714" t="s">
        <v>675</v>
      </c>
      <c r="F25" s="722"/>
      <c r="G25" s="714" t="s">
        <v>676</v>
      </c>
      <c r="H25" s="722"/>
      <c r="I25" s="718" t="s">
        <v>677</v>
      </c>
      <c r="J25" s="722"/>
      <c r="K25" s="719" t="s">
        <v>616</v>
      </c>
      <c r="L25" s="715">
        <v>3</v>
      </c>
      <c r="N25" s="721"/>
    </row>
    <row r="26" spans="2:14" x14ac:dyDescent="0.2">
      <c r="B26" s="714">
        <v>21</v>
      </c>
      <c r="C26" s="715" t="s">
        <v>693</v>
      </c>
      <c r="D26" s="716" t="str">
        <f t="shared" si="0"/>
        <v>u</v>
      </c>
      <c r="E26" s="714" t="s">
        <v>675</v>
      </c>
      <c r="F26" s="722"/>
      <c r="G26" s="714" t="s">
        <v>676</v>
      </c>
      <c r="H26" s="722"/>
      <c r="I26" s="718" t="s">
        <v>677</v>
      </c>
      <c r="J26" s="722"/>
      <c r="K26" s="719" t="s">
        <v>616</v>
      </c>
      <c r="L26" s="715">
        <v>4</v>
      </c>
      <c r="N26" s="721"/>
    </row>
    <row r="27" spans="2:14" x14ac:dyDescent="0.2">
      <c r="B27" s="714">
        <v>22</v>
      </c>
      <c r="C27" s="715" t="s">
        <v>694</v>
      </c>
      <c r="D27" s="716" t="str">
        <f t="shared" si="0"/>
        <v>v</v>
      </c>
      <c r="E27" s="714" t="s">
        <v>675</v>
      </c>
      <c r="F27" s="722"/>
      <c r="G27" s="714" t="s">
        <v>676</v>
      </c>
      <c r="H27" s="722"/>
      <c r="I27" s="718" t="s">
        <v>677</v>
      </c>
      <c r="J27" s="722"/>
      <c r="K27" s="719" t="s">
        <v>616</v>
      </c>
      <c r="L27" s="715">
        <v>5</v>
      </c>
      <c r="N27" s="721"/>
    </row>
    <row r="28" spans="2:14" x14ac:dyDescent="0.2">
      <c r="B28" s="714">
        <v>23</v>
      </c>
      <c r="C28" s="715" t="s">
        <v>695</v>
      </c>
      <c r="D28" s="716" t="str">
        <f t="shared" si="0"/>
        <v>w</v>
      </c>
      <c r="E28" s="714" t="s">
        <v>675</v>
      </c>
      <c r="F28" s="722"/>
      <c r="G28" s="714" t="s">
        <v>676</v>
      </c>
      <c r="H28" s="722"/>
      <c r="I28" s="718" t="s">
        <v>677</v>
      </c>
      <c r="J28" s="722"/>
      <c r="K28" s="719" t="s">
        <v>616</v>
      </c>
      <c r="L28" s="715">
        <v>6</v>
      </c>
      <c r="N28" s="721"/>
    </row>
    <row r="29" spans="2:14" x14ac:dyDescent="0.2">
      <c r="B29" s="714">
        <v>24</v>
      </c>
      <c r="C29" s="715" t="s">
        <v>696</v>
      </c>
      <c r="D29" s="716" t="str">
        <f t="shared" si="0"/>
        <v>x</v>
      </c>
      <c r="E29" s="714" t="s">
        <v>675</v>
      </c>
      <c r="F29" s="722"/>
      <c r="G29" s="714" t="s">
        <v>676</v>
      </c>
      <c r="H29" s="722"/>
      <c r="I29" s="718" t="s">
        <v>677</v>
      </c>
      <c r="J29" s="722"/>
      <c r="K29" s="719" t="s">
        <v>616</v>
      </c>
      <c r="L29" s="715">
        <v>7</v>
      </c>
      <c r="N29" s="721"/>
    </row>
    <row r="30" spans="2:14" x14ac:dyDescent="0.2">
      <c r="B30" s="714">
        <v>25</v>
      </c>
      <c r="C30" s="715" t="s">
        <v>697</v>
      </c>
      <c r="D30" s="716" t="str">
        <f t="shared" si="0"/>
        <v>y</v>
      </c>
      <c r="E30" s="714" t="s">
        <v>675</v>
      </c>
      <c r="F30" s="722"/>
      <c r="G30" s="714" t="s">
        <v>676</v>
      </c>
      <c r="H30" s="722"/>
      <c r="I30" s="718" t="s">
        <v>677</v>
      </c>
      <c r="J30" s="722"/>
      <c r="K30" s="719" t="s">
        <v>616</v>
      </c>
      <c r="L30" s="715">
        <v>8</v>
      </c>
      <c r="N30" s="721"/>
    </row>
    <row r="31" spans="2:14" x14ac:dyDescent="0.2">
      <c r="B31" s="714">
        <v>26</v>
      </c>
      <c r="C31" s="715" t="s">
        <v>698</v>
      </c>
      <c r="D31" s="716" t="str">
        <f t="shared" si="0"/>
        <v>z</v>
      </c>
      <c r="E31" s="714" t="s">
        <v>675</v>
      </c>
      <c r="F31" s="722"/>
      <c r="G31" s="714" t="s">
        <v>676</v>
      </c>
      <c r="H31" s="722"/>
      <c r="I31" s="718" t="s">
        <v>677</v>
      </c>
      <c r="J31" s="722"/>
      <c r="K31" s="719" t="s">
        <v>616</v>
      </c>
      <c r="L31" s="715">
        <v>1</v>
      </c>
      <c r="N31" s="721"/>
    </row>
    <row r="32" spans="2:14" x14ac:dyDescent="0.2">
      <c r="B32" s="714">
        <v>27</v>
      </c>
      <c r="C32" s="715" t="s">
        <v>696</v>
      </c>
      <c r="D32" s="716" t="str">
        <f t="shared" si="0"/>
        <v>x</v>
      </c>
      <c r="E32" s="714" t="s">
        <v>675</v>
      </c>
      <c r="F32" s="722"/>
      <c r="G32" s="714" t="s">
        <v>676</v>
      </c>
      <c r="H32" s="722"/>
      <c r="I32" s="718" t="s">
        <v>677</v>
      </c>
      <c r="J32" s="722"/>
      <c r="K32" s="719" t="s">
        <v>616</v>
      </c>
      <c r="L32" s="715">
        <v>2</v>
      </c>
      <c r="N32" s="721"/>
    </row>
    <row r="33" spans="2:14" x14ac:dyDescent="0.2">
      <c r="B33" s="714">
        <v>28</v>
      </c>
      <c r="C33" s="715" t="s">
        <v>699</v>
      </c>
      <c r="D33" s="716" t="str">
        <f t="shared" si="0"/>
        <v>aa</v>
      </c>
      <c r="E33" s="714" t="s">
        <v>675</v>
      </c>
      <c r="F33" s="722"/>
      <c r="G33" s="714" t="s">
        <v>676</v>
      </c>
      <c r="H33" s="722"/>
      <c r="I33" s="718" t="s">
        <v>677</v>
      </c>
      <c r="J33" s="722"/>
      <c r="K33" s="719" t="s">
        <v>616</v>
      </c>
      <c r="L33" s="715">
        <v>3</v>
      </c>
      <c r="N33" s="721"/>
    </row>
    <row r="34" spans="2:14" x14ac:dyDescent="0.2">
      <c r="B34" s="714">
        <v>29</v>
      </c>
      <c r="C34" s="715" t="s">
        <v>700</v>
      </c>
      <c r="D34" s="716" t="str">
        <f t="shared" si="0"/>
        <v>ab</v>
      </c>
      <c r="E34" s="714" t="s">
        <v>675</v>
      </c>
      <c r="F34" s="722"/>
      <c r="G34" s="714" t="s">
        <v>676</v>
      </c>
      <c r="H34" s="722"/>
      <c r="I34" s="718" t="s">
        <v>677</v>
      </c>
      <c r="J34" s="722"/>
      <c r="K34" s="719" t="s">
        <v>616</v>
      </c>
      <c r="L34" s="715">
        <v>4</v>
      </c>
      <c r="N34" s="721"/>
    </row>
    <row r="35" spans="2:14" x14ac:dyDescent="0.2">
      <c r="B35" s="714">
        <v>30</v>
      </c>
      <c r="C35" s="715" t="s">
        <v>701</v>
      </c>
      <c r="D35" s="716" t="str">
        <f t="shared" si="0"/>
        <v>ac</v>
      </c>
      <c r="E35" s="714" t="s">
        <v>675</v>
      </c>
      <c r="F35" s="722"/>
      <c r="G35" s="714" t="s">
        <v>676</v>
      </c>
      <c r="H35" s="722"/>
      <c r="I35" s="718" t="s">
        <v>677</v>
      </c>
      <c r="J35" s="722"/>
      <c r="K35" s="719" t="s">
        <v>616</v>
      </c>
      <c r="L35" s="715">
        <v>5</v>
      </c>
      <c r="N35" s="721"/>
    </row>
    <row r="36" spans="2:14" x14ac:dyDescent="0.2">
      <c r="B36" s="714">
        <v>31</v>
      </c>
      <c r="C36" s="715" t="s">
        <v>702</v>
      </c>
      <c r="D36" s="716" t="str">
        <f t="shared" si="0"/>
        <v>ad</v>
      </c>
      <c r="E36" s="714" t="s">
        <v>675</v>
      </c>
      <c r="F36" s="722"/>
      <c r="G36" s="714" t="s">
        <v>676</v>
      </c>
      <c r="H36" s="722"/>
      <c r="I36" s="718" t="s">
        <v>677</v>
      </c>
      <c r="J36" s="722"/>
      <c r="K36" s="719" t="s">
        <v>616</v>
      </c>
      <c r="L36" s="715">
        <v>6</v>
      </c>
      <c r="N36" s="721"/>
    </row>
    <row r="37" spans="2:14" x14ac:dyDescent="0.2">
      <c r="B37" s="714">
        <v>32</v>
      </c>
      <c r="C37" s="715" t="s">
        <v>703</v>
      </c>
      <c r="D37" s="716" t="str">
        <f t="shared" si="0"/>
        <v>ae</v>
      </c>
      <c r="E37" s="714" t="s">
        <v>675</v>
      </c>
      <c r="F37" s="722"/>
      <c r="G37" s="714" t="s">
        <v>676</v>
      </c>
      <c r="H37" s="722"/>
      <c r="I37" s="718" t="s">
        <v>677</v>
      </c>
      <c r="J37" s="722"/>
      <c r="K37" s="719" t="s">
        <v>616</v>
      </c>
      <c r="L37" s="715">
        <v>7</v>
      </c>
      <c r="N37" s="721"/>
    </row>
    <row r="38" spans="2:14" x14ac:dyDescent="0.2">
      <c r="B38" s="714">
        <v>33</v>
      </c>
      <c r="C38" s="715" t="s">
        <v>704</v>
      </c>
      <c r="D38" s="716" t="str">
        <f t="shared" si="0"/>
        <v>af</v>
      </c>
      <c r="E38" s="714" t="s">
        <v>675</v>
      </c>
      <c r="F38" s="722"/>
      <c r="G38" s="714" t="s">
        <v>676</v>
      </c>
      <c r="H38" s="722"/>
      <c r="I38" s="718" t="s">
        <v>677</v>
      </c>
      <c r="J38" s="722"/>
      <c r="K38" s="719" t="s">
        <v>616</v>
      </c>
      <c r="L38" s="715">
        <v>8</v>
      </c>
      <c r="N38" s="721"/>
    </row>
    <row r="39" spans="2:14" x14ac:dyDescent="0.2">
      <c r="B39" s="714">
        <v>34</v>
      </c>
      <c r="C39" s="723" t="s">
        <v>705</v>
      </c>
      <c r="D39" s="716"/>
      <c r="E39" s="714" t="s">
        <v>675</v>
      </c>
      <c r="F39" s="717"/>
      <c r="G39" s="714" t="s">
        <v>676</v>
      </c>
      <c r="H39" s="717"/>
      <c r="I39" s="718" t="s">
        <v>677</v>
      </c>
      <c r="J39" s="717">
        <v>0</v>
      </c>
      <c r="K39" s="719" t="s">
        <v>616</v>
      </c>
      <c r="L39" s="720" t="str">
        <f t="shared" ref="L39:L40" si="2">IF(OR(F39="",H39=""),"",(H39+IF(F39&gt;H39,1,0)-F39-J39)*24)</f>
        <v/>
      </c>
      <c r="N39" s="721"/>
    </row>
    <row r="40" spans="2:14" x14ac:dyDescent="0.2">
      <c r="B40" s="714"/>
      <c r="C40" s="724" t="s">
        <v>658</v>
      </c>
      <c r="D40" s="716"/>
      <c r="E40" s="714" t="s">
        <v>675</v>
      </c>
      <c r="F40" s="717"/>
      <c r="G40" s="714" t="s">
        <v>676</v>
      </c>
      <c r="H40" s="717"/>
      <c r="I40" s="718" t="s">
        <v>677</v>
      </c>
      <c r="J40" s="717">
        <v>0</v>
      </c>
      <c r="K40" s="719" t="s">
        <v>616</v>
      </c>
      <c r="L40" s="720" t="str">
        <f t="shared" si="2"/>
        <v/>
      </c>
      <c r="N40" s="721"/>
    </row>
    <row r="41" spans="2:14" x14ac:dyDescent="0.2">
      <c r="B41" s="714"/>
      <c r="C41" s="725" t="s">
        <v>658</v>
      </c>
      <c r="D41" s="716" t="str">
        <f>C39</f>
        <v>ag</v>
      </c>
      <c r="E41" s="714" t="s">
        <v>675</v>
      </c>
      <c r="F41" s="717" t="s">
        <v>658</v>
      </c>
      <c r="G41" s="714" t="s">
        <v>676</v>
      </c>
      <c r="H41" s="717" t="s">
        <v>658</v>
      </c>
      <c r="I41" s="718" t="s">
        <v>677</v>
      </c>
      <c r="J41" s="717" t="s">
        <v>658</v>
      </c>
      <c r="K41" s="719" t="s">
        <v>616</v>
      </c>
      <c r="L41" s="720" t="str">
        <f>IF(OR(L39="",L40=""),"",L39+L40)</f>
        <v/>
      </c>
      <c r="N41" s="721" t="s">
        <v>706</v>
      </c>
    </row>
    <row r="42" spans="2:14" x14ac:dyDescent="0.2">
      <c r="B42" s="714"/>
      <c r="C42" s="723" t="s">
        <v>707</v>
      </c>
      <c r="D42" s="716"/>
      <c r="E42" s="714" t="s">
        <v>675</v>
      </c>
      <c r="F42" s="717"/>
      <c r="G42" s="714" t="s">
        <v>676</v>
      </c>
      <c r="H42" s="717"/>
      <c r="I42" s="718" t="s">
        <v>677</v>
      </c>
      <c r="J42" s="717">
        <v>0</v>
      </c>
      <c r="K42" s="719" t="s">
        <v>616</v>
      </c>
      <c r="L42" s="720" t="str">
        <f t="shared" ref="L42:L43" si="3">IF(OR(F42="",H42=""),"",(H42+IF(F42&gt;H42,1,0)-F42-J42)*24)</f>
        <v/>
      </c>
      <c r="N42" s="721"/>
    </row>
    <row r="43" spans="2:14" x14ac:dyDescent="0.2">
      <c r="B43" s="714">
        <v>35</v>
      </c>
      <c r="C43" s="724" t="s">
        <v>658</v>
      </c>
      <c r="D43" s="716"/>
      <c r="E43" s="714" t="s">
        <v>675</v>
      </c>
      <c r="F43" s="717"/>
      <c r="G43" s="714" t="s">
        <v>676</v>
      </c>
      <c r="H43" s="717"/>
      <c r="I43" s="718" t="s">
        <v>677</v>
      </c>
      <c r="J43" s="717">
        <v>0</v>
      </c>
      <c r="K43" s="719" t="s">
        <v>616</v>
      </c>
      <c r="L43" s="720" t="str">
        <f t="shared" si="3"/>
        <v/>
      </c>
      <c r="N43" s="721"/>
    </row>
    <row r="44" spans="2:14" x14ac:dyDescent="0.2">
      <c r="B44" s="714"/>
      <c r="C44" s="725" t="s">
        <v>658</v>
      </c>
      <c r="D44" s="716" t="str">
        <f>C42</f>
        <v>ah</v>
      </c>
      <c r="E44" s="714" t="s">
        <v>675</v>
      </c>
      <c r="F44" s="717" t="s">
        <v>658</v>
      </c>
      <c r="G44" s="714" t="s">
        <v>676</v>
      </c>
      <c r="H44" s="717" t="s">
        <v>658</v>
      </c>
      <c r="I44" s="718" t="s">
        <v>677</v>
      </c>
      <c r="J44" s="717" t="s">
        <v>658</v>
      </c>
      <c r="K44" s="719" t="s">
        <v>616</v>
      </c>
      <c r="L44" s="720" t="str">
        <f>IF(OR(L42="",L43=""),"",L42+L43)</f>
        <v/>
      </c>
      <c r="N44" s="721" t="s">
        <v>708</v>
      </c>
    </row>
    <row r="45" spans="2:14" x14ac:dyDescent="0.2">
      <c r="B45" s="714"/>
      <c r="C45" s="723" t="s">
        <v>709</v>
      </c>
      <c r="D45" s="716"/>
      <c r="E45" s="714" t="s">
        <v>675</v>
      </c>
      <c r="F45" s="717"/>
      <c r="G45" s="714" t="s">
        <v>676</v>
      </c>
      <c r="H45" s="717"/>
      <c r="I45" s="718" t="s">
        <v>677</v>
      </c>
      <c r="J45" s="717">
        <v>0</v>
      </c>
      <c r="K45" s="719" t="s">
        <v>616</v>
      </c>
      <c r="L45" s="720" t="str">
        <f t="shared" ref="L45:L46" si="4">IF(OR(F45="",H45=""),"",(H45+IF(F45&gt;H45,1,0)-F45-J45)*24)</f>
        <v/>
      </c>
      <c r="N45" s="721"/>
    </row>
    <row r="46" spans="2:14" x14ac:dyDescent="0.2">
      <c r="B46" s="714">
        <v>36</v>
      </c>
      <c r="C46" s="724" t="s">
        <v>658</v>
      </c>
      <c r="D46" s="716"/>
      <c r="E46" s="714" t="s">
        <v>675</v>
      </c>
      <c r="F46" s="717"/>
      <c r="G46" s="714" t="s">
        <v>676</v>
      </c>
      <c r="H46" s="717"/>
      <c r="I46" s="718" t="s">
        <v>677</v>
      </c>
      <c r="J46" s="717">
        <v>0</v>
      </c>
      <c r="K46" s="719" t="s">
        <v>616</v>
      </c>
      <c r="L46" s="720" t="str">
        <f t="shared" si="4"/>
        <v/>
      </c>
      <c r="N46" s="721"/>
    </row>
    <row r="47" spans="2:14" x14ac:dyDescent="0.2">
      <c r="B47" s="714"/>
      <c r="C47" s="725" t="s">
        <v>658</v>
      </c>
      <c r="D47" s="716" t="str">
        <f>C45</f>
        <v>ai</v>
      </c>
      <c r="E47" s="714" t="s">
        <v>675</v>
      </c>
      <c r="F47" s="717" t="s">
        <v>658</v>
      </c>
      <c r="G47" s="714" t="s">
        <v>676</v>
      </c>
      <c r="H47" s="717" t="s">
        <v>658</v>
      </c>
      <c r="I47" s="718" t="s">
        <v>677</v>
      </c>
      <c r="J47" s="717" t="s">
        <v>658</v>
      </c>
      <c r="K47" s="719" t="s">
        <v>616</v>
      </c>
      <c r="L47" s="720" t="str">
        <f>IF(OR(L45="",L46=""),"",L45+L46)</f>
        <v/>
      </c>
      <c r="N47" s="721" t="s">
        <v>708</v>
      </c>
    </row>
    <row r="49" spans="3:4" x14ac:dyDescent="0.2">
      <c r="C49" s="711" t="s">
        <v>834</v>
      </c>
      <c r="D49" s="711"/>
    </row>
    <row r="50" spans="3:4" x14ac:dyDescent="0.2">
      <c r="C50" s="711" t="s">
        <v>835</v>
      </c>
      <c r="D50" s="711"/>
    </row>
    <row r="51" spans="3:4" x14ac:dyDescent="0.2">
      <c r="C51" s="711" t="s">
        <v>836</v>
      </c>
      <c r="D51" s="711"/>
    </row>
    <row r="52" spans="3:4" x14ac:dyDescent="0.2">
      <c r="C52" s="711" t="s">
        <v>837</v>
      </c>
      <c r="D52" s="711"/>
    </row>
    <row r="53" spans="3:4" x14ac:dyDescent="0.2">
      <c r="C53" s="711" t="s">
        <v>710</v>
      </c>
      <c r="D53" s="711"/>
    </row>
    <row r="54" spans="3:4" x14ac:dyDescent="0.2">
      <c r="C54" s="711" t="s">
        <v>711</v>
      </c>
      <c r="D54" s="711"/>
    </row>
  </sheetData>
  <sheetProtection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9E06C-C28F-42A8-9265-73E49CFE63B5}">
  <sheetPr>
    <pageSetUpPr fitToPage="1"/>
  </sheetPr>
  <dimension ref="A1:N61"/>
  <sheetViews>
    <sheetView view="pageBreakPreview" zoomScaleNormal="100" zoomScaleSheetLayoutView="100" workbookViewId="0">
      <selection activeCell="W18" sqref="W18"/>
    </sheetView>
  </sheetViews>
  <sheetFormatPr defaultColWidth="8.77734375" defaultRowHeight="13.2" x14ac:dyDescent="0.2"/>
  <cols>
    <col min="1" max="1" width="2.77734375" style="581" customWidth="1"/>
    <col min="2" max="2" width="6.33203125" style="581" customWidth="1"/>
    <col min="3" max="4" width="14.77734375" style="581" customWidth="1"/>
    <col min="5" max="6" width="12.77734375" style="581" customWidth="1"/>
    <col min="7" max="7" width="17.77734375" style="581" customWidth="1"/>
    <col min="8" max="13" width="5.33203125" style="581" customWidth="1"/>
    <col min="14" max="14" width="2.77734375" style="581" customWidth="1"/>
    <col min="15" max="16384" width="8.77734375" style="581"/>
  </cols>
  <sheetData>
    <row r="1" spans="2:13" x14ac:dyDescent="0.2">
      <c r="B1" s="1767" t="s">
        <v>485</v>
      </c>
      <c r="C1" s="1767"/>
      <c r="D1" s="1767"/>
      <c r="E1" s="1767"/>
      <c r="F1" s="1767"/>
      <c r="G1" s="1767"/>
      <c r="H1" s="1767"/>
      <c r="I1" s="1767"/>
      <c r="J1" s="1767"/>
      <c r="K1" s="1767"/>
      <c r="L1" s="1767"/>
      <c r="M1" s="1767"/>
    </row>
    <row r="3" spans="2:13" ht="16.95" customHeight="1" x14ac:dyDescent="0.2">
      <c r="B3" s="1768" t="s">
        <v>486</v>
      </c>
      <c r="C3" s="1768"/>
      <c r="D3" s="1768"/>
      <c r="E3" s="1768"/>
      <c r="F3" s="1768"/>
      <c r="G3" s="1768"/>
      <c r="H3" s="1768"/>
      <c r="I3" s="1768"/>
      <c r="J3" s="1768"/>
      <c r="K3" s="1768"/>
      <c r="L3" s="1768"/>
      <c r="M3" s="1768"/>
    </row>
    <row r="4" spans="2:13" ht="16.95" customHeight="1" x14ac:dyDescent="0.2">
      <c r="B4" s="582"/>
      <c r="C4" s="582"/>
      <c r="D4" s="582"/>
      <c r="E4" s="582"/>
      <c r="F4" s="582"/>
      <c r="G4" s="582"/>
      <c r="H4" s="582"/>
      <c r="I4" s="582"/>
      <c r="J4" s="582"/>
      <c r="K4" s="582"/>
      <c r="L4" s="582"/>
      <c r="M4" s="582"/>
    </row>
    <row r="5" spans="2:13" ht="24" customHeight="1" x14ac:dyDescent="0.2">
      <c r="B5" s="583"/>
      <c r="C5" s="583"/>
      <c r="D5" s="583"/>
      <c r="E5" s="583"/>
      <c r="F5" s="583"/>
      <c r="G5" s="583"/>
      <c r="H5" s="584"/>
      <c r="I5" s="585" t="s">
        <v>33</v>
      </c>
      <c r="J5" s="585"/>
      <c r="K5" s="585" t="s">
        <v>102</v>
      </c>
      <c r="L5" s="585"/>
      <c r="M5" s="585" t="s">
        <v>396</v>
      </c>
    </row>
    <row r="6" spans="2:13" ht="16.95" customHeight="1" x14ac:dyDescent="0.2">
      <c r="B6" s="1769" t="s">
        <v>487</v>
      </c>
      <c r="C6" s="1769"/>
      <c r="D6" s="583" t="s">
        <v>488</v>
      </c>
      <c r="E6" s="583"/>
      <c r="F6" s="583"/>
      <c r="G6" s="583"/>
      <c r="H6" s="583"/>
      <c r="I6" s="583"/>
      <c r="J6" s="583"/>
      <c r="K6" s="583"/>
      <c r="L6" s="583"/>
      <c r="M6" s="583"/>
    </row>
    <row r="7" spans="2:13" ht="16.95" customHeight="1" x14ac:dyDescent="0.2">
      <c r="B7" s="586"/>
      <c r="C7" s="586"/>
      <c r="D7" s="586"/>
      <c r="E7" s="586"/>
      <c r="F7" s="586"/>
      <c r="G7" s="586"/>
      <c r="H7" s="586"/>
      <c r="I7" s="586"/>
      <c r="J7" s="586"/>
      <c r="K7" s="586"/>
      <c r="L7" s="586"/>
      <c r="M7" s="586"/>
    </row>
    <row r="8" spans="2:13" s="588" customFormat="1" ht="21" customHeight="1" x14ac:dyDescent="0.2">
      <c r="B8" s="1770" t="s">
        <v>489</v>
      </c>
      <c r="C8" s="1770"/>
      <c r="D8" s="1770"/>
      <c r="E8" s="587" t="s">
        <v>490</v>
      </c>
      <c r="F8" s="1771"/>
      <c r="G8" s="1771"/>
      <c r="H8" s="1771"/>
      <c r="I8" s="1771"/>
      <c r="J8" s="1771"/>
      <c r="K8" s="1771"/>
      <c r="L8" s="1771"/>
      <c r="M8" s="1771"/>
    </row>
    <row r="9" spans="2:13" ht="21" customHeight="1" x14ac:dyDescent="0.2">
      <c r="B9" s="589"/>
      <c r="C9" s="589"/>
      <c r="D9" s="589"/>
      <c r="E9" s="590"/>
      <c r="F9" s="1772"/>
      <c r="G9" s="1772"/>
      <c r="H9" s="1772"/>
      <c r="I9" s="1772"/>
      <c r="J9" s="1772"/>
      <c r="K9" s="1772"/>
      <c r="L9" s="1772"/>
      <c r="M9" s="1772"/>
    </row>
    <row r="10" spans="2:13" ht="21" customHeight="1" x14ac:dyDescent="0.15">
      <c r="B10" s="589"/>
      <c r="C10" s="589"/>
      <c r="D10" s="589"/>
      <c r="E10" s="1763" t="s">
        <v>491</v>
      </c>
      <c r="F10" s="1763"/>
      <c r="G10" s="1764"/>
      <c r="H10" s="1764"/>
      <c r="I10" s="1764"/>
      <c r="J10" s="1764"/>
      <c r="K10" s="1764"/>
      <c r="L10" s="1764"/>
      <c r="M10" s="1764"/>
    </row>
    <row r="11" spans="2:13" ht="21" customHeight="1" x14ac:dyDescent="0.2">
      <c r="E11" s="1766"/>
      <c r="F11" s="1766"/>
      <c r="G11" s="1765"/>
      <c r="H11" s="1765"/>
      <c r="I11" s="1765"/>
      <c r="J11" s="1765"/>
      <c r="K11" s="1765"/>
      <c r="L11" s="1765"/>
      <c r="M11" s="1765"/>
    </row>
    <row r="12" spans="2:13" ht="27.75" customHeight="1" x14ac:dyDescent="0.2">
      <c r="B12" s="1774"/>
      <c r="C12" s="1774"/>
      <c r="D12" s="1774"/>
      <c r="E12" s="1774"/>
      <c r="F12" s="1774"/>
      <c r="G12" s="1774"/>
      <c r="H12" s="1774"/>
      <c r="I12" s="1774"/>
      <c r="J12" s="1774"/>
      <c r="K12" s="1774"/>
      <c r="L12" s="1774"/>
      <c r="M12" s="1774"/>
    </row>
    <row r="13" spans="2:13" ht="27.75" customHeight="1" x14ac:dyDescent="0.2">
      <c r="B13" s="591"/>
      <c r="C13" s="591"/>
      <c r="D13" s="591"/>
      <c r="E13" s="591"/>
      <c r="F13" s="591"/>
      <c r="G13" s="591"/>
      <c r="H13" s="591"/>
      <c r="I13" s="591"/>
      <c r="J13" s="591"/>
      <c r="K13" s="591"/>
      <c r="L13" s="591"/>
      <c r="M13" s="591"/>
    </row>
    <row r="14" spans="2:13" s="592" customFormat="1" ht="16.95" customHeight="1" x14ac:dyDescent="0.2">
      <c r="B14" s="1775" t="s">
        <v>784</v>
      </c>
      <c r="C14" s="1775"/>
      <c r="D14" s="1775"/>
      <c r="E14" s="1775"/>
      <c r="F14" s="1775"/>
      <c r="G14" s="1775"/>
      <c r="H14" s="1775"/>
      <c r="I14" s="1775"/>
      <c r="J14" s="1775"/>
      <c r="K14" s="1775"/>
      <c r="L14" s="1775"/>
      <c r="M14" s="1775"/>
    </row>
    <row r="15" spans="2:13" s="592" customFormat="1" ht="16.95" customHeight="1" x14ac:dyDescent="0.2">
      <c r="B15" s="593"/>
      <c r="C15" s="593"/>
      <c r="D15" s="593"/>
      <c r="E15" s="593"/>
      <c r="F15" s="593"/>
      <c r="G15" s="593"/>
      <c r="H15" s="593"/>
      <c r="I15" s="593"/>
      <c r="J15" s="593"/>
      <c r="K15" s="593"/>
      <c r="L15" s="593"/>
      <c r="M15" s="593"/>
    </row>
    <row r="16" spans="2:13" s="592" customFormat="1" ht="16.95" customHeight="1" x14ac:dyDescent="0.2">
      <c r="B16" s="593"/>
      <c r="C16" s="372" t="s">
        <v>492</v>
      </c>
      <c r="D16" s="593"/>
      <c r="E16" s="593"/>
      <c r="F16" s="593"/>
      <c r="G16" s="593"/>
      <c r="H16" s="593"/>
      <c r="I16" s="593"/>
      <c r="J16" s="593"/>
      <c r="K16" s="593"/>
      <c r="L16" s="593"/>
      <c r="M16" s="593"/>
    </row>
    <row r="18" spans="1:14" x14ac:dyDescent="0.2">
      <c r="A18" s="594"/>
      <c r="B18" s="595"/>
      <c r="C18" s="595"/>
      <c r="D18" s="595"/>
      <c r="E18" s="595"/>
      <c r="F18" s="595"/>
      <c r="G18" s="595"/>
      <c r="H18" s="595"/>
      <c r="I18" s="595"/>
      <c r="J18" s="595"/>
      <c r="K18" s="595"/>
      <c r="L18" s="595"/>
      <c r="M18" s="595"/>
      <c r="N18" s="596"/>
    </row>
    <row r="19" spans="1:14" x14ac:dyDescent="0.2">
      <c r="A19" s="597"/>
      <c r="B19" s="598" t="s">
        <v>493</v>
      </c>
      <c r="C19" s="1776" t="s">
        <v>785</v>
      </c>
      <c r="D19" s="1776"/>
      <c r="E19" s="1776"/>
      <c r="F19" s="1776"/>
      <c r="G19" s="1776"/>
      <c r="H19" s="1776"/>
      <c r="I19" s="1776"/>
      <c r="J19" s="1776"/>
      <c r="K19" s="1776"/>
      <c r="L19" s="1776"/>
      <c r="M19" s="1776"/>
      <c r="N19" s="599"/>
    </row>
    <row r="20" spans="1:14" x14ac:dyDescent="0.2">
      <c r="A20" s="597"/>
      <c r="B20" s="600"/>
      <c r="C20" s="1776"/>
      <c r="D20" s="1776"/>
      <c r="E20" s="1776"/>
      <c r="F20" s="1776"/>
      <c r="G20" s="1776"/>
      <c r="H20" s="1776"/>
      <c r="I20" s="1776"/>
      <c r="J20" s="1776"/>
      <c r="K20" s="1776"/>
      <c r="L20" s="1776"/>
      <c r="M20" s="1776"/>
      <c r="N20" s="599"/>
    </row>
    <row r="21" spans="1:14" ht="13.2" customHeight="1" x14ac:dyDescent="0.2">
      <c r="A21" s="597"/>
      <c r="B21" s="601" t="s">
        <v>494</v>
      </c>
      <c r="C21" s="1773" t="s">
        <v>786</v>
      </c>
      <c r="D21" s="1773"/>
      <c r="E21" s="1773"/>
      <c r="F21" s="1773"/>
      <c r="G21" s="1773"/>
      <c r="H21" s="1773"/>
      <c r="I21" s="1773"/>
      <c r="J21" s="1773"/>
      <c r="K21" s="1773"/>
      <c r="L21" s="1773"/>
      <c r="M21" s="1773"/>
      <c r="N21" s="599"/>
    </row>
    <row r="22" spans="1:14" ht="13.2" customHeight="1" x14ac:dyDescent="0.2">
      <c r="A22" s="597"/>
      <c r="B22" s="600"/>
      <c r="C22" s="1773"/>
      <c r="D22" s="1773"/>
      <c r="E22" s="1773"/>
      <c r="F22" s="1773"/>
      <c r="G22" s="1773"/>
      <c r="H22" s="1773"/>
      <c r="I22" s="1773"/>
      <c r="J22" s="1773"/>
      <c r="K22" s="1773"/>
      <c r="L22" s="1773"/>
      <c r="M22" s="1773"/>
      <c r="N22" s="599"/>
    </row>
    <row r="23" spans="1:14" ht="13.2" customHeight="1" x14ac:dyDescent="0.2">
      <c r="A23" s="597"/>
      <c r="B23" s="601" t="s">
        <v>495</v>
      </c>
      <c r="C23" s="1777" t="s">
        <v>787</v>
      </c>
      <c r="D23" s="1777"/>
      <c r="E23" s="1777"/>
      <c r="F23" s="1777"/>
      <c r="G23" s="1777"/>
      <c r="H23" s="1777"/>
      <c r="I23" s="1777"/>
      <c r="J23" s="1777"/>
      <c r="K23" s="1777"/>
      <c r="L23" s="1777"/>
      <c r="M23" s="1777"/>
      <c r="N23" s="599"/>
    </row>
    <row r="24" spans="1:14" x14ac:dyDescent="0.2">
      <c r="A24" s="597"/>
      <c r="B24" s="602"/>
      <c r="C24" s="1777"/>
      <c r="D24" s="1777"/>
      <c r="E24" s="1777"/>
      <c r="F24" s="1777"/>
      <c r="G24" s="1777"/>
      <c r="H24" s="1777"/>
      <c r="I24" s="1777"/>
      <c r="J24" s="1777"/>
      <c r="K24" s="1777"/>
      <c r="L24" s="1777"/>
      <c r="M24" s="1777"/>
      <c r="N24" s="599"/>
    </row>
    <row r="25" spans="1:14" x14ac:dyDescent="0.2">
      <c r="A25" s="597"/>
      <c r="B25" s="601" t="s">
        <v>496</v>
      </c>
      <c r="C25" s="1773" t="s">
        <v>788</v>
      </c>
      <c r="D25" s="1773"/>
      <c r="E25" s="1773"/>
      <c r="F25" s="1773"/>
      <c r="G25" s="1773"/>
      <c r="H25" s="1773"/>
      <c r="I25" s="1773"/>
      <c r="J25" s="1773"/>
      <c r="K25" s="1773"/>
      <c r="L25" s="1773"/>
      <c r="M25" s="1773"/>
      <c r="N25" s="599"/>
    </row>
    <row r="26" spans="1:14" x14ac:dyDescent="0.2">
      <c r="A26" s="597"/>
      <c r="B26" s="602"/>
      <c r="C26" s="1773"/>
      <c r="D26" s="1773"/>
      <c r="E26" s="1773"/>
      <c r="F26" s="1773"/>
      <c r="G26" s="1773"/>
      <c r="H26" s="1773"/>
      <c r="I26" s="1773"/>
      <c r="J26" s="1773"/>
      <c r="K26" s="1773"/>
      <c r="L26" s="1773"/>
      <c r="M26" s="1773"/>
      <c r="N26" s="599"/>
    </row>
    <row r="27" spans="1:14" ht="13.2" customHeight="1" x14ac:dyDescent="0.2">
      <c r="A27" s="597"/>
      <c r="B27" s="601" t="s">
        <v>497</v>
      </c>
      <c r="C27" s="1773" t="s">
        <v>789</v>
      </c>
      <c r="D27" s="1773"/>
      <c r="E27" s="1773"/>
      <c r="F27" s="1773"/>
      <c r="G27" s="1773"/>
      <c r="H27" s="1773"/>
      <c r="I27" s="1773"/>
      <c r="J27" s="1773"/>
      <c r="K27" s="1773"/>
      <c r="L27" s="1773"/>
      <c r="M27" s="1773"/>
      <c r="N27" s="599"/>
    </row>
    <row r="28" spans="1:14" x14ac:dyDescent="0.2">
      <c r="A28" s="597"/>
      <c r="B28" s="602"/>
      <c r="C28" s="1773"/>
      <c r="D28" s="1773"/>
      <c r="E28" s="1773"/>
      <c r="F28" s="1773"/>
      <c r="G28" s="1773"/>
      <c r="H28" s="1773"/>
      <c r="I28" s="1773"/>
      <c r="J28" s="1773"/>
      <c r="K28" s="1773"/>
      <c r="L28" s="1773"/>
      <c r="M28" s="1773"/>
      <c r="N28" s="599"/>
    </row>
    <row r="29" spans="1:14" ht="13.2" customHeight="1" x14ac:dyDescent="0.2">
      <c r="A29" s="597"/>
      <c r="B29" s="601" t="s">
        <v>498</v>
      </c>
      <c r="C29" s="1773" t="s">
        <v>790</v>
      </c>
      <c r="D29" s="1773"/>
      <c r="E29" s="1773"/>
      <c r="F29" s="1773"/>
      <c r="G29" s="1773"/>
      <c r="H29" s="1773"/>
      <c r="I29" s="1773"/>
      <c r="J29" s="1773"/>
      <c r="K29" s="1773"/>
      <c r="L29" s="1773"/>
      <c r="M29" s="1773"/>
      <c r="N29" s="599"/>
    </row>
    <row r="30" spans="1:14" x14ac:dyDescent="0.2">
      <c r="A30" s="597"/>
      <c r="B30" s="603"/>
      <c r="C30" s="1773"/>
      <c r="D30" s="1773"/>
      <c r="E30" s="1773"/>
      <c r="F30" s="1773"/>
      <c r="G30" s="1773"/>
      <c r="H30" s="1773"/>
      <c r="I30" s="1773"/>
      <c r="J30" s="1773"/>
      <c r="K30" s="1773"/>
      <c r="L30" s="1773"/>
      <c r="M30" s="1773"/>
      <c r="N30" s="599"/>
    </row>
    <row r="31" spans="1:14" ht="13.2" customHeight="1" x14ac:dyDescent="0.2">
      <c r="A31" s="597"/>
      <c r="B31" s="601" t="s">
        <v>499</v>
      </c>
      <c r="C31" s="1773" t="s">
        <v>791</v>
      </c>
      <c r="D31" s="1773"/>
      <c r="E31" s="1773"/>
      <c r="F31" s="1773"/>
      <c r="G31" s="1773"/>
      <c r="H31" s="1773"/>
      <c r="I31" s="1773"/>
      <c r="J31" s="1773"/>
      <c r="K31" s="1773"/>
      <c r="L31" s="1773"/>
      <c r="M31" s="1773"/>
      <c r="N31" s="599"/>
    </row>
    <row r="32" spans="1:14" x14ac:dyDescent="0.2">
      <c r="A32" s="597"/>
      <c r="B32" s="603"/>
      <c r="C32" s="1773"/>
      <c r="D32" s="1773"/>
      <c r="E32" s="1773"/>
      <c r="F32" s="1773"/>
      <c r="G32" s="1773"/>
      <c r="H32" s="1773"/>
      <c r="I32" s="1773"/>
      <c r="J32" s="1773"/>
      <c r="K32" s="1773"/>
      <c r="L32" s="1773"/>
      <c r="M32" s="1773"/>
      <c r="N32" s="599"/>
    </row>
    <row r="33" spans="1:14" ht="13.2" customHeight="1" x14ac:dyDescent="0.2">
      <c r="A33" s="597"/>
      <c r="B33" s="601" t="s">
        <v>500</v>
      </c>
      <c r="C33" s="1773" t="s">
        <v>792</v>
      </c>
      <c r="D33" s="1773"/>
      <c r="E33" s="1773"/>
      <c r="F33" s="1773"/>
      <c r="G33" s="1773"/>
      <c r="H33" s="1773"/>
      <c r="I33" s="1773"/>
      <c r="J33" s="1773"/>
      <c r="K33" s="1773"/>
      <c r="L33" s="1773"/>
      <c r="M33" s="1773"/>
      <c r="N33" s="599"/>
    </row>
    <row r="34" spans="1:14" x14ac:dyDescent="0.2">
      <c r="A34" s="597"/>
      <c r="B34" s="603"/>
      <c r="C34" s="1773"/>
      <c r="D34" s="1773"/>
      <c r="E34" s="1773"/>
      <c r="F34" s="1773"/>
      <c r="G34" s="1773"/>
      <c r="H34" s="1773"/>
      <c r="I34" s="1773"/>
      <c r="J34" s="1773"/>
      <c r="K34" s="1773"/>
      <c r="L34" s="1773"/>
      <c r="M34" s="1773"/>
      <c r="N34" s="599"/>
    </row>
    <row r="35" spans="1:14" x14ac:dyDescent="0.2">
      <c r="A35" s="597"/>
      <c r="B35" s="603"/>
      <c r="C35" s="1773"/>
      <c r="D35" s="1773"/>
      <c r="E35" s="1773"/>
      <c r="F35" s="1773"/>
      <c r="G35" s="1773"/>
      <c r="H35" s="1773"/>
      <c r="I35" s="1773"/>
      <c r="J35" s="1773"/>
      <c r="K35" s="1773"/>
      <c r="L35" s="1773"/>
      <c r="M35" s="1773"/>
      <c r="N35" s="599"/>
    </row>
    <row r="36" spans="1:14" x14ac:dyDescent="0.2">
      <c r="A36" s="597"/>
      <c r="B36" s="603"/>
      <c r="C36" s="1773"/>
      <c r="D36" s="1773"/>
      <c r="E36" s="1773"/>
      <c r="F36" s="1773"/>
      <c r="G36" s="1773"/>
      <c r="H36" s="1773"/>
      <c r="I36" s="1773"/>
      <c r="J36" s="1773"/>
      <c r="K36" s="1773"/>
      <c r="L36" s="1773"/>
      <c r="M36" s="1773"/>
      <c r="N36" s="599"/>
    </row>
    <row r="37" spans="1:14" x14ac:dyDescent="0.2">
      <c r="A37" s="597"/>
      <c r="B37" s="603"/>
      <c r="C37" s="1773"/>
      <c r="D37" s="1773"/>
      <c r="E37" s="1773"/>
      <c r="F37" s="1773"/>
      <c r="G37" s="1773"/>
      <c r="H37" s="1773"/>
      <c r="I37" s="1773"/>
      <c r="J37" s="1773"/>
      <c r="K37" s="1773"/>
      <c r="L37" s="1773"/>
      <c r="M37" s="1773"/>
      <c r="N37" s="599"/>
    </row>
    <row r="38" spans="1:14" x14ac:dyDescent="0.2">
      <c r="A38" s="597"/>
      <c r="B38" s="603"/>
      <c r="C38" s="1773"/>
      <c r="D38" s="1773"/>
      <c r="E38" s="1773"/>
      <c r="F38" s="1773"/>
      <c r="G38" s="1773"/>
      <c r="H38" s="1773"/>
      <c r="I38" s="1773"/>
      <c r="J38" s="1773"/>
      <c r="K38" s="1773"/>
      <c r="L38" s="1773"/>
      <c r="M38" s="1773"/>
      <c r="N38" s="599"/>
    </row>
    <row r="39" spans="1:14" x14ac:dyDescent="0.2">
      <c r="A39" s="597"/>
      <c r="B39" s="601" t="s">
        <v>501</v>
      </c>
      <c r="C39" s="1773" t="s">
        <v>793</v>
      </c>
      <c r="D39" s="1773"/>
      <c r="E39" s="1773"/>
      <c r="F39" s="1773"/>
      <c r="G39" s="1773"/>
      <c r="H39" s="1773"/>
      <c r="I39" s="1773"/>
      <c r="J39" s="1773"/>
      <c r="K39" s="1773"/>
      <c r="L39" s="1773"/>
      <c r="M39" s="1773"/>
      <c r="N39" s="599"/>
    </row>
    <row r="40" spans="1:14" x14ac:dyDescent="0.2">
      <c r="A40" s="597"/>
      <c r="B40" s="603"/>
      <c r="C40" s="1773"/>
      <c r="D40" s="1773"/>
      <c r="E40" s="1773"/>
      <c r="F40" s="1773"/>
      <c r="G40" s="1773"/>
      <c r="H40" s="1773"/>
      <c r="I40" s="1773"/>
      <c r="J40" s="1773"/>
      <c r="K40" s="1773"/>
      <c r="L40" s="1773"/>
      <c r="M40" s="1773"/>
      <c r="N40" s="599"/>
    </row>
    <row r="41" spans="1:14" x14ac:dyDescent="0.2">
      <c r="A41" s="597"/>
      <c r="B41" s="603"/>
      <c r="C41" s="1773"/>
      <c r="D41" s="1773"/>
      <c r="E41" s="1773"/>
      <c r="F41" s="1773"/>
      <c r="G41" s="1773"/>
      <c r="H41" s="1773"/>
      <c r="I41" s="1773"/>
      <c r="J41" s="1773"/>
      <c r="K41" s="1773"/>
      <c r="L41" s="1773"/>
      <c r="M41" s="1773"/>
      <c r="N41" s="599"/>
    </row>
    <row r="42" spans="1:14" ht="13.2" customHeight="1" x14ac:dyDescent="0.2">
      <c r="A42" s="597"/>
      <c r="B42" s="601" t="s">
        <v>502</v>
      </c>
      <c r="C42" s="1773" t="s">
        <v>794</v>
      </c>
      <c r="D42" s="1773"/>
      <c r="E42" s="1773"/>
      <c r="F42" s="1773"/>
      <c r="G42" s="1773"/>
      <c r="H42" s="1773"/>
      <c r="I42" s="1773"/>
      <c r="J42" s="1773"/>
      <c r="K42" s="1773"/>
      <c r="L42" s="1773"/>
      <c r="M42" s="1773"/>
      <c r="N42" s="599"/>
    </row>
    <row r="43" spans="1:14" ht="13.2" customHeight="1" x14ac:dyDescent="0.2">
      <c r="A43" s="597"/>
      <c r="B43" s="604"/>
      <c r="C43" s="1773"/>
      <c r="D43" s="1773"/>
      <c r="E43" s="1773"/>
      <c r="F43" s="1773"/>
      <c r="G43" s="1773"/>
      <c r="H43" s="1773"/>
      <c r="I43" s="1773"/>
      <c r="J43" s="1773"/>
      <c r="K43" s="1773"/>
      <c r="L43" s="1773"/>
      <c r="M43" s="1773"/>
      <c r="N43" s="599"/>
    </row>
    <row r="44" spans="1:14" ht="13.2" customHeight="1" x14ac:dyDescent="0.2">
      <c r="A44" s="597"/>
      <c r="B44" s="604"/>
      <c r="C44" s="1773"/>
      <c r="D44" s="1773"/>
      <c r="E44" s="1773"/>
      <c r="F44" s="1773"/>
      <c r="G44" s="1773"/>
      <c r="H44" s="1773"/>
      <c r="I44" s="1773"/>
      <c r="J44" s="1773"/>
      <c r="K44" s="1773"/>
      <c r="L44" s="1773"/>
      <c r="M44" s="1773"/>
      <c r="N44" s="599"/>
    </row>
    <row r="45" spans="1:14" ht="13.2" customHeight="1" x14ac:dyDescent="0.2">
      <c r="A45" s="597"/>
      <c r="B45" s="604"/>
      <c r="C45" s="1773"/>
      <c r="D45" s="1773"/>
      <c r="E45" s="1773"/>
      <c r="F45" s="1773"/>
      <c r="G45" s="1773"/>
      <c r="H45" s="1773"/>
      <c r="I45" s="1773"/>
      <c r="J45" s="1773"/>
      <c r="K45" s="1773"/>
      <c r="L45" s="1773"/>
      <c r="M45" s="1773"/>
      <c r="N45" s="599"/>
    </row>
    <row r="46" spans="1:14" ht="13.2" customHeight="1" x14ac:dyDescent="0.2">
      <c r="A46" s="597"/>
      <c r="B46" s="601" t="s">
        <v>503</v>
      </c>
      <c r="C46" s="1777" t="s">
        <v>795</v>
      </c>
      <c r="D46" s="1777"/>
      <c r="E46" s="1777"/>
      <c r="F46" s="1777"/>
      <c r="G46" s="1777"/>
      <c r="H46" s="1777"/>
      <c r="I46" s="1777"/>
      <c r="J46" s="1777"/>
      <c r="K46" s="1777"/>
      <c r="L46" s="1777"/>
      <c r="M46" s="1777"/>
      <c r="N46" s="599"/>
    </row>
    <row r="47" spans="1:14" ht="13.2" customHeight="1" x14ac:dyDescent="0.2">
      <c r="A47" s="597"/>
      <c r="B47" s="603"/>
      <c r="C47" s="1777"/>
      <c r="D47" s="1777"/>
      <c r="E47" s="1777"/>
      <c r="F47" s="1777"/>
      <c r="G47" s="1777"/>
      <c r="H47" s="1777"/>
      <c r="I47" s="1777"/>
      <c r="J47" s="1777"/>
      <c r="K47" s="1777"/>
      <c r="L47" s="1777"/>
      <c r="M47" s="1777"/>
      <c r="N47" s="599"/>
    </row>
    <row r="48" spans="1:14" ht="13.2" customHeight="1" x14ac:dyDescent="0.2">
      <c r="A48" s="597"/>
      <c r="B48" s="603"/>
      <c r="C48" s="1777"/>
      <c r="D48" s="1777"/>
      <c r="E48" s="1777"/>
      <c r="F48" s="1777"/>
      <c r="G48" s="1777"/>
      <c r="H48" s="1777"/>
      <c r="I48" s="1777"/>
      <c r="J48" s="1777"/>
      <c r="K48" s="1777"/>
      <c r="L48" s="1777"/>
      <c r="M48" s="1777"/>
      <c r="N48" s="599"/>
    </row>
    <row r="49" spans="1:14" ht="13.2" customHeight="1" x14ac:dyDescent="0.2">
      <c r="A49" s="597"/>
      <c r="B49" s="601" t="s">
        <v>504</v>
      </c>
      <c r="C49" s="1777" t="s">
        <v>796</v>
      </c>
      <c r="D49" s="1777"/>
      <c r="E49" s="1777"/>
      <c r="F49" s="1777"/>
      <c r="G49" s="1777"/>
      <c r="H49" s="1777"/>
      <c r="I49" s="1777"/>
      <c r="J49" s="1777"/>
      <c r="K49" s="1777"/>
      <c r="L49" s="1777"/>
      <c r="M49" s="1777"/>
      <c r="N49" s="599"/>
    </row>
    <row r="50" spans="1:14" x14ac:dyDescent="0.2">
      <c r="A50" s="597"/>
      <c r="B50" s="603"/>
      <c r="C50" s="1777"/>
      <c r="D50" s="1777"/>
      <c r="E50" s="1777"/>
      <c r="F50" s="1777"/>
      <c r="G50" s="1777"/>
      <c r="H50" s="1777"/>
      <c r="I50" s="1777"/>
      <c r="J50" s="1777"/>
      <c r="K50" s="1777"/>
      <c r="L50" s="1777"/>
      <c r="M50" s="1777"/>
      <c r="N50" s="599"/>
    </row>
    <row r="51" spans="1:14" ht="13.2" customHeight="1" x14ac:dyDescent="0.2">
      <c r="A51" s="597"/>
      <c r="B51" s="601" t="s">
        <v>505</v>
      </c>
      <c r="C51" s="1777" t="s">
        <v>797</v>
      </c>
      <c r="D51" s="1777"/>
      <c r="E51" s="1777"/>
      <c r="F51" s="1777"/>
      <c r="G51" s="1777"/>
      <c r="H51" s="1777"/>
      <c r="I51" s="1777"/>
      <c r="J51" s="1777"/>
      <c r="K51" s="1777"/>
      <c r="L51" s="1777"/>
      <c r="M51" s="1777"/>
      <c r="N51" s="599"/>
    </row>
    <row r="52" spans="1:14" x14ac:dyDescent="0.2">
      <c r="A52" s="597"/>
      <c r="B52" s="603"/>
      <c r="C52" s="1777"/>
      <c r="D52" s="1777"/>
      <c r="E52" s="1777"/>
      <c r="F52" s="1777"/>
      <c r="G52" s="1777"/>
      <c r="H52" s="1777"/>
      <c r="I52" s="1777"/>
      <c r="J52" s="1777"/>
      <c r="K52" s="1777"/>
      <c r="L52" s="1777"/>
      <c r="M52" s="1777"/>
      <c r="N52" s="599"/>
    </row>
    <row r="53" spans="1:14" ht="13.2" customHeight="1" x14ac:dyDescent="0.2">
      <c r="A53" s="597"/>
      <c r="B53" s="601" t="s">
        <v>506</v>
      </c>
      <c r="C53" s="1777" t="s">
        <v>798</v>
      </c>
      <c r="D53" s="1777"/>
      <c r="E53" s="1777"/>
      <c r="F53" s="1777"/>
      <c r="G53" s="1777"/>
      <c r="H53" s="1777"/>
      <c r="I53" s="1777"/>
      <c r="J53" s="1777"/>
      <c r="K53" s="1777"/>
      <c r="L53" s="1777"/>
      <c r="M53" s="1777"/>
      <c r="N53" s="599"/>
    </row>
    <row r="54" spans="1:14" x14ac:dyDescent="0.2">
      <c r="A54" s="597"/>
      <c r="B54" s="603"/>
      <c r="C54" s="1777"/>
      <c r="D54" s="1777"/>
      <c r="E54" s="1777"/>
      <c r="F54" s="1777"/>
      <c r="G54" s="1777"/>
      <c r="H54" s="1777"/>
      <c r="I54" s="1777"/>
      <c r="J54" s="1777"/>
      <c r="K54" s="1777"/>
      <c r="L54" s="1777"/>
      <c r="M54" s="1777"/>
      <c r="N54" s="599"/>
    </row>
    <row r="55" spans="1:14" x14ac:dyDescent="0.2">
      <c r="A55" s="605"/>
      <c r="B55" s="606"/>
      <c r="C55" s="1780"/>
      <c r="D55" s="1780"/>
      <c r="E55" s="1780"/>
      <c r="F55" s="1780"/>
      <c r="G55" s="1780"/>
      <c r="H55" s="1780"/>
      <c r="I55" s="1780"/>
      <c r="J55" s="1780"/>
      <c r="K55" s="1780"/>
      <c r="L55" s="1780"/>
      <c r="M55" s="1780"/>
      <c r="N55" s="607"/>
    </row>
    <row r="56" spans="1:14" x14ac:dyDescent="0.2">
      <c r="B56" s="603"/>
      <c r="C56" s="608"/>
      <c r="D56" s="608"/>
      <c r="E56" s="608"/>
      <c r="F56" s="608"/>
      <c r="G56" s="608"/>
      <c r="H56" s="608"/>
      <c r="I56" s="608"/>
      <c r="J56" s="608"/>
      <c r="K56" s="608"/>
      <c r="L56" s="608"/>
      <c r="M56" s="608"/>
    </row>
    <row r="57" spans="1:14" x14ac:dyDescent="0.2">
      <c r="B57" s="603"/>
      <c r="C57" s="1778"/>
      <c r="D57" s="1778"/>
      <c r="E57" s="1778"/>
      <c r="F57" s="1778"/>
      <c r="G57" s="1778"/>
      <c r="H57" s="1778"/>
      <c r="I57" s="1778"/>
      <c r="J57" s="1778"/>
      <c r="K57" s="1778"/>
      <c r="L57" s="1778"/>
      <c r="M57" s="1778"/>
    </row>
    <row r="58" spans="1:14" x14ac:dyDescent="0.2">
      <c r="C58" s="1778"/>
      <c r="D58" s="1778"/>
      <c r="E58" s="1778"/>
      <c r="F58" s="1778"/>
      <c r="G58" s="1778"/>
      <c r="H58" s="1778"/>
      <c r="I58" s="1778"/>
      <c r="J58" s="1778"/>
      <c r="K58" s="1778"/>
      <c r="L58" s="1778"/>
      <c r="M58" s="1778"/>
    </row>
    <row r="59" spans="1:14" x14ac:dyDescent="0.2">
      <c r="C59" s="1778"/>
      <c r="D59" s="1778"/>
      <c r="E59" s="1778"/>
      <c r="F59" s="1778"/>
      <c r="G59" s="1778"/>
      <c r="H59" s="1778"/>
      <c r="I59" s="1778"/>
      <c r="J59" s="1778"/>
      <c r="K59" s="1778"/>
      <c r="L59" s="1778"/>
      <c r="M59" s="1778"/>
    </row>
    <row r="60" spans="1:14" x14ac:dyDescent="0.2">
      <c r="C60" s="1779"/>
      <c r="D60" s="1779"/>
      <c r="E60" s="1779"/>
      <c r="F60" s="1779"/>
      <c r="G60" s="1779"/>
      <c r="H60" s="1779"/>
      <c r="I60" s="1779"/>
      <c r="J60" s="1779"/>
      <c r="K60" s="1779"/>
      <c r="L60" s="1779"/>
      <c r="M60" s="1779"/>
    </row>
    <row r="61" spans="1:14" x14ac:dyDescent="0.2">
      <c r="C61" s="1779"/>
      <c r="D61" s="1779"/>
      <c r="E61" s="1779"/>
      <c r="F61" s="1779"/>
      <c r="G61" s="1779"/>
      <c r="H61" s="1779"/>
      <c r="I61" s="1779"/>
      <c r="J61" s="1779"/>
      <c r="K61" s="1779"/>
      <c r="L61" s="1779"/>
      <c r="M61" s="1779"/>
    </row>
  </sheetData>
  <mergeCells count="29">
    <mergeCell ref="C59:M59"/>
    <mergeCell ref="C60:M60"/>
    <mergeCell ref="C61:M61"/>
    <mergeCell ref="C46:M48"/>
    <mergeCell ref="C49:M50"/>
    <mergeCell ref="C51:M52"/>
    <mergeCell ref="C53:M55"/>
    <mergeCell ref="C57:M57"/>
    <mergeCell ref="C58:M58"/>
    <mergeCell ref="C42:M45"/>
    <mergeCell ref="B12:M12"/>
    <mergeCell ref="B14:M14"/>
    <mergeCell ref="C19:M20"/>
    <mergeCell ref="C21:M22"/>
    <mergeCell ref="C23:M24"/>
    <mergeCell ref="C25:M26"/>
    <mergeCell ref="C27:M28"/>
    <mergeCell ref="C29:M30"/>
    <mergeCell ref="C31:M32"/>
    <mergeCell ref="C33:M38"/>
    <mergeCell ref="C39:M41"/>
    <mergeCell ref="E10:F10"/>
    <mergeCell ref="G10:M11"/>
    <mergeCell ref="E11:F11"/>
    <mergeCell ref="B1:M1"/>
    <mergeCell ref="B3:M3"/>
    <mergeCell ref="B6:C6"/>
    <mergeCell ref="B8:D8"/>
    <mergeCell ref="F8:M9"/>
  </mergeCells>
  <phoneticPr fontId="4"/>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79C3D-68D1-4D6B-8A87-FCD47D71D6AA}">
  <sheetPr>
    <pageSetUpPr fitToPage="1"/>
  </sheetPr>
  <dimension ref="A1:B18"/>
  <sheetViews>
    <sheetView zoomScaleNormal="100" workbookViewId="0">
      <selection activeCell="A2" sqref="A2:B2"/>
    </sheetView>
  </sheetViews>
  <sheetFormatPr defaultColWidth="9" defaultRowHeight="13.2" x14ac:dyDescent="0.2"/>
  <cols>
    <col min="1" max="1" width="46.109375" style="496" customWidth="1"/>
    <col min="2" max="2" width="30" style="496" customWidth="1"/>
    <col min="3" max="16384" width="9" style="496"/>
  </cols>
  <sheetData>
    <row r="1" spans="1:2" ht="22.5" customHeight="1" x14ac:dyDescent="0.2">
      <c r="A1" s="495" t="s">
        <v>609</v>
      </c>
      <c r="B1" s="495"/>
    </row>
    <row r="2" spans="1:2" ht="24.75" customHeight="1" x14ac:dyDescent="0.2">
      <c r="A2" s="1784" t="s">
        <v>610</v>
      </c>
      <c r="B2" s="1784"/>
    </row>
    <row r="3" spans="1:2" ht="18.75" customHeight="1" x14ac:dyDescent="0.2">
      <c r="A3" s="495"/>
      <c r="B3" s="495"/>
    </row>
    <row r="4" spans="1:2" ht="14.1" customHeight="1" x14ac:dyDescent="0.2">
      <c r="A4" s="497" t="s">
        <v>127</v>
      </c>
      <c r="B4" s="1785" t="s">
        <v>611</v>
      </c>
    </row>
    <row r="5" spans="1:2" ht="18.75" customHeight="1" x14ac:dyDescent="0.2">
      <c r="A5" s="498" t="s">
        <v>612</v>
      </c>
      <c r="B5" s="1786"/>
    </row>
    <row r="6" spans="1:2" ht="15" customHeight="1" x14ac:dyDescent="0.2">
      <c r="A6" s="499"/>
      <c r="B6" s="1781"/>
    </row>
    <row r="7" spans="1:2" ht="39" customHeight="1" x14ac:dyDescent="0.2">
      <c r="A7" s="500"/>
      <c r="B7" s="1782"/>
    </row>
    <row r="8" spans="1:2" ht="15" customHeight="1" x14ac:dyDescent="0.2">
      <c r="A8" s="499"/>
      <c r="B8" s="1781"/>
    </row>
    <row r="9" spans="1:2" ht="39" customHeight="1" x14ac:dyDescent="0.2">
      <c r="A9" s="500"/>
      <c r="B9" s="1782"/>
    </row>
    <row r="10" spans="1:2" ht="15" customHeight="1" x14ac:dyDescent="0.2">
      <c r="A10" s="499"/>
      <c r="B10" s="1781"/>
    </row>
    <row r="11" spans="1:2" ht="39" customHeight="1" x14ac:dyDescent="0.2">
      <c r="A11" s="500"/>
      <c r="B11" s="1782"/>
    </row>
    <row r="12" spans="1:2" ht="15" customHeight="1" x14ac:dyDescent="0.2">
      <c r="A12" s="499"/>
      <c r="B12" s="1781"/>
    </row>
    <row r="13" spans="1:2" ht="39" customHeight="1" x14ac:dyDescent="0.2">
      <c r="A13" s="500"/>
      <c r="B13" s="1782"/>
    </row>
    <row r="14" spans="1:2" ht="15" customHeight="1" x14ac:dyDescent="0.2">
      <c r="A14" s="499"/>
      <c r="B14" s="1781"/>
    </row>
    <row r="15" spans="1:2" ht="39" customHeight="1" x14ac:dyDescent="0.2">
      <c r="A15" s="500"/>
      <c r="B15" s="1782"/>
    </row>
    <row r="16" spans="1:2" ht="7.5" customHeight="1" x14ac:dyDescent="0.2">
      <c r="A16" s="495"/>
      <c r="B16" s="495"/>
    </row>
    <row r="17" spans="1:2" ht="15" customHeight="1" x14ac:dyDescent="0.2">
      <c r="A17" s="1783"/>
      <c r="B17" s="1783"/>
    </row>
    <row r="18" spans="1:2" ht="15" customHeight="1" x14ac:dyDescent="0.2">
      <c r="A18" s="1783"/>
      <c r="B18" s="1783"/>
    </row>
  </sheetData>
  <mergeCells count="9">
    <mergeCell ref="B14:B15"/>
    <mergeCell ref="A17:B17"/>
    <mergeCell ref="A18:B18"/>
    <mergeCell ref="A2:B2"/>
    <mergeCell ref="B4:B5"/>
    <mergeCell ref="B6:B7"/>
    <mergeCell ref="B8:B9"/>
    <mergeCell ref="B10:B11"/>
    <mergeCell ref="B12:B13"/>
  </mergeCells>
  <phoneticPr fontId="4"/>
  <printOptions horizontalCentered="1"/>
  <pageMargins left="0.55118110236220474" right="0.39370078740157483" top="0.59055118110236227" bottom="0.43307086614173229" header="0.35433070866141736" footer="0.27559055118110237"/>
  <pageSetup paperSize="9" orientation="portrait"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1:AP61"/>
  <sheetViews>
    <sheetView view="pageBreakPreview" zoomScaleNormal="100" zoomScaleSheetLayoutView="100" workbookViewId="0">
      <selection activeCell="AG8" sqref="AG8:AH8"/>
    </sheetView>
  </sheetViews>
  <sheetFormatPr defaultColWidth="9" defaultRowHeight="12" x14ac:dyDescent="0.2"/>
  <cols>
    <col min="1" max="1" width="1" style="86" customWidth="1"/>
    <col min="2" max="4" width="5.44140625" style="86" customWidth="1"/>
    <col min="5" max="13" width="5.6640625" style="86" customWidth="1"/>
    <col min="14" max="14" width="4.6640625" style="86" customWidth="1"/>
    <col min="15" max="19" width="5.6640625" style="86" customWidth="1"/>
    <col min="20" max="20" width="1.33203125" style="86" customWidth="1"/>
    <col min="21" max="21" width="1" style="86" customWidth="1"/>
    <col min="22" max="24" width="5.44140625" style="86" customWidth="1"/>
    <col min="25" max="33" width="5.6640625" style="86" customWidth="1"/>
    <col min="34" max="34" width="4.6640625" style="86" customWidth="1"/>
    <col min="35" max="39" width="5.6640625" style="86" customWidth="1"/>
    <col min="40" max="40" width="1.33203125" style="86" customWidth="1"/>
    <col min="41" max="41" width="1.6640625" style="86" customWidth="1"/>
    <col min="42" max="54" width="5.44140625" style="86" customWidth="1"/>
    <col min="55" max="16384" width="9" style="86"/>
  </cols>
  <sheetData>
    <row r="1" spans="2:42" x14ac:dyDescent="0.2">
      <c r="B1" s="86" t="s">
        <v>201</v>
      </c>
      <c r="V1" s="86" t="s">
        <v>201</v>
      </c>
    </row>
    <row r="2" spans="2:42" ht="19.2" x14ac:dyDescent="0.2">
      <c r="B2" s="1826" t="s">
        <v>287</v>
      </c>
      <c r="C2" s="1826"/>
      <c r="D2" s="1826"/>
      <c r="E2" s="1826"/>
      <c r="F2" s="1826"/>
      <c r="G2" s="1826"/>
      <c r="H2" s="1826"/>
      <c r="I2" s="1826"/>
      <c r="J2" s="1826"/>
      <c r="K2" s="1826"/>
      <c r="L2" s="1826"/>
      <c r="M2" s="1826"/>
      <c r="N2" s="1826"/>
      <c r="O2" s="1826"/>
      <c r="P2" s="1826"/>
      <c r="Q2" s="1826"/>
      <c r="R2" s="1826"/>
      <c r="S2" s="1826"/>
      <c r="V2" s="1826" t="s">
        <v>288</v>
      </c>
      <c r="W2" s="1826"/>
      <c r="X2" s="1826"/>
      <c r="Y2" s="1826"/>
      <c r="Z2" s="1826"/>
      <c r="AA2" s="1826"/>
      <c r="AB2" s="1826"/>
      <c r="AC2" s="1826"/>
      <c r="AD2" s="1826"/>
      <c r="AE2" s="1826"/>
      <c r="AF2" s="1826"/>
      <c r="AG2" s="1826"/>
      <c r="AH2" s="1826"/>
      <c r="AI2" s="1826"/>
      <c r="AJ2" s="1826"/>
      <c r="AK2" s="1826"/>
      <c r="AL2" s="1826"/>
      <c r="AM2" s="1826"/>
      <c r="AP2" s="151" t="s">
        <v>102</v>
      </c>
    </row>
    <row r="3" spans="2:42" x14ac:dyDescent="0.2">
      <c r="AP3" s="151" t="s">
        <v>103</v>
      </c>
    </row>
    <row r="4" spans="2:42" ht="13.5" customHeight="1" x14ac:dyDescent="0.2">
      <c r="B4" s="1822" t="s">
        <v>110</v>
      </c>
      <c r="C4" s="1823"/>
      <c r="D4" s="1834"/>
      <c r="E4" s="1835"/>
      <c r="F4" s="1835"/>
      <c r="G4" s="1835"/>
      <c r="H4" s="1835"/>
      <c r="I4" s="1835"/>
      <c r="J4" s="1835"/>
      <c r="K4" s="1835"/>
      <c r="L4" s="1835"/>
      <c r="M4" s="1835"/>
      <c r="N4" s="1835"/>
      <c r="O4" s="1836"/>
      <c r="P4" s="1840" t="s">
        <v>169</v>
      </c>
      <c r="Q4" s="1841"/>
      <c r="R4" s="1844"/>
      <c r="S4" s="1845"/>
      <c r="V4" s="1822" t="s">
        <v>110</v>
      </c>
      <c r="W4" s="1823"/>
      <c r="X4" s="1848" t="str">
        <f>IF(D4="","",D4)</f>
        <v/>
      </c>
      <c r="Y4" s="1849"/>
      <c r="Z4" s="1849"/>
      <c r="AA4" s="1849"/>
      <c r="AB4" s="1849"/>
      <c r="AC4" s="1849"/>
      <c r="AD4" s="1849"/>
      <c r="AE4" s="1849"/>
      <c r="AF4" s="1849"/>
      <c r="AG4" s="1849"/>
      <c r="AH4" s="1849"/>
      <c r="AI4" s="1850"/>
      <c r="AJ4" s="1840" t="s">
        <v>169</v>
      </c>
      <c r="AK4" s="1841"/>
      <c r="AL4" s="1854" t="str">
        <f>IF(R4="","",R4)</f>
        <v/>
      </c>
      <c r="AM4" s="1855"/>
      <c r="AP4" s="151" t="s">
        <v>104</v>
      </c>
    </row>
    <row r="5" spans="2:42" ht="13.5" customHeight="1" x14ac:dyDescent="0.2">
      <c r="B5" s="1824"/>
      <c r="C5" s="1825"/>
      <c r="D5" s="1837"/>
      <c r="E5" s="1838"/>
      <c r="F5" s="1838"/>
      <c r="G5" s="1838"/>
      <c r="H5" s="1838"/>
      <c r="I5" s="1838"/>
      <c r="J5" s="1838"/>
      <c r="K5" s="1838"/>
      <c r="L5" s="1838"/>
      <c r="M5" s="1838"/>
      <c r="N5" s="1838"/>
      <c r="O5" s="1839"/>
      <c r="P5" s="1842"/>
      <c r="Q5" s="1843"/>
      <c r="R5" s="1846"/>
      <c r="S5" s="1847"/>
      <c r="V5" s="1824"/>
      <c r="W5" s="1825"/>
      <c r="X5" s="1851"/>
      <c r="Y5" s="1852"/>
      <c r="Z5" s="1852"/>
      <c r="AA5" s="1852"/>
      <c r="AB5" s="1852"/>
      <c r="AC5" s="1852"/>
      <c r="AD5" s="1852"/>
      <c r="AE5" s="1852"/>
      <c r="AF5" s="1852"/>
      <c r="AG5" s="1852"/>
      <c r="AH5" s="1852"/>
      <c r="AI5" s="1853"/>
      <c r="AJ5" s="1842"/>
      <c r="AK5" s="1843"/>
      <c r="AL5" s="1856"/>
      <c r="AM5" s="1857"/>
      <c r="AP5" s="151" t="s">
        <v>105</v>
      </c>
    </row>
    <row r="6" spans="2:42" x14ac:dyDescent="0.2">
      <c r="AP6" s="151" t="s">
        <v>106</v>
      </c>
    </row>
    <row r="7" spans="2:42" ht="24" customHeight="1" x14ac:dyDescent="0.2">
      <c r="B7" s="1827" t="s">
        <v>202</v>
      </c>
      <c r="C7" s="1827"/>
      <c r="D7" s="138" t="s">
        <v>111</v>
      </c>
      <c r="E7" s="147"/>
      <c r="F7" s="148" t="s">
        <v>80</v>
      </c>
      <c r="G7" s="1828" t="s">
        <v>112</v>
      </c>
      <c r="H7" s="1829"/>
      <c r="I7" s="97"/>
      <c r="J7" s="156" t="s">
        <v>80</v>
      </c>
      <c r="K7" s="156"/>
      <c r="L7" s="155"/>
      <c r="M7" s="156"/>
      <c r="N7" s="156"/>
      <c r="O7" s="155"/>
      <c r="P7" s="156"/>
      <c r="Q7" s="157"/>
      <c r="R7" s="108"/>
      <c r="V7" s="1827" t="s">
        <v>202</v>
      </c>
      <c r="W7" s="1827"/>
      <c r="X7" s="138" t="s">
        <v>111</v>
      </c>
      <c r="Y7" s="158" t="str">
        <f>IF(E7="","",E7)</f>
        <v/>
      </c>
      <c r="Z7" s="148" t="s">
        <v>80</v>
      </c>
      <c r="AA7" s="138"/>
      <c r="AB7" s="139"/>
      <c r="AC7" s="139"/>
      <c r="AD7" s="139"/>
      <c r="AE7" s="139"/>
      <c r="AF7" s="139"/>
      <c r="AG7" s="139"/>
      <c r="AH7" s="139"/>
      <c r="AI7" s="139"/>
      <c r="AJ7" s="139"/>
      <c r="AK7" s="140"/>
      <c r="AL7" s="108"/>
      <c r="AP7" s="151" t="s">
        <v>107</v>
      </c>
    </row>
    <row r="8" spans="2:42" ht="24" customHeight="1" x14ac:dyDescent="0.2">
      <c r="B8" s="1830" t="s">
        <v>203</v>
      </c>
      <c r="C8" s="1831"/>
      <c r="D8" s="138" t="s">
        <v>111</v>
      </c>
      <c r="E8" s="147"/>
      <c r="F8" s="152" t="s">
        <v>80</v>
      </c>
      <c r="G8" s="144" t="s">
        <v>204</v>
      </c>
      <c r="H8" s="732"/>
      <c r="I8" s="145" t="s">
        <v>205</v>
      </c>
      <c r="J8" s="145" t="s">
        <v>206</v>
      </c>
      <c r="K8" s="1833"/>
      <c r="L8" s="1833"/>
      <c r="M8" s="1832" t="s">
        <v>207</v>
      </c>
      <c r="N8" s="1832"/>
      <c r="O8" s="1833"/>
      <c r="P8" s="1833"/>
      <c r="Q8" s="146" t="s">
        <v>208</v>
      </c>
      <c r="R8" s="159"/>
      <c r="V8" s="1830" t="s">
        <v>203</v>
      </c>
      <c r="W8" s="1831"/>
      <c r="X8" s="138" t="s">
        <v>111</v>
      </c>
      <c r="Y8" s="158" t="str">
        <f>IF(E8="","",E8)</f>
        <v/>
      </c>
      <c r="Z8" s="152" t="s">
        <v>80</v>
      </c>
      <c r="AA8" s="144" t="s">
        <v>204</v>
      </c>
      <c r="AB8" s="160" t="str">
        <f>IF(H8="","",H8)</f>
        <v/>
      </c>
      <c r="AC8" s="145" t="s">
        <v>205</v>
      </c>
      <c r="AD8" s="145" t="s">
        <v>209</v>
      </c>
      <c r="AE8" s="1858" t="str">
        <f>IF(K8="","",K8)</f>
        <v/>
      </c>
      <c r="AF8" s="1858"/>
      <c r="AG8" s="1832" t="s">
        <v>207</v>
      </c>
      <c r="AH8" s="1832"/>
      <c r="AI8" s="1858" t="str">
        <f>IF(O8="","",O8)</f>
        <v/>
      </c>
      <c r="AJ8" s="1858"/>
      <c r="AK8" s="146" t="s">
        <v>208</v>
      </c>
      <c r="AL8" s="159"/>
      <c r="AP8" s="151" t="s">
        <v>108</v>
      </c>
    </row>
    <row r="9" spans="2:42" x14ac:dyDescent="0.2">
      <c r="B9" s="1933" t="s">
        <v>120</v>
      </c>
      <c r="C9" s="1933"/>
      <c r="D9" s="1933"/>
      <c r="E9" s="1933"/>
      <c r="F9" s="1933"/>
      <c r="G9" s="1933"/>
      <c r="H9" s="1933"/>
      <c r="I9" s="1933"/>
      <c r="J9" s="1933"/>
      <c r="K9" s="1933"/>
      <c r="L9" s="1933"/>
      <c r="M9" s="1933"/>
      <c r="N9" s="1933"/>
      <c r="O9" s="1933"/>
      <c r="P9" s="1933"/>
      <c r="Q9" s="1933"/>
      <c r="R9" s="1933"/>
      <c r="S9" s="1933"/>
      <c r="AP9" s="151"/>
    </row>
    <row r="10" spans="2:42" x14ac:dyDescent="0.2">
      <c r="B10" s="1934"/>
      <c r="C10" s="1934"/>
      <c r="D10" s="1934"/>
      <c r="E10" s="1934"/>
      <c r="F10" s="1934"/>
      <c r="G10" s="1934"/>
      <c r="H10" s="1934"/>
      <c r="I10" s="1934"/>
      <c r="J10" s="1934"/>
      <c r="K10" s="1934"/>
      <c r="L10" s="1934"/>
      <c r="M10" s="1934"/>
      <c r="N10" s="1934"/>
      <c r="O10" s="1934"/>
      <c r="P10" s="1934"/>
      <c r="Q10" s="1934"/>
      <c r="R10" s="1934"/>
      <c r="S10" s="1934"/>
      <c r="AP10" s="149"/>
    </row>
    <row r="11" spans="2:42" ht="24" customHeight="1" x14ac:dyDescent="0.2">
      <c r="B11" s="1859" t="s">
        <v>210</v>
      </c>
      <c r="C11" s="1859"/>
      <c r="D11" s="1859"/>
      <c r="E11" s="1859"/>
      <c r="F11" s="86" t="s">
        <v>211</v>
      </c>
      <c r="V11" s="1859" t="s">
        <v>212</v>
      </c>
      <c r="W11" s="1859"/>
      <c r="X11" s="1859"/>
      <c r="Y11" s="1859"/>
      <c r="Z11" s="86" t="s">
        <v>213</v>
      </c>
    </row>
    <row r="12" spans="2:42" x14ac:dyDescent="0.2">
      <c r="B12" s="86" t="s">
        <v>214</v>
      </c>
      <c r="V12" s="86" t="s">
        <v>215</v>
      </c>
    </row>
    <row r="13" spans="2:42" ht="15" customHeight="1" x14ac:dyDescent="0.2">
      <c r="B13" s="1795" t="s">
        <v>113</v>
      </c>
      <c r="C13" s="1796"/>
      <c r="D13" s="1797"/>
      <c r="E13" s="1795" t="s">
        <v>114</v>
      </c>
      <c r="F13" s="1796"/>
      <c r="G13" s="1796"/>
      <c r="H13" s="1796"/>
      <c r="I13" s="1797"/>
      <c r="J13" s="1795" t="s">
        <v>115</v>
      </c>
      <c r="K13" s="1796"/>
      <c r="L13" s="1796"/>
      <c r="M13" s="1821" t="s">
        <v>116</v>
      </c>
      <c r="N13" s="1797"/>
      <c r="O13" s="1795" t="s">
        <v>117</v>
      </c>
      <c r="P13" s="1796"/>
      <c r="Q13" s="1796"/>
      <c r="R13" s="1796"/>
      <c r="S13" s="1797"/>
      <c r="V13" s="86" t="s">
        <v>216</v>
      </c>
      <c r="Y13" s="161"/>
      <c r="Z13" s="161"/>
      <c r="AA13" s="161"/>
      <c r="AB13" s="161"/>
      <c r="AC13" s="161"/>
      <c r="AD13" s="161"/>
      <c r="AE13" s="161"/>
      <c r="AF13" s="161"/>
      <c r="AG13" s="162"/>
      <c r="AH13" s="161"/>
      <c r="AI13" s="161"/>
      <c r="AJ13" s="161"/>
      <c r="AK13" s="161"/>
      <c r="AL13" s="161"/>
      <c r="AM13" s="161"/>
    </row>
    <row r="14" spans="2:42" ht="15" customHeight="1" x14ac:dyDescent="0.2">
      <c r="B14" s="1818"/>
      <c r="C14" s="1819"/>
      <c r="D14" s="1820"/>
      <c r="E14" s="1818"/>
      <c r="F14" s="1819"/>
      <c r="G14" s="1819"/>
      <c r="H14" s="1819"/>
      <c r="I14" s="1820"/>
      <c r="J14" s="1798"/>
      <c r="K14" s="1799"/>
      <c r="L14" s="1799"/>
      <c r="M14" s="1790" t="s">
        <v>217</v>
      </c>
      <c r="N14" s="1791"/>
      <c r="O14" s="1798"/>
      <c r="P14" s="1799"/>
      <c r="Q14" s="1799"/>
      <c r="R14" s="1799"/>
      <c r="S14" s="1800"/>
      <c r="Y14" s="161"/>
      <c r="Z14" s="161"/>
      <c r="AA14" s="161"/>
      <c r="AB14" s="161"/>
      <c r="AC14" s="161"/>
      <c r="AD14" s="161"/>
      <c r="AE14" s="161"/>
      <c r="AF14" s="161"/>
      <c r="AG14" s="162"/>
      <c r="AH14" s="162"/>
      <c r="AI14" s="161"/>
      <c r="AJ14" s="161"/>
      <c r="AK14" s="161"/>
      <c r="AL14" s="161"/>
      <c r="AM14" s="161"/>
    </row>
    <row r="15" spans="2:42" ht="15" customHeight="1" x14ac:dyDescent="0.2">
      <c r="B15" s="142" t="s">
        <v>218</v>
      </c>
      <c r="C15" s="143"/>
      <c r="D15" s="143"/>
      <c r="E15" s="1792" t="s">
        <v>219</v>
      </c>
      <c r="F15" s="1793"/>
      <c r="G15" s="1793"/>
      <c r="H15" s="1793"/>
      <c r="I15" s="1794"/>
      <c r="J15" s="1801" t="str">
        <f>IF(F17="","",ROUNDDOWN(F17/H17,1))</f>
        <v/>
      </c>
      <c r="K15" s="1801"/>
      <c r="L15" s="1810" t="s">
        <v>220</v>
      </c>
      <c r="M15" s="1811"/>
      <c r="N15" s="1814" t="s">
        <v>80</v>
      </c>
      <c r="O15" s="1792" t="s">
        <v>221</v>
      </c>
      <c r="P15" s="1793"/>
      <c r="Q15" s="1793"/>
      <c r="R15" s="1793"/>
      <c r="S15" s="1794"/>
      <c r="V15" s="86" t="s">
        <v>222</v>
      </c>
      <c r="Y15" s="163"/>
      <c r="Z15" s="163"/>
      <c r="AA15" s="163"/>
      <c r="AB15" s="163"/>
      <c r="AC15" s="163"/>
      <c r="AD15" s="164"/>
      <c r="AE15" s="164"/>
      <c r="AF15" s="165"/>
      <c r="AG15" s="164"/>
      <c r="AH15" s="165"/>
      <c r="AI15" s="163"/>
      <c r="AJ15" s="163"/>
      <c r="AK15" s="163"/>
      <c r="AL15" s="163"/>
      <c r="AM15" s="163"/>
    </row>
    <row r="16" spans="2:42" ht="15" customHeight="1" x14ac:dyDescent="0.2">
      <c r="B16" s="87"/>
      <c r="C16" s="149"/>
      <c r="D16" s="149"/>
      <c r="E16" s="1787"/>
      <c r="F16" s="1788"/>
      <c r="G16" s="1788"/>
      <c r="H16" s="1788"/>
      <c r="I16" s="1789"/>
      <c r="J16" s="1802"/>
      <c r="K16" s="1802"/>
      <c r="L16" s="1808"/>
      <c r="M16" s="1812"/>
      <c r="N16" s="1815"/>
      <c r="O16" s="1787"/>
      <c r="P16" s="1788"/>
      <c r="Q16" s="1788"/>
      <c r="R16" s="1788"/>
      <c r="S16" s="1789"/>
      <c r="V16" s="86" t="s">
        <v>223</v>
      </c>
      <c r="Y16" s="163"/>
      <c r="Z16" s="163"/>
      <c r="AA16" s="163"/>
      <c r="AB16" s="163"/>
      <c r="AC16" s="163"/>
      <c r="AD16" s="164"/>
      <c r="AE16" s="164"/>
      <c r="AF16" s="165"/>
      <c r="AG16" s="164"/>
      <c r="AH16" s="165"/>
      <c r="AI16" s="163"/>
      <c r="AJ16" s="163"/>
      <c r="AK16" s="163"/>
      <c r="AL16" s="163"/>
      <c r="AM16" s="163"/>
    </row>
    <row r="17" spans="2:39" ht="15" customHeight="1" x14ac:dyDescent="0.2">
      <c r="B17" s="90"/>
      <c r="C17" s="107"/>
      <c r="D17" s="107"/>
      <c r="E17" s="166" t="s">
        <v>111</v>
      </c>
      <c r="F17" s="167" t="str">
        <f>IF(E7="","",E7)</f>
        <v/>
      </c>
      <c r="G17" s="168" t="s">
        <v>224</v>
      </c>
      <c r="H17" s="169">
        <v>100</v>
      </c>
      <c r="I17" s="170" t="s">
        <v>225</v>
      </c>
      <c r="J17" s="1803"/>
      <c r="K17" s="1803"/>
      <c r="L17" s="1809"/>
      <c r="M17" s="1813"/>
      <c r="N17" s="1816"/>
      <c r="O17" s="1787"/>
      <c r="P17" s="1788"/>
      <c r="Q17" s="1788"/>
      <c r="R17" s="1788"/>
      <c r="S17" s="1789"/>
      <c r="V17" s="86" t="s">
        <v>226</v>
      </c>
      <c r="Y17" s="171"/>
      <c r="Z17" s="163"/>
      <c r="AA17" s="171"/>
      <c r="AB17" s="171"/>
      <c r="AC17" s="163"/>
      <c r="AD17" s="164"/>
      <c r="AE17" s="164"/>
      <c r="AF17" s="165"/>
      <c r="AG17" s="164"/>
      <c r="AH17" s="165"/>
      <c r="AI17" s="163"/>
      <c r="AJ17" s="163"/>
      <c r="AK17" s="163"/>
      <c r="AL17" s="163"/>
      <c r="AM17" s="163"/>
    </row>
    <row r="18" spans="2:39" ht="15" customHeight="1" x14ac:dyDescent="0.2">
      <c r="B18" s="87" t="s">
        <v>118</v>
      </c>
      <c r="C18" s="149"/>
      <c r="D18" s="89"/>
      <c r="E18" s="1787" t="s">
        <v>227</v>
      </c>
      <c r="F18" s="1788"/>
      <c r="G18" s="1788"/>
      <c r="H18" s="1788"/>
      <c r="I18" s="1789"/>
      <c r="J18" s="1860" t="str">
        <f>IF(F21="","",ROUNDDOWN(F21/H21,1))</f>
        <v/>
      </c>
      <c r="K18" s="1801"/>
      <c r="L18" s="172"/>
      <c r="M18" s="1811"/>
      <c r="N18" s="1814" t="s">
        <v>80</v>
      </c>
      <c r="O18" s="1792" t="s">
        <v>228</v>
      </c>
      <c r="P18" s="1793"/>
      <c r="Q18" s="1793"/>
      <c r="R18" s="1793"/>
      <c r="S18" s="1794"/>
      <c r="Y18" s="163"/>
      <c r="Z18" s="163"/>
      <c r="AA18" s="163"/>
      <c r="AB18" s="163"/>
      <c r="AC18" s="163"/>
      <c r="AD18" s="164"/>
      <c r="AE18" s="164"/>
      <c r="AF18" s="173"/>
      <c r="AG18" s="164"/>
      <c r="AH18" s="165"/>
      <c r="AI18" s="163"/>
      <c r="AJ18" s="163"/>
      <c r="AK18" s="163"/>
      <c r="AL18" s="163"/>
      <c r="AM18" s="163"/>
    </row>
    <row r="19" spans="2:39" ht="15" customHeight="1" x14ac:dyDescent="0.2">
      <c r="B19" s="87"/>
      <c r="C19" s="149"/>
      <c r="D19" s="89"/>
      <c r="E19" s="1787"/>
      <c r="F19" s="1788"/>
      <c r="G19" s="1788"/>
      <c r="H19" s="1788"/>
      <c r="I19" s="1789"/>
      <c r="J19" s="1863" t="s">
        <v>229</v>
      </c>
      <c r="K19" s="1864"/>
      <c r="L19" s="89"/>
      <c r="M19" s="1812"/>
      <c r="N19" s="1815"/>
      <c r="O19" s="1787"/>
      <c r="P19" s="1788"/>
      <c r="Q19" s="1788"/>
      <c r="R19" s="1788"/>
      <c r="S19" s="1789"/>
      <c r="V19" s="86" t="s">
        <v>230</v>
      </c>
      <c r="Y19" s="163"/>
      <c r="Z19" s="163"/>
      <c r="AA19" s="163"/>
      <c r="AB19" s="163"/>
      <c r="AC19" s="163"/>
      <c r="AD19" s="174"/>
      <c r="AE19" s="174"/>
      <c r="AF19" s="165"/>
      <c r="AG19" s="164"/>
      <c r="AH19" s="165"/>
      <c r="AI19" s="163"/>
      <c r="AJ19" s="163"/>
      <c r="AK19" s="163"/>
      <c r="AL19" s="163"/>
      <c r="AM19" s="163"/>
    </row>
    <row r="20" spans="2:39" ht="15" customHeight="1" x14ac:dyDescent="0.2">
      <c r="B20" s="87"/>
      <c r="C20" s="149"/>
      <c r="D20" s="89"/>
      <c r="E20" s="1787"/>
      <c r="F20" s="1788"/>
      <c r="G20" s="1788"/>
      <c r="H20" s="1788"/>
      <c r="I20" s="1789"/>
      <c r="J20" s="1865" t="str">
        <f>IF(F21="","",ROUNDUP(J18,0))</f>
        <v/>
      </c>
      <c r="K20" s="1802"/>
      <c r="L20" s="1808" t="s">
        <v>220</v>
      </c>
      <c r="M20" s="1812"/>
      <c r="N20" s="1815"/>
      <c r="O20" s="1787"/>
      <c r="P20" s="1788"/>
      <c r="Q20" s="1788"/>
      <c r="R20" s="1788"/>
      <c r="S20" s="1789"/>
      <c r="V20" s="86" t="s">
        <v>231</v>
      </c>
      <c r="Y20" s="163"/>
      <c r="Z20" s="163"/>
      <c r="AA20" s="163"/>
      <c r="AB20" s="163"/>
      <c r="AC20" s="163"/>
      <c r="AD20" s="164"/>
      <c r="AE20" s="164"/>
      <c r="AF20" s="165"/>
      <c r="AG20" s="164"/>
      <c r="AH20" s="165"/>
      <c r="AI20" s="163"/>
      <c r="AJ20" s="163"/>
      <c r="AK20" s="163"/>
      <c r="AL20" s="163"/>
      <c r="AM20" s="163"/>
    </row>
    <row r="21" spans="2:39" ht="15" customHeight="1" x14ac:dyDescent="0.2">
      <c r="B21" s="87"/>
      <c r="C21" s="149"/>
      <c r="D21" s="89"/>
      <c r="E21" s="175" t="s">
        <v>111</v>
      </c>
      <c r="F21" s="176" t="str">
        <f>IF(E7="","",E7)</f>
        <v/>
      </c>
      <c r="G21" s="177" t="s">
        <v>224</v>
      </c>
      <c r="H21" s="178">
        <v>3</v>
      </c>
      <c r="I21" s="179" t="s">
        <v>232</v>
      </c>
      <c r="J21" s="1865"/>
      <c r="K21" s="1802"/>
      <c r="L21" s="1808"/>
      <c r="M21" s="1813"/>
      <c r="N21" s="1816"/>
      <c r="O21" s="1861"/>
      <c r="P21" s="1862"/>
      <c r="Q21" s="1862"/>
      <c r="R21" s="1862"/>
      <c r="S21" s="1804"/>
      <c r="W21" s="1866" t="s">
        <v>233</v>
      </c>
      <c r="X21" s="1867"/>
      <c r="Y21" s="1867"/>
      <c r="Z21" s="1867"/>
      <c r="AA21" s="1867"/>
      <c r="AB21" s="1867"/>
      <c r="AC21" s="1867"/>
      <c r="AD21" s="1867"/>
      <c r="AE21" s="1867"/>
      <c r="AF21" s="1867"/>
      <c r="AG21" s="1867"/>
      <c r="AH21" s="1867"/>
      <c r="AI21" s="1867"/>
      <c r="AJ21" s="1867"/>
      <c r="AK21" s="1867"/>
      <c r="AL21" s="1867"/>
      <c r="AM21" s="1868"/>
    </row>
    <row r="22" spans="2:39" ht="15" customHeight="1" x14ac:dyDescent="0.2">
      <c r="B22" s="87"/>
      <c r="C22" s="142" t="s">
        <v>234</v>
      </c>
      <c r="D22" s="143"/>
      <c r="E22" s="180" t="s">
        <v>235</v>
      </c>
      <c r="F22" s="181"/>
      <c r="G22" s="181"/>
      <c r="H22" s="181"/>
      <c r="I22" s="141"/>
      <c r="J22" s="1872" t="str">
        <f>IF(F24="","",ROUNDDOWN(J20*2/7,1))</f>
        <v/>
      </c>
      <c r="K22" s="1873"/>
      <c r="L22" s="1810" t="s">
        <v>236</v>
      </c>
      <c r="M22" s="1878"/>
      <c r="N22" s="1810" t="s">
        <v>80</v>
      </c>
      <c r="O22" s="182"/>
      <c r="P22" s="181"/>
      <c r="Q22" s="181"/>
      <c r="R22" s="181"/>
      <c r="S22" s="183"/>
      <c r="W22" s="1869"/>
      <c r="X22" s="1870"/>
      <c r="Y22" s="1870"/>
      <c r="Z22" s="1870"/>
      <c r="AA22" s="1870"/>
      <c r="AB22" s="1870"/>
      <c r="AC22" s="1870"/>
      <c r="AD22" s="1870"/>
      <c r="AE22" s="1870"/>
      <c r="AF22" s="1870"/>
      <c r="AG22" s="1870"/>
      <c r="AH22" s="1870"/>
      <c r="AI22" s="1870"/>
      <c r="AJ22" s="1870"/>
      <c r="AK22" s="1870"/>
      <c r="AL22" s="1870"/>
      <c r="AM22" s="1871"/>
    </row>
    <row r="23" spans="2:39" ht="15" customHeight="1" x14ac:dyDescent="0.2">
      <c r="B23" s="87"/>
      <c r="C23" s="87"/>
      <c r="D23" s="149"/>
      <c r="E23" s="1884"/>
      <c r="F23" s="1885"/>
      <c r="G23" s="1885"/>
      <c r="H23" s="1885"/>
      <c r="I23" s="1886"/>
      <c r="J23" s="1874"/>
      <c r="K23" s="1875"/>
      <c r="L23" s="1808"/>
      <c r="M23" s="1879"/>
      <c r="N23" s="1808"/>
      <c r="O23" s="184"/>
      <c r="P23" s="185"/>
      <c r="Q23" s="185"/>
      <c r="R23" s="185"/>
      <c r="S23" s="179"/>
      <c r="W23" s="1869"/>
      <c r="X23" s="1870"/>
      <c r="Y23" s="1870"/>
      <c r="Z23" s="1870"/>
      <c r="AA23" s="1870"/>
      <c r="AB23" s="1870"/>
      <c r="AC23" s="1870"/>
      <c r="AD23" s="1870"/>
      <c r="AE23" s="1870"/>
      <c r="AF23" s="1870"/>
      <c r="AG23" s="1870"/>
      <c r="AH23" s="1870"/>
      <c r="AI23" s="1870"/>
      <c r="AJ23" s="1870"/>
      <c r="AK23" s="1870"/>
      <c r="AL23" s="1870"/>
      <c r="AM23" s="1871"/>
    </row>
    <row r="24" spans="2:39" ht="15" customHeight="1" x14ac:dyDescent="0.2">
      <c r="B24" s="87"/>
      <c r="C24" s="87"/>
      <c r="D24" s="149"/>
      <c r="E24" s="186"/>
      <c r="F24" s="187" t="str">
        <f>IF(J20="","",J20)</f>
        <v/>
      </c>
      <c r="G24" s="1817" t="s">
        <v>237</v>
      </c>
      <c r="H24" s="1817"/>
      <c r="I24" s="188" t="s">
        <v>232</v>
      </c>
      <c r="J24" s="1876"/>
      <c r="K24" s="1877"/>
      <c r="L24" s="1809"/>
      <c r="M24" s="1879"/>
      <c r="N24" s="1808"/>
      <c r="O24" s="184"/>
      <c r="P24" s="185"/>
      <c r="Q24" s="185"/>
      <c r="R24" s="185"/>
      <c r="S24" s="179"/>
      <c r="W24" s="1869"/>
      <c r="X24" s="1870"/>
      <c r="Y24" s="1870"/>
      <c r="Z24" s="1870"/>
      <c r="AA24" s="1870"/>
      <c r="AB24" s="1870"/>
      <c r="AC24" s="1870"/>
      <c r="AD24" s="1870"/>
      <c r="AE24" s="1870"/>
      <c r="AF24" s="1870"/>
      <c r="AG24" s="1870"/>
      <c r="AH24" s="1870"/>
      <c r="AI24" s="1870"/>
      <c r="AJ24" s="1870"/>
      <c r="AK24" s="1870"/>
      <c r="AL24" s="1870"/>
      <c r="AM24" s="1871"/>
    </row>
    <row r="25" spans="2:39" ht="15" customHeight="1" x14ac:dyDescent="0.2">
      <c r="B25" s="142" t="s">
        <v>238</v>
      </c>
      <c r="C25" s="143"/>
      <c r="D25" s="143"/>
      <c r="E25" s="1792" t="s">
        <v>239</v>
      </c>
      <c r="F25" s="1793"/>
      <c r="G25" s="1793"/>
      <c r="H25" s="1793"/>
      <c r="I25" s="1794"/>
      <c r="J25" s="1801" t="str">
        <f>IF(F27="","",ROUNDDOWN(F27/H27,1))</f>
        <v/>
      </c>
      <c r="K25" s="1801"/>
      <c r="L25" s="1810" t="s">
        <v>220</v>
      </c>
      <c r="M25" s="1811"/>
      <c r="N25" s="1810" t="s">
        <v>80</v>
      </c>
      <c r="O25" s="1792"/>
      <c r="P25" s="1793"/>
      <c r="Q25" s="1793"/>
      <c r="R25" s="1793"/>
      <c r="S25" s="1794"/>
      <c r="W25" s="1869"/>
      <c r="X25" s="1870"/>
      <c r="Y25" s="1870"/>
      <c r="Z25" s="1870"/>
      <c r="AA25" s="1870"/>
      <c r="AB25" s="1870"/>
      <c r="AC25" s="1870"/>
      <c r="AD25" s="1870"/>
      <c r="AE25" s="1870"/>
      <c r="AF25" s="1870"/>
      <c r="AG25" s="1870"/>
      <c r="AH25" s="1870"/>
      <c r="AI25" s="1870"/>
      <c r="AJ25" s="1870"/>
      <c r="AK25" s="1870"/>
      <c r="AL25" s="1870"/>
      <c r="AM25" s="1871"/>
    </row>
    <row r="26" spans="2:39" ht="15" customHeight="1" x14ac:dyDescent="0.2">
      <c r="B26" s="87"/>
      <c r="C26" s="149"/>
      <c r="D26" s="149"/>
      <c r="E26" s="1787"/>
      <c r="F26" s="1788"/>
      <c r="G26" s="1788"/>
      <c r="H26" s="1788"/>
      <c r="I26" s="1789"/>
      <c r="J26" s="1802"/>
      <c r="K26" s="1802"/>
      <c r="L26" s="1808"/>
      <c r="M26" s="1812"/>
      <c r="N26" s="1808"/>
      <c r="O26" s="1787"/>
      <c r="P26" s="1788"/>
      <c r="Q26" s="1788"/>
      <c r="R26" s="1788"/>
      <c r="S26" s="1789"/>
      <c r="W26" s="1866" t="s">
        <v>240</v>
      </c>
      <c r="X26" s="1867"/>
      <c r="Y26" s="1867"/>
      <c r="Z26" s="1867"/>
      <c r="AA26" s="1867"/>
      <c r="AB26" s="1867"/>
      <c r="AC26" s="1867"/>
      <c r="AD26" s="1867"/>
      <c r="AE26" s="1867"/>
      <c r="AF26" s="1867"/>
      <c r="AG26" s="1867"/>
      <c r="AH26" s="1867"/>
      <c r="AI26" s="1867"/>
      <c r="AJ26" s="1867"/>
      <c r="AK26" s="1867"/>
      <c r="AL26" s="1867"/>
      <c r="AM26" s="1868"/>
    </row>
    <row r="27" spans="2:39" ht="15" customHeight="1" x14ac:dyDescent="0.2">
      <c r="B27" s="90"/>
      <c r="C27" s="107"/>
      <c r="D27" s="107"/>
      <c r="E27" s="166" t="s">
        <v>111</v>
      </c>
      <c r="F27" s="167" t="str">
        <f>IF(E7="","",E7)</f>
        <v/>
      </c>
      <c r="G27" s="168" t="s">
        <v>224</v>
      </c>
      <c r="H27" s="169">
        <v>100</v>
      </c>
      <c r="I27" s="170" t="s">
        <v>232</v>
      </c>
      <c r="J27" s="1803"/>
      <c r="K27" s="1803"/>
      <c r="L27" s="1809"/>
      <c r="M27" s="1813"/>
      <c r="N27" s="1809"/>
      <c r="O27" s="1861"/>
      <c r="P27" s="1862"/>
      <c r="Q27" s="1862"/>
      <c r="R27" s="1862"/>
      <c r="S27" s="1804"/>
      <c r="W27" s="1869"/>
      <c r="X27" s="1870"/>
      <c r="Y27" s="1870"/>
      <c r="Z27" s="1870"/>
      <c r="AA27" s="1870"/>
      <c r="AB27" s="1870"/>
      <c r="AC27" s="1870"/>
      <c r="AD27" s="1870"/>
      <c r="AE27" s="1870"/>
      <c r="AF27" s="1870"/>
      <c r="AG27" s="1870"/>
      <c r="AH27" s="1870"/>
      <c r="AI27" s="1870"/>
      <c r="AJ27" s="1870"/>
      <c r="AK27" s="1870"/>
      <c r="AL27" s="1870"/>
      <c r="AM27" s="1871"/>
    </row>
    <row r="28" spans="2:39" ht="15" customHeight="1" x14ac:dyDescent="0.2">
      <c r="B28" s="142" t="s">
        <v>241</v>
      </c>
      <c r="C28" s="143"/>
      <c r="D28" s="150"/>
      <c r="E28" s="1804" t="s">
        <v>242</v>
      </c>
      <c r="F28" s="1805"/>
      <c r="G28" s="1805"/>
      <c r="H28" s="1805"/>
      <c r="I28" s="1805"/>
      <c r="J28" s="1860">
        <f>IF(E7&gt;=100,1,0)</f>
        <v>0</v>
      </c>
      <c r="K28" s="1801"/>
      <c r="L28" s="1808" t="s">
        <v>220</v>
      </c>
      <c r="M28" s="1811"/>
      <c r="N28" s="1810" t="s">
        <v>80</v>
      </c>
      <c r="O28" s="142"/>
      <c r="P28" s="181"/>
      <c r="Q28" s="181"/>
      <c r="R28" s="181"/>
      <c r="S28" s="183"/>
      <c r="W28" s="1880"/>
      <c r="X28" s="1881"/>
      <c r="Y28" s="1881"/>
      <c r="Z28" s="1881"/>
      <c r="AA28" s="1881"/>
      <c r="AB28" s="1881"/>
      <c r="AC28" s="1881"/>
      <c r="AD28" s="1881"/>
      <c r="AE28" s="1881"/>
      <c r="AF28" s="1881"/>
      <c r="AG28" s="1881"/>
      <c r="AH28" s="1881"/>
      <c r="AI28" s="1881"/>
      <c r="AJ28" s="1881"/>
      <c r="AK28" s="1881"/>
      <c r="AL28" s="1881"/>
      <c r="AM28" s="1882"/>
    </row>
    <row r="29" spans="2:39" ht="15" customHeight="1" x14ac:dyDescent="0.2">
      <c r="B29" s="87"/>
      <c r="C29" s="149"/>
      <c r="D29" s="89"/>
      <c r="E29" s="1806"/>
      <c r="F29" s="1807"/>
      <c r="G29" s="1807"/>
      <c r="H29" s="1807"/>
      <c r="I29" s="1807"/>
      <c r="J29" s="1865"/>
      <c r="K29" s="1802"/>
      <c r="L29" s="1808"/>
      <c r="M29" s="1812"/>
      <c r="N29" s="1808"/>
      <c r="O29" s="184"/>
      <c r="P29" s="185"/>
      <c r="Q29" s="185"/>
      <c r="R29" s="185"/>
      <c r="S29" s="179"/>
      <c r="V29" s="165"/>
      <c r="W29" s="189"/>
      <c r="X29" s="189"/>
      <c r="Y29" s="189"/>
      <c r="Z29" s="189"/>
      <c r="AA29" s="189"/>
      <c r="AB29" s="189"/>
      <c r="AC29" s="189"/>
      <c r="AD29" s="189"/>
      <c r="AE29" s="189"/>
      <c r="AF29" s="189"/>
      <c r="AG29" s="189"/>
      <c r="AH29" s="189"/>
      <c r="AI29" s="189"/>
      <c r="AJ29" s="189"/>
      <c r="AK29" s="189"/>
      <c r="AL29" s="189"/>
      <c r="AM29" s="189"/>
    </row>
    <row r="30" spans="2:39" ht="15" customHeight="1" x14ac:dyDescent="0.2">
      <c r="B30" s="87"/>
      <c r="C30" s="149"/>
      <c r="D30" s="89"/>
      <c r="E30" s="1806"/>
      <c r="F30" s="1807"/>
      <c r="G30" s="1807"/>
      <c r="H30" s="1807"/>
      <c r="I30" s="1807"/>
      <c r="J30" s="1883"/>
      <c r="K30" s="1803"/>
      <c r="L30" s="1809"/>
      <c r="M30" s="1813"/>
      <c r="N30" s="1809"/>
      <c r="O30" s="190"/>
      <c r="P30" s="191"/>
      <c r="Q30" s="191"/>
      <c r="R30" s="191"/>
      <c r="S30" s="170"/>
      <c r="V30" s="149" t="s">
        <v>243</v>
      </c>
      <c r="W30" s="189"/>
      <c r="X30" s="189"/>
      <c r="Y30" s="189"/>
      <c r="Z30" s="189"/>
      <c r="AA30" s="189"/>
      <c r="AB30" s="189"/>
      <c r="AC30" s="189"/>
      <c r="AD30" s="189"/>
      <c r="AE30" s="189"/>
      <c r="AF30" s="189"/>
      <c r="AG30" s="189"/>
      <c r="AH30" s="189"/>
      <c r="AI30" s="189"/>
      <c r="AJ30" s="189"/>
      <c r="AK30" s="189"/>
      <c r="AL30" s="189"/>
      <c r="AM30" s="189"/>
    </row>
    <row r="31" spans="2:39" ht="15" customHeight="1" x14ac:dyDescent="0.2">
      <c r="B31" s="87"/>
      <c r="C31" s="142" t="s">
        <v>244</v>
      </c>
      <c r="D31" s="150"/>
      <c r="E31" s="143"/>
      <c r="F31" s="143"/>
      <c r="G31" s="143"/>
      <c r="H31" s="143"/>
      <c r="I31" s="150"/>
      <c r="J31" s="1811"/>
      <c r="K31" s="1911"/>
      <c r="L31" s="1810" t="s">
        <v>80</v>
      </c>
      <c r="M31" s="1811"/>
      <c r="N31" s="1810" t="s">
        <v>80</v>
      </c>
      <c r="O31" s="1787" t="s">
        <v>440</v>
      </c>
      <c r="P31" s="1788"/>
      <c r="Q31" s="1788"/>
      <c r="R31" s="1788"/>
      <c r="S31" s="1789"/>
      <c r="V31" s="165"/>
      <c r="W31" s="165"/>
      <c r="X31" s="165"/>
      <c r="Y31" s="165"/>
      <c r="Z31" s="165"/>
      <c r="AA31" s="165"/>
      <c r="AB31" s="165"/>
      <c r="AC31" s="165"/>
      <c r="AD31" s="164"/>
      <c r="AE31" s="164"/>
      <c r="AF31" s="165"/>
      <c r="AG31" s="164"/>
      <c r="AH31" s="165"/>
      <c r="AI31" s="163"/>
      <c r="AJ31" s="163"/>
      <c r="AK31" s="163"/>
      <c r="AL31" s="163"/>
      <c r="AM31" s="163"/>
    </row>
    <row r="32" spans="2:39" s="329" customFormat="1" ht="15" customHeight="1" x14ac:dyDescent="0.2">
      <c r="B32" s="334"/>
      <c r="C32" s="334"/>
      <c r="D32" s="330"/>
      <c r="E32" s="331"/>
      <c r="F32" s="331"/>
      <c r="G32" s="331"/>
      <c r="H32" s="331"/>
      <c r="I32" s="330"/>
      <c r="J32" s="1812"/>
      <c r="K32" s="1912"/>
      <c r="L32" s="1808"/>
      <c r="M32" s="1812"/>
      <c r="N32" s="1808"/>
      <c r="O32" s="1787"/>
      <c r="P32" s="1788"/>
      <c r="Q32" s="1788"/>
      <c r="R32" s="1788"/>
      <c r="S32" s="1789"/>
      <c r="V32" s="165"/>
      <c r="W32" s="165"/>
      <c r="X32" s="165"/>
      <c r="Y32" s="165"/>
      <c r="Z32" s="165"/>
      <c r="AA32" s="165"/>
      <c r="AB32" s="165"/>
      <c r="AC32" s="165"/>
      <c r="AD32" s="164"/>
      <c r="AE32" s="164"/>
      <c r="AF32" s="165"/>
      <c r="AG32" s="164"/>
      <c r="AH32" s="165"/>
      <c r="AI32" s="163"/>
      <c r="AJ32" s="163"/>
      <c r="AK32" s="163"/>
      <c r="AL32" s="163"/>
      <c r="AM32" s="163"/>
    </row>
    <row r="33" spans="2:39" ht="15" customHeight="1" x14ac:dyDescent="0.2">
      <c r="B33" s="87"/>
      <c r="C33" s="87"/>
      <c r="D33" s="89"/>
      <c r="E33" s="149"/>
      <c r="F33" s="149"/>
      <c r="G33" s="149"/>
      <c r="H33" s="149"/>
      <c r="I33" s="89"/>
      <c r="J33" s="1812"/>
      <c r="K33" s="1912"/>
      <c r="L33" s="1808"/>
      <c r="M33" s="1812"/>
      <c r="N33" s="1808"/>
      <c r="O33" s="1787"/>
      <c r="P33" s="1788"/>
      <c r="Q33" s="1788"/>
      <c r="R33" s="1788"/>
      <c r="S33" s="1789"/>
      <c r="V33" s="1887"/>
      <c r="W33" s="1887"/>
      <c r="X33" s="1887" t="s">
        <v>177</v>
      </c>
      <c r="Y33" s="1887"/>
      <c r="Z33" s="1887" t="s">
        <v>179</v>
      </c>
      <c r="AA33" s="1887"/>
      <c r="AB33" s="1887" t="s">
        <v>180</v>
      </c>
      <c r="AC33" s="1887"/>
      <c r="AD33" s="1887" t="s">
        <v>245</v>
      </c>
      <c r="AE33" s="1887"/>
      <c r="AF33" s="1889" t="s">
        <v>246</v>
      </c>
      <c r="AG33" s="1887"/>
      <c r="AH33" s="1890" t="s">
        <v>98</v>
      </c>
      <c r="AI33" s="1891"/>
      <c r="AJ33" s="1892"/>
      <c r="AK33" s="192"/>
      <c r="AL33" s="192"/>
      <c r="AM33" s="163"/>
    </row>
    <row r="34" spans="2:39" ht="15" customHeight="1" x14ac:dyDescent="0.2">
      <c r="B34" s="90"/>
      <c r="C34" s="90"/>
      <c r="D34" s="88"/>
      <c r="E34" s="107"/>
      <c r="F34" s="107"/>
      <c r="G34" s="107"/>
      <c r="H34" s="107"/>
      <c r="I34" s="88"/>
      <c r="J34" s="1813"/>
      <c r="K34" s="1913"/>
      <c r="L34" s="1809"/>
      <c r="M34" s="1813"/>
      <c r="N34" s="1809"/>
      <c r="O34" s="1861"/>
      <c r="P34" s="1862"/>
      <c r="Q34" s="1862"/>
      <c r="R34" s="1862"/>
      <c r="S34" s="1804"/>
      <c r="V34" s="1887"/>
      <c r="W34" s="1887"/>
      <c r="X34" s="1887"/>
      <c r="Y34" s="1887"/>
      <c r="Z34" s="1888"/>
      <c r="AA34" s="1888"/>
      <c r="AB34" s="1888"/>
      <c r="AC34" s="1888"/>
      <c r="AD34" s="1888"/>
      <c r="AE34" s="1888"/>
      <c r="AF34" s="1888"/>
      <c r="AG34" s="1888"/>
      <c r="AH34" s="1893"/>
      <c r="AI34" s="1894"/>
      <c r="AJ34" s="1895"/>
      <c r="AK34" s="192"/>
      <c r="AL34" s="192"/>
      <c r="AM34" s="163"/>
    </row>
    <row r="35" spans="2:39" ht="15" customHeight="1" x14ac:dyDescent="0.2">
      <c r="B35" s="142" t="s">
        <v>183</v>
      </c>
      <c r="C35" s="143"/>
      <c r="D35" s="150"/>
      <c r="E35" s="1792" t="s">
        <v>247</v>
      </c>
      <c r="F35" s="1793"/>
      <c r="G35" s="1793"/>
      <c r="H35" s="1793"/>
      <c r="I35" s="1794"/>
      <c r="J35" s="1860">
        <f>IF(E7&gt;100,ROUNDUP((E7/100),1),1)</f>
        <v>1</v>
      </c>
      <c r="K35" s="1801"/>
      <c r="L35" s="1810" t="s">
        <v>220</v>
      </c>
      <c r="M35" s="1811"/>
      <c r="N35" s="1810" t="s">
        <v>80</v>
      </c>
      <c r="O35" s="1792"/>
      <c r="P35" s="1793"/>
      <c r="Q35" s="1793"/>
      <c r="R35" s="1793"/>
      <c r="S35" s="1794"/>
      <c r="V35" s="1896" t="s">
        <v>248</v>
      </c>
      <c r="W35" s="1892"/>
      <c r="X35" s="1897"/>
      <c r="Y35" s="1897"/>
      <c r="Z35" s="193" t="s">
        <v>249</v>
      </c>
      <c r="AA35" s="194" t="s">
        <v>250</v>
      </c>
      <c r="AB35" s="194"/>
      <c r="AC35" s="194"/>
      <c r="AD35" s="195"/>
      <c r="AE35" s="195"/>
      <c r="AF35" s="196"/>
      <c r="AG35" s="195"/>
      <c r="AH35" s="196"/>
      <c r="AI35" s="194"/>
      <c r="AJ35" s="197"/>
      <c r="AK35" s="198"/>
      <c r="AL35" s="198"/>
      <c r="AM35" s="199"/>
    </row>
    <row r="36" spans="2:39" ht="15" customHeight="1" x14ac:dyDescent="0.2">
      <c r="B36" s="87"/>
      <c r="C36" s="149"/>
      <c r="D36" s="89"/>
      <c r="E36" s="1787"/>
      <c r="F36" s="1788"/>
      <c r="G36" s="1788"/>
      <c r="H36" s="1788"/>
      <c r="I36" s="1789"/>
      <c r="J36" s="1865"/>
      <c r="K36" s="1802"/>
      <c r="L36" s="1808"/>
      <c r="M36" s="1812"/>
      <c r="N36" s="1808"/>
      <c r="O36" s="1787"/>
      <c r="P36" s="1788"/>
      <c r="Q36" s="1788"/>
      <c r="R36" s="1788"/>
      <c r="S36" s="1789"/>
      <c r="V36" s="1893"/>
      <c r="W36" s="1895"/>
      <c r="X36" s="1897"/>
      <c r="Y36" s="1897"/>
      <c r="Z36" s="200"/>
      <c r="AA36" s="1898" t="s">
        <v>251</v>
      </c>
      <c r="AB36" s="1898"/>
      <c r="AC36" s="1898"/>
      <c r="AD36" s="1898"/>
      <c r="AE36" s="201">
        <v>100</v>
      </c>
      <c r="AF36" s="202" t="s">
        <v>252</v>
      </c>
      <c r="AG36" s="203"/>
      <c r="AH36" s="1899"/>
      <c r="AI36" s="1899"/>
      <c r="AJ36" s="204" t="s">
        <v>253</v>
      </c>
      <c r="AK36" s="198"/>
      <c r="AL36" s="198"/>
      <c r="AM36" s="199"/>
    </row>
    <row r="37" spans="2:39" ht="15" customHeight="1" x14ac:dyDescent="0.2">
      <c r="B37" s="87"/>
      <c r="C37" s="149"/>
      <c r="D37" s="89"/>
      <c r="E37" s="1787"/>
      <c r="F37" s="1788"/>
      <c r="G37" s="1788"/>
      <c r="H37" s="1788"/>
      <c r="I37" s="1789"/>
      <c r="J37" s="1865"/>
      <c r="K37" s="1802"/>
      <c r="L37" s="1808"/>
      <c r="M37" s="1812"/>
      <c r="N37" s="1808"/>
      <c r="O37" s="1787"/>
      <c r="P37" s="1788"/>
      <c r="Q37" s="1788"/>
      <c r="R37" s="1788"/>
      <c r="S37" s="1789"/>
      <c r="V37" s="1893"/>
      <c r="W37" s="1895"/>
      <c r="X37" s="1897"/>
      <c r="Y37" s="1897"/>
      <c r="Z37" s="1900" t="s">
        <v>254</v>
      </c>
      <c r="AA37" s="1901"/>
      <c r="AB37" s="1901"/>
      <c r="AC37" s="1901"/>
      <c r="AD37" s="1901"/>
      <c r="AE37" s="1902"/>
      <c r="AF37" s="1905"/>
      <c r="AG37" s="1906"/>
      <c r="AH37" s="1906"/>
      <c r="AI37" s="1906"/>
      <c r="AJ37" s="1907"/>
      <c r="AK37" s="198"/>
      <c r="AL37" s="198"/>
      <c r="AM37" s="199"/>
    </row>
    <row r="38" spans="2:39" ht="15" customHeight="1" x14ac:dyDescent="0.2">
      <c r="B38" s="90"/>
      <c r="C38" s="107"/>
      <c r="D38" s="88"/>
      <c r="E38" s="1861"/>
      <c r="F38" s="1862"/>
      <c r="G38" s="1862"/>
      <c r="H38" s="1862"/>
      <c r="I38" s="1804"/>
      <c r="J38" s="1883"/>
      <c r="K38" s="1803"/>
      <c r="L38" s="1809"/>
      <c r="M38" s="1813"/>
      <c r="N38" s="1809"/>
      <c r="O38" s="1861"/>
      <c r="P38" s="1862"/>
      <c r="Q38" s="1862"/>
      <c r="R38" s="1862"/>
      <c r="S38" s="1804"/>
      <c r="V38" s="1893"/>
      <c r="W38" s="1895"/>
      <c r="X38" s="1897"/>
      <c r="Y38" s="1897"/>
      <c r="Z38" s="1903"/>
      <c r="AA38" s="1898"/>
      <c r="AB38" s="1898"/>
      <c r="AC38" s="1898"/>
      <c r="AD38" s="1898"/>
      <c r="AE38" s="1904"/>
      <c r="AF38" s="1908"/>
      <c r="AG38" s="1909"/>
      <c r="AH38" s="1909"/>
      <c r="AI38" s="1909"/>
      <c r="AJ38" s="1910"/>
      <c r="AK38" s="198"/>
      <c r="AL38" s="198"/>
      <c r="AM38" s="199"/>
    </row>
    <row r="39" spans="2:39" ht="15" customHeight="1" x14ac:dyDescent="0.2">
      <c r="B39" s="142" t="s">
        <v>119</v>
      </c>
      <c r="C39" s="143"/>
      <c r="D39" s="150"/>
      <c r="E39" s="1922" t="s">
        <v>255</v>
      </c>
      <c r="F39" s="1923"/>
      <c r="G39" s="1923"/>
      <c r="H39" s="1923"/>
      <c r="I39" s="1924"/>
      <c r="J39" s="1811"/>
      <c r="K39" s="1911"/>
      <c r="L39" s="1810" t="s">
        <v>220</v>
      </c>
      <c r="M39" s="1811"/>
      <c r="N39" s="1814" t="s">
        <v>80</v>
      </c>
      <c r="O39" s="1792"/>
      <c r="P39" s="1793"/>
      <c r="Q39" s="1793"/>
      <c r="R39" s="1793"/>
      <c r="S39" s="1794"/>
      <c r="V39" s="1890" t="s">
        <v>256</v>
      </c>
      <c r="W39" s="1892"/>
      <c r="X39" s="1914"/>
      <c r="Y39" s="1916"/>
      <c r="Z39" s="1914"/>
      <c r="AA39" s="1916"/>
      <c r="AB39" s="1914"/>
      <c r="AC39" s="1916"/>
      <c r="AD39" s="1914"/>
      <c r="AE39" s="1916"/>
      <c r="AF39" s="1914"/>
      <c r="AG39" s="1916"/>
      <c r="AH39" s="1914"/>
      <c r="AI39" s="1915"/>
      <c r="AJ39" s="1916"/>
      <c r="AK39" s="198"/>
      <c r="AL39" s="198"/>
      <c r="AM39" s="199"/>
    </row>
    <row r="40" spans="2:39" ht="15" customHeight="1" x14ac:dyDescent="0.2">
      <c r="B40" s="87"/>
      <c r="C40" s="149"/>
      <c r="D40" s="89"/>
      <c r="E40" s="1925"/>
      <c r="F40" s="1817"/>
      <c r="G40" s="1817"/>
      <c r="H40" s="1817"/>
      <c r="I40" s="1926"/>
      <c r="J40" s="1812"/>
      <c r="K40" s="1912"/>
      <c r="L40" s="1808"/>
      <c r="M40" s="1812"/>
      <c r="N40" s="1815"/>
      <c r="O40" s="1787"/>
      <c r="P40" s="1788"/>
      <c r="Q40" s="1788"/>
      <c r="R40" s="1788"/>
      <c r="S40" s="1789"/>
      <c r="V40" s="1920"/>
      <c r="W40" s="1921"/>
      <c r="X40" s="1917"/>
      <c r="Y40" s="1919"/>
      <c r="Z40" s="1917"/>
      <c r="AA40" s="1919"/>
      <c r="AB40" s="1917"/>
      <c r="AC40" s="1919"/>
      <c r="AD40" s="1917"/>
      <c r="AE40" s="1919"/>
      <c r="AF40" s="1917"/>
      <c r="AG40" s="1919"/>
      <c r="AH40" s="1917"/>
      <c r="AI40" s="1918"/>
      <c r="AJ40" s="1919"/>
      <c r="AK40" s="198"/>
      <c r="AL40" s="198"/>
      <c r="AM40" s="199"/>
    </row>
    <row r="41" spans="2:39" ht="15" customHeight="1" x14ac:dyDescent="0.2">
      <c r="B41" s="87"/>
      <c r="C41" s="149"/>
      <c r="D41" s="89"/>
      <c r="E41" s="1925"/>
      <c r="F41" s="1817"/>
      <c r="G41" s="1817"/>
      <c r="H41" s="1817"/>
      <c r="I41" s="1926"/>
      <c r="J41" s="1812"/>
      <c r="K41" s="1912"/>
      <c r="L41" s="1808"/>
      <c r="M41" s="1812"/>
      <c r="N41" s="1815"/>
      <c r="O41" s="1787"/>
      <c r="P41" s="1788"/>
      <c r="Q41" s="1788"/>
      <c r="R41" s="1788"/>
      <c r="S41" s="1789"/>
      <c r="V41" s="1890" t="s">
        <v>198</v>
      </c>
      <c r="W41" s="1892"/>
      <c r="X41" s="1914"/>
      <c r="Y41" s="1916"/>
      <c r="Z41" s="1914"/>
      <c r="AA41" s="1916"/>
      <c r="AB41" s="1914"/>
      <c r="AC41" s="1916"/>
      <c r="AD41" s="1914"/>
      <c r="AE41" s="1916"/>
      <c r="AF41" s="1914"/>
      <c r="AG41" s="1916"/>
      <c r="AH41" s="1914"/>
      <c r="AI41" s="1915"/>
      <c r="AJ41" s="1916"/>
      <c r="AK41" s="198"/>
      <c r="AL41" s="198"/>
      <c r="AM41" s="199"/>
    </row>
    <row r="42" spans="2:39" ht="15" customHeight="1" x14ac:dyDescent="0.2">
      <c r="B42" s="90"/>
      <c r="C42" s="107"/>
      <c r="D42" s="88"/>
      <c r="E42" s="1927"/>
      <c r="F42" s="1928"/>
      <c r="G42" s="1928"/>
      <c r="H42" s="1928"/>
      <c r="I42" s="1929"/>
      <c r="J42" s="1812"/>
      <c r="K42" s="1912"/>
      <c r="L42" s="1808"/>
      <c r="M42" s="1813"/>
      <c r="N42" s="1816"/>
      <c r="O42" s="1861"/>
      <c r="P42" s="1862"/>
      <c r="Q42" s="1862"/>
      <c r="R42" s="1862"/>
      <c r="S42" s="1804"/>
      <c r="V42" s="1920"/>
      <c r="W42" s="1921"/>
      <c r="X42" s="1917"/>
      <c r="Y42" s="1919"/>
      <c r="Z42" s="1917"/>
      <c r="AA42" s="1919"/>
      <c r="AB42" s="1917"/>
      <c r="AC42" s="1919"/>
      <c r="AD42" s="1917"/>
      <c r="AE42" s="1919"/>
      <c r="AF42" s="1917"/>
      <c r="AG42" s="1919"/>
      <c r="AH42" s="1917"/>
      <c r="AI42" s="1918"/>
      <c r="AJ42" s="1919"/>
      <c r="AK42" s="198"/>
      <c r="AL42" s="198"/>
      <c r="AM42" s="199"/>
    </row>
    <row r="43" spans="2:39" ht="15" customHeight="1" x14ac:dyDescent="0.2">
      <c r="B43" s="142" t="s">
        <v>178</v>
      </c>
      <c r="C43" s="143"/>
      <c r="D43" s="150"/>
      <c r="E43" s="1922" t="s">
        <v>257</v>
      </c>
      <c r="F43" s="1923"/>
      <c r="G43" s="1923"/>
      <c r="H43" s="1923"/>
      <c r="I43" s="1924"/>
      <c r="J43" s="1811"/>
      <c r="K43" s="1911"/>
      <c r="L43" s="1810" t="s">
        <v>80</v>
      </c>
      <c r="M43" s="1811"/>
      <c r="N43" s="1814" t="s">
        <v>80</v>
      </c>
      <c r="O43" s="1792"/>
      <c r="P43" s="1793"/>
      <c r="Q43" s="1793"/>
      <c r="R43" s="1793"/>
      <c r="S43" s="1794"/>
      <c r="V43" s="1935" t="s">
        <v>258</v>
      </c>
      <c r="W43" s="1936"/>
      <c r="X43" s="1914"/>
      <c r="Y43" s="1916"/>
      <c r="Z43" s="1914"/>
      <c r="AA43" s="1916"/>
      <c r="AB43" s="1914"/>
      <c r="AC43" s="1916"/>
      <c r="AD43" s="1914"/>
      <c r="AE43" s="1916"/>
      <c r="AF43" s="1914"/>
      <c r="AG43" s="1916"/>
      <c r="AH43" s="1914"/>
      <c r="AI43" s="1915"/>
      <c r="AJ43" s="1916"/>
      <c r="AK43" s="198"/>
      <c r="AL43" s="198"/>
      <c r="AM43" s="199"/>
    </row>
    <row r="44" spans="2:39" ht="15" customHeight="1" x14ac:dyDescent="0.2">
      <c r="B44" s="87"/>
      <c r="C44" s="149"/>
      <c r="D44" s="89"/>
      <c r="E44" s="1925"/>
      <c r="F44" s="1817"/>
      <c r="G44" s="1817"/>
      <c r="H44" s="1817"/>
      <c r="I44" s="1926"/>
      <c r="J44" s="1812"/>
      <c r="K44" s="1912"/>
      <c r="L44" s="1808"/>
      <c r="M44" s="1812"/>
      <c r="N44" s="1815"/>
      <c r="O44" s="1787"/>
      <c r="P44" s="1788"/>
      <c r="Q44" s="1788"/>
      <c r="R44" s="1788"/>
      <c r="S44" s="1789"/>
      <c r="V44" s="1887"/>
      <c r="W44" s="1887"/>
      <c r="X44" s="1917"/>
      <c r="Y44" s="1919"/>
      <c r="Z44" s="1917"/>
      <c r="AA44" s="1919"/>
      <c r="AB44" s="1917"/>
      <c r="AC44" s="1919"/>
      <c r="AD44" s="1917"/>
      <c r="AE44" s="1919"/>
      <c r="AF44" s="1917"/>
      <c r="AG44" s="1919"/>
      <c r="AH44" s="1917"/>
      <c r="AI44" s="1918"/>
      <c r="AJ44" s="1919"/>
      <c r="AK44" s="198"/>
      <c r="AL44" s="198"/>
      <c r="AM44" s="199"/>
    </row>
    <row r="45" spans="2:39" ht="15" customHeight="1" x14ac:dyDescent="0.2">
      <c r="B45" s="87"/>
      <c r="C45" s="149"/>
      <c r="D45" s="89"/>
      <c r="E45" s="1925"/>
      <c r="F45" s="1817"/>
      <c r="G45" s="1817"/>
      <c r="H45" s="1817"/>
      <c r="I45" s="1926"/>
      <c r="J45" s="1812"/>
      <c r="K45" s="1912"/>
      <c r="L45" s="1808"/>
      <c r="M45" s="1812"/>
      <c r="N45" s="1815"/>
      <c r="O45" s="1787"/>
      <c r="P45" s="1788"/>
      <c r="Q45" s="1788"/>
      <c r="R45" s="1788"/>
      <c r="S45" s="1789"/>
      <c r="V45" s="205"/>
      <c r="W45" s="205"/>
      <c r="X45" s="205"/>
      <c r="Y45" s="206"/>
      <c r="Z45" s="206"/>
      <c r="AA45" s="206"/>
      <c r="AB45" s="206"/>
      <c r="AC45" s="206"/>
      <c r="AD45" s="207"/>
      <c r="AE45" s="207"/>
      <c r="AF45" s="205"/>
      <c r="AG45" s="207"/>
      <c r="AH45" s="205"/>
      <c r="AI45" s="198"/>
      <c r="AJ45" s="198"/>
      <c r="AK45" s="198"/>
      <c r="AL45" s="198"/>
      <c r="AM45" s="199"/>
    </row>
    <row r="46" spans="2:39" ht="15" customHeight="1" x14ac:dyDescent="0.2">
      <c r="B46" s="90"/>
      <c r="C46" s="107"/>
      <c r="D46" s="88"/>
      <c r="E46" s="1927"/>
      <c r="F46" s="1928"/>
      <c r="G46" s="1928"/>
      <c r="H46" s="1928"/>
      <c r="I46" s="1929"/>
      <c r="J46" s="1813"/>
      <c r="K46" s="1913"/>
      <c r="L46" s="1809"/>
      <c r="M46" s="1813"/>
      <c r="N46" s="1816"/>
      <c r="O46" s="1861"/>
      <c r="P46" s="1862"/>
      <c r="Q46" s="1862"/>
      <c r="R46" s="1862"/>
      <c r="S46" s="1804"/>
      <c r="V46" s="205" t="s">
        <v>259</v>
      </c>
      <c r="W46" s="205"/>
      <c r="X46" s="205"/>
      <c r="Y46" s="208"/>
      <c r="Z46" s="208"/>
      <c r="AA46" s="208"/>
      <c r="AB46" s="208"/>
      <c r="AC46" s="208"/>
      <c r="AD46" s="207"/>
      <c r="AE46" s="207"/>
      <c r="AF46" s="205"/>
      <c r="AG46" s="207"/>
      <c r="AH46" s="205"/>
      <c r="AI46" s="205"/>
      <c r="AJ46" s="205"/>
      <c r="AK46" s="205"/>
      <c r="AL46" s="205"/>
      <c r="AM46" s="199"/>
    </row>
    <row r="47" spans="2:39" ht="15" customHeight="1" x14ac:dyDescent="0.2">
      <c r="B47" s="149"/>
      <c r="C47" s="149"/>
      <c r="D47" s="91"/>
      <c r="E47" s="209"/>
      <c r="F47" s="185"/>
      <c r="G47" s="185"/>
      <c r="H47" s="185"/>
      <c r="I47" s="108"/>
      <c r="J47" s="210"/>
      <c r="K47" s="210"/>
      <c r="L47" s="149"/>
      <c r="M47" s="149"/>
      <c r="N47" s="149"/>
      <c r="O47" s="185"/>
      <c r="P47" s="185"/>
      <c r="Q47" s="185"/>
      <c r="R47" s="185"/>
      <c r="S47" s="185"/>
      <c r="V47" s="205"/>
      <c r="W47" s="205"/>
      <c r="X47" s="211"/>
      <c r="Y47" s="208"/>
      <c r="Z47" s="205"/>
      <c r="AA47" s="205"/>
      <c r="AB47" s="205"/>
      <c r="AC47" s="212"/>
      <c r="AD47" s="205"/>
      <c r="AE47" s="205"/>
      <c r="AF47" s="205"/>
      <c r="AG47" s="205"/>
      <c r="AH47" s="205"/>
      <c r="AI47" s="205"/>
      <c r="AJ47" s="205"/>
      <c r="AK47" s="205"/>
      <c r="AL47" s="205"/>
      <c r="AM47" s="199"/>
    </row>
    <row r="48" spans="2:39" ht="15" customHeight="1" x14ac:dyDescent="0.2">
      <c r="B48" s="149"/>
      <c r="C48" s="149"/>
      <c r="D48" s="91"/>
      <c r="E48" s="213"/>
      <c r="F48" s="213"/>
      <c r="G48" s="213"/>
      <c r="H48" s="213"/>
      <c r="I48" s="213"/>
      <c r="J48" s="210"/>
      <c r="K48" s="210"/>
      <c r="L48" s="149"/>
      <c r="M48" s="149"/>
      <c r="N48" s="149"/>
      <c r="O48" s="185"/>
      <c r="P48" s="185"/>
      <c r="Q48" s="185"/>
      <c r="R48" s="185"/>
      <c r="S48" s="185"/>
      <c r="V48" s="1930" t="s">
        <v>260</v>
      </c>
      <c r="W48" s="1930"/>
      <c r="X48" s="1930"/>
      <c r="Y48" s="1930"/>
      <c r="Z48" s="1930"/>
      <c r="AA48" s="1931" t="s">
        <v>261</v>
      </c>
      <c r="AB48" s="1931"/>
      <c r="AC48" s="208" t="s">
        <v>262</v>
      </c>
      <c r="AD48" s="1931" t="s">
        <v>263</v>
      </c>
      <c r="AE48" s="1931"/>
      <c r="AF48" s="205" t="s">
        <v>264</v>
      </c>
      <c r="AG48" s="205"/>
      <c r="AH48" s="205"/>
      <c r="AI48" s="205"/>
      <c r="AJ48" s="205"/>
      <c r="AK48" s="205"/>
      <c r="AL48" s="205"/>
      <c r="AM48" s="199"/>
    </row>
    <row r="49" spans="2:39" ht="15" customHeight="1" x14ac:dyDescent="0.2">
      <c r="B49" s="149"/>
      <c r="C49" s="149"/>
      <c r="D49" s="91"/>
      <c r="E49" s="213"/>
      <c r="F49" s="213"/>
      <c r="G49" s="213"/>
      <c r="H49" s="213"/>
      <c r="I49" s="213"/>
      <c r="J49" s="210"/>
      <c r="K49" s="210"/>
      <c r="L49" s="149"/>
      <c r="M49" s="149"/>
      <c r="N49" s="149"/>
      <c r="O49" s="185"/>
      <c r="P49" s="185"/>
      <c r="Q49" s="185"/>
      <c r="R49" s="185"/>
      <c r="S49" s="185"/>
      <c r="V49" s="205"/>
      <c r="W49" s="205"/>
      <c r="X49" s="205"/>
      <c r="Y49" s="205"/>
      <c r="Z49" s="205"/>
      <c r="AA49" s="212"/>
      <c r="AB49" s="212"/>
      <c r="AC49" s="208"/>
      <c r="AD49" s="212"/>
      <c r="AE49" s="212"/>
      <c r="AF49" s="205"/>
      <c r="AG49" s="205"/>
      <c r="AH49" s="205"/>
      <c r="AI49" s="205"/>
      <c r="AJ49" s="205"/>
      <c r="AK49" s="205"/>
      <c r="AL49" s="205"/>
      <c r="AM49" s="199"/>
    </row>
    <row r="50" spans="2:39" ht="15" customHeight="1" x14ac:dyDescent="0.2">
      <c r="B50" s="149"/>
      <c r="C50" s="149"/>
      <c r="D50" s="91"/>
      <c r="E50" s="213"/>
      <c r="F50" s="213"/>
      <c r="G50" s="213"/>
      <c r="H50" s="213"/>
      <c r="I50" s="213"/>
      <c r="J50" s="210"/>
      <c r="K50" s="210"/>
      <c r="L50" s="149"/>
      <c r="M50" s="149"/>
      <c r="N50" s="149"/>
      <c r="O50" s="185"/>
      <c r="P50" s="185"/>
      <c r="Q50" s="185"/>
      <c r="R50" s="185"/>
      <c r="S50" s="185"/>
      <c r="V50" s="1930" t="s">
        <v>265</v>
      </c>
      <c r="W50" s="1930"/>
      <c r="X50" s="1930"/>
      <c r="Y50" s="1930"/>
      <c r="Z50" s="1930"/>
      <c r="AA50" s="1931" t="s">
        <v>266</v>
      </c>
      <c r="AB50" s="1931"/>
      <c r="AC50" s="205" t="s">
        <v>267</v>
      </c>
      <c r="AD50" s="1932" t="s">
        <v>268</v>
      </c>
      <c r="AE50" s="1932"/>
      <c r="AF50" s="205" t="s">
        <v>269</v>
      </c>
      <c r="AG50" s="207"/>
      <c r="AH50" s="205"/>
      <c r="AI50" s="205"/>
      <c r="AJ50" s="205"/>
      <c r="AK50" s="205"/>
      <c r="AL50" s="205"/>
      <c r="AM50" s="199"/>
    </row>
    <row r="51" spans="2:39" ht="15" customHeight="1" x14ac:dyDescent="0.2">
      <c r="B51" s="149"/>
      <c r="C51" s="149"/>
      <c r="D51" s="91"/>
      <c r="E51" s="213"/>
      <c r="F51" s="213"/>
      <c r="G51" s="213"/>
      <c r="H51" s="213"/>
      <c r="I51" s="213"/>
      <c r="J51" s="210"/>
      <c r="K51" s="210"/>
      <c r="L51" s="149"/>
      <c r="M51" s="149"/>
      <c r="N51" s="149"/>
      <c r="O51" s="177"/>
      <c r="P51" s="185"/>
      <c r="Q51" s="177"/>
      <c r="R51" s="177"/>
      <c r="S51" s="214"/>
      <c r="AI51" s="205"/>
      <c r="AJ51" s="205"/>
      <c r="AK51" s="211"/>
      <c r="AL51" s="205"/>
      <c r="AM51" s="199"/>
    </row>
    <row r="52" spans="2:39" ht="15" customHeight="1" x14ac:dyDescent="0.2">
      <c r="B52" s="149"/>
      <c r="C52" s="149"/>
      <c r="D52" s="91"/>
      <c r="E52" s="213"/>
      <c r="F52" s="213"/>
      <c r="G52" s="213"/>
      <c r="H52" s="213"/>
      <c r="I52" s="213"/>
      <c r="J52" s="210"/>
      <c r="K52" s="210"/>
      <c r="L52" s="149"/>
      <c r="M52" s="149"/>
      <c r="N52" s="149"/>
      <c r="O52" s="185"/>
      <c r="P52" s="185"/>
      <c r="Q52" s="215"/>
      <c r="R52" s="216"/>
      <c r="S52" s="185"/>
      <c r="V52" s="1930" t="s">
        <v>270</v>
      </c>
      <c r="W52" s="1930"/>
      <c r="X52" s="1930"/>
      <c r="Y52" s="1930"/>
      <c r="Z52" s="1930"/>
      <c r="AA52" s="1930"/>
      <c r="AB52" s="1930"/>
      <c r="AC52" s="1931" t="s">
        <v>268</v>
      </c>
      <c r="AD52" s="1931"/>
      <c r="AE52" s="205" t="s">
        <v>267</v>
      </c>
      <c r="AF52" s="1932" t="s">
        <v>271</v>
      </c>
      <c r="AG52" s="1932"/>
      <c r="AH52" s="205" t="s">
        <v>171</v>
      </c>
      <c r="AI52" s="205"/>
      <c r="AJ52" s="205"/>
      <c r="AK52" s="205"/>
      <c r="AL52" s="212"/>
      <c r="AM52" s="199"/>
    </row>
    <row r="53" spans="2:39" ht="15" customHeight="1" x14ac:dyDescent="0.2">
      <c r="B53" s="149"/>
      <c r="C53" s="149"/>
      <c r="D53" s="91"/>
      <c r="E53" s="213"/>
      <c r="F53" s="213"/>
      <c r="G53" s="213"/>
      <c r="H53" s="213"/>
      <c r="I53" s="213"/>
      <c r="J53" s="210"/>
      <c r="K53" s="210"/>
      <c r="L53" s="149"/>
      <c r="M53" s="149"/>
      <c r="N53" s="149"/>
      <c r="O53" s="185"/>
      <c r="P53" s="185"/>
      <c r="Q53" s="185"/>
      <c r="R53" s="177"/>
      <c r="S53" s="185"/>
      <c r="W53" s="205"/>
      <c r="X53" s="205"/>
      <c r="Y53" s="211"/>
      <c r="Z53" s="212"/>
      <c r="AA53" s="205"/>
      <c r="AB53" s="205"/>
      <c r="AC53" s="217"/>
      <c r="AD53" s="207"/>
      <c r="AE53" s="207"/>
      <c r="AF53" s="205"/>
      <c r="AG53" s="207"/>
      <c r="AH53" s="205"/>
      <c r="AI53" s="211"/>
      <c r="AJ53" s="211"/>
      <c r="AK53" s="211"/>
      <c r="AL53" s="205"/>
      <c r="AM53" s="199"/>
    </row>
    <row r="54" spans="2:39" ht="15" customHeight="1" x14ac:dyDescent="0.2">
      <c r="B54" s="149"/>
      <c r="C54" s="149"/>
      <c r="D54" s="91"/>
      <c r="E54" s="213"/>
      <c r="F54" s="213"/>
      <c r="G54" s="213"/>
      <c r="H54" s="213"/>
      <c r="I54" s="213"/>
      <c r="J54" s="210"/>
      <c r="K54" s="210"/>
      <c r="L54" s="149"/>
      <c r="M54" s="149"/>
      <c r="N54" s="149"/>
      <c r="O54" s="218"/>
      <c r="P54" s="218"/>
      <c r="Q54" s="218"/>
      <c r="R54" s="216"/>
      <c r="S54" s="185"/>
      <c r="V54" s="205" t="s">
        <v>272</v>
      </c>
      <c r="W54" s="205"/>
      <c r="X54" s="205"/>
      <c r="Y54" s="205"/>
      <c r="Z54" s="205"/>
      <c r="AA54" s="205"/>
      <c r="AB54" s="205"/>
      <c r="AC54" s="1931" t="s">
        <v>266</v>
      </c>
      <c r="AD54" s="1931"/>
      <c r="AE54" s="205" t="s">
        <v>200</v>
      </c>
      <c r="AF54" s="1932" t="s">
        <v>266</v>
      </c>
      <c r="AG54" s="1932"/>
      <c r="AH54" s="205" t="s">
        <v>273</v>
      </c>
      <c r="AI54" s="219"/>
      <c r="AJ54" s="219"/>
      <c r="AK54" s="219"/>
      <c r="AL54" s="219"/>
      <c r="AM54" s="163"/>
    </row>
    <row r="55" spans="2:39" ht="15" customHeight="1" x14ac:dyDescent="0.2">
      <c r="B55" s="149"/>
      <c r="C55" s="149"/>
      <c r="D55" s="149"/>
      <c r="E55" s="213"/>
      <c r="F55" s="213"/>
      <c r="G55" s="213"/>
      <c r="H55" s="213"/>
      <c r="I55" s="213"/>
      <c r="J55" s="210"/>
      <c r="K55" s="210"/>
      <c r="L55" s="149"/>
      <c r="M55" s="149"/>
      <c r="N55" s="149"/>
      <c r="O55" s="149"/>
      <c r="P55" s="149"/>
      <c r="Q55" s="149"/>
      <c r="R55" s="149"/>
      <c r="S55" s="185"/>
      <c r="V55" s="165"/>
      <c r="W55" s="165"/>
      <c r="X55" s="165"/>
      <c r="Y55" s="220"/>
      <c r="Z55" s="161"/>
      <c r="AA55" s="165"/>
      <c r="AB55" s="165"/>
      <c r="AC55" s="165"/>
      <c r="AD55" s="164"/>
      <c r="AE55" s="164"/>
      <c r="AF55" s="165"/>
      <c r="AG55" s="164"/>
      <c r="AH55" s="165"/>
    </row>
    <row r="56" spans="2:39" ht="15" customHeight="1" x14ac:dyDescent="0.2">
      <c r="B56" s="149"/>
      <c r="C56" s="149"/>
      <c r="D56" s="91"/>
      <c r="E56" s="221"/>
      <c r="F56" s="221"/>
      <c r="G56" s="221"/>
      <c r="H56" s="221"/>
      <c r="I56" s="221"/>
      <c r="J56" s="222"/>
      <c r="K56" s="222"/>
      <c r="L56" s="149"/>
      <c r="M56" s="222"/>
      <c r="N56" s="149"/>
      <c r="O56" s="223"/>
      <c r="P56" s="223"/>
      <c r="Q56" s="223"/>
      <c r="R56" s="223"/>
      <c r="S56" s="223"/>
    </row>
    <row r="57" spans="2:39" ht="15" customHeight="1" x14ac:dyDescent="0.2">
      <c r="B57" s="149"/>
      <c r="C57" s="149"/>
      <c r="D57" s="149"/>
      <c r="E57" s="224"/>
      <c r="F57" s="224"/>
      <c r="G57" s="224"/>
      <c r="H57" s="224"/>
      <c r="I57" s="224"/>
      <c r="J57" s="225"/>
      <c r="K57" s="225"/>
      <c r="L57" s="149"/>
      <c r="M57" s="222"/>
      <c r="N57" s="149"/>
      <c r="O57" s="223"/>
      <c r="P57" s="223"/>
      <c r="Q57" s="223"/>
      <c r="R57" s="223"/>
      <c r="S57" s="223"/>
    </row>
    <row r="58" spans="2:39" ht="15" customHeight="1" x14ac:dyDescent="0.2">
      <c r="B58" s="149"/>
      <c r="C58" s="149"/>
      <c r="D58" s="149"/>
      <c r="E58" s="224"/>
      <c r="F58" s="224"/>
      <c r="G58" s="224"/>
      <c r="H58" s="224"/>
      <c r="I58" s="224"/>
      <c r="J58" s="222"/>
      <c r="K58" s="222"/>
      <c r="L58" s="149"/>
      <c r="M58" s="222"/>
      <c r="N58" s="149"/>
      <c r="O58" s="223"/>
      <c r="P58" s="223"/>
      <c r="Q58" s="223"/>
      <c r="R58" s="223"/>
      <c r="S58" s="223"/>
    </row>
    <row r="59" spans="2:39" ht="15" customHeight="1" x14ac:dyDescent="0.2">
      <c r="B59" s="149"/>
      <c r="C59" s="149"/>
      <c r="D59" s="149"/>
      <c r="E59" s="91"/>
      <c r="F59" s="108"/>
      <c r="G59" s="149"/>
      <c r="H59" s="149"/>
      <c r="I59" s="210"/>
      <c r="J59" s="222"/>
      <c r="K59" s="222"/>
      <c r="L59" s="149"/>
      <c r="M59" s="222"/>
      <c r="N59" s="149"/>
      <c r="O59" s="223"/>
      <c r="P59" s="223"/>
      <c r="Q59" s="223"/>
      <c r="R59" s="223"/>
      <c r="S59" s="223"/>
    </row>
    <row r="60" spans="2:39" ht="15" customHeight="1" x14ac:dyDescent="0.2">
      <c r="B60" s="149"/>
      <c r="C60" s="149"/>
      <c r="D60" s="149"/>
      <c r="E60" s="91"/>
      <c r="F60" s="108"/>
      <c r="G60" s="149"/>
      <c r="H60" s="149"/>
      <c r="I60" s="149"/>
      <c r="J60" s="222"/>
      <c r="K60" s="222"/>
      <c r="L60" s="149"/>
      <c r="M60" s="222"/>
      <c r="N60" s="149"/>
      <c r="O60" s="223"/>
      <c r="P60" s="223"/>
      <c r="Q60" s="223"/>
      <c r="R60" s="223"/>
      <c r="S60" s="223"/>
    </row>
    <row r="61" spans="2:39" x14ac:dyDescent="0.2">
      <c r="B61" s="98"/>
    </row>
  </sheetData>
  <mergeCells count="131">
    <mergeCell ref="V52:AB52"/>
    <mergeCell ref="AC52:AD52"/>
    <mergeCell ref="AF52:AG52"/>
    <mergeCell ref="AC54:AD54"/>
    <mergeCell ref="AF54:AG54"/>
    <mergeCell ref="B9:S10"/>
    <mergeCell ref="AB43:AC44"/>
    <mergeCell ref="AD43:AE44"/>
    <mergeCell ref="AF43:AG44"/>
    <mergeCell ref="E43:I46"/>
    <mergeCell ref="V48:Z48"/>
    <mergeCell ref="AA48:AB48"/>
    <mergeCell ref="AD48:AE48"/>
    <mergeCell ref="V50:Z50"/>
    <mergeCell ref="AA50:AB50"/>
    <mergeCell ref="AD50:AE50"/>
    <mergeCell ref="V43:W44"/>
    <mergeCell ref="X43:Y44"/>
    <mergeCell ref="Z43:AA44"/>
    <mergeCell ref="J43:K46"/>
    <mergeCell ref="L43:L46"/>
    <mergeCell ref="M43:M46"/>
    <mergeCell ref="N43:N46"/>
    <mergeCell ref="O43:S46"/>
    <mergeCell ref="AH39:AJ40"/>
    <mergeCell ref="V41:W42"/>
    <mergeCell ref="X41:Y42"/>
    <mergeCell ref="Z41:AA42"/>
    <mergeCell ref="AB41:AC42"/>
    <mergeCell ref="AH43:AJ44"/>
    <mergeCell ref="E39:I42"/>
    <mergeCell ref="J39:K42"/>
    <mergeCell ref="L39:L42"/>
    <mergeCell ref="M39:M42"/>
    <mergeCell ref="N39:N42"/>
    <mergeCell ref="O39:S42"/>
    <mergeCell ref="AD41:AE42"/>
    <mergeCell ref="AF41:AG42"/>
    <mergeCell ref="AH41:AJ42"/>
    <mergeCell ref="V39:W40"/>
    <mergeCell ref="X39:Y40"/>
    <mergeCell ref="Z39:AA40"/>
    <mergeCell ref="AB39:AC40"/>
    <mergeCell ref="AD39:AE40"/>
    <mergeCell ref="AF39:AG40"/>
    <mergeCell ref="AD33:AE34"/>
    <mergeCell ref="AF33:AG34"/>
    <mergeCell ref="AH33:AJ34"/>
    <mergeCell ref="E35:I38"/>
    <mergeCell ref="J35:K38"/>
    <mergeCell ref="L35:L38"/>
    <mergeCell ref="M35:M38"/>
    <mergeCell ref="N35:N38"/>
    <mergeCell ref="O35:S38"/>
    <mergeCell ref="V35:W38"/>
    <mergeCell ref="X35:Y38"/>
    <mergeCell ref="AA36:AD36"/>
    <mergeCell ref="AH36:AI36"/>
    <mergeCell ref="Z37:AE38"/>
    <mergeCell ref="AF37:AJ38"/>
    <mergeCell ref="J31:K34"/>
    <mergeCell ref="L31:L34"/>
    <mergeCell ref="M31:M34"/>
    <mergeCell ref="N31:N34"/>
    <mergeCell ref="O31:S34"/>
    <mergeCell ref="V33:W34"/>
    <mergeCell ref="X33:Y34"/>
    <mergeCell ref="Z33:AA34"/>
    <mergeCell ref="AB33:AC34"/>
    <mergeCell ref="V8:W8"/>
    <mergeCell ref="AE8:AF8"/>
    <mergeCell ref="AG8:AH8"/>
    <mergeCell ref="AI8:AJ8"/>
    <mergeCell ref="B11:E11"/>
    <mergeCell ref="V11:Y11"/>
    <mergeCell ref="E15:I16"/>
    <mergeCell ref="J18:K18"/>
    <mergeCell ref="M18:M21"/>
    <mergeCell ref="N18:N21"/>
    <mergeCell ref="O18:S21"/>
    <mergeCell ref="J19:K19"/>
    <mergeCell ref="J20:K21"/>
    <mergeCell ref="L20:L21"/>
    <mergeCell ref="W21:AM25"/>
    <mergeCell ref="J22:K24"/>
    <mergeCell ref="L22:L24"/>
    <mergeCell ref="M22:M24"/>
    <mergeCell ref="N22:N24"/>
    <mergeCell ref="N25:N27"/>
    <mergeCell ref="O25:S27"/>
    <mergeCell ref="W26:AM28"/>
    <mergeCell ref="J28:K30"/>
    <mergeCell ref="E23:I23"/>
    <mergeCell ref="V2:AM2"/>
    <mergeCell ref="D4:O5"/>
    <mergeCell ref="P4:Q5"/>
    <mergeCell ref="R4:S5"/>
    <mergeCell ref="V4:W5"/>
    <mergeCell ref="X4:AI5"/>
    <mergeCell ref="AJ4:AK5"/>
    <mergeCell ref="AL4:AM5"/>
    <mergeCell ref="V7:W7"/>
    <mergeCell ref="B13:D14"/>
    <mergeCell ref="E13:I14"/>
    <mergeCell ref="J13:L14"/>
    <mergeCell ref="M13:N13"/>
    <mergeCell ref="B4:C5"/>
    <mergeCell ref="B2:S2"/>
    <mergeCell ref="B7:C7"/>
    <mergeCell ref="G7:H7"/>
    <mergeCell ref="B8:C8"/>
    <mergeCell ref="M8:N8"/>
    <mergeCell ref="K8:L8"/>
    <mergeCell ref="O8:P8"/>
    <mergeCell ref="E18:I20"/>
    <mergeCell ref="M14:N14"/>
    <mergeCell ref="O15:S17"/>
    <mergeCell ref="O13:S14"/>
    <mergeCell ref="J15:K17"/>
    <mergeCell ref="E28:I30"/>
    <mergeCell ref="L28:L30"/>
    <mergeCell ref="L15:L17"/>
    <mergeCell ref="M15:M17"/>
    <mergeCell ref="N15:N17"/>
    <mergeCell ref="G24:H24"/>
    <mergeCell ref="E25:I26"/>
    <mergeCell ref="J25:K27"/>
    <mergeCell ref="L25:L27"/>
    <mergeCell ref="M25:M27"/>
    <mergeCell ref="M28:M30"/>
    <mergeCell ref="N28:N30"/>
  </mergeCells>
  <phoneticPr fontId="4"/>
  <dataValidations count="2">
    <dataValidation type="list" allowBlank="1" showInputMessage="1" showErrorMessage="1" sqref="K8:L8 O8:P8" xr:uid="{00000000-0002-0000-0500-000000000000}">
      <formula1>$AP$2:$AP$9</formula1>
    </dataValidation>
    <dataValidation type="list" allowBlank="1" showInputMessage="1" showErrorMessage="1" sqref="L7 O7" xr:uid="{00000000-0002-0000-0500-000001000000}">
      <formula1>$V$7:$V$9</formula1>
    </dataValidation>
  </dataValidations>
  <printOptions horizontalCentered="1"/>
  <pageMargins left="0.19685039370078741" right="0.19685039370078741" top="0.19685039370078741" bottom="0.19685039370078741" header="0.31496062992125984" footer="0.31496062992125984"/>
  <pageSetup paperSize="9" scale="96" fitToWidth="2" orientation="portrait" blackAndWhite="1" r:id="rId1"/>
  <colBreaks count="1" manualBreakCount="1">
    <brk id="20" max="59"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B1:AI137"/>
  <sheetViews>
    <sheetView view="pageBreakPreview" zoomScaleNormal="100" zoomScaleSheetLayoutView="100" workbookViewId="0"/>
  </sheetViews>
  <sheetFormatPr defaultColWidth="9" defaultRowHeight="12" x14ac:dyDescent="0.2"/>
  <cols>
    <col min="1" max="1" width="1.6640625" style="232" customWidth="1"/>
    <col min="2" max="31" width="3.109375" style="232" customWidth="1"/>
    <col min="32" max="32" width="1.77734375" style="232" customWidth="1"/>
    <col min="33" max="33" width="4" style="232" customWidth="1"/>
    <col min="34" max="34" width="3.33203125" style="232" bestFit="1" customWidth="1"/>
    <col min="35" max="35" width="3.44140625" style="232" bestFit="1" customWidth="1"/>
    <col min="36" max="16384" width="9" style="232"/>
  </cols>
  <sheetData>
    <row r="1" spans="2:35" s="231" customFormat="1" x14ac:dyDescent="0.2">
      <c r="B1" s="2029" t="s">
        <v>292</v>
      </c>
      <c r="C1" s="2029"/>
      <c r="D1" s="2029"/>
      <c r="E1" s="2029"/>
      <c r="F1" s="2030" t="s">
        <v>293</v>
      </c>
      <c r="G1" s="2030"/>
      <c r="H1" s="2030"/>
      <c r="I1" s="2030"/>
      <c r="J1" s="2030"/>
      <c r="K1" s="2030"/>
      <c r="L1" s="2030"/>
      <c r="M1" s="2030"/>
      <c r="N1" s="2030"/>
      <c r="O1" s="2030"/>
      <c r="P1" s="2030"/>
      <c r="Q1" s="2030"/>
      <c r="R1" s="2030"/>
      <c r="S1" s="2030"/>
      <c r="T1" s="2030"/>
      <c r="U1" s="2030"/>
      <c r="V1" s="2030"/>
      <c r="W1" s="2030"/>
      <c r="X1" s="2030"/>
      <c r="Y1" s="2030"/>
      <c r="Z1" s="2030"/>
      <c r="AA1" s="2030"/>
      <c r="AB1" s="2030"/>
      <c r="AC1" s="2030"/>
      <c r="AD1" s="2030"/>
      <c r="AE1" s="2030"/>
    </row>
    <row r="2" spans="2:35" s="231" customFormat="1" ht="13.5" customHeight="1" x14ac:dyDescent="0.2">
      <c r="B2" s="2031" t="s">
        <v>294</v>
      </c>
      <c r="C2" s="2031"/>
      <c r="D2" s="2031"/>
      <c r="E2" s="2031"/>
      <c r="F2" s="2031"/>
      <c r="G2" s="2031"/>
      <c r="H2" s="2031"/>
      <c r="I2" s="2031"/>
      <c r="J2" s="2031"/>
      <c r="K2" s="2031"/>
      <c r="L2" s="2031"/>
      <c r="M2" s="2031"/>
      <c r="N2" s="2031"/>
      <c r="O2" s="2031"/>
      <c r="P2" s="2031"/>
      <c r="Q2" s="2031"/>
      <c r="R2" s="2031"/>
      <c r="S2" s="2031"/>
      <c r="T2" s="2031"/>
      <c r="U2" s="2031"/>
      <c r="V2" s="2031"/>
      <c r="W2" s="2031"/>
      <c r="X2" s="2031"/>
      <c r="Y2" s="2031"/>
      <c r="Z2" s="2031"/>
      <c r="AA2" s="2031"/>
      <c r="AB2" s="2031"/>
      <c r="AC2" s="2031"/>
      <c r="AD2" s="2031"/>
      <c r="AE2" s="2031"/>
    </row>
    <row r="3" spans="2:35" s="231" customFormat="1" ht="13.5" customHeight="1" x14ac:dyDescent="0.2">
      <c r="B3" s="2032" t="s">
        <v>295</v>
      </c>
      <c r="C3" s="2032"/>
      <c r="D3" s="2032"/>
      <c r="E3" s="2032"/>
      <c r="F3" s="2032"/>
      <c r="G3" s="2032"/>
      <c r="H3" s="2032"/>
      <c r="I3" s="2032"/>
      <c r="J3" s="2032"/>
      <c r="K3" s="2032"/>
      <c r="L3" s="2032"/>
      <c r="M3" s="2032"/>
      <c r="N3" s="2032"/>
      <c r="O3" s="2032"/>
      <c r="P3" s="2032"/>
      <c r="Q3" s="2032"/>
      <c r="R3" s="2032"/>
      <c r="S3" s="2032"/>
      <c r="T3" s="2032"/>
      <c r="U3" s="2032"/>
      <c r="V3" s="2032"/>
      <c r="W3" s="2032"/>
      <c r="X3" s="2032"/>
      <c r="Y3" s="2032"/>
      <c r="Z3" s="2032"/>
      <c r="AA3" s="2032"/>
      <c r="AB3" s="2032"/>
      <c r="AC3" s="2032"/>
      <c r="AD3" s="2032"/>
      <c r="AE3" s="2032"/>
    </row>
    <row r="4" spans="2:35" ht="6.75" customHeight="1" x14ac:dyDescent="0.2">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row>
    <row r="5" spans="2:35" ht="20.25" customHeight="1" x14ac:dyDescent="0.2">
      <c r="B5" s="2033" t="s">
        <v>296</v>
      </c>
      <c r="C5" s="2034"/>
      <c r="D5" s="2034"/>
      <c r="E5" s="2034"/>
      <c r="F5" s="2035" t="e">
        <f>IF(#REF!="","",#REF!)</f>
        <v>#REF!</v>
      </c>
      <c r="G5" s="2036"/>
      <c r="H5" s="2036"/>
      <c r="I5" s="2036"/>
      <c r="J5" s="2036"/>
      <c r="K5" s="2036"/>
      <c r="L5" s="2036"/>
      <c r="M5" s="2036"/>
      <c r="N5" s="2036"/>
      <c r="O5" s="2036"/>
      <c r="P5" s="2036"/>
      <c r="Q5" s="2036"/>
      <c r="R5" s="2036"/>
      <c r="S5" s="2036"/>
      <c r="T5" s="2036"/>
      <c r="U5" s="2036"/>
      <c r="V5" s="2036"/>
      <c r="W5" s="2036"/>
      <c r="X5" s="2036"/>
      <c r="Y5" s="2036"/>
      <c r="Z5" s="2036"/>
      <c r="AA5" s="2036"/>
      <c r="AB5" s="2036"/>
      <c r="AC5" s="2036"/>
      <c r="AD5" s="2036"/>
      <c r="AE5" s="2037"/>
      <c r="AH5" s="234" t="s">
        <v>297</v>
      </c>
      <c r="AI5" s="235">
        <v>28</v>
      </c>
    </row>
    <row r="6" spans="2:35" s="231" customFormat="1" ht="20.25" customHeight="1" x14ac:dyDescent="0.2">
      <c r="B6" s="2038" t="s">
        <v>298</v>
      </c>
      <c r="C6" s="2039"/>
      <c r="D6" s="2039"/>
      <c r="E6" s="2039"/>
      <c r="F6" s="236"/>
      <c r="G6" s="237" t="s">
        <v>297</v>
      </c>
      <c r="H6" s="238" t="s">
        <v>299</v>
      </c>
      <c r="I6" s="238"/>
      <c r="J6" s="238"/>
      <c r="K6" s="238"/>
      <c r="P6" s="237" t="s">
        <v>300</v>
      </c>
      <c r="Q6" s="238" t="s">
        <v>301</v>
      </c>
      <c r="R6" s="238"/>
      <c r="S6" s="238"/>
      <c r="T6" s="238"/>
      <c r="U6" s="238"/>
      <c r="W6" s="237" t="s">
        <v>302</v>
      </c>
      <c r="X6" s="238" t="s">
        <v>303</v>
      </c>
      <c r="Y6" s="238"/>
      <c r="Z6" s="238"/>
      <c r="AA6" s="238"/>
      <c r="AB6" s="238"/>
      <c r="AC6" s="238"/>
      <c r="AD6" s="238"/>
      <c r="AE6" s="239"/>
      <c r="AH6" s="234" t="s">
        <v>90</v>
      </c>
      <c r="AI6" s="235">
        <v>29</v>
      </c>
    </row>
    <row r="7" spans="2:35" s="231" customFormat="1" ht="27.75" customHeight="1" x14ac:dyDescent="0.2">
      <c r="B7" s="2038" t="s">
        <v>290</v>
      </c>
      <c r="C7" s="2039"/>
      <c r="D7" s="2039"/>
      <c r="E7" s="2039"/>
      <c r="F7" s="2040"/>
      <c r="G7" s="2025"/>
      <c r="H7" s="240" t="s">
        <v>304</v>
      </c>
      <c r="I7" s="2025"/>
      <c r="J7" s="2025"/>
      <c r="K7" s="240" t="s">
        <v>305</v>
      </c>
      <c r="L7" s="240" t="s">
        <v>306</v>
      </c>
      <c r="M7" s="2044" t="s">
        <v>307</v>
      </c>
      <c r="N7" s="2044"/>
      <c r="O7" s="2025" t="s">
        <v>308</v>
      </c>
      <c r="P7" s="2025"/>
      <c r="Q7" s="240" t="s">
        <v>304</v>
      </c>
      <c r="R7" s="2025"/>
      <c r="S7" s="2025"/>
      <c r="T7" s="240" t="s">
        <v>305</v>
      </c>
      <c r="U7" s="2045" t="s">
        <v>309</v>
      </c>
      <c r="V7" s="2045"/>
      <c r="W7" s="2045"/>
      <c r="X7" s="2045"/>
      <c r="Y7" s="2045"/>
      <c r="Z7" s="2045"/>
      <c r="AA7" s="2045"/>
      <c r="AB7" s="2045"/>
      <c r="AC7" s="2045"/>
      <c r="AD7" s="2045"/>
      <c r="AE7" s="2046"/>
      <c r="AH7" s="234"/>
      <c r="AI7" s="235">
        <v>30</v>
      </c>
    </row>
    <row r="8" spans="2:35" s="231" customFormat="1" ht="20.25" customHeight="1" x14ac:dyDescent="0.2">
      <c r="B8" s="2038" t="s">
        <v>310</v>
      </c>
      <c r="C8" s="2039"/>
      <c r="D8" s="2039"/>
      <c r="E8" s="2039"/>
      <c r="F8" s="2040" t="s">
        <v>311</v>
      </c>
      <c r="G8" s="2025"/>
      <c r="H8" s="2025"/>
      <c r="I8" s="2025"/>
      <c r="J8" s="241" t="s">
        <v>33</v>
      </c>
      <c r="K8" s="2025"/>
      <c r="L8" s="2025"/>
      <c r="M8" s="241" t="s">
        <v>29</v>
      </c>
      <c r="N8" s="242"/>
      <c r="O8" s="242"/>
      <c r="P8" s="242"/>
      <c r="Q8" s="242"/>
      <c r="R8" s="242"/>
      <c r="S8" s="242"/>
      <c r="T8" s="242"/>
      <c r="U8" s="242"/>
      <c r="V8" s="242"/>
      <c r="W8" s="242"/>
      <c r="X8" s="242"/>
      <c r="Y8" s="242"/>
      <c r="Z8" s="242"/>
      <c r="AA8" s="242"/>
      <c r="AB8" s="242"/>
      <c r="AC8" s="242"/>
      <c r="AD8" s="242"/>
      <c r="AE8" s="243"/>
      <c r="AI8" s="235">
        <v>31</v>
      </c>
    </row>
    <row r="9" spans="2:35" ht="6.75" customHeight="1" x14ac:dyDescent="0.2">
      <c r="B9" s="244"/>
      <c r="C9" s="244"/>
      <c r="D9" s="244"/>
      <c r="E9" s="244"/>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I9" s="235"/>
    </row>
    <row r="10" spans="2:35" ht="14.4" x14ac:dyDescent="0.2">
      <c r="B10" s="246" t="s">
        <v>312</v>
      </c>
      <c r="C10" s="247"/>
      <c r="D10" s="247"/>
      <c r="E10" s="247"/>
      <c r="F10" s="247"/>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8"/>
    </row>
    <row r="11" spans="2:35" x14ac:dyDescent="0.2">
      <c r="B11" s="249"/>
      <c r="C11" s="1967" t="s">
        <v>313</v>
      </c>
      <c r="D11" s="1967"/>
      <c r="E11" s="1967"/>
      <c r="F11" s="1967"/>
      <c r="G11" s="1967"/>
      <c r="H11" s="1967"/>
      <c r="I11" s="1967"/>
      <c r="J11" s="1967"/>
      <c r="K11" s="1967"/>
      <c r="L11" s="2041"/>
      <c r="M11" s="2041"/>
      <c r="N11" s="2041"/>
      <c r="O11" s="250" t="s">
        <v>80</v>
      </c>
      <c r="P11" s="1967" t="s">
        <v>314</v>
      </c>
      <c r="Q11" s="1967"/>
      <c r="R11" s="1967"/>
      <c r="S11" s="1967"/>
      <c r="T11" s="1967"/>
      <c r="U11" s="1967"/>
      <c r="V11" s="1967"/>
      <c r="W11" s="1967"/>
      <c r="X11" s="1967"/>
      <c r="Y11" s="2041"/>
      <c r="Z11" s="2041"/>
      <c r="AA11" s="2041"/>
      <c r="AB11" s="250" t="s">
        <v>80</v>
      </c>
      <c r="AC11" s="250"/>
      <c r="AD11" s="250"/>
      <c r="AE11" s="251"/>
    </row>
    <row r="12" spans="2:35" x14ac:dyDescent="0.2">
      <c r="B12" s="252"/>
      <c r="C12" s="2042" t="s">
        <v>315</v>
      </c>
      <c r="D12" s="2042"/>
      <c r="E12" s="2042"/>
      <c r="F12" s="2042"/>
      <c r="G12" s="2042"/>
      <c r="H12" s="2042"/>
      <c r="I12" s="2042"/>
      <c r="J12" s="2042"/>
      <c r="K12" s="2042"/>
      <c r="L12" s="2043" t="str">
        <f>IF(L11="","",L11+Y11)</f>
        <v/>
      </c>
      <c r="M12" s="2043"/>
      <c r="N12" s="2043"/>
      <c r="O12" s="253" t="s">
        <v>80</v>
      </c>
      <c r="P12" s="253"/>
      <c r="Q12" s="253"/>
      <c r="R12" s="253"/>
      <c r="S12" s="253"/>
      <c r="T12" s="253"/>
      <c r="U12" s="253"/>
      <c r="V12" s="253"/>
      <c r="W12" s="253"/>
      <c r="X12" s="253"/>
      <c r="Y12" s="253"/>
      <c r="Z12" s="253"/>
      <c r="AA12" s="253"/>
      <c r="AB12" s="253"/>
      <c r="AC12" s="253"/>
      <c r="AD12" s="253"/>
      <c r="AE12" s="254"/>
    </row>
    <row r="13" spans="2:35" ht="6.75" customHeight="1" x14ac:dyDescent="0.2">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row>
    <row r="14" spans="2:35" ht="14.4" x14ac:dyDescent="0.2">
      <c r="B14" s="246" t="s">
        <v>316</v>
      </c>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8"/>
    </row>
    <row r="15" spans="2:35" x14ac:dyDescent="0.2">
      <c r="B15" s="1984" t="s">
        <v>317</v>
      </c>
      <c r="C15" s="1968"/>
      <c r="D15" s="1968"/>
      <c r="E15" s="1968"/>
      <c r="F15" s="1968"/>
      <c r="G15" s="1968"/>
      <c r="H15" s="1968"/>
      <c r="I15" s="1968"/>
      <c r="J15" s="1968"/>
      <c r="K15" s="1968"/>
      <c r="L15" s="1968"/>
      <c r="M15" s="1968"/>
      <c r="N15" s="1968"/>
      <c r="O15" s="1968"/>
      <c r="P15" s="1968"/>
      <c r="Q15" s="1968"/>
      <c r="R15" s="1968"/>
      <c r="S15" s="1968"/>
      <c r="T15" s="1968"/>
      <c r="U15" s="1968"/>
      <c r="V15" s="1968"/>
      <c r="W15" s="1968"/>
      <c r="X15" s="1968"/>
      <c r="Y15" s="1968"/>
      <c r="Z15" s="1968"/>
      <c r="AA15" s="1968"/>
      <c r="AB15" s="1968"/>
      <c r="AC15" s="1968"/>
      <c r="AD15" s="1968"/>
      <c r="AE15" s="1985"/>
    </row>
    <row r="16" spans="2:35" x14ac:dyDescent="0.2">
      <c r="B16" s="255" t="s">
        <v>318</v>
      </c>
      <c r="C16" s="256"/>
      <c r="D16" s="256"/>
      <c r="E16" s="256"/>
      <c r="F16" s="256"/>
      <c r="G16" s="256"/>
      <c r="H16" s="256"/>
      <c r="I16" s="256"/>
      <c r="J16" s="256"/>
      <c r="K16" s="256"/>
      <c r="L16" s="256"/>
      <c r="M16" s="256"/>
      <c r="N16" s="256"/>
      <c r="O16" s="256"/>
      <c r="P16" s="256"/>
      <c r="Q16" s="257" t="s">
        <v>319</v>
      </c>
      <c r="R16" s="256"/>
      <c r="S16" s="256"/>
      <c r="T16" s="256"/>
      <c r="U16" s="256"/>
      <c r="V16" s="256"/>
      <c r="W16" s="256"/>
      <c r="X16" s="256"/>
      <c r="Y16" s="256"/>
      <c r="Z16" s="256"/>
      <c r="AA16" s="256"/>
      <c r="AB16" s="256"/>
      <c r="AC16" s="256"/>
      <c r="AD16" s="256"/>
      <c r="AE16" s="258"/>
    </row>
    <row r="17" spans="2:31" x14ac:dyDescent="0.2">
      <c r="B17" s="249"/>
      <c r="C17" s="250" t="s">
        <v>320</v>
      </c>
      <c r="D17" s="250"/>
      <c r="E17" s="250"/>
      <c r="F17" s="250"/>
      <c r="G17" s="250"/>
      <c r="H17" s="250"/>
      <c r="I17" s="250"/>
      <c r="J17" s="250"/>
      <c r="K17" s="250"/>
      <c r="L17" s="250"/>
      <c r="M17" s="250"/>
      <c r="N17" s="250"/>
      <c r="O17" s="250"/>
      <c r="P17" s="250"/>
      <c r="Q17" s="259"/>
      <c r="R17" s="250" t="s">
        <v>321</v>
      </c>
      <c r="S17" s="250"/>
      <c r="T17" s="250"/>
      <c r="U17" s="250"/>
      <c r="V17" s="250"/>
      <c r="W17" s="250"/>
      <c r="X17" s="250"/>
      <c r="Y17" s="250"/>
      <c r="Z17" s="250"/>
      <c r="AA17" s="250"/>
      <c r="AB17" s="250"/>
      <c r="AC17" s="250"/>
      <c r="AD17" s="250"/>
      <c r="AE17" s="251"/>
    </row>
    <row r="18" spans="2:31" ht="6.75" customHeight="1" x14ac:dyDescent="0.2">
      <c r="B18" s="249"/>
      <c r="C18" s="250"/>
      <c r="D18" s="250"/>
      <c r="E18" s="250"/>
      <c r="F18" s="250"/>
      <c r="G18" s="250"/>
      <c r="H18" s="250"/>
      <c r="I18" s="250"/>
      <c r="J18" s="250"/>
      <c r="K18" s="250"/>
      <c r="L18" s="250"/>
      <c r="M18" s="250"/>
      <c r="N18" s="250"/>
      <c r="O18" s="250"/>
      <c r="P18" s="250"/>
      <c r="Q18" s="259"/>
      <c r="R18" s="250"/>
      <c r="S18" s="250"/>
      <c r="T18" s="250"/>
      <c r="U18" s="250"/>
      <c r="V18" s="250"/>
      <c r="W18" s="250"/>
      <c r="X18" s="250"/>
      <c r="Y18" s="250"/>
      <c r="Z18" s="250"/>
      <c r="AA18" s="250"/>
      <c r="AB18" s="250"/>
      <c r="AC18" s="250"/>
      <c r="AD18" s="250"/>
      <c r="AE18" s="251"/>
    </row>
    <row r="19" spans="2:31" x14ac:dyDescent="0.2">
      <c r="B19" s="249"/>
      <c r="C19" s="237" t="s">
        <v>88</v>
      </c>
      <c r="D19" s="260" t="s">
        <v>322</v>
      </c>
      <c r="E19" s="261"/>
      <c r="F19" s="261"/>
      <c r="G19" s="261"/>
      <c r="H19" s="261"/>
      <c r="I19" s="261"/>
      <c r="J19" s="261"/>
      <c r="K19" s="261"/>
      <c r="L19" s="261"/>
      <c r="M19" s="261"/>
      <c r="N19" s="261"/>
      <c r="O19" s="262"/>
      <c r="P19" s="250"/>
      <c r="Q19" s="259"/>
      <c r="R19" s="237" t="s">
        <v>323</v>
      </c>
      <c r="S19" s="2007" t="s">
        <v>324</v>
      </c>
      <c r="T19" s="2008"/>
      <c r="U19" s="2008"/>
      <c r="V19" s="2008"/>
      <c r="W19" s="2008"/>
      <c r="X19" s="2008"/>
      <c r="Y19" s="2008"/>
      <c r="Z19" s="2008"/>
      <c r="AA19" s="2008"/>
      <c r="AB19" s="2008"/>
      <c r="AC19" s="2008"/>
      <c r="AD19" s="2009"/>
      <c r="AE19" s="251"/>
    </row>
    <row r="20" spans="2:31" x14ac:dyDescent="0.2">
      <c r="B20" s="249"/>
      <c r="C20" s="250"/>
      <c r="D20" s="263" t="s">
        <v>325</v>
      </c>
      <c r="E20" s="2026"/>
      <c r="F20" s="2026"/>
      <c r="G20" s="264" t="s">
        <v>326</v>
      </c>
      <c r="H20" s="264"/>
      <c r="I20" s="264"/>
      <c r="J20" s="264"/>
      <c r="K20" s="264"/>
      <c r="L20" s="264"/>
      <c r="M20" s="264"/>
      <c r="N20" s="264"/>
      <c r="O20" s="265"/>
      <c r="P20" s="250"/>
      <c r="Q20" s="259"/>
      <c r="R20" s="250"/>
      <c r="S20" s="2010"/>
      <c r="T20" s="2011"/>
      <c r="U20" s="2011"/>
      <c r="V20" s="2011"/>
      <c r="W20" s="2011"/>
      <c r="X20" s="2011"/>
      <c r="Y20" s="2011"/>
      <c r="Z20" s="2011"/>
      <c r="AA20" s="2011"/>
      <c r="AB20" s="2011"/>
      <c r="AC20" s="2011"/>
      <c r="AD20" s="2012"/>
      <c r="AE20" s="251"/>
    </row>
    <row r="21" spans="2:31" ht="6.75" customHeight="1" x14ac:dyDescent="0.2">
      <c r="B21" s="249"/>
      <c r="C21" s="250"/>
      <c r="D21" s="250"/>
      <c r="E21" s="250"/>
      <c r="F21" s="250"/>
      <c r="G21" s="250"/>
      <c r="H21" s="250"/>
      <c r="I21" s="250"/>
      <c r="J21" s="250"/>
      <c r="K21" s="250"/>
      <c r="L21" s="250"/>
      <c r="M21" s="250"/>
      <c r="N21" s="250"/>
      <c r="O21" s="250"/>
      <c r="P21" s="250"/>
      <c r="Q21" s="259"/>
      <c r="R21" s="250"/>
      <c r="S21" s="250"/>
      <c r="T21" s="250"/>
      <c r="U21" s="250"/>
      <c r="V21" s="250"/>
      <c r="W21" s="250"/>
      <c r="X21" s="250"/>
      <c r="Y21" s="250"/>
      <c r="Z21" s="250"/>
      <c r="AA21" s="250"/>
      <c r="AB21" s="250"/>
      <c r="AC21" s="250"/>
      <c r="AD21" s="250"/>
      <c r="AE21" s="251"/>
    </row>
    <row r="22" spans="2:31" x14ac:dyDescent="0.2">
      <c r="B22" s="249"/>
      <c r="C22" s="237" t="s">
        <v>88</v>
      </c>
      <c r="D22" s="260" t="s">
        <v>327</v>
      </c>
      <c r="E22" s="261"/>
      <c r="F22" s="261"/>
      <c r="G22" s="261"/>
      <c r="H22" s="261"/>
      <c r="I22" s="261"/>
      <c r="J22" s="261"/>
      <c r="K22" s="261"/>
      <c r="L22" s="261"/>
      <c r="M22" s="261"/>
      <c r="N22" s="261"/>
      <c r="O22" s="262"/>
      <c r="P22" s="250"/>
      <c r="Q22" s="259"/>
      <c r="R22" s="250"/>
      <c r="S22" s="1956" t="s">
        <v>328</v>
      </c>
      <c r="T22" s="1956"/>
      <c r="U22" s="1956"/>
      <c r="V22" s="1956"/>
      <c r="W22" s="2013" t="str">
        <f>IF(U23="","",U23+Y23)</f>
        <v/>
      </c>
      <c r="X22" s="2013"/>
      <c r="Y22" s="1956" t="s">
        <v>329</v>
      </c>
      <c r="Z22" s="1956"/>
      <c r="AA22" s="1956"/>
      <c r="AB22" s="266">
        <v>2</v>
      </c>
      <c r="AC22" s="267" t="s">
        <v>330</v>
      </c>
      <c r="AD22" s="2002" t="str">
        <f>IF(W22="","",W22/AB22)</f>
        <v/>
      </c>
      <c r="AE22" s="2003"/>
    </row>
    <row r="23" spans="2:31" x14ac:dyDescent="0.2">
      <c r="B23" s="249"/>
      <c r="C23" s="250"/>
      <c r="D23" s="268" t="s">
        <v>331</v>
      </c>
      <c r="E23" s="250" t="s">
        <v>332</v>
      </c>
      <c r="F23" s="250"/>
      <c r="G23" s="250"/>
      <c r="H23" s="250"/>
      <c r="I23" s="250"/>
      <c r="J23" s="250"/>
      <c r="K23" s="250"/>
      <c r="L23" s="250"/>
      <c r="M23" s="250"/>
      <c r="N23" s="250"/>
      <c r="O23" s="269"/>
      <c r="P23" s="250"/>
      <c r="Q23" s="259"/>
      <c r="R23" s="250"/>
      <c r="S23" s="1956" t="s">
        <v>333</v>
      </c>
      <c r="T23" s="1956"/>
      <c r="U23" s="266"/>
      <c r="V23" s="267" t="s">
        <v>334</v>
      </c>
      <c r="W23" s="1956" t="s">
        <v>335</v>
      </c>
      <c r="X23" s="1956"/>
      <c r="Y23" s="266"/>
      <c r="Z23" s="267" t="s">
        <v>336</v>
      </c>
      <c r="AA23" s="267"/>
      <c r="AB23" s="267"/>
      <c r="AC23" s="267"/>
      <c r="AD23" s="2000" t="s">
        <v>337</v>
      </c>
      <c r="AE23" s="2001"/>
    </row>
    <row r="24" spans="2:31" x14ac:dyDescent="0.2">
      <c r="B24" s="249"/>
      <c r="C24" s="250"/>
      <c r="D24" s="263" t="s">
        <v>338</v>
      </c>
      <c r="E24" s="2026"/>
      <c r="F24" s="2026"/>
      <c r="G24" s="264" t="s">
        <v>339</v>
      </c>
      <c r="H24" s="264"/>
      <c r="I24" s="264"/>
      <c r="J24" s="264"/>
      <c r="K24" s="264"/>
      <c r="L24" s="264"/>
      <c r="M24" s="264"/>
      <c r="N24" s="264"/>
      <c r="O24" s="265"/>
      <c r="P24" s="250"/>
      <c r="Q24" s="259"/>
      <c r="R24" s="250"/>
      <c r="S24" s="250"/>
      <c r="T24" s="250"/>
      <c r="U24" s="250"/>
      <c r="V24" s="250"/>
      <c r="W24" s="250"/>
      <c r="X24" s="250"/>
      <c r="Y24" s="250"/>
      <c r="Z24" s="250"/>
      <c r="AA24" s="250"/>
      <c r="AB24" s="250"/>
      <c r="AC24" s="250"/>
      <c r="AD24" s="2002" t="str">
        <f>IF(W22="","",ROUNDUP(AD22,0))</f>
        <v/>
      </c>
      <c r="AE24" s="2003"/>
    </row>
    <row r="25" spans="2:31" ht="6.75" customHeight="1" x14ac:dyDescent="0.2">
      <c r="B25" s="249"/>
      <c r="C25" s="250"/>
      <c r="D25" s="250"/>
      <c r="E25" s="250"/>
      <c r="F25" s="250"/>
      <c r="G25" s="250"/>
      <c r="H25" s="250"/>
      <c r="I25" s="250"/>
      <c r="J25" s="250"/>
      <c r="K25" s="250"/>
      <c r="L25" s="250"/>
      <c r="M25" s="250"/>
      <c r="N25" s="250"/>
      <c r="O25" s="250"/>
      <c r="P25" s="250"/>
      <c r="Q25" s="259"/>
      <c r="R25" s="250"/>
      <c r="S25" s="250"/>
      <c r="T25" s="250"/>
      <c r="U25" s="250"/>
      <c r="V25" s="250"/>
      <c r="W25" s="250"/>
      <c r="X25" s="250"/>
      <c r="Y25" s="250"/>
      <c r="Z25" s="250"/>
      <c r="AA25" s="250"/>
      <c r="AB25" s="250"/>
      <c r="AC25" s="250"/>
      <c r="AD25" s="250"/>
      <c r="AE25" s="251"/>
    </row>
    <row r="26" spans="2:31" x14ac:dyDescent="0.2">
      <c r="B26" s="255" t="s">
        <v>340</v>
      </c>
      <c r="C26" s="256"/>
      <c r="D26" s="256"/>
      <c r="E26" s="256"/>
      <c r="F26" s="256"/>
      <c r="G26" s="256"/>
      <c r="H26" s="256"/>
      <c r="I26" s="256"/>
      <c r="J26" s="256"/>
      <c r="K26" s="256"/>
      <c r="L26" s="256"/>
      <c r="M26" s="256"/>
      <c r="N26" s="256"/>
      <c r="O26" s="256"/>
      <c r="P26" s="256"/>
      <c r="Q26" s="257" t="s">
        <v>341</v>
      </c>
      <c r="R26" s="256"/>
      <c r="S26" s="256"/>
      <c r="T26" s="256"/>
      <c r="U26" s="256"/>
      <c r="V26" s="256"/>
      <c r="W26" s="256"/>
      <c r="X26" s="256"/>
      <c r="Y26" s="256"/>
      <c r="Z26" s="256"/>
      <c r="AA26" s="256"/>
      <c r="AB26" s="256"/>
      <c r="AC26" s="256"/>
      <c r="AD26" s="256"/>
      <c r="AE26" s="258"/>
    </row>
    <row r="27" spans="2:31" x14ac:dyDescent="0.2">
      <c r="B27" s="249"/>
      <c r="C27" s="250" t="s">
        <v>342</v>
      </c>
      <c r="D27" s="250"/>
      <c r="E27" s="250"/>
      <c r="F27" s="250"/>
      <c r="G27" s="250"/>
      <c r="H27" s="250"/>
      <c r="I27" s="250"/>
      <c r="J27" s="250"/>
      <c r="K27" s="250"/>
      <c r="L27" s="250"/>
      <c r="M27" s="250"/>
      <c r="N27" s="250"/>
      <c r="O27" s="250"/>
      <c r="P27" s="250"/>
      <c r="Q27" s="259"/>
      <c r="R27" s="250" t="s">
        <v>343</v>
      </c>
      <c r="S27" s="250"/>
      <c r="T27" s="250"/>
      <c r="U27" s="250"/>
      <c r="V27" s="250"/>
      <c r="W27" s="250"/>
      <c r="X27" s="250"/>
      <c r="Y27" s="250"/>
      <c r="Z27" s="250"/>
      <c r="AA27" s="250"/>
      <c r="AB27" s="250"/>
      <c r="AC27" s="250"/>
      <c r="AD27" s="250"/>
      <c r="AE27" s="251"/>
    </row>
    <row r="28" spans="2:31" ht="6.75" customHeight="1" x14ac:dyDescent="0.2">
      <c r="B28" s="249"/>
      <c r="C28" s="250"/>
      <c r="D28" s="250"/>
      <c r="E28" s="250"/>
      <c r="F28" s="250"/>
      <c r="G28" s="250"/>
      <c r="H28" s="250"/>
      <c r="I28" s="250"/>
      <c r="J28" s="250"/>
      <c r="K28" s="250"/>
      <c r="L28" s="250"/>
      <c r="M28" s="250"/>
      <c r="N28" s="250"/>
      <c r="O28" s="250"/>
      <c r="P28" s="250"/>
      <c r="Q28" s="259"/>
      <c r="R28" s="250"/>
      <c r="S28" s="250"/>
      <c r="T28" s="250"/>
      <c r="U28" s="250"/>
      <c r="V28" s="250"/>
      <c r="W28" s="250"/>
      <c r="X28" s="250"/>
      <c r="Y28" s="250"/>
      <c r="Z28" s="250"/>
      <c r="AA28" s="250"/>
      <c r="AB28" s="250"/>
      <c r="AC28" s="250"/>
      <c r="AD28" s="250"/>
      <c r="AE28" s="251"/>
    </row>
    <row r="29" spans="2:31" x14ac:dyDescent="0.2">
      <c r="B29" s="249"/>
      <c r="C29" s="237" t="s">
        <v>344</v>
      </c>
      <c r="D29" s="260" t="s">
        <v>345</v>
      </c>
      <c r="E29" s="261"/>
      <c r="F29" s="261"/>
      <c r="G29" s="261"/>
      <c r="H29" s="261"/>
      <c r="I29" s="261"/>
      <c r="J29" s="261"/>
      <c r="K29" s="261"/>
      <c r="L29" s="261"/>
      <c r="M29" s="261"/>
      <c r="N29" s="261"/>
      <c r="O29" s="262"/>
      <c r="P29" s="250"/>
      <c r="Q29" s="259"/>
      <c r="R29" s="237" t="s">
        <v>346</v>
      </c>
      <c r="S29" s="2007" t="s">
        <v>324</v>
      </c>
      <c r="T29" s="2008"/>
      <c r="U29" s="2008"/>
      <c r="V29" s="2008"/>
      <c r="W29" s="2008"/>
      <c r="X29" s="2008"/>
      <c r="Y29" s="2008"/>
      <c r="Z29" s="2008"/>
      <c r="AA29" s="2008"/>
      <c r="AB29" s="2008"/>
      <c r="AC29" s="2008"/>
      <c r="AD29" s="2009"/>
      <c r="AE29" s="251"/>
    </row>
    <row r="30" spans="2:31" x14ac:dyDescent="0.2">
      <c r="B30" s="249"/>
      <c r="C30" s="250"/>
      <c r="D30" s="263" t="s">
        <v>347</v>
      </c>
      <c r="E30" s="2026"/>
      <c r="F30" s="2026"/>
      <c r="G30" s="264" t="s">
        <v>326</v>
      </c>
      <c r="H30" s="264"/>
      <c r="I30" s="264"/>
      <c r="J30" s="264"/>
      <c r="K30" s="264"/>
      <c r="L30" s="264"/>
      <c r="M30" s="264"/>
      <c r="N30" s="264"/>
      <c r="O30" s="265"/>
      <c r="P30" s="250"/>
      <c r="Q30" s="259"/>
      <c r="R30" s="250"/>
      <c r="S30" s="2010"/>
      <c r="T30" s="2011"/>
      <c r="U30" s="2011"/>
      <c r="V30" s="2011"/>
      <c r="W30" s="2011"/>
      <c r="X30" s="2011"/>
      <c r="Y30" s="2011"/>
      <c r="Z30" s="2011"/>
      <c r="AA30" s="2011"/>
      <c r="AB30" s="2011"/>
      <c r="AC30" s="2011"/>
      <c r="AD30" s="2012"/>
      <c r="AE30" s="251"/>
    </row>
    <row r="31" spans="2:31" ht="6.75" customHeight="1" x14ac:dyDescent="0.2">
      <c r="B31" s="249"/>
      <c r="C31" s="250"/>
      <c r="D31" s="250"/>
      <c r="E31" s="250"/>
      <c r="F31" s="250"/>
      <c r="G31" s="250"/>
      <c r="H31" s="250"/>
      <c r="I31" s="250"/>
      <c r="J31" s="250"/>
      <c r="K31" s="250"/>
      <c r="L31" s="250"/>
      <c r="M31" s="250"/>
      <c r="N31" s="250"/>
      <c r="O31" s="250"/>
      <c r="P31" s="250"/>
      <c r="Q31" s="259"/>
      <c r="R31" s="250"/>
      <c r="S31" s="250"/>
      <c r="T31" s="250"/>
      <c r="U31" s="250"/>
      <c r="V31" s="250"/>
      <c r="W31" s="250"/>
      <c r="X31" s="250"/>
      <c r="Y31" s="250"/>
      <c r="Z31" s="250"/>
      <c r="AA31" s="250"/>
      <c r="AB31" s="250"/>
      <c r="AC31" s="250"/>
      <c r="AD31" s="250"/>
      <c r="AE31" s="251"/>
    </row>
    <row r="32" spans="2:31" x14ac:dyDescent="0.2">
      <c r="B32" s="249"/>
      <c r="C32" s="237" t="s">
        <v>88</v>
      </c>
      <c r="D32" s="260" t="s">
        <v>327</v>
      </c>
      <c r="E32" s="261"/>
      <c r="F32" s="261"/>
      <c r="G32" s="261"/>
      <c r="H32" s="261"/>
      <c r="I32" s="261"/>
      <c r="J32" s="261"/>
      <c r="K32" s="261"/>
      <c r="L32" s="261"/>
      <c r="M32" s="261"/>
      <c r="N32" s="261"/>
      <c r="O32" s="262"/>
      <c r="P32" s="250"/>
      <c r="Q32" s="259"/>
      <c r="R32" s="250"/>
      <c r="S32" s="1956" t="s">
        <v>348</v>
      </c>
      <c r="T32" s="1956"/>
      <c r="U32" s="1956"/>
      <c r="V32" s="1956"/>
      <c r="W32" s="2013" t="str">
        <f>IF(U33="","",U33+Y33)</f>
        <v/>
      </c>
      <c r="X32" s="2013"/>
      <c r="Y32" s="1956" t="s">
        <v>349</v>
      </c>
      <c r="Z32" s="1956"/>
      <c r="AA32" s="1956"/>
      <c r="AB32" s="266">
        <v>2</v>
      </c>
      <c r="AC32" s="267" t="s">
        <v>350</v>
      </c>
      <c r="AD32" s="2002" t="str">
        <f>IF(W32="","",W32/AB32)</f>
        <v/>
      </c>
      <c r="AE32" s="2003"/>
    </row>
    <row r="33" spans="2:31" x14ac:dyDescent="0.2">
      <c r="B33" s="249"/>
      <c r="C33" s="250"/>
      <c r="D33" s="263" t="s">
        <v>347</v>
      </c>
      <c r="E33" s="264" t="s">
        <v>332</v>
      </c>
      <c r="F33" s="264"/>
      <c r="G33" s="264"/>
      <c r="H33" s="264"/>
      <c r="I33" s="264"/>
      <c r="J33" s="264"/>
      <c r="K33" s="264"/>
      <c r="L33" s="264"/>
      <c r="M33" s="264"/>
      <c r="N33" s="264"/>
      <c r="O33" s="265"/>
      <c r="P33" s="250"/>
      <c r="Q33" s="259"/>
      <c r="R33" s="250"/>
      <c r="S33" s="1956" t="s">
        <v>333</v>
      </c>
      <c r="T33" s="1956"/>
      <c r="U33" s="266"/>
      <c r="V33" s="267" t="s">
        <v>334</v>
      </c>
      <c r="W33" s="1956" t="s">
        <v>335</v>
      </c>
      <c r="X33" s="1956"/>
      <c r="Y33" s="266"/>
      <c r="Z33" s="267" t="s">
        <v>351</v>
      </c>
      <c r="AA33" s="267"/>
      <c r="AB33" s="267"/>
      <c r="AC33" s="267"/>
      <c r="AD33" s="2000" t="s">
        <v>352</v>
      </c>
      <c r="AE33" s="2001"/>
    </row>
    <row r="34" spans="2:31" x14ac:dyDescent="0.2">
      <c r="B34" s="249"/>
      <c r="C34" s="250"/>
      <c r="D34" s="270" t="s">
        <v>353</v>
      </c>
      <c r="E34" s="2006"/>
      <c r="F34" s="2006"/>
      <c r="G34" s="261" t="s">
        <v>339</v>
      </c>
      <c r="H34" s="261"/>
      <c r="I34" s="261"/>
      <c r="J34" s="261"/>
      <c r="K34" s="261"/>
      <c r="L34" s="261"/>
      <c r="M34" s="261"/>
      <c r="N34" s="261"/>
      <c r="O34" s="262"/>
      <c r="P34" s="271"/>
      <c r="Q34" s="259"/>
      <c r="R34" s="250"/>
      <c r="S34" s="250"/>
      <c r="T34" s="250"/>
      <c r="U34" s="250"/>
      <c r="V34" s="250"/>
      <c r="W34" s="250"/>
      <c r="X34" s="250"/>
      <c r="Y34" s="250"/>
      <c r="Z34" s="250"/>
      <c r="AA34" s="250"/>
      <c r="AB34" s="250"/>
      <c r="AC34" s="250"/>
      <c r="AD34" s="2002" t="str">
        <f>IF(W32="","",ROUNDUP(AD32,0))</f>
        <v/>
      </c>
      <c r="AE34" s="2003"/>
    </row>
    <row r="35" spans="2:31" ht="12" customHeight="1" x14ac:dyDescent="0.2">
      <c r="B35" s="249"/>
      <c r="C35" s="250"/>
      <c r="D35" s="272" t="s">
        <v>354</v>
      </c>
      <c r="E35" s="2021" t="s">
        <v>355</v>
      </c>
      <c r="F35" s="2021"/>
      <c r="G35" s="2021"/>
      <c r="H35" s="2021"/>
      <c r="I35" s="2021"/>
      <c r="J35" s="2021"/>
      <c r="K35" s="2021"/>
      <c r="L35" s="2021"/>
      <c r="M35" s="2021"/>
      <c r="N35" s="2021"/>
      <c r="O35" s="2022"/>
      <c r="P35" s="273"/>
      <c r="Q35" s="274"/>
      <c r="R35" s="273"/>
      <c r="S35" s="273"/>
      <c r="T35" s="273"/>
      <c r="U35" s="273"/>
      <c r="V35" s="273"/>
      <c r="W35" s="273"/>
      <c r="X35" s="273"/>
      <c r="Y35" s="250"/>
      <c r="Z35" s="250"/>
      <c r="AA35" s="250"/>
      <c r="AB35" s="250"/>
      <c r="AC35" s="250"/>
      <c r="AD35" s="250"/>
      <c r="AE35" s="251"/>
    </row>
    <row r="36" spans="2:31" ht="12" customHeight="1" x14ac:dyDescent="0.2">
      <c r="B36" s="249"/>
      <c r="C36" s="250"/>
      <c r="D36" s="272"/>
      <c r="E36" s="2021"/>
      <c r="F36" s="2021"/>
      <c r="G36" s="2021"/>
      <c r="H36" s="2021"/>
      <c r="I36" s="2021"/>
      <c r="J36" s="2021"/>
      <c r="K36" s="2021"/>
      <c r="L36" s="2021"/>
      <c r="M36" s="2021"/>
      <c r="N36" s="2021"/>
      <c r="O36" s="2022"/>
      <c r="P36" s="273"/>
      <c r="Q36" s="274"/>
      <c r="R36" s="273"/>
      <c r="S36" s="273"/>
      <c r="T36" s="273"/>
      <c r="U36" s="273"/>
      <c r="V36" s="273"/>
      <c r="W36" s="273"/>
      <c r="X36" s="273"/>
      <c r="Y36" s="250"/>
      <c r="Z36" s="250"/>
      <c r="AA36" s="250"/>
      <c r="AB36" s="250"/>
      <c r="AC36" s="250"/>
      <c r="AD36" s="250"/>
      <c r="AE36" s="251"/>
    </row>
    <row r="37" spans="2:31" ht="12" customHeight="1" x14ac:dyDescent="0.2">
      <c r="B37" s="249"/>
      <c r="C37" s="250"/>
      <c r="D37" s="272"/>
      <c r="E37" s="2021"/>
      <c r="F37" s="2021"/>
      <c r="G37" s="2021"/>
      <c r="H37" s="2021"/>
      <c r="I37" s="2021"/>
      <c r="J37" s="2021"/>
      <c r="K37" s="2021"/>
      <c r="L37" s="2021"/>
      <c r="M37" s="2021"/>
      <c r="N37" s="2021"/>
      <c r="O37" s="2022"/>
      <c r="P37" s="273"/>
      <c r="Q37" s="274"/>
      <c r="R37" s="273"/>
      <c r="S37" s="273"/>
      <c r="T37" s="273"/>
      <c r="U37" s="273"/>
      <c r="V37" s="273"/>
      <c r="W37" s="273"/>
      <c r="X37" s="273"/>
      <c r="Y37" s="250"/>
      <c r="Z37" s="250"/>
      <c r="AA37" s="250"/>
      <c r="AB37" s="250"/>
      <c r="AC37" s="250"/>
      <c r="AD37" s="250"/>
      <c r="AE37" s="251"/>
    </row>
    <row r="38" spans="2:31" x14ac:dyDescent="0.2">
      <c r="B38" s="249"/>
      <c r="C38" s="250"/>
      <c r="D38" s="272"/>
      <c r="E38" s="2021"/>
      <c r="F38" s="2021"/>
      <c r="G38" s="2021"/>
      <c r="H38" s="2021"/>
      <c r="I38" s="2021"/>
      <c r="J38" s="2021"/>
      <c r="K38" s="2021"/>
      <c r="L38" s="2021"/>
      <c r="M38" s="2021"/>
      <c r="N38" s="2021"/>
      <c r="O38" s="2022"/>
      <c r="P38" s="273"/>
      <c r="Q38" s="274"/>
      <c r="R38" s="273"/>
      <c r="S38" s="273"/>
      <c r="T38" s="273"/>
      <c r="U38" s="273"/>
      <c r="V38" s="273"/>
      <c r="W38" s="273"/>
      <c r="X38" s="273"/>
      <c r="Y38" s="250"/>
      <c r="Z38" s="250"/>
      <c r="AA38" s="250"/>
      <c r="AB38" s="250"/>
      <c r="AC38" s="250"/>
      <c r="AD38" s="250"/>
      <c r="AE38" s="251"/>
    </row>
    <row r="39" spans="2:31" x14ac:dyDescent="0.2">
      <c r="B39" s="249"/>
      <c r="C39" s="250"/>
      <c r="D39" s="272"/>
      <c r="E39" s="2021"/>
      <c r="F39" s="2021"/>
      <c r="G39" s="2021"/>
      <c r="H39" s="2021"/>
      <c r="I39" s="2021"/>
      <c r="J39" s="2021"/>
      <c r="K39" s="2021"/>
      <c r="L39" s="2021"/>
      <c r="M39" s="2021"/>
      <c r="N39" s="2021"/>
      <c r="O39" s="2022"/>
      <c r="P39" s="273"/>
      <c r="Q39" s="274"/>
      <c r="R39" s="273"/>
      <c r="S39" s="273"/>
      <c r="T39" s="273"/>
      <c r="U39" s="273"/>
      <c r="V39" s="273"/>
      <c r="W39" s="273"/>
      <c r="X39" s="273"/>
      <c r="Y39" s="250"/>
      <c r="Z39" s="250"/>
      <c r="AA39" s="250"/>
      <c r="AB39" s="250"/>
      <c r="AC39" s="250"/>
      <c r="AD39" s="250"/>
      <c r="AE39" s="251"/>
    </row>
    <row r="40" spans="2:31" ht="12" customHeight="1" x14ac:dyDescent="0.2">
      <c r="B40" s="249"/>
      <c r="C40" s="250"/>
      <c r="D40" s="272" t="s">
        <v>356</v>
      </c>
      <c r="E40" s="2021" t="s">
        <v>357</v>
      </c>
      <c r="F40" s="2021"/>
      <c r="G40" s="2021"/>
      <c r="H40" s="2021"/>
      <c r="I40" s="2021"/>
      <c r="J40" s="2021"/>
      <c r="K40" s="2021"/>
      <c r="L40" s="2021"/>
      <c r="M40" s="2021"/>
      <c r="N40" s="2021"/>
      <c r="O40" s="2022"/>
      <c r="P40" s="273"/>
      <c r="Q40" s="274"/>
      <c r="R40" s="273"/>
      <c r="S40" s="273"/>
      <c r="T40" s="273"/>
      <c r="U40" s="273"/>
      <c r="V40" s="273"/>
      <c r="W40" s="273"/>
      <c r="X40" s="273"/>
      <c r="Y40" s="250"/>
      <c r="Z40" s="250"/>
      <c r="AA40" s="250"/>
      <c r="AB40" s="250"/>
      <c r="AC40" s="250"/>
      <c r="AD40" s="250"/>
      <c r="AE40" s="251"/>
    </row>
    <row r="41" spans="2:31" ht="12" customHeight="1" x14ac:dyDescent="0.2">
      <c r="B41" s="249"/>
      <c r="C41" s="250"/>
      <c r="D41" s="272"/>
      <c r="E41" s="2021"/>
      <c r="F41" s="2021"/>
      <c r="G41" s="2021"/>
      <c r="H41" s="2021"/>
      <c r="I41" s="2021"/>
      <c r="J41" s="2021"/>
      <c r="K41" s="2021"/>
      <c r="L41" s="2021"/>
      <c r="M41" s="2021"/>
      <c r="N41" s="2021"/>
      <c r="O41" s="2022"/>
      <c r="P41" s="273"/>
      <c r="Q41" s="274"/>
      <c r="R41" s="273"/>
      <c r="S41" s="273"/>
      <c r="T41" s="273"/>
      <c r="U41" s="273"/>
      <c r="V41" s="273"/>
      <c r="W41" s="273"/>
      <c r="X41" s="273"/>
      <c r="Y41" s="250"/>
      <c r="Z41" s="250"/>
      <c r="AA41" s="250"/>
      <c r="AB41" s="250"/>
      <c r="AC41" s="250"/>
      <c r="AD41" s="250"/>
      <c r="AE41" s="251"/>
    </row>
    <row r="42" spans="2:31" ht="12" customHeight="1" x14ac:dyDescent="0.2">
      <c r="B42" s="249"/>
      <c r="C42" s="250"/>
      <c r="D42" s="272"/>
      <c r="E42" s="2021"/>
      <c r="F42" s="2021"/>
      <c r="G42" s="2021"/>
      <c r="H42" s="2021"/>
      <c r="I42" s="2021"/>
      <c r="J42" s="2021"/>
      <c r="K42" s="2021"/>
      <c r="L42" s="2021"/>
      <c r="M42" s="2021"/>
      <c r="N42" s="2021"/>
      <c r="O42" s="2022"/>
      <c r="P42" s="273"/>
      <c r="Q42" s="274"/>
      <c r="R42" s="273"/>
      <c r="S42" s="273"/>
      <c r="T42" s="273"/>
      <c r="U42" s="273"/>
      <c r="V42" s="273"/>
      <c r="W42" s="273"/>
      <c r="X42" s="273"/>
      <c r="Y42" s="250"/>
      <c r="Z42" s="250"/>
      <c r="AA42" s="250"/>
      <c r="AB42" s="250"/>
      <c r="AC42" s="250"/>
      <c r="AD42" s="250"/>
      <c r="AE42" s="251"/>
    </row>
    <row r="43" spans="2:31" ht="12" customHeight="1" x14ac:dyDescent="0.2">
      <c r="B43" s="249"/>
      <c r="C43" s="250"/>
      <c r="D43" s="272"/>
      <c r="E43" s="2021"/>
      <c r="F43" s="2021"/>
      <c r="G43" s="2021"/>
      <c r="H43" s="2021"/>
      <c r="I43" s="2021"/>
      <c r="J43" s="2021"/>
      <c r="K43" s="2021"/>
      <c r="L43" s="2021"/>
      <c r="M43" s="2021"/>
      <c r="N43" s="2021"/>
      <c r="O43" s="2022"/>
      <c r="P43" s="273"/>
      <c r="Q43" s="274"/>
      <c r="R43" s="273"/>
      <c r="S43" s="273"/>
      <c r="T43" s="273"/>
      <c r="U43" s="273"/>
      <c r="V43" s="273"/>
      <c r="W43" s="273"/>
      <c r="X43" s="273"/>
      <c r="Y43" s="250"/>
      <c r="Z43" s="250"/>
      <c r="AA43" s="250"/>
      <c r="AB43" s="250"/>
      <c r="AC43" s="250"/>
      <c r="AD43" s="250"/>
      <c r="AE43" s="251"/>
    </row>
    <row r="44" spans="2:31" ht="12" customHeight="1" x14ac:dyDescent="0.2">
      <c r="B44" s="249"/>
      <c r="C44" s="250"/>
      <c r="D44" s="272" t="s">
        <v>358</v>
      </c>
      <c r="E44" s="2021" t="s">
        <v>359</v>
      </c>
      <c r="F44" s="2021"/>
      <c r="G44" s="2021"/>
      <c r="H44" s="2021"/>
      <c r="I44" s="2021"/>
      <c r="J44" s="2021"/>
      <c r="K44" s="2021"/>
      <c r="L44" s="2021"/>
      <c r="M44" s="2021"/>
      <c r="N44" s="2021"/>
      <c r="O44" s="2022"/>
      <c r="P44" s="273"/>
      <c r="Q44" s="274"/>
      <c r="R44" s="273"/>
      <c r="S44" s="273"/>
      <c r="T44" s="273"/>
      <c r="U44" s="273"/>
      <c r="V44" s="273"/>
      <c r="W44" s="273"/>
      <c r="X44" s="273"/>
      <c r="Y44" s="250"/>
      <c r="Z44" s="250"/>
      <c r="AA44" s="250"/>
      <c r="AB44" s="250"/>
      <c r="AC44" s="250"/>
      <c r="AD44" s="250"/>
      <c r="AE44" s="251"/>
    </row>
    <row r="45" spans="2:31" ht="12" customHeight="1" x14ac:dyDescent="0.2">
      <c r="B45" s="249"/>
      <c r="C45" s="250"/>
      <c r="D45" s="272"/>
      <c r="E45" s="2021"/>
      <c r="F45" s="2021"/>
      <c r="G45" s="2021"/>
      <c r="H45" s="2021"/>
      <c r="I45" s="2021"/>
      <c r="J45" s="2021"/>
      <c r="K45" s="2021"/>
      <c r="L45" s="2021"/>
      <c r="M45" s="2021"/>
      <c r="N45" s="2021"/>
      <c r="O45" s="2022"/>
      <c r="P45" s="273"/>
      <c r="Q45" s="274"/>
      <c r="R45" s="273"/>
      <c r="S45" s="273"/>
      <c r="T45" s="273"/>
      <c r="U45" s="273"/>
      <c r="V45" s="273"/>
      <c r="W45" s="273"/>
      <c r="X45" s="273"/>
      <c r="Y45" s="250"/>
      <c r="Z45" s="250"/>
      <c r="AA45" s="250"/>
      <c r="AB45" s="250"/>
      <c r="AC45" s="250"/>
      <c r="AD45" s="250"/>
      <c r="AE45" s="251"/>
    </row>
    <row r="46" spans="2:31" ht="12" customHeight="1" x14ac:dyDescent="0.2">
      <c r="B46" s="249"/>
      <c r="C46" s="250"/>
      <c r="D46" s="272"/>
      <c r="E46" s="2021"/>
      <c r="F46" s="2021"/>
      <c r="G46" s="2021"/>
      <c r="H46" s="2021"/>
      <c r="I46" s="2021"/>
      <c r="J46" s="2021"/>
      <c r="K46" s="2021"/>
      <c r="L46" s="2021"/>
      <c r="M46" s="2021"/>
      <c r="N46" s="2021"/>
      <c r="O46" s="2022"/>
      <c r="P46" s="273"/>
      <c r="Q46" s="274"/>
      <c r="R46" s="273"/>
      <c r="S46" s="273"/>
      <c r="T46" s="273"/>
      <c r="U46" s="273"/>
      <c r="V46" s="273"/>
      <c r="W46" s="273"/>
      <c r="X46" s="273"/>
      <c r="Y46" s="250"/>
      <c r="Z46" s="250"/>
      <c r="AA46" s="250"/>
      <c r="AB46" s="250"/>
      <c r="AC46" s="250"/>
      <c r="AD46" s="250"/>
      <c r="AE46" s="251"/>
    </row>
    <row r="47" spans="2:31" x14ac:dyDescent="0.2">
      <c r="B47" s="249"/>
      <c r="C47" s="250"/>
      <c r="D47" s="275"/>
      <c r="E47" s="2023"/>
      <c r="F47" s="2023"/>
      <c r="G47" s="2023"/>
      <c r="H47" s="2023"/>
      <c r="I47" s="2023"/>
      <c r="J47" s="2023"/>
      <c r="K47" s="2023"/>
      <c r="L47" s="2023"/>
      <c r="M47" s="2023"/>
      <c r="N47" s="2023"/>
      <c r="O47" s="2024"/>
      <c r="P47" s="273"/>
      <c r="Q47" s="274"/>
      <c r="R47" s="273"/>
      <c r="S47" s="273"/>
      <c r="T47" s="273"/>
      <c r="U47" s="273"/>
      <c r="V47" s="273"/>
      <c r="W47" s="273"/>
      <c r="X47" s="273"/>
      <c r="Y47" s="250"/>
      <c r="Z47" s="250"/>
      <c r="AA47" s="250"/>
      <c r="AB47" s="250"/>
      <c r="AC47" s="250"/>
      <c r="AD47" s="250"/>
      <c r="AE47" s="251"/>
    </row>
    <row r="48" spans="2:31" ht="12" customHeight="1" x14ac:dyDescent="0.2">
      <c r="B48" s="249"/>
      <c r="C48" s="250"/>
      <c r="D48" s="268" t="s">
        <v>360</v>
      </c>
      <c r="E48" s="1997" t="s">
        <v>361</v>
      </c>
      <c r="F48" s="1997"/>
      <c r="G48" s="1997"/>
      <c r="H48" s="1997"/>
      <c r="I48" s="1997"/>
      <c r="J48" s="1997"/>
      <c r="K48" s="1997"/>
      <c r="L48" s="1997"/>
      <c r="M48" s="1997"/>
      <c r="N48" s="1997"/>
      <c r="O48" s="1998"/>
      <c r="P48" s="271"/>
      <c r="Q48" s="259"/>
      <c r="R48" s="269"/>
      <c r="S48" s="270" t="s">
        <v>360</v>
      </c>
      <c r="T48" s="1995" t="s">
        <v>361</v>
      </c>
      <c r="U48" s="1995"/>
      <c r="V48" s="1995"/>
      <c r="W48" s="1995"/>
      <c r="X48" s="1995"/>
      <c r="Y48" s="1995"/>
      <c r="Z48" s="1995"/>
      <c r="AA48" s="1995"/>
      <c r="AB48" s="1995"/>
      <c r="AC48" s="1995"/>
      <c r="AD48" s="1996"/>
      <c r="AE48" s="251"/>
    </row>
    <row r="49" spans="2:33" x14ac:dyDescent="0.2">
      <c r="B49" s="249"/>
      <c r="C49" s="250"/>
      <c r="D49" s="271"/>
      <c r="E49" s="1997"/>
      <c r="F49" s="1997"/>
      <c r="G49" s="1997"/>
      <c r="H49" s="1997"/>
      <c r="I49" s="1997"/>
      <c r="J49" s="1997"/>
      <c r="K49" s="1997"/>
      <c r="L49" s="1997"/>
      <c r="M49" s="1997"/>
      <c r="N49" s="1997"/>
      <c r="O49" s="1998"/>
      <c r="P49" s="250"/>
      <c r="Q49" s="259"/>
      <c r="R49" s="250"/>
      <c r="S49" s="271"/>
      <c r="T49" s="1997"/>
      <c r="U49" s="1997"/>
      <c r="V49" s="1997"/>
      <c r="W49" s="1997"/>
      <c r="X49" s="1997"/>
      <c r="Y49" s="1997"/>
      <c r="Z49" s="1997"/>
      <c r="AA49" s="1997"/>
      <c r="AB49" s="1997"/>
      <c r="AC49" s="1997"/>
      <c r="AD49" s="1998"/>
      <c r="AE49" s="251"/>
    </row>
    <row r="50" spans="2:33" x14ac:dyDescent="0.2">
      <c r="B50" s="249"/>
      <c r="C50" s="250"/>
      <c r="D50" s="271"/>
      <c r="E50" s="276" t="s">
        <v>362</v>
      </c>
      <c r="F50" s="276"/>
      <c r="G50" s="276"/>
      <c r="H50" s="276"/>
      <c r="I50" s="276"/>
      <c r="J50" s="276"/>
      <c r="K50" s="276"/>
      <c r="L50" s="276"/>
      <c r="M50" s="276"/>
      <c r="N50" s="276"/>
      <c r="O50" s="277"/>
      <c r="P50" s="250"/>
      <c r="Q50" s="259"/>
      <c r="R50" s="250"/>
      <c r="S50" s="271"/>
      <c r="T50" s="276" t="s">
        <v>362</v>
      </c>
      <c r="U50" s="276"/>
      <c r="V50" s="276"/>
      <c r="W50" s="276"/>
      <c r="X50" s="276"/>
      <c r="Y50" s="276"/>
      <c r="Z50" s="276"/>
      <c r="AA50" s="276"/>
      <c r="AB50" s="276"/>
      <c r="AC50" s="276"/>
      <c r="AD50" s="277"/>
      <c r="AE50" s="251"/>
    </row>
    <row r="51" spans="2:33" x14ac:dyDescent="0.2">
      <c r="B51" s="249"/>
      <c r="C51" s="250"/>
      <c r="D51" s="271"/>
      <c r="E51" s="2014" t="s">
        <v>363</v>
      </c>
      <c r="F51" s="2014"/>
      <c r="G51" s="2014"/>
      <c r="H51" s="2015" t="str">
        <f>L12</f>
        <v/>
      </c>
      <c r="I51" s="2016"/>
      <c r="J51" s="278" t="s">
        <v>364</v>
      </c>
      <c r="K51" s="279">
        <v>41</v>
      </c>
      <c r="L51" s="278" t="s">
        <v>330</v>
      </c>
      <c r="M51" s="2017" t="str">
        <f>IF(H51="","",ROUND(H51/K51,2))</f>
        <v/>
      </c>
      <c r="N51" s="2017"/>
      <c r="O51" s="277"/>
      <c r="P51" s="250"/>
      <c r="Q51" s="259"/>
      <c r="R51" s="250"/>
      <c r="S51" s="271"/>
      <c r="T51" s="2014" t="s">
        <v>363</v>
      </c>
      <c r="U51" s="2014"/>
      <c r="V51" s="2014"/>
      <c r="W51" s="2018" t="str">
        <f>L12</f>
        <v/>
      </c>
      <c r="X51" s="2019"/>
      <c r="Y51" s="278" t="s">
        <v>364</v>
      </c>
      <c r="Z51" s="280">
        <v>41</v>
      </c>
      <c r="AA51" s="278" t="s">
        <v>330</v>
      </c>
      <c r="AB51" s="2020" t="str">
        <f>IF(W51="","",ROUND(W51/Z51,2))</f>
        <v/>
      </c>
      <c r="AC51" s="2020"/>
      <c r="AD51" s="277"/>
      <c r="AE51" s="251"/>
    </row>
    <row r="52" spans="2:33" ht="6.75" customHeight="1" x14ac:dyDescent="0.2">
      <c r="B52" s="249"/>
      <c r="C52" s="250"/>
      <c r="D52" s="281"/>
      <c r="E52" s="282"/>
      <c r="F52" s="282"/>
      <c r="G52" s="282"/>
      <c r="H52" s="282"/>
      <c r="I52" s="282"/>
      <c r="J52" s="282"/>
      <c r="K52" s="282"/>
      <c r="L52" s="282"/>
      <c r="M52" s="282"/>
      <c r="N52" s="282"/>
      <c r="O52" s="283"/>
      <c r="P52" s="250"/>
      <c r="Q52" s="259"/>
      <c r="R52" s="250"/>
      <c r="S52" s="281"/>
      <c r="T52" s="282"/>
      <c r="U52" s="282"/>
      <c r="V52" s="282"/>
      <c r="W52" s="282"/>
      <c r="X52" s="282"/>
      <c r="Y52" s="282"/>
      <c r="Z52" s="282"/>
      <c r="AA52" s="282"/>
      <c r="AB52" s="282"/>
      <c r="AC52" s="282"/>
      <c r="AD52" s="283"/>
      <c r="AE52" s="251"/>
    </row>
    <row r="53" spans="2:33" ht="6.75" customHeight="1" x14ac:dyDescent="0.2">
      <c r="B53" s="249"/>
      <c r="C53" s="250"/>
      <c r="D53" s="250"/>
      <c r="E53" s="250"/>
      <c r="F53" s="250"/>
      <c r="G53" s="250"/>
      <c r="H53" s="250"/>
      <c r="I53" s="250"/>
      <c r="J53" s="250"/>
      <c r="K53" s="250"/>
      <c r="L53" s="250"/>
      <c r="M53" s="250"/>
      <c r="N53" s="250"/>
      <c r="O53" s="250"/>
      <c r="P53" s="250"/>
      <c r="Q53" s="259"/>
      <c r="R53" s="250"/>
      <c r="S53" s="250"/>
      <c r="T53" s="250"/>
      <c r="U53" s="250"/>
      <c r="V53" s="250"/>
      <c r="W53" s="250"/>
      <c r="X53" s="250"/>
      <c r="Y53" s="250"/>
      <c r="Z53" s="250"/>
      <c r="AA53" s="250"/>
      <c r="AB53" s="250"/>
      <c r="AC53" s="250"/>
      <c r="AD53" s="250"/>
      <c r="AE53" s="251"/>
    </row>
    <row r="54" spans="2:33" x14ac:dyDescent="0.2">
      <c r="B54" s="255" t="s">
        <v>365</v>
      </c>
      <c r="C54" s="256"/>
      <c r="D54" s="256"/>
      <c r="E54" s="256"/>
      <c r="F54" s="256"/>
      <c r="G54" s="256"/>
      <c r="H54" s="256"/>
      <c r="I54" s="256"/>
      <c r="J54" s="256"/>
      <c r="K54" s="256"/>
      <c r="L54" s="256"/>
      <c r="M54" s="256"/>
      <c r="N54" s="256"/>
      <c r="O54" s="256"/>
      <c r="P54" s="256"/>
      <c r="Q54" s="257" t="s">
        <v>366</v>
      </c>
      <c r="R54" s="256"/>
      <c r="S54" s="256"/>
      <c r="T54" s="256"/>
      <c r="U54" s="256"/>
      <c r="V54" s="256"/>
      <c r="W54" s="256"/>
      <c r="X54" s="256"/>
      <c r="Y54" s="256"/>
      <c r="Z54" s="256"/>
      <c r="AA54" s="256"/>
      <c r="AB54" s="256"/>
      <c r="AC54" s="256"/>
      <c r="AD54" s="256"/>
      <c r="AE54" s="258"/>
    </row>
    <row r="55" spans="2:33" x14ac:dyDescent="0.2">
      <c r="B55" s="249"/>
      <c r="C55" s="250" t="s">
        <v>367</v>
      </c>
      <c r="D55" s="250"/>
      <c r="E55" s="250"/>
      <c r="F55" s="250"/>
      <c r="G55" s="250"/>
      <c r="H55" s="250"/>
      <c r="I55" s="250"/>
      <c r="J55" s="250"/>
      <c r="K55" s="250"/>
      <c r="L55" s="250"/>
      <c r="M55" s="250"/>
      <c r="N55" s="250"/>
      <c r="O55" s="250"/>
      <c r="P55" s="250"/>
      <c r="Q55" s="259"/>
      <c r="R55" s="250" t="s">
        <v>368</v>
      </c>
      <c r="S55" s="250"/>
      <c r="T55" s="250"/>
      <c r="U55" s="250"/>
      <c r="V55" s="250"/>
      <c r="W55" s="250"/>
      <c r="X55" s="250"/>
      <c r="Y55" s="250"/>
      <c r="Z55" s="250"/>
      <c r="AA55" s="250"/>
      <c r="AB55" s="250"/>
      <c r="AC55" s="250"/>
      <c r="AD55" s="250"/>
      <c r="AE55" s="251"/>
    </row>
    <row r="56" spans="2:33" ht="6.75" customHeight="1" x14ac:dyDescent="0.2">
      <c r="B56" s="249"/>
      <c r="C56" s="250"/>
      <c r="D56" s="250"/>
      <c r="E56" s="250"/>
      <c r="F56" s="250"/>
      <c r="G56" s="250"/>
      <c r="H56" s="250"/>
      <c r="I56" s="250"/>
      <c r="J56" s="250"/>
      <c r="K56" s="250"/>
      <c r="L56" s="250"/>
      <c r="M56" s="250"/>
      <c r="N56" s="250"/>
      <c r="O56" s="250"/>
      <c r="P56" s="250"/>
      <c r="Q56" s="259"/>
      <c r="R56" s="250"/>
      <c r="S56" s="250"/>
      <c r="T56" s="250"/>
      <c r="U56" s="250"/>
      <c r="V56" s="250"/>
      <c r="W56" s="250"/>
      <c r="X56" s="250"/>
      <c r="Y56" s="250"/>
      <c r="Z56" s="250"/>
      <c r="AA56" s="250"/>
      <c r="AB56" s="250"/>
      <c r="AC56" s="250"/>
      <c r="AD56" s="250"/>
      <c r="AE56" s="251"/>
    </row>
    <row r="57" spans="2:33" x14ac:dyDescent="0.2">
      <c r="B57" s="249"/>
      <c r="C57" s="237" t="s">
        <v>300</v>
      </c>
      <c r="D57" s="270" t="s">
        <v>369</v>
      </c>
      <c r="E57" s="2006"/>
      <c r="F57" s="2006"/>
      <c r="G57" s="261" t="s">
        <v>326</v>
      </c>
      <c r="H57" s="261"/>
      <c r="I57" s="261"/>
      <c r="J57" s="261"/>
      <c r="K57" s="261"/>
      <c r="L57" s="261"/>
      <c r="M57" s="261"/>
      <c r="N57" s="261"/>
      <c r="O57" s="262"/>
      <c r="P57" s="250"/>
      <c r="Q57" s="259"/>
      <c r="R57" s="237" t="s">
        <v>300</v>
      </c>
      <c r="S57" s="2007" t="s">
        <v>324</v>
      </c>
      <c r="T57" s="2008"/>
      <c r="U57" s="2008"/>
      <c r="V57" s="2008"/>
      <c r="W57" s="2008"/>
      <c r="X57" s="2008"/>
      <c r="Y57" s="2008"/>
      <c r="Z57" s="2008"/>
      <c r="AA57" s="2008"/>
      <c r="AB57" s="2008"/>
      <c r="AC57" s="2008"/>
      <c r="AD57" s="2009"/>
      <c r="AE57" s="251"/>
    </row>
    <row r="58" spans="2:33" x14ac:dyDescent="0.2">
      <c r="B58" s="249"/>
      <c r="C58" s="250"/>
      <c r="D58" s="281"/>
      <c r="E58" s="264"/>
      <c r="F58" s="264"/>
      <c r="G58" s="264"/>
      <c r="H58" s="264"/>
      <c r="I58" s="264"/>
      <c r="J58" s="264"/>
      <c r="K58" s="264"/>
      <c r="L58" s="264"/>
      <c r="M58" s="264"/>
      <c r="N58" s="264"/>
      <c r="O58" s="265"/>
      <c r="P58" s="250"/>
      <c r="Q58" s="259"/>
      <c r="R58" s="250"/>
      <c r="S58" s="2010"/>
      <c r="T58" s="2011"/>
      <c r="U58" s="2011"/>
      <c r="V58" s="2011"/>
      <c r="W58" s="2011"/>
      <c r="X58" s="2011"/>
      <c r="Y58" s="2011"/>
      <c r="Z58" s="2011"/>
      <c r="AA58" s="2011"/>
      <c r="AB58" s="2011"/>
      <c r="AC58" s="2011"/>
      <c r="AD58" s="2012"/>
      <c r="AE58" s="251"/>
    </row>
    <row r="59" spans="2:33" x14ac:dyDescent="0.2">
      <c r="B59" s="249"/>
      <c r="C59" s="237" t="s">
        <v>88</v>
      </c>
      <c r="D59" s="270" t="s">
        <v>353</v>
      </c>
      <c r="E59" s="261" t="s">
        <v>370</v>
      </c>
      <c r="F59" s="261"/>
      <c r="G59" s="261"/>
      <c r="H59" s="261"/>
      <c r="I59" s="261"/>
      <c r="J59" s="261"/>
      <c r="K59" s="261"/>
      <c r="L59" s="261"/>
      <c r="M59" s="261"/>
      <c r="N59" s="261"/>
      <c r="O59" s="262"/>
      <c r="P59" s="250"/>
      <c r="Q59" s="259"/>
      <c r="R59" s="250"/>
      <c r="S59" s="1956" t="s">
        <v>371</v>
      </c>
      <c r="T59" s="1956"/>
      <c r="U59" s="1956"/>
      <c r="V59" s="1956"/>
      <c r="W59" s="2013" t="str">
        <f>IF(U60="","",U60+Y60)</f>
        <v/>
      </c>
      <c r="X59" s="2013"/>
      <c r="Y59" s="1956" t="s">
        <v>372</v>
      </c>
      <c r="Z59" s="1956"/>
      <c r="AA59" s="1956"/>
      <c r="AB59" s="266">
        <v>2</v>
      </c>
      <c r="AC59" s="267" t="s">
        <v>373</v>
      </c>
      <c r="AD59" s="2002" t="str">
        <f>IF(W59="","",W59/AB59)</f>
        <v/>
      </c>
      <c r="AE59" s="2003"/>
    </row>
    <row r="60" spans="2:33" x14ac:dyDescent="0.2">
      <c r="B60" s="249"/>
      <c r="C60" s="250"/>
      <c r="D60" s="268" t="s">
        <v>353</v>
      </c>
      <c r="E60" s="1999"/>
      <c r="F60" s="1999"/>
      <c r="G60" s="250" t="s">
        <v>339</v>
      </c>
      <c r="H60" s="250"/>
      <c r="I60" s="250"/>
      <c r="J60" s="250"/>
      <c r="K60" s="250"/>
      <c r="L60" s="250"/>
      <c r="M60" s="250"/>
      <c r="N60" s="250"/>
      <c r="O60" s="269"/>
      <c r="P60" s="250"/>
      <c r="Q60" s="259"/>
      <c r="R60" s="250"/>
      <c r="S60" s="1956" t="s">
        <v>333</v>
      </c>
      <c r="T60" s="1956"/>
      <c r="U60" s="266"/>
      <c r="V60" s="267" t="s">
        <v>334</v>
      </c>
      <c r="W60" s="1956" t="s">
        <v>335</v>
      </c>
      <c r="X60" s="1956"/>
      <c r="Y60" s="266"/>
      <c r="Z60" s="267" t="s">
        <v>351</v>
      </c>
      <c r="AA60" s="267"/>
      <c r="AB60" s="267"/>
      <c r="AC60" s="267"/>
      <c r="AD60" s="2000" t="s">
        <v>337</v>
      </c>
      <c r="AE60" s="2001"/>
    </row>
    <row r="61" spans="2:33" x14ac:dyDescent="0.2">
      <c r="B61" s="249"/>
      <c r="C61" s="250"/>
      <c r="D61" s="284"/>
      <c r="E61" s="284"/>
      <c r="F61" s="284"/>
      <c r="G61" s="261"/>
      <c r="H61" s="261"/>
      <c r="I61" s="261"/>
      <c r="J61" s="261"/>
      <c r="K61" s="261"/>
      <c r="L61" s="261"/>
      <c r="M61" s="261"/>
      <c r="N61" s="261"/>
      <c r="O61" s="261"/>
      <c r="P61" s="250"/>
      <c r="Q61" s="259"/>
      <c r="R61" s="250"/>
      <c r="S61" s="250"/>
      <c r="T61" s="250"/>
      <c r="U61" s="250"/>
      <c r="V61" s="250"/>
      <c r="W61" s="250"/>
      <c r="X61" s="250"/>
      <c r="Y61" s="250"/>
      <c r="Z61" s="250"/>
      <c r="AA61" s="250"/>
      <c r="AB61" s="250"/>
      <c r="AC61" s="250"/>
      <c r="AD61" s="2002" t="str">
        <f>IF(W59="","",ROUNDUP(AD59,0))</f>
        <v/>
      </c>
      <c r="AE61" s="2003"/>
    </row>
    <row r="62" spans="2:33" ht="12" customHeight="1" x14ac:dyDescent="0.2">
      <c r="B62" s="249"/>
      <c r="C62" s="250"/>
      <c r="D62" s="270" t="s">
        <v>374</v>
      </c>
      <c r="E62" s="1995" t="s">
        <v>375</v>
      </c>
      <c r="F62" s="1995"/>
      <c r="G62" s="1995"/>
      <c r="H62" s="1995"/>
      <c r="I62" s="1995"/>
      <c r="J62" s="1995"/>
      <c r="K62" s="1995"/>
      <c r="L62" s="1995"/>
      <c r="M62" s="1995"/>
      <c r="N62" s="1995"/>
      <c r="O62" s="1996"/>
      <c r="P62" s="250"/>
      <c r="Q62" s="259"/>
      <c r="R62" s="250"/>
      <c r="S62" s="270" t="s">
        <v>360</v>
      </c>
      <c r="T62" s="1995" t="s">
        <v>376</v>
      </c>
      <c r="U62" s="1995"/>
      <c r="V62" s="1995"/>
      <c r="W62" s="1995"/>
      <c r="X62" s="1995"/>
      <c r="Y62" s="1995"/>
      <c r="Z62" s="1995"/>
      <c r="AA62" s="1995"/>
      <c r="AB62" s="1995"/>
      <c r="AC62" s="1995"/>
      <c r="AD62" s="1996"/>
      <c r="AF62" s="249"/>
      <c r="AG62" s="250"/>
    </row>
    <row r="63" spans="2:33" x14ac:dyDescent="0.2">
      <c r="B63" s="249"/>
      <c r="C63" s="250"/>
      <c r="D63" s="285"/>
      <c r="E63" s="1997"/>
      <c r="F63" s="1997"/>
      <c r="G63" s="1997"/>
      <c r="H63" s="1997"/>
      <c r="I63" s="1997"/>
      <c r="J63" s="1997"/>
      <c r="K63" s="1997"/>
      <c r="L63" s="1997"/>
      <c r="M63" s="1997"/>
      <c r="N63" s="1997"/>
      <c r="O63" s="1998"/>
      <c r="P63" s="250"/>
      <c r="Q63" s="259"/>
      <c r="R63" s="250"/>
      <c r="S63" s="285"/>
      <c r="T63" s="1997"/>
      <c r="U63" s="1997"/>
      <c r="V63" s="1997"/>
      <c r="W63" s="1997"/>
      <c r="X63" s="1997"/>
      <c r="Y63" s="1997"/>
      <c r="Z63" s="1997"/>
      <c r="AA63" s="1997"/>
      <c r="AB63" s="1997"/>
      <c r="AC63" s="1997"/>
      <c r="AD63" s="1998"/>
      <c r="AF63" s="249"/>
      <c r="AG63" s="250"/>
    </row>
    <row r="64" spans="2:33" x14ac:dyDescent="0.2">
      <c r="B64" s="249"/>
      <c r="C64" s="250"/>
      <c r="D64" s="285"/>
      <c r="E64" s="1997"/>
      <c r="F64" s="1997"/>
      <c r="G64" s="1997"/>
      <c r="H64" s="1997"/>
      <c r="I64" s="1997"/>
      <c r="J64" s="1997"/>
      <c r="K64" s="1997"/>
      <c r="L64" s="1997"/>
      <c r="M64" s="1997"/>
      <c r="N64" s="1997"/>
      <c r="O64" s="1998"/>
      <c r="P64" s="250"/>
      <c r="Q64" s="259"/>
      <c r="R64" s="250"/>
      <c r="S64" s="285"/>
      <c r="T64" s="1997"/>
      <c r="U64" s="1997"/>
      <c r="V64" s="1997"/>
      <c r="W64" s="1997"/>
      <c r="X64" s="1997"/>
      <c r="Y64" s="1997"/>
      <c r="Z64" s="1997"/>
      <c r="AA64" s="1997"/>
      <c r="AB64" s="1997"/>
      <c r="AC64" s="1997"/>
      <c r="AD64" s="1998"/>
      <c r="AF64" s="249"/>
      <c r="AG64" s="250"/>
    </row>
    <row r="65" spans="2:33" x14ac:dyDescent="0.2">
      <c r="B65" s="249"/>
      <c r="C65" s="250"/>
      <c r="D65" s="285"/>
      <c r="E65" s="1997"/>
      <c r="F65" s="1997"/>
      <c r="G65" s="1997"/>
      <c r="H65" s="1997"/>
      <c r="I65" s="1997"/>
      <c r="J65" s="1997"/>
      <c r="K65" s="1997"/>
      <c r="L65" s="1997"/>
      <c r="M65" s="1997"/>
      <c r="N65" s="1997"/>
      <c r="O65" s="1998"/>
      <c r="P65" s="250"/>
      <c r="Q65" s="259"/>
      <c r="R65" s="250"/>
      <c r="S65" s="285"/>
      <c r="T65" s="1997"/>
      <c r="U65" s="1997"/>
      <c r="V65" s="1997"/>
      <c r="W65" s="1997"/>
      <c r="X65" s="1997"/>
      <c r="Y65" s="1997"/>
      <c r="Z65" s="1997"/>
      <c r="AA65" s="1997"/>
      <c r="AB65" s="1997"/>
      <c r="AC65" s="1997"/>
      <c r="AD65" s="1998"/>
      <c r="AF65" s="249"/>
      <c r="AG65" s="250"/>
    </row>
    <row r="66" spans="2:33" ht="12" customHeight="1" x14ac:dyDescent="0.2">
      <c r="B66" s="249"/>
      <c r="C66" s="250"/>
      <c r="D66" s="286"/>
      <c r="E66" s="2004"/>
      <c r="F66" s="2004"/>
      <c r="G66" s="2004"/>
      <c r="H66" s="2004"/>
      <c r="I66" s="2004"/>
      <c r="J66" s="2004"/>
      <c r="K66" s="2004"/>
      <c r="L66" s="2004"/>
      <c r="M66" s="2004"/>
      <c r="N66" s="2004"/>
      <c r="O66" s="2005"/>
      <c r="P66" s="271"/>
      <c r="Q66" s="259"/>
      <c r="R66" s="250"/>
      <c r="S66" s="286"/>
      <c r="T66" s="2004"/>
      <c r="U66" s="2004"/>
      <c r="V66" s="2004"/>
      <c r="W66" s="2004"/>
      <c r="X66" s="2004"/>
      <c r="Y66" s="2004"/>
      <c r="Z66" s="2004"/>
      <c r="AA66" s="2004"/>
      <c r="AB66" s="2004"/>
      <c r="AC66" s="2004"/>
      <c r="AD66" s="2005"/>
      <c r="AE66" s="251"/>
    </row>
    <row r="67" spans="2:33" ht="12.75" customHeight="1" x14ac:dyDescent="0.2">
      <c r="B67" s="249"/>
      <c r="C67" s="250"/>
      <c r="D67" s="270" t="s">
        <v>377</v>
      </c>
      <c r="E67" s="1995" t="s">
        <v>378</v>
      </c>
      <c r="F67" s="1995"/>
      <c r="G67" s="1995"/>
      <c r="H67" s="1995"/>
      <c r="I67" s="1995"/>
      <c r="J67" s="1995"/>
      <c r="K67" s="1995"/>
      <c r="L67" s="1995"/>
      <c r="M67" s="1995"/>
      <c r="N67" s="1995"/>
      <c r="O67" s="1996"/>
      <c r="P67" s="287"/>
      <c r="Q67" s="288"/>
      <c r="R67" s="287"/>
      <c r="S67" s="287"/>
      <c r="T67" s="287"/>
      <c r="U67" s="287"/>
      <c r="V67" s="287"/>
      <c r="W67" s="287"/>
      <c r="X67" s="287"/>
      <c r="Y67" s="289"/>
      <c r="Z67" s="289"/>
      <c r="AA67" s="289"/>
      <c r="AB67" s="289"/>
      <c r="AC67" s="289"/>
      <c r="AD67" s="289"/>
      <c r="AE67" s="251"/>
    </row>
    <row r="68" spans="2:33" ht="12.75" customHeight="1" x14ac:dyDescent="0.2">
      <c r="B68" s="249"/>
      <c r="C68" s="250"/>
      <c r="D68" s="268"/>
      <c r="E68" s="1997"/>
      <c r="F68" s="1997"/>
      <c r="G68" s="1997"/>
      <c r="H68" s="1997"/>
      <c r="I68" s="1997"/>
      <c r="J68" s="1997"/>
      <c r="K68" s="1997"/>
      <c r="L68" s="1997"/>
      <c r="M68" s="1997"/>
      <c r="N68" s="1997"/>
      <c r="O68" s="1998"/>
      <c r="P68" s="287"/>
      <c r="Q68" s="288"/>
      <c r="R68" s="287"/>
      <c r="S68" s="287"/>
      <c r="T68" s="287"/>
      <c r="U68" s="287"/>
      <c r="V68" s="287"/>
      <c r="W68" s="287"/>
      <c r="X68" s="287"/>
      <c r="Y68" s="289"/>
      <c r="Z68" s="289"/>
      <c r="AA68" s="289"/>
      <c r="AB68" s="289"/>
      <c r="AC68" s="289"/>
      <c r="AD68" s="289"/>
      <c r="AE68" s="251"/>
    </row>
    <row r="69" spans="2:33" x14ac:dyDescent="0.2">
      <c r="B69" s="249"/>
      <c r="C69" s="250"/>
      <c r="D69" s="268"/>
      <c r="E69" s="1997"/>
      <c r="F69" s="1997"/>
      <c r="G69" s="1997"/>
      <c r="H69" s="1997"/>
      <c r="I69" s="1997"/>
      <c r="J69" s="1997"/>
      <c r="K69" s="1997"/>
      <c r="L69" s="1997"/>
      <c r="M69" s="1997"/>
      <c r="N69" s="1997"/>
      <c r="O69" s="1998"/>
      <c r="P69" s="287"/>
      <c r="Q69" s="288"/>
      <c r="R69" s="287"/>
      <c r="S69" s="287"/>
      <c r="T69" s="287"/>
      <c r="U69" s="287"/>
      <c r="V69" s="287"/>
      <c r="W69" s="287"/>
      <c r="X69" s="287"/>
      <c r="Y69" s="289"/>
      <c r="Z69" s="289"/>
      <c r="AA69" s="289"/>
      <c r="AB69" s="289"/>
      <c r="AC69" s="289"/>
      <c r="AD69" s="289"/>
      <c r="AE69" s="251"/>
    </row>
    <row r="70" spans="2:33" x14ac:dyDescent="0.2">
      <c r="B70" s="249"/>
      <c r="C70" s="250"/>
      <c r="D70" s="268"/>
      <c r="E70" s="1997"/>
      <c r="F70" s="1997"/>
      <c r="G70" s="1997"/>
      <c r="H70" s="1997"/>
      <c r="I70" s="1997"/>
      <c r="J70" s="1997"/>
      <c r="K70" s="1997"/>
      <c r="L70" s="1997"/>
      <c r="M70" s="1997"/>
      <c r="N70" s="1997"/>
      <c r="O70" s="1998"/>
      <c r="P70" s="287"/>
      <c r="Q70" s="288"/>
      <c r="R70" s="287"/>
      <c r="S70" s="287"/>
      <c r="T70" s="287"/>
      <c r="U70" s="287"/>
      <c r="V70" s="287"/>
      <c r="W70" s="287"/>
      <c r="X70" s="287"/>
      <c r="Y70" s="250"/>
      <c r="Z70" s="250"/>
      <c r="AA70" s="250"/>
      <c r="AB70" s="250"/>
      <c r="AC70" s="250"/>
      <c r="AD70" s="250"/>
      <c r="AE70" s="251"/>
    </row>
    <row r="71" spans="2:33" ht="12" customHeight="1" x14ac:dyDescent="0.2">
      <c r="B71" s="249"/>
      <c r="C71" s="250"/>
      <c r="D71" s="272" t="s">
        <v>354</v>
      </c>
      <c r="E71" s="1980" t="s">
        <v>379</v>
      </c>
      <c r="F71" s="1980"/>
      <c r="G71" s="1980"/>
      <c r="H71" s="1980"/>
      <c r="I71" s="1980"/>
      <c r="J71" s="1980"/>
      <c r="K71" s="1980"/>
      <c r="L71" s="1980"/>
      <c r="M71" s="1980"/>
      <c r="N71" s="1980"/>
      <c r="O71" s="1981"/>
      <c r="P71" s="273"/>
      <c r="Q71" s="274"/>
      <c r="R71" s="273"/>
      <c r="S71" s="273"/>
      <c r="T71" s="273"/>
      <c r="U71" s="273"/>
      <c r="V71" s="273"/>
      <c r="W71" s="273"/>
      <c r="X71" s="273"/>
      <c r="Y71" s="250"/>
      <c r="Z71" s="250"/>
      <c r="AA71" s="250"/>
      <c r="AB71" s="250"/>
      <c r="AC71" s="250"/>
      <c r="AD71" s="250"/>
      <c r="AE71" s="251"/>
    </row>
    <row r="72" spans="2:33" ht="12" customHeight="1" x14ac:dyDescent="0.2">
      <c r="B72" s="249"/>
      <c r="C72" s="250"/>
      <c r="D72" s="272"/>
      <c r="E72" s="1980"/>
      <c r="F72" s="1980"/>
      <c r="G72" s="1980"/>
      <c r="H72" s="1980"/>
      <c r="I72" s="1980"/>
      <c r="J72" s="1980"/>
      <c r="K72" s="1980"/>
      <c r="L72" s="1980"/>
      <c r="M72" s="1980"/>
      <c r="N72" s="1980"/>
      <c r="O72" s="1981"/>
      <c r="P72" s="273"/>
      <c r="Q72" s="274"/>
      <c r="R72" s="273"/>
      <c r="S72" s="273"/>
      <c r="T72" s="273"/>
      <c r="U72" s="273"/>
      <c r="V72" s="273"/>
      <c r="W72" s="273"/>
      <c r="X72" s="273"/>
      <c r="Y72" s="250"/>
      <c r="Z72" s="250"/>
      <c r="AA72" s="250"/>
      <c r="AB72" s="250"/>
      <c r="AC72" s="250"/>
      <c r="AD72" s="250"/>
      <c r="AE72" s="251"/>
    </row>
    <row r="73" spans="2:33" ht="12" customHeight="1" x14ac:dyDescent="0.2">
      <c r="B73" s="249"/>
      <c r="C73" s="250"/>
      <c r="D73" s="272"/>
      <c r="E73" s="1980"/>
      <c r="F73" s="1980"/>
      <c r="G73" s="1980"/>
      <c r="H73" s="1980"/>
      <c r="I73" s="1980"/>
      <c r="J73" s="1980"/>
      <c r="K73" s="1980"/>
      <c r="L73" s="1980"/>
      <c r="M73" s="1980"/>
      <c r="N73" s="1980"/>
      <c r="O73" s="1981"/>
      <c r="P73" s="273"/>
      <c r="Q73" s="274"/>
      <c r="R73" s="273"/>
      <c r="S73" s="273"/>
      <c r="T73" s="273"/>
      <c r="U73" s="273"/>
      <c r="V73" s="273"/>
      <c r="W73" s="273"/>
      <c r="X73" s="273"/>
      <c r="Y73" s="250"/>
      <c r="Z73" s="250"/>
      <c r="AA73" s="250"/>
      <c r="AB73" s="250"/>
      <c r="AC73" s="250"/>
      <c r="AD73" s="250"/>
      <c r="AE73" s="251"/>
    </row>
    <row r="74" spans="2:33" x14ac:dyDescent="0.2">
      <c r="B74" s="249"/>
      <c r="C74" s="250"/>
      <c r="D74" s="272"/>
      <c r="E74" s="1980"/>
      <c r="F74" s="1980"/>
      <c r="G74" s="1980"/>
      <c r="H74" s="1980"/>
      <c r="I74" s="1980"/>
      <c r="J74" s="1980"/>
      <c r="K74" s="1980"/>
      <c r="L74" s="1980"/>
      <c r="M74" s="1980"/>
      <c r="N74" s="1980"/>
      <c r="O74" s="1981"/>
      <c r="P74" s="273"/>
      <c r="Q74" s="274"/>
      <c r="R74" s="273"/>
      <c r="S74" s="273"/>
      <c r="T74" s="273"/>
      <c r="U74" s="273"/>
      <c r="V74" s="273"/>
      <c r="W74" s="273"/>
      <c r="X74" s="273"/>
      <c r="Y74" s="250"/>
      <c r="Z74" s="250"/>
      <c r="AA74" s="250"/>
      <c r="AB74" s="250"/>
      <c r="AC74" s="250"/>
      <c r="AD74" s="250"/>
      <c r="AE74" s="251"/>
    </row>
    <row r="75" spans="2:33" x14ac:dyDescent="0.2">
      <c r="B75" s="249"/>
      <c r="C75" s="250"/>
      <c r="D75" s="272"/>
      <c r="E75" s="273"/>
      <c r="F75" s="273"/>
      <c r="G75" s="273"/>
      <c r="H75" s="273"/>
      <c r="I75" s="273"/>
      <c r="J75" s="273"/>
      <c r="K75" s="273"/>
      <c r="L75" s="273"/>
      <c r="M75" s="273"/>
      <c r="N75" s="273"/>
      <c r="O75" s="290"/>
      <c r="P75" s="273"/>
      <c r="Q75" s="274"/>
      <c r="R75" s="273"/>
      <c r="S75" s="273"/>
      <c r="T75" s="273"/>
      <c r="U75" s="273"/>
      <c r="V75" s="273"/>
      <c r="W75" s="273"/>
      <c r="X75" s="273"/>
      <c r="Y75" s="250"/>
      <c r="Z75" s="250"/>
      <c r="AA75" s="250"/>
      <c r="AB75" s="250"/>
      <c r="AC75" s="250"/>
      <c r="AD75" s="250"/>
      <c r="AE75" s="251"/>
    </row>
    <row r="76" spans="2:33" x14ac:dyDescent="0.2">
      <c r="B76" s="249"/>
      <c r="C76" s="250"/>
      <c r="D76" s="272"/>
      <c r="E76" s="273"/>
      <c r="F76" s="273"/>
      <c r="G76" s="273"/>
      <c r="H76" s="273"/>
      <c r="I76" s="273"/>
      <c r="J76" s="273"/>
      <c r="K76" s="273"/>
      <c r="L76" s="273"/>
      <c r="M76" s="273"/>
      <c r="N76" s="273"/>
      <c r="O76" s="290"/>
      <c r="P76" s="273"/>
      <c r="Q76" s="274"/>
      <c r="R76" s="273"/>
      <c r="S76" s="273"/>
      <c r="T76" s="273"/>
      <c r="U76" s="273"/>
      <c r="V76" s="273"/>
      <c r="W76" s="273"/>
      <c r="X76" s="273"/>
      <c r="Y76" s="250"/>
      <c r="Z76" s="250"/>
      <c r="AA76" s="250"/>
      <c r="AB76" s="250"/>
      <c r="AC76" s="250"/>
      <c r="AD76" s="250"/>
      <c r="AE76" s="251"/>
    </row>
    <row r="77" spans="2:33" ht="12" customHeight="1" x14ac:dyDescent="0.2">
      <c r="B77" s="249"/>
      <c r="C77" s="250"/>
      <c r="D77" s="272" t="s">
        <v>380</v>
      </c>
      <c r="E77" s="1980" t="s">
        <v>381</v>
      </c>
      <c r="F77" s="1980"/>
      <c r="G77" s="1980"/>
      <c r="H77" s="1980"/>
      <c r="I77" s="1980"/>
      <c r="J77" s="1980"/>
      <c r="K77" s="1980"/>
      <c r="L77" s="1980"/>
      <c r="M77" s="1980"/>
      <c r="N77" s="1980"/>
      <c r="O77" s="1981"/>
      <c r="P77" s="273"/>
      <c r="Q77" s="274"/>
      <c r="R77" s="273"/>
      <c r="S77" s="273"/>
      <c r="T77" s="273"/>
      <c r="U77" s="273"/>
      <c r="V77" s="273"/>
      <c r="W77" s="273"/>
      <c r="X77" s="273"/>
      <c r="Y77" s="250"/>
      <c r="Z77" s="250"/>
      <c r="AA77" s="250"/>
      <c r="AB77" s="250"/>
      <c r="AC77" s="250"/>
      <c r="AD77" s="250"/>
      <c r="AE77" s="251"/>
    </row>
    <row r="78" spans="2:33" ht="12" customHeight="1" x14ac:dyDescent="0.2">
      <c r="B78" s="249"/>
      <c r="C78" s="250"/>
      <c r="D78" s="272" t="s">
        <v>382</v>
      </c>
      <c r="E78" s="1980" t="s">
        <v>383</v>
      </c>
      <c r="F78" s="1980"/>
      <c r="G78" s="1980"/>
      <c r="H78" s="1980"/>
      <c r="I78" s="1980"/>
      <c r="J78" s="1980"/>
      <c r="K78" s="1980"/>
      <c r="L78" s="1980"/>
      <c r="M78" s="1980"/>
      <c r="N78" s="1980"/>
      <c r="O78" s="1981"/>
      <c r="P78" s="273"/>
      <c r="Q78" s="274"/>
      <c r="R78" s="273"/>
      <c r="S78" s="273"/>
      <c r="T78" s="273"/>
      <c r="U78" s="273"/>
      <c r="V78" s="273"/>
      <c r="W78" s="273"/>
      <c r="X78" s="273"/>
      <c r="Y78" s="250"/>
      <c r="Z78" s="250"/>
      <c r="AA78" s="250"/>
      <c r="AB78" s="250"/>
      <c r="AC78" s="250"/>
      <c r="AD78" s="250"/>
      <c r="AE78" s="251"/>
    </row>
    <row r="79" spans="2:33" ht="12" customHeight="1" x14ac:dyDescent="0.2">
      <c r="B79" s="249"/>
      <c r="C79" s="250"/>
      <c r="D79" s="272"/>
      <c r="E79" s="1980"/>
      <c r="F79" s="1980"/>
      <c r="G79" s="1980"/>
      <c r="H79" s="1980"/>
      <c r="I79" s="1980"/>
      <c r="J79" s="1980"/>
      <c r="K79" s="1980"/>
      <c r="L79" s="1980"/>
      <c r="M79" s="1980"/>
      <c r="N79" s="1980"/>
      <c r="O79" s="1981"/>
      <c r="P79" s="273"/>
      <c r="Q79" s="274"/>
      <c r="R79" s="273"/>
      <c r="S79" s="273"/>
      <c r="T79" s="273"/>
      <c r="U79" s="273"/>
      <c r="V79" s="273"/>
      <c r="W79" s="273"/>
      <c r="X79" s="273"/>
      <c r="Y79" s="250"/>
      <c r="Z79" s="250"/>
      <c r="AA79" s="250"/>
      <c r="AB79" s="250"/>
      <c r="AC79" s="250"/>
      <c r="AD79" s="250"/>
      <c r="AE79" s="251"/>
    </row>
    <row r="80" spans="2:33" x14ac:dyDescent="0.2">
      <c r="B80" s="249"/>
      <c r="C80" s="250"/>
      <c r="D80" s="275"/>
      <c r="E80" s="1982"/>
      <c r="F80" s="1982"/>
      <c r="G80" s="1982"/>
      <c r="H80" s="1982"/>
      <c r="I80" s="1982"/>
      <c r="J80" s="1982"/>
      <c r="K80" s="1982"/>
      <c r="L80" s="1982"/>
      <c r="M80" s="1982"/>
      <c r="N80" s="1982"/>
      <c r="O80" s="1983"/>
      <c r="P80" s="273"/>
      <c r="Q80" s="274"/>
      <c r="R80" s="273"/>
      <c r="S80" s="273"/>
      <c r="T80" s="273"/>
      <c r="U80" s="273"/>
      <c r="V80" s="273"/>
      <c r="W80" s="273"/>
      <c r="X80" s="273"/>
      <c r="Y80" s="250"/>
      <c r="Z80" s="250"/>
      <c r="AA80" s="250"/>
      <c r="AB80" s="250"/>
      <c r="AC80" s="250"/>
      <c r="AD80" s="250"/>
      <c r="AE80" s="251"/>
    </row>
    <row r="81" spans="2:31" ht="12" customHeight="1" x14ac:dyDescent="0.2">
      <c r="B81" s="249"/>
      <c r="C81" s="250"/>
      <c r="D81" s="270" t="s">
        <v>384</v>
      </c>
      <c r="E81" s="1995" t="s">
        <v>385</v>
      </c>
      <c r="F81" s="1995"/>
      <c r="G81" s="1995"/>
      <c r="H81" s="1995"/>
      <c r="I81" s="1995"/>
      <c r="J81" s="1995"/>
      <c r="K81" s="1995"/>
      <c r="L81" s="1995"/>
      <c r="M81" s="1995"/>
      <c r="N81" s="1995"/>
      <c r="O81" s="1996"/>
      <c r="P81" s="287"/>
      <c r="Q81" s="288"/>
      <c r="R81" s="287"/>
      <c r="S81" s="287"/>
      <c r="T81" s="287"/>
      <c r="U81" s="287"/>
      <c r="V81" s="287"/>
      <c r="W81" s="287"/>
      <c r="X81" s="287"/>
      <c r="Y81" s="250"/>
      <c r="Z81" s="250"/>
      <c r="AA81" s="250"/>
      <c r="AB81" s="250"/>
      <c r="AC81" s="250"/>
      <c r="AD81" s="250"/>
      <c r="AE81" s="251"/>
    </row>
    <row r="82" spans="2:31" x14ac:dyDescent="0.2">
      <c r="B82" s="249"/>
      <c r="C82" s="250"/>
      <c r="D82" s="271"/>
      <c r="E82" s="1997"/>
      <c r="F82" s="1997"/>
      <c r="G82" s="1997"/>
      <c r="H82" s="1997"/>
      <c r="I82" s="1997"/>
      <c r="J82" s="1997"/>
      <c r="K82" s="1997"/>
      <c r="L82" s="1997"/>
      <c r="M82" s="1997"/>
      <c r="N82" s="1997"/>
      <c r="O82" s="1998"/>
      <c r="P82" s="287"/>
      <c r="Q82" s="288"/>
      <c r="R82" s="287"/>
      <c r="S82" s="287"/>
      <c r="T82" s="287"/>
      <c r="U82" s="287"/>
      <c r="V82" s="287"/>
      <c r="W82" s="287"/>
      <c r="X82" s="287"/>
      <c r="Y82" s="250"/>
      <c r="Z82" s="250"/>
      <c r="AA82" s="250"/>
      <c r="AB82" s="250"/>
      <c r="AC82" s="250"/>
      <c r="AD82" s="250"/>
      <c r="AE82" s="251"/>
    </row>
    <row r="83" spans="2:31" x14ac:dyDescent="0.2">
      <c r="B83" s="249"/>
      <c r="C83" s="250"/>
      <c r="D83" s="271"/>
      <c r="E83" s="1997"/>
      <c r="F83" s="1997"/>
      <c r="G83" s="1997"/>
      <c r="H83" s="1997"/>
      <c r="I83" s="1997"/>
      <c r="J83" s="1997"/>
      <c r="K83" s="1997"/>
      <c r="L83" s="1997"/>
      <c r="M83" s="1997"/>
      <c r="N83" s="1997"/>
      <c r="O83" s="1998"/>
      <c r="P83" s="287"/>
      <c r="Q83" s="288"/>
      <c r="R83" s="287"/>
      <c r="S83" s="287"/>
      <c r="T83" s="287"/>
      <c r="U83" s="287"/>
      <c r="V83" s="287"/>
      <c r="W83" s="287"/>
      <c r="X83" s="287"/>
      <c r="Y83" s="250"/>
      <c r="Z83" s="250"/>
      <c r="AA83" s="250"/>
      <c r="AB83" s="250"/>
      <c r="AC83" s="250"/>
      <c r="AD83" s="250"/>
      <c r="AE83" s="251"/>
    </row>
    <row r="84" spans="2:31" x14ac:dyDescent="0.2">
      <c r="B84" s="249"/>
      <c r="C84" s="250"/>
      <c r="D84" s="271"/>
      <c r="E84" s="1997"/>
      <c r="F84" s="1997"/>
      <c r="G84" s="1997"/>
      <c r="H84" s="1997"/>
      <c r="I84" s="1997"/>
      <c r="J84" s="1997"/>
      <c r="K84" s="1997"/>
      <c r="L84" s="1997"/>
      <c r="M84" s="1997"/>
      <c r="N84" s="1997"/>
      <c r="O84" s="1998"/>
      <c r="P84" s="287"/>
      <c r="Q84" s="288"/>
      <c r="R84" s="287"/>
      <c r="S84" s="287"/>
      <c r="T84" s="287"/>
      <c r="U84" s="287"/>
      <c r="V84" s="287"/>
      <c r="W84" s="287"/>
      <c r="X84" s="287"/>
      <c r="Y84" s="250"/>
      <c r="Z84" s="250"/>
      <c r="AA84" s="250"/>
      <c r="AB84" s="250"/>
      <c r="AC84" s="250"/>
      <c r="AD84" s="250"/>
      <c r="AE84" s="251"/>
    </row>
    <row r="85" spans="2:31" x14ac:dyDescent="0.2">
      <c r="B85" s="249"/>
      <c r="C85" s="250"/>
      <c r="D85" s="271"/>
      <c r="E85" s="1997"/>
      <c r="F85" s="1997"/>
      <c r="G85" s="1997"/>
      <c r="H85" s="1997"/>
      <c r="I85" s="1997"/>
      <c r="J85" s="1997"/>
      <c r="K85" s="1997"/>
      <c r="L85" s="1997"/>
      <c r="M85" s="1997"/>
      <c r="N85" s="1997"/>
      <c r="O85" s="1998"/>
      <c r="P85" s="287"/>
      <c r="Q85" s="288"/>
      <c r="R85" s="287"/>
      <c r="S85" s="287"/>
      <c r="T85" s="287"/>
      <c r="U85" s="287"/>
      <c r="V85" s="287"/>
      <c r="W85" s="287"/>
      <c r="X85" s="287"/>
      <c r="Y85" s="250"/>
      <c r="Z85" s="250"/>
      <c r="AA85" s="250"/>
      <c r="AB85" s="250"/>
      <c r="AC85" s="250"/>
      <c r="AD85" s="250"/>
      <c r="AE85" s="251"/>
    </row>
    <row r="86" spans="2:31" x14ac:dyDescent="0.2">
      <c r="B86" s="249"/>
      <c r="C86" s="250"/>
      <c r="D86" s="271"/>
      <c r="E86" s="1997"/>
      <c r="F86" s="1997"/>
      <c r="G86" s="1997"/>
      <c r="H86" s="1997"/>
      <c r="I86" s="1997"/>
      <c r="J86" s="1997"/>
      <c r="K86" s="1997"/>
      <c r="L86" s="1997"/>
      <c r="M86" s="1997"/>
      <c r="N86" s="1997"/>
      <c r="O86" s="1998"/>
      <c r="P86" s="287"/>
      <c r="Q86" s="288"/>
      <c r="R86" s="287"/>
      <c r="S86" s="287"/>
      <c r="T86" s="287"/>
      <c r="U86" s="287"/>
      <c r="V86" s="287"/>
      <c r="W86" s="287"/>
      <c r="X86" s="287"/>
      <c r="Y86" s="250"/>
      <c r="Z86" s="250"/>
      <c r="AA86" s="250"/>
      <c r="AB86" s="250"/>
      <c r="AC86" s="250"/>
      <c r="AD86" s="250"/>
      <c r="AE86" s="251"/>
    </row>
    <row r="87" spans="2:31" ht="12" customHeight="1" x14ac:dyDescent="0.2">
      <c r="B87" s="249"/>
      <c r="C87" s="250"/>
      <c r="D87" s="272" t="s">
        <v>354</v>
      </c>
      <c r="E87" s="1980" t="s">
        <v>386</v>
      </c>
      <c r="F87" s="1980"/>
      <c r="G87" s="1980"/>
      <c r="H87" s="1980"/>
      <c r="I87" s="1980"/>
      <c r="J87" s="1980"/>
      <c r="K87" s="1980"/>
      <c r="L87" s="1980"/>
      <c r="M87" s="1980"/>
      <c r="N87" s="1980"/>
      <c r="O87" s="1981"/>
      <c r="P87" s="273"/>
      <c r="Q87" s="274"/>
      <c r="R87" s="273"/>
      <c r="S87" s="273"/>
      <c r="T87" s="273"/>
      <c r="U87" s="273"/>
      <c r="V87" s="273"/>
      <c r="W87" s="273"/>
      <c r="X87" s="273"/>
      <c r="Y87" s="250"/>
      <c r="Z87" s="250"/>
      <c r="AA87" s="250"/>
      <c r="AB87" s="250"/>
      <c r="AC87" s="250"/>
      <c r="AD87" s="250"/>
      <c r="AE87" s="251"/>
    </row>
    <row r="88" spans="2:31" ht="12" customHeight="1" x14ac:dyDescent="0.2">
      <c r="B88" s="249"/>
      <c r="C88" s="250"/>
      <c r="D88" s="272"/>
      <c r="E88" s="1980"/>
      <c r="F88" s="1980"/>
      <c r="G88" s="1980"/>
      <c r="H88" s="1980"/>
      <c r="I88" s="1980"/>
      <c r="J88" s="1980"/>
      <c r="K88" s="1980"/>
      <c r="L88" s="1980"/>
      <c r="M88" s="1980"/>
      <c r="N88" s="1980"/>
      <c r="O88" s="1981"/>
      <c r="P88" s="273"/>
      <c r="Q88" s="274"/>
      <c r="R88" s="273"/>
      <c r="S88" s="273"/>
      <c r="T88" s="273"/>
      <c r="U88" s="273"/>
      <c r="V88" s="273"/>
      <c r="W88" s="273"/>
      <c r="X88" s="273"/>
      <c r="Y88" s="250"/>
      <c r="Z88" s="250"/>
      <c r="AA88" s="250"/>
      <c r="AB88" s="250"/>
      <c r="AC88" s="250"/>
      <c r="AD88" s="250"/>
      <c r="AE88" s="251"/>
    </row>
    <row r="89" spans="2:31" ht="12" customHeight="1" x14ac:dyDescent="0.2">
      <c r="B89" s="249"/>
      <c r="C89" s="250"/>
      <c r="D89" s="272"/>
      <c r="E89" s="1980"/>
      <c r="F89" s="1980"/>
      <c r="G89" s="1980"/>
      <c r="H89" s="1980"/>
      <c r="I89" s="1980"/>
      <c r="J89" s="1980"/>
      <c r="K89" s="1980"/>
      <c r="L89" s="1980"/>
      <c r="M89" s="1980"/>
      <c r="N89" s="1980"/>
      <c r="O89" s="1981"/>
      <c r="P89" s="273"/>
      <c r="Q89" s="274"/>
      <c r="R89" s="273"/>
      <c r="S89" s="273"/>
      <c r="T89" s="273"/>
      <c r="U89" s="273"/>
      <c r="V89" s="273"/>
      <c r="W89" s="273"/>
      <c r="X89" s="273"/>
      <c r="Y89" s="250"/>
      <c r="Z89" s="250"/>
      <c r="AA89" s="250"/>
      <c r="AB89" s="250"/>
      <c r="AC89" s="250"/>
      <c r="AD89" s="250"/>
      <c r="AE89" s="251"/>
    </row>
    <row r="90" spans="2:31" x14ac:dyDescent="0.2">
      <c r="B90" s="249"/>
      <c r="C90" s="250"/>
      <c r="D90" s="272"/>
      <c r="E90" s="1980"/>
      <c r="F90" s="1980"/>
      <c r="G90" s="1980"/>
      <c r="H90" s="1980"/>
      <c r="I90" s="1980"/>
      <c r="J90" s="1980"/>
      <c r="K90" s="1980"/>
      <c r="L90" s="1980"/>
      <c r="M90" s="1980"/>
      <c r="N90" s="1980"/>
      <c r="O90" s="1981"/>
      <c r="P90" s="273"/>
      <c r="Q90" s="274"/>
      <c r="R90" s="273"/>
      <c r="S90" s="273"/>
      <c r="T90" s="273"/>
      <c r="U90" s="273"/>
      <c r="V90" s="273"/>
      <c r="W90" s="273"/>
      <c r="X90" s="273"/>
      <c r="Y90" s="250"/>
      <c r="Z90" s="250"/>
      <c r="AA90" s="250"/>
      <c r="AB90" s="250"/>
      <c r="AC90" s="250"/>
      <c r="AD90" s="250"/>
      <c r="AE90" s="251"/>
    </row>
    <row r="91" spans="2:31" ht="12" customHeight="1" x14ac:dyDescent="0.2">
      <c r="B91" s="249"/>
      <c r="C91" s="250"/>
      <c r="D91" s="272" t="s">
        <v>380</v>
      </c>
      <c r="E91" s="1980" t="s">
        <v>387</v>
      </c>
      <c r="F91" s="1980"/>
      <c r="G91" s="1980"/>
      <c r="H91" s="1980"/>
      <c r="I91" s="1980"/>
      <c r="J91" s="1980"/>
      <c r="K91" s="1980"/>
      <c r="L91" s="1980"/>
      <c r="M91" s="1980"/>
      <c r="N91" s="1980"/>
      <c r="O91" s="1981"/>
      <c r="P91" s="273"/>
      <c r="Q91" s="274"/>
      <c r="R91" s="273"/>
      <c r="S91" s="273"/>
      <c r="T91" s="273"/>
      <c r="U91" s="273"/>
      <c r="V91" s="273"/>
      <c r="W91" s="273"/>
      <c r="X91" s="273"/>
      <c r="Y91" s="250"/>
      <c r="Z91" s="250"/>
      <c r="AA91" s="250"/>
      <c r="AB91" s="250"/>
      <c r="AC91" s="250"/>
      <c r="AD91" s="250"/>
      <c r="AE91" s="251"/>
    </row>
    <row r="92" spans="2:31" ht="12" customHeight="1" x14ac:dyDescent="0.2">
      <c r="B92" s="249"/>
      <c r="C92" s="250"/>
      <c r="D92" s="272"/>
      <c r="E92" s="1980"/>
      <c r="F92" s="1980"/>
      <c r="G92" s="1980"/>
      <c r="H92" s="1980"/>
      <c r="I92" s="1980"/>
      <c r="J92" s="1980"/>
      <c r="K92" s="1980"/>
      <c r="L92" s="1980"/>
      <c r="M92" s="1980"/>
      <c r="N92" s="1980"/>
      <c r="O92" s="1981"/>
      <c r="P92" s="273"/>
      <c r="Q92" s="274"/>
      <c r="R92" s="273"/>
      <c r="S92" s="273"/>
      <c r="T92" s="273"/>
      <c r="U92" s="273"/>
      <c r="V92" s="273"/>
      <c r="W92" s="273"/>
      <c r="X92" s="273"/>
      <c r="Y92" s="250"/>
      <c r="Z92" s="250"/>
      <c r="AA92" s="250"/>
      <c r="AB92" s="250"/>
      <c r="AC92" s="250"/>
      <c r="AD92" s="250"/>
      <c r="AE92" s="251"/>
    </row>
    <row r="93" spans="2:31" x14ac:dyDescent="0.2">
      <c r="B93" s="249"/>
      <c r="C93" s="250"/>
      <c r="D93" s="275"/>
      <c r="E93" s="1982"/>
      <c r="F93" s="1982"/>
      <c r="G93" s="1982"/>
      <c r="H93" s="1982"/>
      <c r="I93" s="1982"/>
      <c r="J93" s="1982"/>
      <c r="K93" s="1982"/>
      <c r="L93" s="1982"/>
      <c r="M93" s="1982"/>
      <c r="N93" s="1982"/>
      <c r="O93" s="1983"/>
      <c r="P93" s="273"/>
      <c r="Q93" s="274"/>
      <c r="R93" s="273"/>
      <c r="S93" s="273"/>
      <c r="T93" s="273"/>
      <c r="U93" s="273"/>
      <c r="V93" s="273"/>
      <c r="W93" s="273"/>
      <c r="X93" s="273"/>
      <c r="Y93" s="250"/>
      <c r="Z93" s="250"/>
      <c r="AA93" s="250"/>
      <c r="AB93" s="250"/>
      <c r="AC93" s="250"/>
      <c r="AD93" s="250"/>
      <c r="AE93" s="251"/>
    </row>
    <row r="94" spans="2:31" x14ac:dyDescent="0.2">
      <c r="B94" s="252"/>
      <c r="C94" s="253"/>
      <c r="D94" s="253"/>
      <c r="E94" s="253"/>
      <c r="F94" s="253"/>
      <c r="G94" s="253"/>
      <c r="H94" s="253"/>
      <c r="I94" s="253"/>
      <c r="J94" s="253"/>
      <c r="K94" s="253"/>
      <c r="L94" s="253"/>
      <c r="M94" s="253"/>
      <c r="N94" s="253"/>
      <c r="O94" s="253"/>
      <c r="P94" s="253"/>
      <c r="Q94" s="291"/>
      <c r="R94" s="253"/>
      <c r="S94" s="253"/>
      <c r="T94" s="253"/>
      <c r="U94" s="253"/>
      <c r="V94" s="253"/>
      <c r="W94" s="253"/>
      <c r="X94" s="253"/>
      <c r="Y94" s="253"/>
      <c r="Z94" s="253"/>
      <c r="AA94" s="253"/>
      <c r="AB94" s="253"/>
      <c r="AC94" s="253"/>
      <c r="AD94" s="253"/>
      <c r="AE94" s="254"/>
    </row>
    <row r="95" spans="2:31" x14ac:dyDescent="0.2">
      <c r="B95" s="250"/>
      <c r="C95" s="250"/>
      <c r="D95" s="250"/>
      <c r="E95" s="250"/>
      <c r="F95" s="250"/>
      <c r="G95" s="250"/>
      <c r="H95" s="250"/>
      <c r="I95" s="250"/>
      <c r="J95" s="250"/>
      <c r="K95" s="250"/>
      <c r="L95" s="250"/>
      <c r="M95" s="250"/>
      <c r="N95" s="250"/>
      <c r="O95" s="250"/>
      <c r="P95" s="250"/>
      <c r="Q95" s="250"/>
      <c r="R95" s="250"/>
      <c r="S95" s="250"/>
      <c r="T95" s="250"/>
      <c r="U95" s="250"/>
      <c r="V95" s="250"/>
      <c r="W95" s="250"/>
      <c r="X95" s="250"/>
      <c r="Y95" s="250"/>
      <c r="Z95" s="250"/>
      <c r="AA95" s="250"/>
      <c r="AB95" s="250"/>
      <c r="AC95" s="250"/>
      <c r="AD95" s="250"/>
      <c r="AE95" s="250"/>
    </row>
    <row r="96" spans="2:31" ht="14.4" x14ac:dyDescent="0.2">
      <c r="B96" s="246" t="s">
        <v>388</v>
      </c>
      <c r="C96" s="247"/>
      <c r="D96" s="247"/>
      <c r="E96" s="247"/>
      <c r="F96" s="247"/>
      <c r="G96" s="247"/>
      <c r="H96" s="247"/>
      <c r="I96" s="247"/>
      <c r="J96" s="247"/>
      <c r="K96" s="247"/>
      <c r="L96" s="247"/>
      <c r="M96" s="247"/>
      <c r="N96" s="247"/>
      <c r="O96" s="247"/>
      <c r="P96" s="247"/>
      <c r="Q96" s="247"/>
      <c r="R96" s="247"/>
      <c r="S96" s="247"/>
      <c r="T96" s="247"/>
      <c r="U96" s="247"/>
      <c r="V96" s="247"/>
      <c r="W96" s="247"/>
      <c r="X96" s="247"/>
      <c r="Y96" s="247"/>
      <c r="Z96" s="247"/>
      <c r="AA96" s="247"/>
      <c r="AB96" s="247"/>
      <c r="AC96" s="247"/>
      <c r="AD96" s="247"/>
      <c r="AE96" s="248"/>
    </row>
    <row r="97" spans="2:31" x14ac:dyDescent="0.2">
      <c r="B97" s="1984" t="s">
        <v>389</v>
      </c>
      <c r="C97" s="1968"/>
      <c r="D97" s="1968"/>
      <c r="E97" s="1968"/>
      <c r="F97" s="1968"/>
      <c r="G97" s="1968"/>
      <c r="H97" s="1968"/>
      <c r="I97" s="1968"/>
      <c r="J97" s="1968"/>
      <c r="K97" s="1968"/>
      <c r="L97" s="1968"/>
      <c r="M97" s="1968"/>
      <c r="N97" s="1968"/>
      <c r="O97" s="1968"/>
      <c r="P97" s="1968"/>
      <c r="Q97" s="1968"/>
      <c r="R97" s="1968"/>
      <c r="S97" s="1968"/>
      <c r="T97" s="1968"/>
      <c r="U97" s="1968"/>
      <c r="V97" s="1968"/>
      <c r="W97" s="1968"/>
      <c r="X97" s="1968"/>
      <c r="Y97" s="1968"/>
      <c r="Z97" s="1968"/>
      <c r="AA97" s="1968"/>
      <c r="AB97" s="1968"/>
      <c r="AC97" s="1968"/>
      <c r="AD97" s="1968"/>
      <c r="AE97" s="1985"/>
    </row>
    <row r="98" spans="2:31" ht="6.75" customHeight="1" x14ac:dyDescent="0.2">
      <c r="B98" s="249"/>
      <c r="C98" s="250"/>
      <c r="D98" s="250"/>
      <c r="E98" s="250"/>
      <c r="F98" s="250"/>
      <c r="G98" s="250"/>
      <c r="H98" s="250"/>
      <c r="I98" s="250"/>
      <c r="J98" s="250"/>
      <c r="K98" s="250"/>
      <c r="L98" s="250"/>
      <c r="M98" s="250"/>
      <c r="N98" s="250"/>
      <c r="O98" s="250"/>
      <c r="P98" s="250"/>
      <c r="Q98" s="250"/>
      <c r="R98" s="250"/>
      <c r="S98" s="250"/>
      <c r="T98" s="250"/>
      <c r="U98" s="250"/>
      <c r="V98" s="250"/>
      <c r="W98" s="250"/>
      <c r="X98" s="250"/>
      <c r="Y98" s="250"/>
      <c r="Z98" s="250"/>
      <c r="AA98" s="250"/>
      <c r="AB98" s="250"/>
      <c r="AC98" s="250"/>
      <c r="AD98" s="250"/>
      <c r="AE98" s="251"/>
    </row>
    <row r="99" spans="2:31" ht="14.4" x14ac:dyDescent="0.2">
      <c r="B99" s="292" t="s">
        <v>390</v>
      </c>
      <c r="C99" s="293"/>
      <c r="D99" s="293"/>
      <c r="E99" s="293"/>
      <c r="F99" s="294"/>
      <c r="G99" s="294"/>
      <c r="H99" s="294"/>
      <c r="I99" s="294"/>
      <c r="J99" s="294"/>
      <c r="K99" s="294"/>
      <c r="L99" s="294"/>
      <c r="M99" s="294"/>
      <c r="N99" s="294"/>
      <c r="O99" s="294"/>
      <c r="P99" s="294"/>
      <c r="Q99" s="294"/>
      <c r="R99" s="294"/>
      <c r="S99" s="294"/>
      <c r="T99" s="294"/>
      <c r="U99" s="294"/>
      <c r="V99" s="294"/>
      <c r="W99" s="294"/>
      <c r="X99" s="294"/>
      <c r="Y99" s="294"/>
      <c r="Z99" s="294"/>
      <c r="AA99" s="294"/>
      <c r="AB99" s="294"/>
      <c r="AC99" s="294"/>
      <c r="AD99" s="294"/>
      <c r="AE99" s="295"/>
    </row>
    <row r="100" spans="2:31" x14ac:dyDescent="0.2">
      <c r="B100" s="296"/>
      <c r="C100" s="244"/>
      <c r="D100" s="244"/>
      <c r="E100" s="244"/>
      <c r="F100" s="245"/>
      <c r="G100" s="245"/>
      <c r="H100" s="245"/>
      <c r="I100" s="245"/>
      <c r="J100" s="245"/>
      <c r="K100" s="297"/>
      <c r="L100" s="297"/>
      <c r="M100" s="297"/>
      <c r="N100" s="245"/>
      <c r="O100" s="245"/>
      <c r="P100" s="245"/>
      <c r="Q100" s="245"/>
      <c r="R100" s="245"/>
      <c r="S100" s="245"/>
      <c r="T100" s="245"/>
      <c r="U100" s="245"/>
      <c r="V100" s="245"/>
      <c r="W100" s="245"/>
      <c r="X100" s="245"/>
      <c r="Y100" s="245"/>
      <c r="Z100" s="245"/>
      <c r="AA100" s="245"/>
      <c r="AB100" s="245"/>
      <c r="AC100" s="245"/>
      <c r="AD100" s="245"/>
      <c r="AE100" s="298"/>
    </row>
    <row r="101" spans="2:31" ht="18" customHeight="1" x14ac:dyDescent="0.2">
      <c r="B101" s="1944" t="s">
        <v>391</v>
      </c>
      <c r="C101" s="1945"/>
      <c r="D101" s="1945"/>
      <c r="E101" s="1945"/>
      <c r="F101" s="1945"/>
      <c r="G101" s="1945"/>
      <c r="H101" s="1945"/>
      <c r="I101" s="1986"/>
      <c r="J101" s="1987"/>
      <c r="K101" s="1988"/>
      <c r="L101" s="1989"/>
      <c r="M101" s="1990"/>
      <c r="N101" s="299" t="s">
        <v>289</v>
      </c>
      <c r="O101" s="300"/>
      <c r="P101" s="301" t="s">
        <v>392</v>
      </c>
      <c r="Q101" s="1991" t="s">
        <v>393</v>
      </c>
      <c r="R101" s="1991"/>
      <c r="S101" s="1991"/>
      <c r="T101" s="1991"/>
      <c r="U101" s="1991"/>
      <c r="V101" s="1991"/>
      <c r="W101" s="1991"/>
      <c r="X101" s="1991"/>
      <c r="Y101" s="1991"/>
      <c r="Z101" s="1991"/>
      <c r="AA101" s="1991"/>
      <c r="AB101" s="1991"/>
      <c r="AC101" s="1991"/>
      <c r="AD101" s="1991"/>
      <c r="AE101" s="1992"/>
    </row>
    <row r="102" spans="2:31" x14ac:dyDescent="0.2">
      <c r="B102" s="302"/>
      <c r="C102" s="244"/>
      <c r="D102" s="244"/>
      <c r="E102" s="244"/>
      <c r="F102" s="245"/>
      <c r="G102" s="245"/>
      <c r="H102" s="245"/>
      <c r="I102" s="245"/>
      <c r="J102" s="245"/>
      <c r="K102" s="245"/>
      <c r="L102" s="245"/>
      <c r="M102" s="245"/>
      <c r="N102" s="245"/>
      <c r="O102" s="245"/>
      <c r="P102" s="245"/>
      <c r="Q102" s="1993" t="s">
        <v>394</v>
      </c>
      <c r="R102" s="1993"/>
      <c r="S102" s="1993"/>
      <c r="T102" s="1993"/>
      <c r="U102" s="1993"/>
      <c r="V102" s="1993"/>
      <c r="W102" s="1993"/>
      <c r="X102" s="1993"/>
      <c r="Y102" s="1993"/>
      <c r="Z102" s="1993"/>
      <c r="AA102" s="1993"/>
      <c r="AB102" s="1993"/>
      <c r="AC102" s="1993"/>
      <c r="AD102" s="1993"/>
      <c r="AE102" s="1994"/>
    </row>
    <row r="103" spans="2:31" ht="18" customHeight="1" x14ac:dyDescent="0.2">
      <c r="B103" s="1944" t="s">
        <v>395</v>
      </c>
      <c r="C103" s="1945"/>
      <c r="D103" s="1945"/>
      <c r="E103" s="1945"/>
      <c r="F103" s="1945"/>
      <c r="G103" s="1945"/>
      <c r="H103" s="1945"/>
      <c r="I103" s="1945"/>
      <c r="J103" s="1972"/>
      <c r="K103" s="1973">
        <v>30</v>
      </c>
      <c r="L103" s="1974"/>
      <c r="M103" s="1975"/>
      <c r="N103" s="301" t="s">
        <v>396</v>
      </c>
      <c r="O103" s="301"/>
      <c r="P103" s="301" t="s">
        <v>392</v>
      </c>
      <c r="Q103" s="1955" t="s">
        <v>397</v>
      </c>
      <c r="R103" s="1955"/>
      <c r="S103" s="1955"/>
      <c r="T103" s="1955"/>
      <c r="U103" s="1955"/>
      <c r="V103" s="1955"/>
      <c r="W103" s="1955"/>
      <c r="X103" s="1955"/>
      <c r="Y103" s="1955"/>
      <c r="Z103" s="1955"/>
      <c r="AA103" s="1955"/>
      <c r="AB103" s="1955"/>
      <c r="AC103" s="1955"/>
      <c r="AD103" s="1955"/>
      <c r="AE103" s="1976"/>
    </row>
    <row r="104" spans="2:31" ht="6.75" customHeight="1" thickBot="1" x14ac:dyDescent="0.25">
      <c r="B104" s="249"/>
      <c r="C104" s="250"/>
      <c r="D104" s="301"/>
      <c r="E104" s="301"/>
      <c r="F104" s="301"/>
      <c r="G104" s="301"/>
      <c r="H104" s="301"/>
      <c r="I104" s="301"/>
      <c r="J104" s="301"/>
      <c r="K104" s="301"/>
      <c r="L104" s="301"/>
      <c r="M104" s="301"/>
      <c r="N104" s="301"/>
      <c r="O104" s="301"/>
      <c r="P104" s="301"/>
      <c r="Q104" s="301"/>
      <c r="R104" s="250"/>
      <c r="S104" s="250"/>
      <c r="T104" s="250"/>
      <c r="U104" s="250"/>
      <c r="V104" s="250"/>
      <c r="W104" s="250"/>
      <c r="X104" s="250"/>
      <c r="Y104" s="250"/>
      <c r="Z104" s="250"/>
      <c r="AA104" s="250"/>
      <c r="AB104" s="250"/>
      <c r="AC104" s="250"/>
      <c r="AD104" s="250"/>
      <c r="AE104" s="251"/>
    </row>
    <row r="105" spans="2:31" ht="18" customHeight="1" thickTop="1" thickBot="1" x14ac:dyDescent="0.25">
      <c r="B105" s="1944" t="s">
        <v>398</v>
      </c>
      <c r="C105" s="1945"/>
      <c r="D105" s="1945"/>
      <c r="E105" s="1945"/>
      <c r="F105" s="1945"/>
      <c r="G105" s="1945"/>
      <c r="H105" s="1945"/>
      <c r="I105" s="1945"/>
      <c r="J105" s="1945"/>
      <c r="K105" s="1977" t="str">
        <f>IF(K101="","",ROUNDDOWN(K101/(K103*16),2))</f>
        <v/>
      </c>
      <c r="L105" s="1978"/>
      <c r="M105" s="1979"/>
      <c r="N105" s="301"/>
      <c r="O105" s="301"/>
      <c r="P105" s="301" t="s">
        <v>399</v>
      </c>
      <c r="Q105" s="1955" t="s">
        <v>400</v>
      </c>
      <c r="R105" s="1955"/>
      <c r="S105" s="1955"/>
      <c r="T105" s="1955"/>
      <c r="U105" s="1955"/>
      <c r="V105" s="1955"/>
      <c r="W105" s="1955"/>
      <c r="X105" s="1955"/>
      <c r="Y105" s="1955"/>
      <c r="Z105" s="1955"/>
      <c r="AA105" s="1955"/>
      <c r="AB105" s="1955"/>
      <c r="AC105" s="1955"/>
      <c r="AD105" s="1955"/>
      <c r="AE105" s="1976"/>
    </row>
    <row r="106" spans="2:31" ht="12.6" thickTop="1" x14ac:dyDescent="0.2">
      <c r="B106" s="303"/>
      <c r="C106" s="304"/>
      <c r="D106" s="304"/>
      <c r="E106" s="304"/>
      <c r="F106" s="304"/>
      <c r="G106" s="304"/>
      <c r="H106" s="304"/>
      <c r="I106" s="304"/>
      <c r="J106" s="304"/>
      <c r="K106" s="99"/>
      <c r="L106" s="99"/>
      <c r="M106" s="99"/>
      <c r="N106" s="301"/>
      <c r="O106" s="301"/>
      <c r="P106" s="301"/>
      <c r="Q106" s="301"/>
      <c r="R106" s="301"/>
      <c r="S106" s="301"/>
      <c r="T106" s="301"/>
      <c r="U106" s="250"/>
      <c r="V106" s="250"/>
      <c r="W106" s="250"/>
      <c r="X106" s="250"/>
      <c r="Y106" s="250"/>
      <c r="Z106" s="250"/>
      <c r="AA106" s="250"/>
      <c r="AB106" s="250"/>
      <c r="AC106" s="250"/>
      <c r="AD106" s="250"/>
      <c r="AE106" s="251"/>
    </row>
    <row r="107" spans="2:31" ht="14.4" x14ac:dyDescent="0.2">
      <c r="B107" s="292" t="s">
        <v>401</v>
      </c>
      <c r="C107" s="293"/>
      <c r="D107" s="293"/>
      <c r="E107" s="293"/>
      <c r="F107" s="294"/>
      <c r="G107" s="294"/>
      <c r="H107" s="294"/>
      <c r="I107" s="294"/>
      <c r="J107" s="294"/>
      <c r="K107" s="294"/>
      <c r="L107" s="294"/>
      <c r="M107" s="294"/>
      <c r="N107" s="294"/>
      <c r="O107" s="294"/>
      <c r="P107" s="294"/>
      <c r="Q107" s="294"/>
      <c r="R107" s="294"/>
      <c r="S107" s="294"/>
      <c r="T107" s="294"/>
      <c r="U107" s="294"/>
      <c r="V107" s="294"/>
      <c r="W107" s="294"/>
      <c r="X107" s="294"/>
      <c r="Y107" s="294"/>
      <c r="Z107" s="294"/>
      <c r="AA107" s="294"/>
      <c r="AB107" s="294"/>
      <c r="AC107" s="294"/>
      <c r="AD107" s="294"/>
      <c r="AE107" s="295"/>
    </row>
    <row r="108" spans="2:31" ht="18" customHeight="1" x14ac:dyDescent="0.2">
      <c r="B108" s="305" t="s">
        <v>402</v>
      </c>
      <c r="C108" s="250"/>
      <c r="D108" s="301"/>
      <c r="E108" s="301"/>
      <c r="F108" s="301"/>
      <c r="G108" s="306"/>
      <c r="H108" s="306"/>
      <c r="I108" s="306"/>
      <c r="J108" s="306"/>
      <c r="K108" s="301"/>
      <c r="L108" s="301"/>
      <c r="M108" s="301"/>
      <c r="N108" s="301"/>
      <c r="O108" s="301"/>
      <c r="P108" s="301"/>
      <c r="Q108" s="301"/>
      <c r="R108" s="250"/>
      <c r="S108" s="250"/>
      <c r="T108" s="250"/>
      <c r="U108" s="250"/>
      <c r="V108" s="250"/>
      <c r="W108" s="250"/>
      <c r="X108" s="250"/>
      <c r="Y108" s="250"/>
      <c r="Z108" s="250"/>
      <c r="AA108" s="250"/>
      <c r="AB108" s="250"/>
      <c r="AC108" s="250"/>
      <c r="AD108" s="250"/>
      <c r="AE108" s="251"/>
    </row>
    <row r="109" spans="2:31" x14ac:dyDescent="0.2">
      <c r="B109" s="249"/>
      <c r="C109" s="250"/>
      <c r="D109" s="301" t="s">
        <v>403</v>
      </c>
      <c r="E109" s="301"/>
      <c r="F109" s="301"/>
      <c r="G109" s="306"/>
      <c r="H109" s="306"/>
      <c r="I109" s="306"/>
      <c r="J109" s="306"/>
      <c r="K109" s="301"/>
      <c r="L109" s="301"/>
      <c r="M109" s="301"/>
      <c r="N109" s="301"/>
      <c r="O109" s="301"/>
      <c r="P109" s="301"/>
      <c r="Q109" s="301"/>
      <c r="R109" s="250"/>
      <c r="S109" s="250"/>
      <c r="T109" s="250"/>
      <c r="U109" s="250"/>
      <c r="V109" s="250"/>
      <c r="W109" s="250"/>
      <c r="X109" s="250"/>
      <c r="Y109" s="250"/>
      <c r="Z109" s="250"/>
      <c r="AA109" s="250"/>
      <c r="AB109" s="250"/>
      <c r="AC109" s="250"/>
      <c r="AD109" s="250"/>
      <c r="AE109" s="251"/>
    </row>
    <row r="110" spans="2:31" ht="6.75" customHeight="1" x14ac:dyDescent="0.2">
      <c r="B110" s="249"/>
      <c r="C110" s="250"/>
      <c r="D110" s="301"/>
      <c r="E110" s="301"/>
      <c r="F110" s="301"/>
      <c r="G110" s="306"/>
      <c r="H110" s="306"/>
      <c r="I110" s="306"/>
      <c r="J110" s="306"/>
      <c r="K110" s="301"/>
      <c r="L110" s="301"/>
      <c r="M110" s="301"/>
      <c r="N110" s="301"/>
      <c r="O110" s="301"/>
      <c r="P110" s="301"/>
      <c r="Q110" s="301"/>
      <c r="R110" s="250"/>
      <c r="S110" s="250"/>
      <c r="T110" s="250"/>
      <c r="U110" s="250"/>
      <c r="V110" s="250"/>
      <c r="W110" s="250"/>
      <c r="X110" s="250"/>
      <c r="Y110" s="250"/>
      <c r="Z110" s="250"/>
      <c r="AA110" s="250"/>
      <c r="AB110" s="250"/>
      <c r="AC110" s="250"/>
      <c r="AD110" s="250"/>
      <c r="AE110" s="251"/>
    </row>
    <row r="111" spans="2:31" ht="18" customHeight="1" thickBot="1" x14ac:dyDescent="0.25">
      <c r="B111" s="249"/>
      <c r="C111" s="250" t="s">
        <v>404</v>
      </c>
      <c r="D111" s="301"/>
      <c r="E111" s="301"/>
      <c r="F111" s="301"/>
      <c r="G111" s="1960"/>
      <c r="H111" s="1961"/>
      <c r="I111" s="1962"/>
      <c r="J111" s="99" t="s">
        <v>80</v>
      </c>
      <c r="K111" s="306" t="s">
        <v>364</v>
      </c>
      <c r="L111" s="1963">
        <v>20</v>
      </c>
      <c r="M111" s="1963"/>
      <c r="N111" s="301" t="s">
        <v>405</v>
      </c>
      <c r="O111" s="1945" t="s">
        <v>406</v>
      </c>
      <c r="P111" s="1945"/>
      <c r="Q111" s="1964" t="str">
        <f>IF(G111="","",ROUND(G111/20,4))</f>
        <v/>
      </c>
      <c r="R111" s="1965"/>
      <c r="S111" s="1966"/>
      <c r="T111" s="250"/>
      <c r="U111" s="250" t="s">
        <v>399</v>
      </c>
      <c r="V111" s="1967" t="s">
        <v>407</v>
      </c>
      <c r="W111" s="1968"/>
      <c r="X111" s="1968"/>
      <c r="Y111" s="1968"/>
      <c r="Z111" s="1968"/>
      <c r="AA111" s="1968"/>
      <c r="AB111" s="1968"/>
      <c r="AC111" s="1968"/>
      <c r="AD111" s="1968"/>
      <c r="AE111" s="251"/>
    </row>
    <row r="112" spans="2:31" ht="18" customHeight="1" thickTop="1" thickBot="1" x14ac:dyDescent="0.25">
      <c r="B112" s="249"/>
      <c r="C112" s="250"/>
      <c r="D112" s="301"/>
      <c r="E112" s="301"/>
      <c r="F112" s="301"/>
      <c r="G112" s="306"/>
      <c r="H112" s="306"/>
      <c r="I112" s="306"/>
      <c r="J112" s="306"/>
      <c r="K112" s="301"/>
      <c r="L112" s="301"/>
      <c r="M112" s="301"/>
      <c r="N112" s="301"/>
      <c r="O112" s="250"/>
      <c r="P112" s="250"/>
      <c r="Q112" s="1969" t="e">
        <f>IF(Q111&lt;2,2,ROUNDUP(Q111,0))</f>
        <v>#VALUE!</v>
      </c>
      <c r="R112" s="1970"/>
      <c r="S112" s="1971"/>
      <c r="T112" s="250"/>
      <c r="U112" s="250"/>
      <c r="V112" s="1967" t="s">
        <v>408</v>
      </c>
      <c r="W112" s="1968"/>
      <c r="X112" s="1968"/>
      <c r="Y112" s="1968"/>
      <c r="Z112" s="1968"/>
      <c r="AA112" s="1968"/>
      <c r="AB112" s="1968"/>
      <c r="AC112" s="1968"/>
      <c r="AD112" s="1968"/>
      <c r="AE112" s="251"/>
    </row>
    <row r="113" spans="2:32" ht="6.75" customHeight="1" thickTop="1" x14ac:dyDescent="0.2">
      <c r="B113" s="249"/>
      <c r="C113" s="250"/>
      <c r="D113" s="301"/>
      <c r="E113" s="301"/>
      <c r="F113" s="301"/>
      <c r="G113" s="306"/>
      <c r="H113" s="306"/>
      <c r="I113" s="306"/>
      <c r="J113" s="306"/>
      <c r="K113" s="301"/>
      <c r="L113" s="301"/>
      <c r="M113" s="301"/>
      <c r="N113" s="301"/>
      <c r="O113" s="250"/>
      <c r="P113" s="250"/>
      <c r="Q113" s="301"/>
      <c r="R113" s="301"/>
      <c r="S113" s="301"/>
      <c r="T113" s="250"/>
      <c r="U113" s="250"/>
      <c r="V113" s="250"/>
      <c r="W113" s="250"/>
      <c r="X113" s="250"/>
      <c r="Y113" s="250"/>
      <c r="Z113" s="250"/>
      <c r="AA113" s="250"/>
      <c r="AB113" s="250"/>
      <c r="AC113" s="250"/>
      <c r="AD113" s="250"/>
      <c r="AE113" s="251"/>
    </row>
    <row r="114" spans="2:32" ht="18" customHeight="1" x14ac:dyDescent="0.2">
      <c r="B114" s="305" t="s">
        <v>409</v>
      </c>
      <c r="C114" s="250"/>
      <c r="D114" s="301"/>
      <c r="E114" s="301"/>
      <c r="F114" s="301"/>
      <c r="G114" s="306"/>
      <c r="H114" s="306"/>
      <c r="I114" s="306"/>
      <c r="J114" s="306"/>
      <c r="K114" s="301"/>
      <c r="L114" s="301"/>
      <c r="M114" s="301"/>
      <c r="N114" s="301"/>
      <c r="O114" s="250"/>
      <c r="P114" s="250"/>
      <c r="Q114" s="301"/>
      <c r="R114" s="301"/>
      <c r="S114" s="301"/>
      <c r="T114" s="250"/>
      <c r="U114" s="250"/>
      <c r="V114" s="250"/>
      <c r="W114" s="250"/>
      <c r="X114" s="250"/>
      <c r="Y114" s="250"/>
      <c r="Z114" s="250"/>
      <c r="AA114" s="250"/>
      <c r="AB114" s="250"/>
      <c r="AC114" s="250"/>
      <c r="AD114" s="250"/>
      <c r="AE114" s="251"/>
    </row>
    <row r="115" spans="2:32" x14ac:dyDescent="0.2">
      <c r="B115" s="249"/>
      <c r="C115" s="250"/>
      <c r="D115" s="301" t="s">
        <v>410</v>
      </c>
      <c r="E115" s="301"/>
      <c r="F115" s="301"/>
      <c r="G115" s="306"/>
      <c r="H115" s="306"/>
      <c r="I115" s="306"/>
      <c r="J115" s="306"/>
      <c r="K115" s="301"/>
      <c r="L115" s="301"/>
      <c r="M115" s="301"/>
      <c r="N115" s="301"/>
      <c r="O115" s="250"/>
      <c r="P115" s="250"/>
      <c r="Q115" s="301"/>
      <c r="R115" s="301"/>
      <c r="S115" s="301"/>
      <c r="T115" s="250"/>
      <c r="U115" s="250"/>
      <c r="V115" s="250"/>
      <c r="W115" s="250"/>
      <c r="X115" s="250"/>
      <c r="Y115" s="250"/>
      <c r="Z115" s="250"/>
      <c r="AA115" s="250"/>
      <c r="AB115" s="250"/>
      <c r="AC115" s="250"/>
      <c r="AD115" s="250"/>
      <c r="AE115" s="251"/>
    </row>
    <row r="116" spans="2:32" ht="6.75" customHeight="1" x14ac:dyDescent="0.2">
      <c r="B116" s="249"/>
      <c r="C116" s="250"/>
      <c r="D116" s="301"/>
      <c r="E116" s="301"/>
      <c r="F116" s="301"/>
      <c r="G116" s="306"/>
      <c r="H116" s="306"/>
      <c r="I116" s="306"/>
      <c r="J116" s="306"/>
      <c r="K116" s="301"/>
      <c r="L116" s="301"/>
      <c r="M116" s="301"/>
      <c r="N116" s="301"/>
      <c r="O116" s="250"/>
      <c r="P116" s="250"/>
      <c r="Q116" s="301"/>
      <c r="R116" s="301"/>
      <c r="S116" s="301"/>
      <c r="T116" s="250"/>
      <c r="U116" s="250"/>
      <c r="V116" s="250"/>
      <c r="W116" s="250"/>
      <c r="X116" s="250"/>
      <c r="Y116" s="250"/>
      <c r="Z116" s="250"/>
      <c r="AA116" s="250"/>
      <c r="AB116" s="250"/>
      <c r="AC116" s="250"/>
      <c r="AD116" s="250"/>
      <c r="AE116" s="251"/>
    </row>
    <row r="117" spans="2:32" ht="18" customHeight="1" thickBot="1" x14ac:dyDescent="0.25">
      <c r="B117" s="249"/>
      <c r="C117" s="250" t="s">
        <v>404</v>
      </c>
      <c r="D117" s="301"/>
      <c r="E117" s="301"/>
      <c r="F117" s="301"/>
      <c r="G117" s="1960"/>
      <c r="H117" s="1961"/>
      <c r="I117" s="1962"/>
      <c r="J117" s="99" t="s">
        <v>80</v>
      </c>
      <c r="K117" s="306" t="s">
        <v>364</v>
      </c>
      <c r="L117" s="1963">
        <v>20</v>
      </c>
      <c r="M117" s="1963"/>
      <c r="N117" s="301" t="s">
        <v>405</v>
      </c>
      <c r="O117" s="1945" t="s">
        <v>411</v>
      </c>
      <c r="P117" s="1945"/>
      <c r="Q117" s="1964" t="str">
        <f>IF(G117="","",ROUND(G117/20,4))</f>
        <v/>
      </c>
      <c r="R117" s="1965"/>
      <c r="S117" s="1966"/>
      <c r="T117" s="250"/>
      <c r="U117" s="250" t="s">
        <v>412</v>
      </c>
      <c r="V117" s="1967" t="s">
        <v>407</v>
      </c>
      <c r="W117" s="1968"/>
      <c r="X117" s="1968"/>
      <c r="Y117" s="1968"/>
      <c r="Z117" s="1968"/>
      <c r="AA117" s="1968"/>
      <c r="AB117" s="1968"/>
      <c r="AC117" s="1968"/>
      <c r="AD117" s="1968"/>
      <c r="AE117" s="251"/>
    </row>
    <row r="118" spans="2:32" ht="18" customHeight="1" thickTop="1" thickBot="1" x14ac:dyDescent="0.25">
      <c r="B118" s="249"/>
      <c r="C118" s="250"/>
      <c r="D118" s="301"/>
      <c r="E118" s="301"/>
      <c r="F118" s="301"/>
      <c r="G118" s="306"/>
      <c r="H118" s="306"/>
      <c r="I118" s="306"/>
      <c r="J118" s="306"/>
      <c r="K118" s="301"/>
      <c r="L118" s="301"/>
      <c r="M118" s="301"/>
      <c r="N118" s="301"/>
      <c r="O118" s="301"/>
      <c r="P118" s="250"/>
      <c r="Q118" s="1969" t="e">
        <f>IF(Q117&lt;1,1,ROUNDUP(Q117,0))</f>
        <v>#VALUE!</v>
      </c>
      <c r="R118" s="1970"/>
      <c r="S118" s="1971"/>
      <c r="T118" s="250"/>
      <c r="U118" s="250"/>
      <c r="V118" s="1967" t="s">
        <v>413</v>
      </c>
      <c r="W118" s="1968"/>
      <c r="X118" s="1968"/>
      <c r="Y118" s="1968"/>
      <c r="Z118" s="1968"/>
      <c r="AA118" s="1968"/>
      <c r="AB118" s="1968"/>
      <c r="AC118" s="1968"/>
      <c r="AD118" s="1968"/>
      <c r="AE118" s="251"/>
    </row>
    <row r="119" spans="2:32" ht="6.75" customHeight="1" thickTop="1" x14ac:dyDescent="0.2">
      <c r="B119" s="249"/>
      <c r="C119" s="250"/>
      <c r="D119" s="301"/>
      <c r="E119" s="301"/>
      <c r="F119" s="301"/>
      <c r="G119" s="306"/>
      <c r="H119" s="306"/>
      <c r="I119" s="306"/>
      <c r="J119" s="306"/>
      <c r="K119" s="301"/>
      <c r="L119" s="301"/>
      <c r="M119" s="301"/>
      <c r="N119" s="301"/>
      <c r="O119" s="301"/>
      <c r="P119" s="250"/>
      <c r="Q119" s="301"/>
      <c r="R119" s="301"/>
      <c r="S119" s="250"/>
      <c r="T119" s="250"/>
      <c r="U119" s="250"/>
      <c r="V119" s="250"/>
      <c r="W119" s="250"/>
      <c r="X119" s="250"/>
      <c r="Y119" s="250"/>
      <c r="Z119" s="250"/>
      <c r="AA119" s="250"/>
      <c r="AB119" s="250"/>
      <c r="AC119" s="250"/>
      <c r="AD119" s="250"/>
      <c r="AE119" s="251"/>
    </row>
    <row r="120" spans="2:32" x14ac:dyDescent="0.2">
      <c r="B120" s="249"/>
      <c r="C120" s="1941" t="s">
        <v>414</v>
      </c>
      <c r="D120" s="1941"/>
      <c r="E120" s="1941"/>
      <c r="F120" s="1941"/>
      <c r="G120" s="1941" t="s">
        <v>415</v>
      </c>
      <c r="H120" s="1942"/>
      <c r="I120" s="1942"/>
      <c r="J120" s="1942"/>
      <c r="K120" s="1942"/>
      <c r="L120" s="1942"/>
      <c r="M120" s="1942"/>
      <c r="N120" s="1942"/>
      <c r="O120" s="1942"/>
      <c r="P120" s="1942"/>
      <c r="Q120" s="1942"/>
      <c r="R120" s="1942"/>
      <c r="S120" s="1942"/>
      <c r="T120" s="1942"/>
      <c r="U120" s="1942"/>
      <c r="V120" s="1942"/>
      <c r="W120" s="1942"/>
      <c r="X120" s="1942"/>
      <c r="Y120" s="1942"/>
      <c r="Z120" s="1942"/>
      <c r="AA120" s="1942"/>
      <c r="AB120" s="1942"/>
      <c r="AC120" s="1942"/>
      <c r="AD120" s="1942"/>
      <c r="AE120" s="1943"/>
    </row>
    <row r="121" spans="2:32" x14ac:dyDescent="0.2">
      <c r="B121" s="249"/>
      <c r="C121" s="1941"/>
      <c r="D121" s="1941"/>
      <c r="E121" s="1941"/>
      <c r="F121" s="1941"/>
      <c r="G121" s="1942"/>
      <c r="H121" s="1942"/>
      <c r="I121" s="1942"/>
      <c r="J121" s="1942"/>
      <c r="K121" s="1942"/>
      <c r="L121" s="1942"/>
      <c r="M121" s="1942"/>
      <c r="N121" s="1942"/>
      <c r="O121" s="1942"/>
      <c r="P121" s="1942"/>
      <c r="Q121" s="1942"/>
      <c r="R121" s="1942"/>
      <c r="S121" s="1942"/>
      <c r="T121" s="1942"/>
      <c r="U121" s="1942"/>
      <c r="V121" s="1942"/>
      <c r="W121" s="1942"/>
      <c r="X121" s="1942"/>
      <c r="Y121" s="1942"/>
      <c r="Z121" s="1942"/>
      <c r="AA121" s="1942"/>
      <c r="AB121" s="1942"/>
      <c r="AC121" s="1942"/>
      <c r="AD121" s="1942"/>
      <c r="AE121" s="1943"/>
    </row>
    <row r="122" spans="2:32" x14ac:dyDescent="0.2">
      <c r="B122" s="249"/>
      <c r="C122" s="307"/>
      <c r="D122" s="307"/>
      <c r="E122" s="307"/>
      <c r="F122" s="307"/>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309"/>
    </row>
    <row r="123" spans="2:32" ht="15" customHeight="1" x14ac:dyDescent="0.2">
      <c r="B123" s="310" t="s">
        <v>416</v>
      </c>
      <c r="C123" s="293"/>
      <c r="D123" s="293"/>
      <c r="E123" s="293"/>
      <c r="F123" s="294"/>
      <c r="G123" s="294"/>
      <c r="H123" s="294"/>
      <c r="I123" s="294"/>
      <c r="J123" s="294"/>
      <c r="K123" s="294"/>
      <c r="L123" s="294"/>
      <c r="M123" s="294"/>
      <c r="N123" s="294"/>
      <c r="O123" s="294"/>
      <c r="P123" s="294"/>
      <c r="Q123" s="294"/>
      <c r="R123" s="294"/>
      <c r="S123" s="294"/>
      <c r="T123" s="294"/>
      <c r="U123" s="294"/>
      <c r="V123" s="294"/>
      <c r="W123" s="294"/>
      <c r="X123" s="294"/>
      <c r="Y123" s="294"/>
      <c r="Z123" s="294"/>
      <c r="AA123" s="294"/>
      <c r="AB123" s="294"/>
      <c r="AC123" s="294"/>
      <c r="AD123" s="294"/>
      <c r="AE123" s="295"/>
    </row>
    <row r="124" spans="2:32" ht="6.75" customHeight="1" thickBot="1" x14ac:dyDescent="0.25">
      <c r="B124" s="249"/>
      <c r="C124" s="250"/>
      <c r="D124" s="301"/>
      <c r="E124" s="301"/>
      <c r="F124" s="301"/>
      <c r="G124" s="306"/>
      <c r="H124" s="306"/>
      <c r="I124" s="306"/>
      <c r="J124" s="306"/>
      <c r="K124" s="301"/>
      <c r="L124" s="301"/>
      <c r="M124" s="301"/>
      <c r="N124" s="301"/>
      <c r="O124" s="301"/>
      <c r="P124" s="250"/>
      <c r="Q124" s="301"/>
      <c r="R124" s="301"/>
      <c r="S124" s="250"/>
      <c r="T124" s="250"/>
      <c r="U124" s="250"/>
      <c r="V124" s="250"/>
      <c r="W124" s="250"/>
      <c r="X124" s="250"/>
      <c r="Y124" s="250"/>
      <c r="Z124" s="250"/>
      <c r="AA124" s="250"/>
      <c r="AB124" s="250"/>
      <c r="AC124" s="250"/>
      <c r="AD124" s="250"/>
      <c r="AE124" s="251"/>
    </row>
    <row r="125" spans="2:32" ht="18" customHeight="1" thickTop="1" thickBot="1" x14ac:dyDescent="0.25">
      <c r="B125" s="1944" t="s">
        <v>417</v>
      </c>
      <c r="C125" s="1945"/>
      <c r="D125" s="1945"/>
      <c r="E125" s="1945"/>
      <c r="F125" s="1945"/>
      <c r="G125" s="1945"/>
      <c r="H125" s="1945"/>
      <c r="I125" s="1945"/>
      <c r="J125" s="1945"/>
      <c r="K125" s="1946" t="str">
        <f>IF(K105="","",K105)</f>
        <v/>
      </c>
      <c r="L125" s="1947"/>
      <c r="M125" s="1948"/>
      <c r="N125" s="301"/>
      <c r="O125" s="1955" t="s">
        <v>418</v>
      </c>
      <c r="P125" s="250"/>
      <c r="Q125" s="1956" t="s">
        <v>419</v>
      </c>
      <c r="R125" s="1956"/>
      <c r="S125" s="1957" t="e">
        <f>IF(Q112="","",Q112)</f>
        <v>#VALUE!</v>
      </c>
      <c r="T125" s="1958"/>
      <c r="U125" s="1959"/>
      <c r="V125" s="250"/>
      <c r="W125" s="250"/>
      <c r="X125" s="250"/>
      <c r="Y125" s="250"/>
      <c r="Z125" s="250"/>
      <c r="AA125" s="250"/>
      <c r="AB125" s="250"/>
      <c r="AC125" s="250"/>
      <c r="AD125" s="250"/>
      <c r="AE125" s="251"/>
    </row>
    <row r="126" spans="2:32" ht="13.2" thickTop="1" thickBot="1" x14ac:dyDescent="0.25">
      <c r="B126" s="1944"/>
      <c r="C126" s="1945"/>
      <c r="D126" s="1945"/>
      <c r="E126" s="1945"/>
      <c r="F126" s="1945"/>
      <c r="G126" s="1945"/>
      <c r="H126" s="1945"/>
      <c r="I126" s="1945"/>
      <c r="J126" s="1945"/>
      <c r="K126" s="1949"/>
      <c r="L126" s="1950"/>
      <c r="M126" s="1951"/>
      <c r="N126" s="304"/>
      <c r="O126" s="1955"/>
      <c r="P126" s="304"/>
      <c r="Q126" s="1956" t="s">
        <v>420</v>
      </c>
      <c r="R126" s="1956"/>
      <c r="S126" s="304"/>
      <c r="T126" s="304"/>
      <c r="U126" s="304"/>
      <c r="V126" s="250"/>
      <c r="W126" s="250"/>
      <c r="X126" s="304"/>
      <c r="Y126" s="304"/>
      <c r="Z126" s="304"/>
      <c r="AA126" s="304"/>
      <c r="AB126" s="304"/>
      <c r="AC126" s="304"/>
      <c r="AD126" s="304"/>
      <c r="AE126" s="311"/>
      <c r="AF126" s="304"/>
    </row>
    <row r="127" spans="2:32" ht="18" customHeight="1" thickTop="1" thickBot="1" x14ac:dyDescent="0.25">
      <c r="B127" s="1944"/>
      <c r="C127" s="1945"/>
      <c r="D127" s="1945"/>
      <c r="E127" s="1945"/>
      <c r="F127" s="1945"/>
      <c r="G127" s="1945"/>
      <c r="H127" s="1945"/>
      <c r="I127" s="1945"/>
      <c r="J127" s="1945"/>
      <c r="K127" s="1952"/>
      <c r="L127" s="1953"/>
      <c r="M127" s="1954"/>
      <c r="N127" s="304"/>
      <c r="O127" s="1955"/>
      <c r="P127" s="250"/>
      <c r="Q127" s="1956" t="s">
        <v>421</v>
      </c>
      <c r="R127" s="1956"/>
      <c r="S127" s="1957" t="e">
        <f>IF(Q118="","",Q118)</f>
        <v>#VALUE!</v>
      </c>
      <c r="T127" s="1958"/>
      <c r="U127" s="1959"/>
      <c r="V127" s="250"/>
      <c r="W127" s="250"/>
      <c r="X127" s="250"/>
      <c r="Y127" s="250"/>
      <c r="Z127" s="250"/>
      <c r="AA127" s="250"/>
      <c r="AB127" s="250"/>
      <c r="AC127" s="250"/>
      <c r="AD127" s="250"/>
      <c r="AE127" s="251"/>
    </row>
    <row r="128" spans="2:32" ht="12.6" thickTop="1" x14ac:dyDescent="0.2">
      <c r="B128" s="312"/>
      <c r="C128" s="264"/>
      <c r="D128" s="313"/>
      <c r="E128" s="313"/>
      <c r="F128" s="313"/>
      <c r="G128" s="93"/>
      <c r="H128" s="93"/>
      <c r="I128" s="93"/>
      <c r="J128" s="314"/>
      <c r="K128" s="315"/>
      <c r="L128" s="315"/>
      <c r="M128" s="313"/>
      <c r="N128" s="313"/>
      <c r="O128" s="313"/>
      <c r="P128" s="313"/>
      <c r="Q128" s="313"/>
      <c r="R128" s="264"/>
      <c r="S128" s="264"/>
      <c r="T128" s="264"/>
      <c r="U128" s="264"/>
      <c r="V128" s="264"/>
      <c r="W128" s="264"/>
      <c r="X128" s="264"/>
      <c r="Y128" s="264"/>
      <c r="Z128" s="264"/>
      <c r="AA128" s="264"/>
      <c r="AB128" s="264"/>
      <c r="AC128" s="264"/>
      <c r="AD128" s="264"/>
      <c r="AE128" s="316"/>
    </row>
    <row r="129" spans="2:31" x14ac:dyDescent="0.2">
      <c r="B129" s="249"/>
      <c r="C129" s="250"/>
      <c r="D129" s="301"/>
      <c r="E129" s="301"/>
      <c r="F129" s="301"/>
      <c r="G129" s="99"/>
      <c r="H129" s="99"/>
      <c r="I129" s="99"/>
      <c r="J129" s="306"/>
      <c r="K129" s="300"/>
      <c r="L129" s="300"/>
      <c r="M129" s="301"/>
      <c r="N129" s="301"/>
      <c r="O129" s="301"/>
      <c r="P129" s="301"/>
      <c r="Q129" s="301"/>
      <c r="R129" s="250"/>
      <c r="S129" s="250"/>
      <c r="T129" s="250"/>
      <c r="U129" s="250"/>
      <c r="V129" s="250"/>
      <c r="W129" s="250"/>
      <c r="X129" s="250"/>
      <c r="Y129" s="250"/>
      <c r="Z129" s="250"/>
      <c r="AA129" s="250"/>
      <c r="AB129" s="250"/>
      <c r="AC129" s="250"/>
      <c r="AD129" s="250"/>
      <c r="AE129" s="251"/>
    </row>
    <row r="130" spans="2:31" x14ac:dyDescent="0.2">
      <c r="B130" s="1937" t="s">
        <v>441</v>
      </c>
      <c r="C130" s="1938"/>
      <c r="D130" s="276" t="s">
        <v>422</v>
      </c>
      <c r="E130" s="332"/>
      <c r="F130" s="332"/>
      <c r="G130" s="332"/>
      <c r="H130" s="332"/>
      <c r="I130" s="332"/>
      <c r="J130" s="332"/>
      <c r="K130" s="332"/>
      <c r="L130" s="332"/>
      <c r="M130" s="332"/>
      <c r="N130" s="332"/>
      <c r="O130" s="332"/>
      <c r="P130" s="332"/>
      <c r="Q130" s="332"/>
      <c r="R130" s="332"/>
      <c r="S130" s="332"/>
      <c r="T130" s="332"/>
      <c r="U130" s="332"/>
      <c r="V130" s="332"/>
      <c r="W130" s="332"/>
      <c r="X130" s="332"/>
      <c r="Y130" s="332"/>
      <c r="Z130" s="332"/>
      <c r="AA130" s="332"/>
      <c r="AB130" s="332"/>
      <c r="AC130" s="332"/>
      <c r="AD130" s="332"/>
      <c r="AE130" s="333"/>
    </row>
    <row r="131" spans="2:31" x14ac:dyDescent="0.2">
      <c r="B131" s="317"/>
      <c r="C131" s="318"/>
      <c r="D131" s="1939" t="s">
        <v>423</v>
      </c>
      <c r="E131" s="1939"/>
      <c r="F131" s="1939"/>
      <c r="G131" s="1939"/>
      <c r="H131" s="1939"/>
      <c r="I131" s="1939"/>
      <c r="J131" s="1939"/>
      <c r="K131" s="1939"/>
      <c r="L131" s="1939"/>
      <c r="M131" s="1939"/>
      <c r="N131" s="1939"/>
      <c r="O131" s="1939"/>
      <c r="P131" s="1939"/>
      <c r="Q131" s="1939"/>
      <c r="R131" s="1939"/>
      <c r="S131" s="1939"/>
      <c r="T131" s="1939"/>
      <c r="U131" s="1939"/>
      <c r="V131" s="1939"/>
      <c r="W131" s="1939"/>
      <c r="X131" s="1939"/>
      <c r="Y131" s="1939"/>
      <c r="Z131" s="1939"/>
      <c r="AA131" s="1939"/>
      <c r="AB131" s="1939"/>
      <c r="AC131" s="1939"/>
      <c r="AD131" s="1939"/>
      <c r="AE131" s="1940"/>
    </row>
    <row r="132" spans="2:31" x14ac:dyDescent="0.2">
      <c r="B132" s="317"/>
      <c r="C132" s="318"/>
      <c r="D132" s="1939"/>
      <c r="E132" s="1939"/>
      <c r="F132" s="1939"/>
      <c r="G132" s="1939"/>
      <c r="H132" s="1939"/>
      <c r="I132" s="1939"/>
      <c r="J132" s="1939"/>
      <c r="K132" s="1939"/>
      <c r="L132" s="1939"/>
      <c r="M132" s="1939"/>
      <c r="N132" s="1939"/>
      <c r="O132" s="1939"/>
      <c r="P132" s="1939"/>
      <c r="Q132" s="1939"/>
      <c r="R132" s="1939"/>
      <c r="S132" s="1939"/>
      <c r="T132" s="1939"/>
      <c r="U132" s="1939"/>
      <c r="V132" s="1939"/>
      <c r="W132" s="1939"/>
      <c r="X132" s="1939"/>
      <c r="Y132" s="1939"/>
      <c r="Z132" s="1939"/>
      <c r="AA132" s="1939"/>
      <c r="AB132" s="1939"/>
      <c r="AC132" s="1939"/>
      <c r="AD132" s="1939"/>
      <c r="AE132" s="1940"/>
    </row>
    <row r="133" spans="2:31" ht="12.75" customHeight="1" x14ac:dyDescent="0.2">
      <c r="B133" s="319"/>
      <c r="C133" s="320"/>
      <c r="D133" s="2027"/>
      <c r="E133" s="2027"/>
      <c r="F133" s="2027"/>
      <c r="G133" s="2027"/>
      <c r="H133" s="2027"/>
      <c r="I133" s="2027"/>
      <c r="J133" s="2027"/>
      <c r="K133" s="2027"/>
      <c r="L133" s="2027"/>
      <c r="M133" s="2027"/>
      <c r="N133" s="2027"/>
      <c r="O133" s="2027"/>
      <c r="P133" s="2027"/>
      <c r="Q133" s="2027"/>
      <c r="R133" s="2027"/>
      <c r="S133" s="2027"/>
      <c r="T133" s="2027"/>
      <c r="U133" s="2027"/>
      <c r="V133" s="2027"/>
      <c r="W133" s="2027"/>
      <c r="X133" s="2027"/>
      <c r="Y133" s="2027"/>
      <c r="Z133" s="2027"/>
      <c r="AA133" s="2027"/>
      <c r="AB133" s="2027"/>
      <c r="AC133" s="2027"/>
      <c r="AD133" s="2027"/>
      <c r="AE133" s="2028"/>
    </row>
    <row r="134" spans="2:31" x14ac:dyDescent="0.2">
      <c r="B134" s="321"/>
      <c r="C134" s="321"/>
      <c r="D134" s="321"/>
      <c r="E134" s="321"/>
      <c r="F134" s="321"/>
      <c r="G134" s="321"/>
      <c r="H134" s="321"/>
      <c r="I134" s="321"/>
      <c r="J134" s="321"/>
      <c r="K134" s="321"/>
      <c r="L134" s="321"/>
      <c r="M134" s="321"/>
      <c r="N134" s="321"/>
      <c r="O134" s="321"/>
      <c r="P134" s="321"/>
      <c r="Q134" s="321"/>
      <c r="R134" s="321"/>
      <c r="S134" s="321"/>
      <c r="T134" s="321"/>
      <c r="U134" s="321"/>
      <c r="V134" s="321"/>
      <c r="W134" s="321"/>
      <c r="X134" s="321"/>
      <c r="Y134" s="321"/>
      <c r="Z134" s="321"/>
      <c r="AA134" s="321"/>
      <c r="AB134" s="321"/>
      <c r="AC134" s="321"/>
      <c r="AD134" s="321"/>
      <c r="AE134" s="321"/>
    </row>
    <row r="135" spans="2:31" x14ac:dyDescent="0.2">
      <c r="D135" s="230"/>
      <c r="E135" s="230"/>
      <c r="F135" s="230"/>
      <c r="G135" s="230"/>
      <c r="H135" s="230"/>
      <c r="I135" s="230"/>
      <c r="J135" s="230"/>
      <c r="K135" s="230"/>
      <c r="L135" s="230"/>
      <c r="M135" s="230"/>
      <c r="N135" s="230"/>
      <c r="O135" s="230"/>
      <c r="P135" s="230"/>
      <c r="Q135" s="230"/>
      <c r="R135" s="230"/>
      <c r="S135" s="230"/>
      <c r="T135" s="230"/>
      <c r="U135" s="230"/>
      <c r="V135" s="230"/>
      <c r="W135" s="230"/>
      <c r="X135" s="230"/>
      <c r="Y135" s="230"/>
      <c r="Z135" s="230"/>
      <c r="AA135" s="230"/>
      <c r="AB135" s="230"/>
      <c r="AC135" s="230"/>
      <c r="AD135" s="230"/>
      <c r="AE135" s="230"/>
    </row>
    <row r="136" spans="2:31" x14ac:dyDescent="0.2">
      <c r="D136" s="230"/>
      <c r="E136" s="230"/>
      <c r="F136" s="230"/>
      <c r="G136" s="230"/>
      <c r="H136" s="230"/>
      <c r="I136" s="230"/>
      <c r="J136" s="230"/>
      <c r="K136" s="230"/>
      <c r="L136" s="230"/>
      <c r="M136" s="230"/>
      <c r="N136" s="230"/>
      <c r="O136" s="230"/>
      <c r="P136" s="230"/>
      <c r="Q136" s="230"/>
      <c r="R136" s="230"/>
      <c r="S136" s="230"/>
      <c r="T136" s="230"/>
      <c r="U136" s="230"/>
      <c r="V136" s="230"/>
      <c r="W136" s="230"/>
      <c r="X136" s="230"/>
      <c r="Y136" s="230"/>
      <c r="Z136" s="230"/>
      <c r="AA136" s="230"/>
      <c r="AB136" s="230"/>
      <c r="AC136" s="230"/>
      <c r="AD136" s="230"/>
      <c r="AE136" s="230"/>
    </row>
    <row r="137" spans="2:31" x14ac:dyDescent="0.2">
      <c r="D137" s="230"/>
      <c r="E137" s="230"/>
      <c r="F137" s="230"/>
      <c r="G137" s="230"/>
      <c r="H137" s="230"/>
      <c r="I137" s="230"/>
      <c r="J137" s="230"/>
      <c r="K137" s="230"/>
      <c r="L137" s="230"/>
      <c r="M137" s="230"/>
      <c r="N137" s="230"/>
      <c r="O137" s="230"/>
      <c r="P137" s="230"/>
      <c r="Q137" s="230"/>
      <c r="R137" s="230"/>
      <c r="S137" s="230"/>
      <c r="T137" s="230"/>
      <c r="U137" s="230"/>
      <c r="V137" s="230"/>
      <c r="W137" s="230"/>
      <c r="X137" s="230"/>
      <c r="Y137" s="230"/>
      <c r="Z137" s="230"/>
      <c r="AA137" s="230"/>
      <c r="AB137" s="230"/>
      <c r="AC137" s="230"/>
      <c r="AD137" s="230"/>
      <c r="AE137" s="230"/>
    </row>
  </sheetData>
  <mergeCells count="116">
    <mergeCell ref="D133:AE133"/>
    <mergeCell ref="B1:E1"/>
    <mergeCell ref="F1:AE1"/>
    <mergeCell ref="B2:AE2"/>
    <mergeCell ref="B3:AE3"/>
    <mergeCell ref="B5:E5"/>
    <mergeCell ref="F5:AE5"/>
    <mergeCell ref="B6:E6"/>
    <mergeCell ref="B7:E7"/>
    <mergeCell ref="F7:G7"/>
    <mergeCell ref="C11:K11"/>
    <mergeCell ref="L11:N11"/>
    <mergeCell ref="P11:X11"/>
    <mergeCell ref="Y11:AA11"/>
    <mergeCell ref="C12:K12"/>
    <mergeCell ref="L12:N12"/>
    <mergeCell ref="I7:J7"/>
    <mergeCell ref="M7:N7"/>
    <mergeCell ref="O7:P7"/>
    <mergeCell ref="R7:S7"/>
    <mergeCell ref="U7:AE7"/>
    <mergeCell ref="B8:E8"/>
    <mergeCell ref="F8:G8"/>
    <mergeCell ref="H8:I8"/>
    <mergeCell ref="K8:L8"/>
    <mergeCell ref="E24:F24"/>
    <mergeCell ref="AD24:AE24"/>
    <mergeCell ref="S29:AD30"/>
    <mergeCell ref="E30:F30"/>
    <mergeCell ref="B15:AE15"/>
    <mergeCell ref="S19:AD20"/>
    <mergeCell ref="E20:F20"/>
    <mergeCell ref="S22:V22"/>
    <mergeCell ref="W22:X22"/>
    <mergeCell ref="Y22:AA22"/>
    <mergeCell ref="AD22:AE22"/>
    <mergeCell ref="S32:V32"/>
    <mergeCell ref="W32:X32"/>
    <mergeCell ref="Y32:AA32"/>
    <mergeCell ref="AD32:AE32"/>
    <mergeCell ref="S33:T33"/>
    <mergeCell ref="W33:X33"/>
    <mergeCell ref="AD33:AE33"/>
    <mergeCell ref="S23:T23"/>
    <mergeCell ref="W23:X23"/>
    <mergeCell ref="AD23:AE23"/>
    <mergeCell ref="E51:G51"/>
    <mergeCell ref="H51:I51"/>
    <mergeCell ref="M51:N51"/>
    <mergeCell ref="T51:V51"/>
    <mergeCell ref="W51:X51"/>
    <mergeCell ref="AB51:AC51"/>
    <mergeCell ref="E34:F34"/>
    <mergeCell ref="AD34:AE34"/>
    <mergeCell ref="E35:O39"/>
    <mergeCell ref="E40:O43"/>
    <mergeCell ref="E44:O47"/>
    <mergeCell ref="E48:O49"/>
    <mergeCell ref="T48:AD49"/>
    <mergeCell ref="AD60:AE60"/>
    <mergeCell ref="AD61:AE61"/>
    <mergeCell ref="E62:O66"/>
    <mergeCell ref="T62:AD66"/>
    <mergeCell ref="E57:F57"/>
    <mergeCell ref="S57:AD58"/>
    <mergeCell ref="S59:V59"/>
    <mergeCell ref="W59:X59"/>
    <mergeCell ref="Y59:AA59"/>
    <mergeCell ref="AD59:AE59"/>
    <mergeCell ref="E67:O70"/>
    <mergeCell ref="E71:O74"/>
    <mergeCell ref="E77:O77"/>
    <mergeCell ref="E78:O80"/>
    <mergeCell ref="E81:O86"/>
    <mergeCell ref="E87:O90"/>
    <mergeCell ref="E60:F60"/>
    <mergeCell ref="S60:T60"/>
    <mergeCell ref="W60:X60"/>
    <mergeCell ref="B103:J103"/>
    <mergeCell ref="K103:M103"/>
    <mergeCell ref="Q103:AE103"/>
    <mergeCell ref="B105:J105"/>
    <mergeCell ref="K105:M105"/>
    <mergeCell ref="Q105:AE105"/>
    <mergeCell ref="E91:O93"/>
    <mergeCell ref="B97:AE97"/>
    <mergeCell ref="B101:J101"/>
    <mergeCell ref="K101:M101"/>
    <mergeCell ref="Q101:AE101"/>
    <mergeCell ref="Q102:AE102"/>
    <mergeCell ref="G117:I117"/>
    <mergeCell ref="L117:M117"/>
    <mergeCell ref="O117:P117"/>
    <mergeCell ref="Q117:S117"/>
    <mergeCell ref="V117:AD117"/>
    <mergeCell ref="Q118:S118"/>
    <mergeCell ref="V118:AD118"/>
    <mergeCell ref="G111:I111"/>
    <mergeCell ref="L111:M111"/>
    <mergeCell ref="O111:P111"/>
    <mergeCell ref="Q111:S111"/>
    <mergeCell ref="V111:AD111"/>
    <mergeCell ref="Q112:S112"/>
    <mergeCell ref="V112:AD112"/>
    <mergeCell ref="B130:C130"/>
    <mergeCell ref="D131:AE132"/>
    <mergeCell ref="C120:F121"/>
    <mergeCell ref="G120:AE121"/>
    <mergeCell ref="B125:J127"/>
    <mergeCell ref="K125:M127"/>
    <mergeCell ref="O125:O127"/>
    <mergeCell ref="Q125:R125"/>
    <mergeCell ref="S125:U125"/>
    <mergeCell ref="Q126:R126"/>
    <mergeCell ref="Q127:R127"/>
    <mergeCell ref="S127:U127"/>
  </mergeCells>
  <phoneticPr fontId="4"/>
  <dataValidations count="2">
    <dataValidation type="list" allowBlank="1" showInputMessage="1" showErrorMessage="1" sqref="K103:M103" xr:uid="{00000000-0002-0000-0600-000000000000}">
      <formula1>$AI$5:$AI$9</formula1>
    </dataValidation>
    <dataValidation type="list" allowBlank="1" showInputMessage="1" showErrorMessage="1" sqref="G6 P6 W6 C19 C22 C29 C32 C57 C59 R19 R29 R57" xr:uid="{00000000-0002-0000-0600-000001000000}">
      <formula1>$AH$5:$AH$7</formula1>
    </dataValidation>
  </dataValidations>
  <printOptions horizontalCentered="1"/>
  <pageMargins left="0.59055118110236227" right="0.19685039370078741" top="0.19685039370078741" bottom="0.19685039370078741"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B1:AO130"/>
  <sheetViews>
    <sheetView showGridLines="0" view="pageBreakPreview" zoomScaleNormal="100" workbookViewId="0">
      <selection activeCell="B3" sqref="B3"/>
    </sheetView>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047" t="s">
        <v>68</v>
      </c>
      <c r="AA3" s="2048"/>
      <c r="AB3" s="2048"/>
      <c r="AC3" s="2048"/>
      <c r="AD3" s="2049"/>
      <c r="AE3" s="2050"/>
      <c r="AF3" s="2051"/>
      <c r="AG3" s="2051"/>
      <c r="AH3" s="2051"/>
      <c r="AI3" s="2051"/>
      <c r="AJ3" s="2051"/>
      <c r="AK3" s="2051"/>
      <c r="AL3" s="2052"/>
      <c r="AM3" s="20"/>
      <c r="AN3" s="1"/>
    </row>
    <row r="4" spans="2:40" s="2" customFormat="1" x14ac:dyDescent="0.2">
      <c r="AN4" s="21"/>
    </row>
    <row r="5" spans="2:40" s="2" customFormat="1" x14ac:dyDescent="0.2">
      <c r="B5" s="2053" t="s">
        <v>40</v>
      </c>
      <c r="C5" s="2053"/>
      <c r="D5" s="2053"/>
      <c r="E5" s="2053"/>
      <c r="F5" s="2053"/>
      <c r="G5" s="2053"/>
      <c r="H5" s="2053"/>
      <c r="I5" s="2053"/>
      <c r="J5" s="2053"/>
      <c r="K5" s="2053"/>
      <c r="L5" s="2053"/>
      <c r="M5" s="2053"/>
      <c r="N5" s="2053"/>
      <c r="O5" s="2053"/>
      <c r="P5" s="2053"/>
      <c r="Q5" s="2053"/>
      <c r="R5" s="2053"/>
      <c r="S5" s="2053"/>
      <c r="T5" s="2053"/>
      <c r="U5" s="2053"/>
      <c r="V5" s="2053"/>
      <c r="W5" s="2053"/>
      <c r="X5" s="2053"/>
      <c r="Y5" s="2053"/>
      <c r="Z5" s="2053"/>
      <c r="AA5" s="2053"/>
      <c r="AB5" s="2053"/>
      <c r="AC5" s="2053"/>
      <c r="AD5" s="2053"/>
      <c r="AE5" s="2053"/>
      <c r="AF5" s="2053"/>
      <c r="AG5" s="2053"/>
      <c r="AH5" s="2053"/>
      <c r="AI5" s="2053"/>
      <c r="AJ5" s="2053"/>
      <c r="AK5" s="2053"/>
      <c r="AL5" s="2053"/>
    </row>
    <row r="6" spans="2:40" s="2" customFormat="1" ht="13.5" customHeight="1" x14ac:dyDescent="0.2">
      <c r="AC6" s="1"/>
      <c r="AD6" s="45"/>
      <c r="AE6" s="45" t="s">
        <v>27</v>
      </c>
      <c r="AH6" s="2" t="s">
        <v>33</v>
      </c>
      <c r="AJ6" s="2" t="s">
        <v>29</v>
      </c>
      <c r="AL6" s="2" t="s">
        <v>28</v>
      </c>
    </row>
    <row r="7" spans="2:40" s="2" customFormat="1" x14ac:dyDescent="0.2">
      <c r="B7" s="2053" t="s">
        <v>69</v>
      </c>
      <c r="C7" s="2053"/>
      <c r="D7" s="2053"/>
      <c r="E7" s="2053"/>
      <c r="F7" s="2053"/>
      <c r="G7" s="2053"/>
      <c r="H7" s="2053"/>
      <c r="I7" s="2053"/>
      <c r="J7" s="2053"/>
      <c r="K7" s="12"/>
      <c r="L7" s="12"/>
      <c r="M7" s="12"/>
      <c r="N7" s="12"/>
      <c r="O7" s="12"/>
      <c r="P7" s="12"/>
      <c r="Q7" s="12"/>
      <c r="R7" s="12"/>
      <c r="S7" s="12"/>
      <c r="T7" s="12"/>
    </row>
    <row r="8" spans="2:40" s="2" customFormat="1" x14ac:dyDescent="0.2">
      <c r="AC8" s="1" t="s">
        <v>61</v>
      </c>
    </row>
    <row r="9" spans="2:40" s="2" customFormat="1" x14ac:dyDescent="0.2">
      <c r="C9" s="1" t="s">
        <v>41</v>
      </c>
      <c r="D9" s="1"/>
    </row>
    <row r="10" spans="2:40" s="2" customFormat="1" ht="6.75" customHeight="1" x14ac:dyDescent="0.2">
      <c r="C10" s="1"/>
      <c r="D10" s="1"/>
    </row>
    <row r="11" spans="2:40" s="2" customFormat="1" ht="14.25" customHeight="1" x14ac:dyDescent="0.2">
      <c r="B11" s="2054" t="s">
        <v>70</v>
      </c>
      <c r="C11" s="2057" t="s">
        <v>6</v>
      </c>
      <c r="D11" s="2058"/>
      <c r="E11" s="2058"/>
      <c r="F11" s="2058"/>
      <c r="G11" s="2058"/>
      <c r="H11" s="2058"/>
      <c r="I11" s="2058"/>
      <c r="J11" s="2058"/>
      <c r="K11" s="205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055"/>
      <c r="C12" s="2060" t="s">
        <v>71</v>
      </c>
      <c r="D12" s="2061"/>
      <c r="E12" s="2061"/>
      <c r="F12" s="2061"/>
      <c r="G12" s="2061"/>
      <c r="H12" s="2061"/>
      <c r="I12" s="2061"/>
      <c r="J12" s="2061"/>
      <c r="K12" s="206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055"/>
      <c r="C13" s="2057" t="s">
        <v>7</v>
      </c>
      <c r="D13" s="2058"/>
      <c r="E13" s="2058"/>
      <c r="F13" s="2058"/>
      <c r="G13" s="2058"/>
      <c r="H13" s="2058"/>
      <c r="I13" s="2058"/>
      <c r="J13" s="2058"/>
      <c r="K13" s="2062"/>
      <c r="L13" s="2067" t="s">
        <v>72</v>
      </c>
      <c r="M13" s="2068"/>
      <c r="N13" s="2068"/>
      <c r="O13" s="2068"/>
      <c r="P13" s="2068"/>
      <c r="Q13" s="2068"/>
      <c r="R13" s="2068"/>
      <c r="S13" s="2068"/>
      <c r="T13" s="2068"/>
      <c r="U13" s="2068"/>
      <c r="V13" s="2068"/>
      <c r="W13" s="2068"/>
      <c r="X13" s="2068"/>
      <c r="Y13" s="2068"/>
      <c r="Z13" s="2068"/>
      <c r="AA13" s="2068"/>
      <c r="AB13" s="2068"/>
      <c r="AC13" s="2068"/>
      <c r="AD13" s="2068"/>
      <c r="AE13" s="2068"/>
      <c r="AF13" s="2068"/>
      <c r="AG13" s="2068"/>
      <c r="AH13" s="2068"/>
      <c r="AI13" s="2068"/>
      <c r="AJ13" s="2068"/>
      <c r="AK13" s="2068"/>
      <c r="AL13" s="2069"/>
    </row>
    <row r="14" spans="2:40" s="2" customFormat="1" x14ac:dyDescent="0.2">
      <c r="B14" s="2055"/>
      <c r="C14" s="2060"/>
      <c r="D14" s="2061"/>
      <c r="E14" s="2061"/>
      <c r="F14" s="2061"/>
      <c r="G14" s="2061"/>
      <c r="H14" s="2061"/>
      <c r="I14" s="2061"/>
      <c r="J14" s="2061"/>
      <c r="K14" s="2063"/>
      <c r="L14" s="2070" t="s">
        <v>73</v>
      </c>
      <c r="M14" s="2071"/>
      <c r="N14" s="2071"/>
      <c r="O14" s="2071"/>
      <c r="P14" s="2071"/>
      <c r="Q14" s="2071"/>
      <c r="R14" s="2071"/>
      <c r="S14" s="2071"/>
      <c r="T14" s="2071"/>
      <c r="U14" s="2071"/>
      <c r="V14" s="2071"/>
      <c r="W14" s="2071"/>
      <c r="X14" s="2071"/>
      <c r="Y14" s="2071"/>
      <c r="Z14" s="2071"/>
      <c r="AA14" s="2071"/>
      <c r="AB14" s="2071"/>
      <c r="AC14" s="2071"/>
      <c r="AD14" s="2071"/>
      <c r="AE14" s="2071"/>
      <c r="AF14" s="2071"/>
      <c r="AG14" s="2071"/>
      <c r="AH14" s="2071"/>
      <c r="AI14" s="2071"/>
      <c r="AJ14" s="2071"/>
      <c r="AK14" s="2071"/>
      <c r="AL14" s="2072"/>
    </row>
    <row r="15" spans="2:40" s="2" customFormat="1" x14ac:dyDescent="0.2">
      <c r="B15" s="2055"/>
      <c r="C15" s="2064"/>
      <c r="D15" s="2065"/>
      <c r="E15" s="2065"/>
      <c r="F15" s="2065"/>
      <c r="G15" s="2065"/>
      <c r="H15" s="2065"/>
      <c r="I15" s="2065"/>
      <c r="J15" s="2065"/>
      <c r="K15" s="2066"/>
      <c r="L15" s="2073" t="s">
        <v>74</v>
      </c>
      <c r="M15" s="2074"/>
      <c r="N15" s="2074"/>
      <c r="O15" s="2074"/>
      <c r="P15" s="2074"/>
      <c r="Q15" s="2074"/>
      <c r="R15" s="2074"/>
      <c r="S15" s="2074"/>
      <c r="T15" s="2074"/>
      <c r="U15" s="2074"/>
      <c r="V15" s="2074"/>
      <c r="W15" s="2074"/>
      <c r="X15" s="2074"/>
      <c r="Y15" s="2074"/>
      <c r="Z15" s="2074"/>
      <c r="AA15" s="2074"/>
      <c r="AB15" s="2074"/>
      <c r="AC15" s="2074"/>
      <c r="AD15" s="2074"/>
      <c r="AE15" s="2074"/>
      <c r="AF15" s="2074"/>
      <c r="AG15" s="2074"/>
      <c r="AH15" s="2074"/>
      <c r="AI15" s="2074"/>
      <c r="AJ15" s="2074"/>
      <c r="AK15" s="2074"/>
      <c r="AL15" s="2075"/>
    </row>
    <row r="16" spans="2:40" s="2" customFormat="1" ht="14.25" customHeight="1" x14ac:dyDescent="0.2">
      <c r="B16" s="2055"/>
      <c r="C16" s="2076" t="s">
        <v>75</v>
      </c>
      <c r="D16" s="2077"/>
      <c r="E16" s="2077"/>
      <c r="F16" s="2077"/>
      <c r="G16" s="2077"/>
      <c r="H16" s="2077"/>
      <c r="I16" s="2077"/>
      <c r="J16" s="2077"/>
      <c r="K16" s="2078"/>
      <c r="L16" s="2047" t="s">
        <v>8</v>
      </c>
      <c r="M16" s="2048"/>
      <c r="N16" s="2048"/>
      <c r="O16" s="2048"/>
      <c r="P16" s="2049"/>
      <c r="Q16" s="24"/>
      <c r="R16" s="25"/>
      <c r="S16" s="25"/>
      <c r="T16" s="25"/>
      <c r="U16" s="25"/>
      <c r="V16" s="25"/>
      <c r="W16" s="25"/>
      <c r="X16" s="25"/>
      <c r="Y16" s="26"/>
      <c r="Z16" s="2079" t="s">
        <v>9</v>
      </c>
      <c r="AA16" s="2080"/>
      <c r="AB16" s="2080"/>
      <c r="AC16" s="2080"/>
      <c r="AD16" s="2081"/>
      <c r="AE16" s="28"/>
      <c r="AF16" s="32"/>
      <c r="AG16" s="22"/>
      <c r="AH16" s="22"/>
      <c r="AI16" s="22"/>
      <c r="AJ16" s="2068"/>
      <c r="AK16" s="2068"/>
      <c r="AL16" s="2069"/>
    </row>
    <row r="17" spans="2:40" ht="14.25" customHeight="1" x14ac:dyDescent="0.2">
      <c r="B17" s="2055"/>
      <c r="C17" s="2082" t="s">
        <v>52</v>
      </c>
      <c r="D17" s="2083"/>
      <c r="E17" s="2083"/>
      <c r="F17" s="2083"/>
      <c r="G17" s="2083"/>
      <c r="H17" s="2083"/>
      <c r="I17" s="2083"/>
      <c r="J17" s="2083"/>
      <c r="K17" s="2084"/>
      <c r="L17" s="27"/>
      <c r="M17" s="27"/>
      <c r="N17" s="27"/>
      <c r="O17" s="27"/>
      <c r="P17" s="27"/>
      <c r="Q17" s="27"/>
      <c r="R17" s="27"/>
      <c r="S17" s="27"/>
      <c r="U17" s="2047" t="s">
        <v>10</v>
      </c>
      <c r="V17" s="2048"/>
      <c r="W17" s="2048"/>
      <c r="X17" s="2048"/>
      <c r="Y17" s="2049"/>
      <c r="Z17" s="18"/>
      <c r="AA17" s="19"/>
      <c r="AB17" s="19"/>
      <c r="AC17" s="19"/>
      <c r="AD17" s="19"/>
      <c r="AE17" s="2085"/>
      <c r="AF17" s="2085"/>
      <c r="AG17" s="2085"/>
      <c r="AH17" s="2085"/>
      <c r="AI17" s="2085"/>
      <c r="AJ17" s="2085"/>
      <c r="AK17" s="2085"/>
      <c r="AL17" s="17"/>
      <c r="AN17" s="3"/>
    </row>
    <row r="18" spans="2:40" ht="14.25" customHeight="1" x14ac:dyDescent="0.2">
      <c r="B18" s="2055"/>
      <c r="C18" s="2086" t="s">
        <v>11</v>
      </c>
      <c r="D18" s="2086"/>
      <c r="E18" s="2086"/>
      <c r="F18" s="2086"/>
      <c r="G18" s="2086"/>
      <c r="H18" s="2087"/>
      <c r="I18" s="2087"/>
      <c r="J18" s="2087"/>
      <c r="K18" s="2088"/>
      <c r="L18" s="2047" t="s">
        <v>12</v>
      </c>
      <c r="M18" s="2048"/>
      <c r="N18" s="2048"/>
      <c r="O18" s="2048"/>
      <c r="P18" s="2049"/>
      <c r="Q18" s="29"/>
      <c r="R18" s="30"/>
      <c r="S18" s="30"/>
      <c r="T18" s="30"/>
      <c r="U18" s="30"/>
      <c r="V18" s="30"/>
      <c r="W18" s="30"/>
      <c r="X18" s="30"/>
      <c r="Y18" s="31"/>
      <c r="Z18" s="2089" t="s">
        <v>13</v>
      </c>
      <c r="AA18" s="2089"/>
      <c r="AB18" s="2089"/>
      <c r="AC18" s="2089"/>
      <c r="AD18" s="2090"/>
      <c r="AE18" s="15"/>
      <c r="AF18" s="16"/>
      <c r="AG18" s="16"/>
      <c r="AH18" s="16"/>
      <c r="AI18" s="16"/>
      <c r="AJ18" s="16"/>
      <c r="AK18" s="16"/>
      <c r="AL18" s="17"/>
      <c r="AN18" s="3"/>
    </row>
    <row r="19" spans="2:40" ht="13.5" customHeight="1" x14ac:dyDescent="0.2">
      <c r="B19" s="2055"/>
      <c r="C19" s="2091" t="s">
        <v>14</v>
      </c>
      <c r="D19" s="2091"/>
      <c r="E19" s="2091"/>
      <c r="F19" s="2091"/>
      <c r="G19" s="2091"/>
      <c r="H19" s="2092"/>
      <c r="I19" s="2092"/>
      <c r="J19" s="2092"/>
      <c r="K19" s="2092"/>
      <c r="L19" s="2067" t="s">
        <v>72</v>
      </c>
      <c r="M19" s="2068"/>
      <c r="N19" s="2068"/>
      <c r="O19" s="2068"/>
      <c r="P19" s="2068"/>
      <c r="Q19" s="2068"/>
      <c r="R19" s="2068"/>
      <c r="S19" s="2068"/>
      <c r="T19" s="2068"/>
      <c r="U19" s="2068"/>
      <c r="V19" s="2068"/>
      <c r="W19" s="2068"/>
      <c r="X19" s="2068"/>
      <c r="Y19" s="2068"/>
      <c r="Z19" s="2068"/>
      <c r="AA19" s="2068"/>
      <c r="AB19" s="2068"/>
      <c r="AC19" s="2068"/>
      <c r="AD19" s="2068"/>
      <c r="AE19" s="2068"/>
      <c r="AF19" s="2068"/>
      <c r="AG19" s="2068"/>
      <c r="AH19" s="2068"/>
      <c r="AI19" s="2068"/>
      <c r="AJ19" s="2068"/>
      <c r="AK19" s="2068"/>
      <c r="AL19" s="2069"/>
      <c r="AN19" s="3"/>
    </row>
    <row r="20" spans="2:40" ht="14.25" customHeight="1" x14ac:dyDescent="0.2">
      <c r="B20" s="2055"/>
      <c r="C20" s="2091"/>
      <c r="D20" s="2091"/>
      <c r="E20" s="2091"/>
      <c r="F20" s="2091"/>
      <c r="G20" s="2091"/>
      <c r="H20" s="2092"/>
      <c r="I20" s="2092"/>
      <c r="J20" s="2092"/>
      <c r="K20" s="2092"/>
      <c r="L20" s="2070" t="s">
        <v>73</v>
      </c>
      <c r="M20" s="2071"/>
      <c r="N20" s="2071"/>
      <c r="O20" s="2071"/>
      <c r="P20" s="2071"/>
      <c r="Q20" s="2071"/>
      <c r="R20" s="2071"/>
      <c r="S20" s="2071"/>
      <c r="T20" s="2071"/>
      <c r="U20" s="2071"/>
      <c r="V20" s="2071"/>
      <c r="W20" s="2071"/>
      <c r="X20" s="2071"/>
      <c r="Y20" s="2071"/>
      <c r="Z20" s="2071"/>
      <c r="AA20" s="2071"/>
      <c r="AB20" s="2071"/>
      <c r="AC20" s="2071"/>
      <c r="AD20" s="2071"/>
      <c r="AE20" s="2071"/>
      <c r="AF20" s="2071"/>
      <c r="AG20" s="2071"/>
      <c r="AH20" s="2071"/>
      <c r="AI20" s="2071"/>
      <c r="AJ20" s="2071"/>
      <c r="AK20" s="2071"/>
      <c r="AL20" s="2072"/>
      <c r="AN20" s="3"/>
    </row>
    <row r="21" spans="2:40" x14ac:dyDescent="0.2">
      <c r="B21" s="2056"/>
      <c r="C21" s="2093"/>
      <c r="D21" s="2093"/>
      <c r="E21" s="2093"/>
      <c r="F21" s="2093"/>
      <c r="G21" s="2093"/>
      <c r="H21" s="2094"/>
      <c r="I21" s="2094"/>
      <c r="J21" s="2094"/>
      <c r="K21" s="2094"/>
      <c r="L21" s="2095"/>
      <c r="M21" s="2096"/>
      <c r="N21" s="2096"/>
      <c r="O21" s="2096"/>
      <c r="P21" s="2096"/>
      <c r="Q21" s="2096"/>
      <c r="R21" s="2096"/>
      <c r="S21" s="2096"/>
      <c r="T21" s="2096"/>
      <c r="U21" s="2096"/>
      <c r="V21" s="2096"/>
      <c r="W21" s="2096"/>
      <c r="X21" s="2096"/>
      <c r="Y21" s="2096"/>
      <c r="Z21" s="2096"/>
      <c r="AA21" s="2096"/>
      <c r="AB21" s="2096"/>
      <c r="AC21" s="2096"/>
      <c r="AD21" s="2096"/>
      <c r="AE21" s="2096"/>
      <c r="AF21" s="2096"/>
      <c r="AG21" s="2096"/>
      <c r="AH21" s="2096"/>
      <c r="AI21" s="2096"/>
      <c r="AJ21" s="2096"/>
      <c r="AK21" s="2096"/>
      <c r="AL21" s="2097"/>
      <c r="AN21" s="3"/>
    </row>
    <row r="22" spans="2:40" ht="13.5" customHeight="1" x14ac:dyDescent="0.2">
      <c r="B22" s="2098" t="s">
        <v>76</v>
      </c>
      <c r="C22" s="2057" t="s">
        <v>85</v>
      </c>
      <c r="D22" s="2058"/>
      <c r="E22" s="2058"/>
      <c r="F22" s="2058"/>
      <c r="G22" s="2058"/>
      <c r="H22" s="2058"/>
      <c r="I22" s="2058"/>
      <c r="J22" s="2058"/>
      <c r="K22" s="2062"/>
      <c r="L22" s="2067" t="s">
        <v>72</v>
      </c>
      <c r="M22" s="2068"/>
      <c r="N22" s="2068"/>
      <c r="O22" s="2068"/>
      <c r="P22" s="2068"/>
      <c r="Q22" s="2068"/>
      <c r="R22" s="2068"/>
      <c r="S22" s="2068"/>
      <c r="T22" s="2068"/>
      <c r="U22" s="2068"/>
      <c r="V22" s="2068"/>
      <c r="W22" s="2068"/>
      <c r="X22" s="2068"/>
      <c r="Y22" s="2068"/>
      <c r="Z22" s="2068"/>
      <c r="AA22" s="2068"/>
      <c r="AB22" s="2068"/>
      <c r="AC22" s="2068"/>
      <c r="AD22" s="2068"/>
      <c r="AE22" s="2068"/>
      <c r="AF22" s="2068"/>
      <c r="AG22" s="2068"/>
      <c r="AH22" s="2068"/>
      <c r="AI22" s="2068"/>
      <c r="AJ22" s="2068"/>
      <c r="AK22" s="2068"/>
      <c r="AL22" s="2069"/>
      <c r="AN22" s="3"/>
    </row>
    <row r="23" spans="2:40" ht="14.25" customHeight="1" x14ac:dyDescent="0.2">
      <c r="B23" s="2099"/>
      <c r="C23" s="2060"/>
      <c r="D23" s="2061"/>
      <c r="E23" s="2061"/>
      <c r="F23" s="2061"/>
      <c r="G23" s="2061"/>
      <c r="H23" s="2061"/>
      <c r="I23" s="2061"/>
      <c r="J23" s="2061"/>
      <c r="K23" s="2063"/>
      <c r="L23" s="2070" t="s">
        <v>73</v>
      </c>
      <c r="M23" s="2071"/>
      <c r="N23" s="2071"/>
      <c r="O23" s="2071"/>
      <c r="P23" s="2071"/>
      <c r="Q23" s="2071"/>
      <c r="R23" s="2071"/>
      <c r="S23" s="2071"/>
      <c r="T23" s="2071"/>
      <c r="U23" s="2071"/>
      <c r="V23" s="2071"/>
      <c r="W23" s="2071"/>
      <c r="X23" s="2071"/>
      <c r="Y23" s="2071"/>
      <c r="Z23" s="2071"/>
      <c r="AA23" s="2071"/>
      <c r="AB23" s="2071"/>
      <c r="AC23" s="2071"/>
      <c r="AD23" s="2071"/>
      <c r="AE23" s="2071"/>
      <c r="AF23" s="2071"/>
      <c r="AG23" s="2071"/>
      <c r="AH23" s="2071"/>
      <c r="AI23" s="2071"/>
      <c r="AJ23" s="2071"/>
      <c r="AK23" s="2071"/>
      <c r="AL23" s="2072"/>
      <c r="AN23" s="3"/>
    </row>
    <row r="24" spans="2:40" x14ac:dyDescent="0.2">
      <c r="B24" s="2099"/>
      <c r="C24" s="2064"/>
      <c r="D24" s="2065"/>
      <c r="E24" s="2065"/>
      <c r="F24" s="2065"/>
      <c r="G24" s="2065"/>
      <c r="H24" s="2065"/>
      <c r="I24" s="2065"/>
      <c r="J24" s="2065"/>
      <c r="K24" s="2066"/>
      <c r="L24" s="2095"/>
      <c r="M24" s="2096"/>
      <c r="N24" s="2096"/>
      <c r="O24" s="2096"/>
      <c r="P24" s="2096"/>
      <c r="Q24" s="2096"/>
      <c r="R24" s="2096"/>
      <c r="S24" s="2096"/>
      <c r="T24" s="2096"/>
      <c r="U24" s="2096"/>
      <c r="V24" s="2096"/>
      <c r="W24" s="2096"/>
      <c r="X24" s="2096"/>
      <c r="Y24" s="2096"/>
      <c r="Z24" s="2096"/>
      <c r="AA24" s="2096"/>
      <c r="AB24" s="2096"/>
      <c r="AC24" s="2096"/>
      <c r="AD24" s="2096"/>
      <c r="AE24" s="2096"/>
      <c r="AF24" s="2096"/>
      <c r="AG24" s="2096"/>
      <c r="AH24" s="2096"/>
      <c r="AI24" s="2096"/>
      <c r="AJ24" s="2096"/>
      <c r="AK24" s="2096"/>
      <c r="AL24" s="2097"/>
      <c r="AN24" s="3"/>
    </row>
    <row r="25" spans="2:40" ht="14.25" customHeight="1" x14ac:dyDescent="0.2">
      <c r="B25" s="2099"/>
      <c r="C25" s="2091" t="s">
        <v>75</v>
      </c>
      <c r="D25" s="2091"/>
      <c r="E25" s="2091"/>
      <c r="F25" s="2091"/>
      <c r="G25" s="2091"/>
      <c r="H25" s="2091"/>
      <c r="I25" s="2091"/>
      <c r="J25" s="2091"/>
      <c r="K25" s="2091"/>
      <c r="L25" s="2047" t="s">
        <v>8</v>
      </c>
      <c r="M25" s="2048"/>
      <c r="N25" s="2048"/>
      <c r="O25" s="2048"/>
      <c r="P25" s="2049"/>
      <c r="Q25" s="24"/>
      <c r="R25" s="25"/>
      <c r="S25" s="25"/>
      <c r="T25" s="25"/>
      <c r="U25" s="25"/>
      <c r="V25" s="25"/>
      <c r="W25" s="25"/>
      <c r="X25" s="25"/>
      <c r="Y25" s="26"/>
      <c r="Z25" s="2079" t="s">
        <v>9</v>
      </c>
      <c r="AA25" s="2080"/>
      <c r="AB25" s="2080"/>
      <c r="AC25" s="2080"/>
      <c r="AD25" s="2081"/>
      <c r="AE25" s="28"/>
      <c r="AF25" s="32"/>
      <c r="AG25" s="22"/>
      <c r="AH25" s="22"/>
      <c r="AI25" s="22"/>
      <c r="AJ25" s="2068"/>
      <c r="AK25" s="2068"/>
      <c r="AL25" s="2069"/>
      <c r="AN25" s="3"/>
    </row>
    <row r="26" spans="2:40" ht="13.5" customHeight="1" x14ac:dyDescent="0.2">
      <c r="B26" s="2099"/>
      <c r="C26" s="2101" t="s">
        <v>15</v>
      </c>
      <c r="D26" s="2101"/>
      <c r="E26" s="2101"/>
      <c r="F26" s="2101"/>
      <c r="G26" s="2101"/>
      <c r="H26" s="2101"/>
      <c r="I26" s="2101"/>
      <c r="J26" s="2101"/>
      <c r="K26" s="2101"/>
      <c r="L26" s="2067" t="s">
        <v>72</v>
      </c>
      <c r="M26" s="2068"/>
      <c r="N26" s="2068"/>
      <c r="O26" s="2068"/>
      <c r="P26" s="2068"/>
      <c r="Q26" s="2068"/>
      <c r="R26" s="2068"/>
      <c r="S26" s="2068"/>
      <c r="T26" s="2068"/>
      <c r="U26" s="2068"/>
      <c r="V26" s="2068"/>
      <c r="W26" s="2068"/>
      <c r="X26" s="2068"/>
      <c r="Y26" s="2068"/>
      <c r="Z26" s="2068"/>
      <c r="AA26" s="2068"/>
      <c r="AB26" s="2068"/>
      <c r="AC26" s="2068"/>
      <c r="AD26" s="2068"/>
      <c r="AE26" s="2068"/>
      <c r="AF26" s="2068"/>
      <c r="AG26" s="2068"/>
      <c r="AH26" s="2068"/>
      <c r="AI26" s="2068"/>
      <c r="AJ26" s="2068"/>
      <c r="AK26" s="2068"/>
      <c r="AL26" s="2069"/>
      <c r="AN26" s="3"/>
    </row>
    <row r="27" spans="2:40" ht="14.25" customHeight="1" x14ac:dyDescent="0.2">
      <c r="B27" s="2099"/>
      <c r="C27" s="2101"/>
      <c r="D27" s="2101"/>
      <c r="E27" s="2101"/>
      <c r="F27" s="2101"/>
      <c r="G27" s="2101"/>
      <c r="H27" s="2101"/>
      <c r="I27" s="2101"/>
      <c r="J27" s="2101"/>
      <c r="K27" s="2101"/>
      <c r="L27" s="2070" t="s">
        <v>73</v>
      </c>
      <c r="M27" s="2071"/>
      <c r="N27" s="2071"/>
      <c r="O27" s="2071"/>
      <c r="P27" s="2071"/>
      <c r="Q27" s="2071"/>
      <c r="R27" s="2071"/>
      <c r="S27" s="2071"/>
      <c r="T27" s="2071"/>
      <c r="U27" s="2071"/>
      <c r="V27" s="2071"/>
      <c r="W27" s="2071"/>
      <c r="X27" s="2071"/>
      <c r="Y27" s="2071"/>
      <c r="Z27" s="2071"/>
      <c r="AA27" s="2071"/>
      <c r="AB27" s="2071"/>
      <c r="AC27" s="2071"/>
      <c r="AD27" s="2071"/>
      <c r="AE27" s="2071"/>
      <c r="AF27" s="2071"/>
      <c r="AG27" s="2071"/>
      <c r="AH27" s="2071"/>
      <c r="AI27" s="2071"/>
      <c r="AJ27" s="2071"/>
      <c r="AK27" s="2071"/>
      <c r="AL27" s="2072"/>
      <c r="AN27" s="3"/>
    </row>
    <row r="28" spans="2:40" x14ac:dyDescent="0.2">
      <c r="B28" s="2099"/>
      <c r="C28" s="2101"/>
      <c r="D28" s="2101"/>
      <c r="E28" s="2101"/>
      <c r="F28" s="2101"/>
      <c r="G28" s="2101"/>
      <c r="H28" s="2101"/>
      <c r="I28" s="2101"/>
      <c r="J28" s="2101"/>
      <c r="K28" s="2101"/>
      <c r="L28" s="2095"/>
      <c r="M28" s="2096"/>
      <c r="N28" s="2096"/>
      <c r="O28" s="2096"/>
      <c r="P28" s="2096"/>
      <c r="Q28" s="2096"/>
      <c r="R28" s="2096"/>
      <c r="S28" s="2096"/>
      <c r="T28" s="2096"/>
      <c r="U28" s="2096"/>
      <c r="V28" s="2096"/>
      <c r="W28" s="2096"/>
      <c r="X28" s="2096"/>
      <c r="Y28" s="2096"/>
      <c r="Z28" s="2096"/>
      <c r="AA28" s="2096"/>
      <c r="AB28" s="2096"/>
      <c r="AC28" s="2096"/>
      <c r="AD28" s="2096"/>
      <c r="AE28" s="2096"/>
      <c r="AF28" s="2096"/>
      <c r="AG28" s="2096"/>
      <c r="AH28" s="2096"/>
      <c r="AI28" s="2096"/>
      <c r="AJ28" s="2096"/>
      <c r="AK28" s="2096"/>
      <c r="AL28" s="2097"/>
      <c r="AN28" s="3"/>
    </row>
    <row r="29" spans="2:40" ht="14.25" customHeight="1" x14ac:dyDescent="0.2">
      <c r="B29" s="2099"/>
      <c r="C29" s="2091" t="s">
        <v>75</v>
      </c>
      <c r="D29" s="2091"/>
      <c r="E29" s="2091"/>
      <c r="F29" s="2091"/>
      <c r="G29" s="2091"/>
      <c r="H29" s="2091"/>
      <c r="I29" s="2091"/>
      <c r="J29" s="2091"/>
      <c r="K29" s="2091"/>
      <c r="L29" s="2047" t="s">
        <v>8</v>
      </c>
      <c r="M29" s="2048"/>
      <c r="N29" s="2048"/>
      <c r="O29" s="2048"/>
      <c r="P29" s="2049"/>
      <c r="Q29" s="28"/>
      <c r="R29" s="32"/>
      <c r="S29" s="32"/>
      <c r="T29" s="32"/>
      <c r="U29" s="32"/>
      <c r="V29" s="32"/>
      <c r="W29" s="32"/>
      <c r="X29" s="32"/>
      <c r="Y29" s="33"/>
      <c r="Z29" s="2079" t="s">
        <v>9</v>
      </c>
      <c r="AA29" s="2080"/>
      <c r="AB29" s="2080"/>
      <c r="AC29" s="2080"/>
      <c r="AD29" s="2081"/>
      <c r="AE29" s="28"/>
      <c r="AF29" s="32"/>
      <c r="AG29" s="22"/>
      <c r="AH29" s="22"/>
      <c r="AI29" s="22"/>
      <c r="AJ29" s="2068"/>
      <c r="AK29" s="2068"/>
      <c r="AL29" s="2069"/>
      <c r="AN29" s="3"/>
    </row>
    <row r="30" spans="2:40" ht="14.25" customHeight="1" x14ac:dyDescent="0.2">
      <c r="B30" s="2099"/>
      <c r="C30" s="2091" t="s">
        <v>16</v>
      </c>
      <c r="D30" s="2091"/>
      <c r="E30" s="2091"/>
      <c r="F30" s="2091"/>
      <c r="G30" s="2091"/>
      <c r="H30" s="2091"/>
      <c r="I30" s="2091"/>
      <c r="J30" s="2091"/>
      <c r="K30" s="2091"/>
      <c r="L30" s="2102"/>
      <c r="M30" s="2102"/>
      <c r="N30" s="2102"/>
      <c r="O30" s="2102"/>
      <c r="P30" s="2102"/>
      <c r="Q30" s="2102"/>
      <c r="R30" s="2102"/>
      <c r="S30" s="2102"/>
      <c r="T30" s="2102"/>
      <c r="U30" s="2102"/>
      <c r="V30" s="2102"/>
      <c r="W30" s="2102"/>
      <c r="X30" s="2102"/>
      <c r="Y30" s="2102"/>
      <c r="Z30" s="2102"/>
      <c r="AA30" s="2102"/>
      <c r="AB30" s="2102"/>
      <c r="AC30" s="2102"/>
      <c r="AD30" s="2102"/>
      <c r="AE30" s="2102"/>
      <c r="AF30" s="2102"/>
      <c r="AG30" s="2102"/>
      <c r="AH30" s="2102"/>
      <c r="AI30" s="2102"/>
      <c r="AJ30" s="2102"/>
      <c r="AK30" s="2102"/>
      <c r="AL30" s="2102"/>
      <c r="AN30" s="3"/>
    </row>
    <row r="31" spans="2:40" ht="13.5" customHeight="1" x14ac:dyDescent="0.2">
      <c r="B31" s="2099"/>
      <c r="C31" s="2091" t="s">
        <v>17</v>
      </c>
      <c r="D31" s="2091"/>
      <c r="E31" s="2091"/>
      <c r="F31" s="2091"/>
      <c r="G31" s="2091"/>
      <c r="H31" s="2091"/>
      <c r="I31" s="2091"/>
      <c r="J31" s="2091"/>
      <c r="K31" s="2091"/>
      <c r="L31" s="2067" t="s">
        <v>72</v>
      </c>
      <c r="M31" s="2068"/>
      <c r="N31" s="2068"/>
      <c r="O31" s="2068"/>
      <c r="P31" s="2068"/>
      <c r="Q31" s="2068"/>
      <c r="R31" s="2068"/>
      <c r="S31" s="2068"/>
      <c r="T31" s="2068"/>
      <c r="U31" s="2068"/>
      <c r="V31" s="2068"/>
      <c r="W31" s="2068"/>
      <c r="X31" s="2068"/>
      <c r="Y31" s="2068"/>
      <c r="Z31" s="2068"/>
      <c r="AA31" s="2068"/>
      <c r="AB31" s="2068"/>
      <c r="AC31" s="2068"/>
      <c r="AD31" s="2068"/>
      <c r="AE31" s="2068"/>
      <c r="AF31" s="2068"/>
      <c r="AG31" s="2068"/>
      <c r="AH31" s="2068"/>
      <c r="AI31" s="2068"/>
      <c r="AJ31" s="2068"/>
      <c r="AK31" s="2068"/>
      <c r="AL31" s="2069"/>
      <c r="AN31" s="3"/>
    </row>
    <row r="32" spans="2:40" ht="14.25" customHeight="1" x14ac:dyDescent="0.2">
      <c r="B32" s="2099"/>
      <c r="C32" s="2091"/>
      <c r="D32" s="2091"/>
      <c r="E32" s="2091"/>
      <c r="F32" s="2091"/>
      <c r="G32" s="2091"/>
      <c r="H32" s="2091"/>
      <c r="I32" s="2091"/>
      <c r="J32" s="2091"/>
      <c r="K32" s="2091"/>
      <c r="L32" s="2070" t="s">
        <v>73</v>
      </c>
      <c r="M32" s="2071"/>
      <c r="N32" s="2071"/>
      <c r="O32" s="2071"/>
      <c r="P32" s="2071"/>
      <c r="Q32" s="2071"/>
      <c r="R32" s="2071"/>
      <c r="S32" s="2071"/>
      <c r="T32" s="2071"/>
      <c r="U32" s="2071"/>
      <c r="V32" s="2071"/>
      <c r="W32" s="2071"/>
      <c r="X32" s="2071"/>
      <c r="Y32" s="2071"/>
      <c r="Z32" s="2071"/>
      <c r="AA32" s="2071"/>
      <c r="AB32" s="2071"/>
      <c r="AC32" s="2071"/>
      <c r="AD32" s="2071"/>
      <c r="AE32" s="2071"/>
      <c r="AF32" s="2071"/>
      <c r="AG32" s="2071"/>
      <c r="AH32" s="2071"/>
      <c r="AI32" s="2071"/>
      <c r="AJ32" s="2071"/>
      <c r="AK32" s="2071"/>
      <c r="AL32" s="2072"/>
      <c r="AN32" s="3"/>
    </row>
    <row r="33" spans="2:40" x14ac:dyDescent="0.2">
      <c r="B33" s="2100"/>
      <c r="C33" s="2091"/>
      <c r="D33" s="2091"/>
      <c r="E33" s="2091"/>
      <c r="F33" s="2091"/>
      <c r="G33" s="2091"/>
      <c r="H33" s="2091"/>
      <c r="I33" s="2091"/>
      <c r="J33" s="2091"/>
      <c r="K33" s="2091"/>
      <c r="L33" s="2095"/>
      <c r="M33" s="2096"/>
      <c r="N33" s="2074"/>
      <c r="O33" s="2074"/>
      <c r="P33" s="2074"/>
      <c r="Q33" s="2074"/>
      <c r="R33" s="2074"/>
      <c r="S33" s="2074"/>
      <c r="T33" s="2074"/>
      <c r="U33" s="2074"/>
      <c r="V33" s="2074"/>
      <c r="W33" s="2074"/>
      <c r="X33" s="2074"/>
      <c r="Y33" s="2074"/>
      <c r="Z33" s="2074"/>
      <c r="AA33" s="2074"/>
      <c r="AB33" s="2074"/>
      <c r="AC33" s="2096"/>
      <c r="AD33" s="2096"/>
      <c r="AE33" s="2096"/>
      <c r="AF33" s="2096"/>
      <c r="AG33" s="2096"/>
      <c r="AH33" s="2074"/>
      <c r="AI33" s="2074"/>
      <c r="AJ33" s="2074"/>
      <c r="AK33" s="2074"/>
      <c r="AL33" s="2075"/>
      <c r="AN33" s="3"/>
    </row>
    <row r="34" spans="2:40" ht="13.5" customHeight="1" x14ac:dyDescent="0.2">
      <c r="B34" s="2098" t="s">
        <v>42</v>
      </c>
      <c r="C34" s="2137" t="s">
        <v>77</v>
      </c>
      <c r="D34" s="2138"/>
      <c r="E34" s="2138"/>
      <c r="F34" s="2138"/>
      <c r="G34" s="2138"/>
      <c r="H34" s="2138"/>
      <c r="I34" s="2138"/>
      <c r="J34" s="2138"/>
      <c r="K34" s="2138"/>
      <c r="L34" s="2138"/>
      <c r="M34" s="2119" t="s">
        <v>18</v>
      </c>
      <c r="N34" s="2120"/>
      <c r="O34" s="53" t="s">
        <v>44</v>
      </c>
      <c r="P34" s="49"/>
      <c r="Q34" s="50"/>
      <c r="R34" s="2123" t="s">
        <v>19</v>
      </c>
      <c r="S34" s="2124"/>
      <c r="T34" s="2124"/>
      <c r="U34" s="2124"/>
      <c r="V34" s="2124"/>
      <c r="W34" s="2124"/>
      <c r="X34" s="2125"/>
      <c r="Y34" s="2129" t="s">
        <v>54</v>
      </c>
      <c r="Z34" s="2130"/>
      <c r="AA34" s="2130"/>
      <c r="AB34" s="2131"/>
      <c r="AC34" s="2132" t="s">
        <v>55</v>
      </c>
      <c r="AD34" s="2133"/>
      <c r="AE34" s="2133"/>
      <c r="AF34" s="2133"/>
      <c r="AG34" s="2134"/>
      <c r="AH34" s="2103" t="s">
        <v>49</v>
      </c>
      <c r="AI34" s="2104"/>
      <c r="AJ34" s="2104"/>
      <c r="AK34" s="2104"/>
      <c r="AL34" s="2105"/>
      <c r="AN34" s="3"/>
    </row>
    <row r="35" spans="2:40" ht="14.25" customHeight="1" x14ac:dyDescent="0.2">
      <c r="B35" s="2099"/>
      <c r="C35" s="2139"/>
      <c r="D35" s="2140"/>
      <c r="E35" s="2140"/>
      <c r="F35" s="2140"/>
      <c r="G35" s="2140"/>
      <c r="H35" s="2140"/>
      <c r="I35" s="2140"/>
      <c r="J35" s="2140"/>
      <c r="K35" s="2140"/>
      <c r="L35" s="2140"/>
      <c r="M35" s="2121"/>
      <c r="N35" s="2122"/>
      <c r="O35" s="54" t="s">
        <v>45</v>
      </c>
      <c r="P35" s="51"/>
      <c r="Q35" s="52"/>
      <c r="R35" s="2126"/>
      <c r="S35" s="2127"/>
      <c r="T35" s="2127"/>
      <c r="U35" s="2127"/>
      <c r="V35" s="2127"/>
      <c r="W35" s="2127"/>
      <c r="X35" s="2128"/>
      <c r="Y35" s="56" t="s">
        <v>30</v>
      </c>
      <c r="Z35" s="55"/>
      <c r="AA35" s="55"/>
      <c r="AB35" s="55"/>
      <c r="AC35" s="2106" t="s">
        <v>31</v>
      </c>
      <c r="AD35" s="2107"/>
      <c r="AE35" s="2107"/>
      <c r="AF35" s="2107"/>
      <c r="AG35" s="2108"/>
      <c r="AH35" s="2109" t="s">
        <v>50</v>
      </c>
      <c r="AI35" s="2110"/>
      <c r="AJ35" s="2110"/>
      <c r="AK35" s="2110"/>
      <c r="AL35" s="2111"/>
      <c r="AN35" s="3"/>
    </row>
    <row r="36" spans="2:40" ht="14.25" customHeight="1" x14ac:dyDescent="0.2">
      <c r="B36" s="2099"/>
      <c r="C36" s="2055"/>
      <c r="D36" s="69"/>
      <c r="E36" s="2112" t="s">
        <v>1</v>
      </c>
      <c r="F36" s="2112"/>
      <c r="G36" s="2112"/>
      <c r="H36" s="2112"/>
      <c r="I36" s="2112"/>
      <c r="J36" s="2112"/>
      <c r="K36" s="2112"/>
      <c r="L36" s="2113"/>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2">
      <c r="B37" s="2099"/>
      <c r="C37" s="2055"/>
      <c r="D37" s="69"/>
      <c r="E37" s="2112" t="s">
        <v>2</v>
      </c>
      <c r="F37" s="2114"/>
      <c r="G37" s="2114"/>
      <c r="H37" s="2114"/>
      <c r="I37" s="2114"/>
      <c r="J37" s="2114"/>
      <c r="K37" s="2114"/>
      <c r="L37" s="2115"/>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2">
      <c r="B38" s="2099"/>
      <c r="C38" s="2055"/>
      <c r="D38" s="69"/>
      <c r="E38" s="2112" t="s">
        <v>3</v>
      </c>
      <c r="F38" s="2114"/>
      <c r="G38" s="2114"/>
      <c r="H38" s="2114"/>
      <c r="I38" s="2114"/>
      <c r="J38" s="2114"/>
      <c r="K38" s="2114"/>
      <c r="L38" s="2115"/>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2">
      <c r="B39" s="2099"/>
      <c r="C39" s="2055"/>
      <c r="D39" s="69"/>
      <c r="E39" s="2112" t="s">
        <v>5</v>
      </c>
      <c r="F39" s="2114"/>
      <c r="G39" s="2114"/>
      <c r="H39" s="2114"/>
      <c r="I39" s="2114"/>
      <c r="J39" s="2114"/>
      <c r="K39" s="2114"/>
      <c r="L39" s="2115"/>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2">
      <c r="B40" s="2099"/>
      <c r="C40" s="2055"/>
      <c r="D40" s="69"/>
      <c r="E40" s="2112" t="s">
        <v>4</v>
      </c>
      <c r="F40" s="2114"/>
      <c r="G40" s="2114"/>
      <c r="H40" s="2114"/>
      <c r="I40" s="2114"/>
      <c r="J40" s="2114"/>
      <c r="K40" s="2114"/>
      <c r="L40" s="2115"/>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5">
      <c r="B41" s="2099"/>
      <c r="C41" s="2055"/>
      <c r="D41" s="70"/>
      <c r="E41" s="2116" t="s">
        <v>43</v>
      </c>
      <c r="F41" s="2117"/>
      <c r="G41" s="2117"/>
      <c r="H41" s="2117"/>
      <c r="I41" s="2117"/>
      <c r="J41" s="2117"/>
      <c r="K41" s="2117"/>
      <c r="L41" s="2118"/>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2">
      <c r="B42" s="2099"/>
      <c r="C42" s="2055"/>
      <c r="D42" s="72"/>
      <c r="E42" s="2141" t="s">
        <v>62</v>
      </c>
      <c r="F42" s="2141"/>
      <c r="G42" s="2141"/>
      <c r="H42" s="2141"/>
      <c r="I42" s="2141"/>
      <c r="J42" s="2141"/>
      <c r="K42" s="2141"/>
      <c r="L42" s="2142"/>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2">
      <c r="B43" s="2099"/>
      <c r="C43" s="2055"/>
      <c r="D43" s="69"/>
      <c r="E43" s="2112" t="s">
        <v>63</v>
      </c>
      <c r="F43" s="2114"/>
      <c r="G43" s="2114"/>
      <c r="H43" s="2114"/>
      <c r="I43" s="2114"/>
      <c r="J43" s="2114"/>
      <c r="K43" s="2114"/>
      <c r="L43" s="2115"/>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2">
      <c r="B44" s="2099"/>
      <c r="C44" s="2055"/>
      <c r="D44" s="69"/>
      <c r="E44" s="2112" t="s">
        <v>64</v>
      </c>
      <c r="F44" s="2114"/>
      <c r="G44" s="2114"/>
      <c r="H44" s="2114"/>
      <c r="I44" s="2114"/>
      <c r="J44" s="2114"/>
      <c r="K44" s="2114"/>
      <c r="L44" s="2115"/>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2">
      <c r="B45" s="2099"/>
      <c r="C45" s="2055"/>
      <c r="D45" s="69"/>
      <c r="E45" s="2112" t="s">
        <v>65</v>
      </c>
      <c r="F45" s="2114"/>
      <c r="G45" s="2114"/>
      <c r="H45" s="2114"/>
      <c r="I45" s="2114"/>
      <c r="J45" s="2114"/>
      <c r="K45" s="2114"/>
      <c r="L45" s="2115"/>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2">
      <c r="B46" s="2099"/>
      <c r="C46" s="2055"/>
      <c r="D46" s="69"/>
      <c r="E46" s="2112" t="s">
        <v>66</v>
      </c>
      <c r="F46" s="2114"/>
      <c r="G46" s="2114"/>
      <c r="H46" s="2114"/>
      <c r="I46" s="2114"/>
      <c r="J46" s="2114"/>
      <c r="K46" s="2114"/>
      <c r="L46" s="2115"/>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2">
      <c r="B47" s="2100"/>
      <c r="C47" s="2055"/>
      <c r="D47" s="69"/>
      <c r="E47" s="2112" t="s">
        <v>67</v>
      </c>
      <c r="F47" s="2114"/>
      <c r="G47" s="2114"/>
      <c r="H47" s="2114"/>
      <c r="I47" s="2114"/>
      <c r="J47" s="2114"/>
      <c r="K47" s="2114"/>
      <c r="L47" s="2115"/>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2">
      <c r="B48" s="2135" t="s">
        <v>46</v>
      </c>
      <c r="C48" s="2135"/>
      <c r="D48" s="2135"/>
      <c r="E48" s="2135"/>
      <c r="F48" s="2135"/>
      <c r="G48" s="2135"/>
      <c r="H48" s="2135"/>
      <c r="I48" s="2135"/>
      <c r="J48" s="2135"/>
      <c r="K48" s="213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135" t="s">
        <v>47</v>
      </c>
      <c r="C49" s="2135"/>
      <c r="D49" s="2135"/>
      <c r="E49" s="2135"/>
      <c r="F49" s="2135"/>
      <c r="G49" s="2135"/>
      <c r="H49" s="2135"/>
      <c r="I49" s="2135"/>
      <c r="J49" s="2135"/>
      <c r="K49" s="213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086" t="s">
        <v>20</v>
      </c>
      <c r="C50" s="2086"/>
      <c r="D50" s="2086"/>
      <c r="E50" s="2086"/>
      <c r="F50" s="2086"/>
      <c r="G50" s="2086"/>
      <c r="H50" s="2086"/>
      <c r="I50" s="2086"/>
      <c r="J50" s="2086"/>
      <c r="K50" s="208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143" t="s">
        <v>48</v>
      </c>
      <c r="C51" s="2143"/>
      <c r="D51" s="2143"/>
      <c r="E51" s="2143"/>
      <c r="F51" s="2143"/>
      <c r="G51" s="2143"/>
      <c r="H51" s="2143"/>
      <c r="I51" s="2143"/>
      <c r="J51" s="2143"/>
      <c r="K51" s="214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144" t="s">
        <v>39</v>
      </c>
      <c r="C52" s="2145"/>
      <c r="D52" s="2145"/>
      <c r="E52" s="2145"/>
      <c r="F52" s="2145"/>
      <c r="G52" s="2145"/>
      <c r="H52" s="2145"/>
      <c r="I52" s="2145"/>
      <c r="J52" s="2145"/>
      <c r="K52" s="2145"/>
      <c r="L52" s="2145"/>
      <c r="M52" s="2145"/>
      <c r="N52" s="214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054" t="s">
        <v>21</v>
      </c>
      <c r="C53" s="2146" t="s">
        <v>78</v>
      </c>
      <c r="D53" s="2089"/>
      <c r="E53" s="2089"/>
      <c r="F53" s="2089"/>
      <c r="G53" s="2089"/>
      <c r="H53" s="2089"/>
      <c r="I53" s="2089"/>
      <c r="J53" s="2089"/>
      <c r="K53" s="2089"/>
      <c r="L53" s="2089"/>
      <c r="M53" s="2089"/>
      <c r="N53" s="2089"/>
      <c r="O53" s="2089"/>
      <c r="P53" s="2089"/>
      <c r="Q53" s="2089"/>
      <c r="R53" s="2089"/>
      <c r="S53" s="2089"/>
      <c r="T53" s="2090"/>
      <c r="U53" s="2146" t="s">
        <v>32</v>
      </c>
      <c r="V53" s="2147"/>
      <c r="W53" s="2147"/>
      <c r="X53" s="2147"/>
      <c r="Y53" s="2147"/>
      <c r="Z53" s="2147"/>
      <c r="AA53" s="2147"/>
      <c r="AB53" s="2147"/>
      <c r="AC53" s="2147"/>
      <c r="AD53" s="2147"/>
      <c r="AE53" s="2147"/>
      <c r="AF53" s="2147"/>
      <c r="AG53" s="2147"/>
      <c r="AH53" s="2147"/>
      <c r="AI53" s="2147"/>
      <c r="AJ53" s="2147"/>
      <c r="AK53" s="2147"/>
      <c r="AL53" s="2148"/>
      <c r="AN53" s="3"/>
    </row>
    <row r="54" spans="2:40" x14ac:dyDescent="0.2">
      <c r="B54" s="2055"/>
      <c r="C54" s="2149"/>
      <c r="D54" s="2150"/>
      <c r="E54" s="2150"/>
      <c r="F54" s="2150"/>
      <c r="G54" s="2150"/>
      <c r="H54" s="2150"/>
      <c r="I54" s="2150"/>
      <c r="J54" s="2150"/>
      <c r="K54" s="2150"/>
      <c r="L54" s="2150"/>
      <c r="M54" s="2150"/>
      <c r="N54" s="2150"/>
      <c r="O54" s="2150"/>
      <c r="P54" s="2150"/>
      <c r="Q54" s="2150"/>
      <c r="R54" s="2150"/>
      <c r="S54" s="2150"/>
      <c r="T54" s="2120"/>
      <c r="U54" s="2149"/>
      <c r="V54" s="2150"/>
      <c r="W54" s="2150"/>
      <c r="X54" s="2150"/>
      <c r="Y54" s="2150"/>
      <c r="Z54" s="2150"/>
      <c r="AA54" s="2150"/>
      <c r="AB54" s="2150"/>
      <c r="AC54" s="2150"/>
      <c r="AD54" s="2150"/>
      <c r="AE54" s="2150"/>
      <c r="AF54" s="2150"/>
      <c r="AG54" s="2150"/>
      <c r="AH54" s="2150"/>
      <c r="AI54" s="2150"/>
      <c r="AJ54" s="2150"/>
      <c r="AK54" s="2150"/>
      <c r="AL54" s="2120"/>
      <c r="AN54" s="3"/>
    </row>
    <row r="55" spans="2:40" x14ac:dyDescent="0.2">
      <c r="B55" s="2055"/>
      <c r="C55" s="2151"/>
      <c r="D55" s="2152"/>
      <c r="E55" s="2152"/>
      <c r="F55" s="2152"/>
      <c r="G55" s="2152"/>
      <c r="H55" s="2152"/>
      <c r="I55" s="2152"/>
      <c r="J55" s="2152"/>
      <c r="K55" s="2152"/>
      <c r="L55" s="2152"/>
      <c r="M55" s="2152"/>
      <c r="N55" s="2152"/>
      <c r="O55" s="2152"/>
      <c r="P55" s="2152"/>
      <c r="Q55" s="2152"/>
      <c r="R55" s="2152"/>
      <c r="S55" s="2152"/>
      <c r="T55" s="2122"/>
      <c r="U55" s="2151"/>
      <c r="V55" s="2152"/>
      <c r="W55" s="2152"/>
      <c r="X55" s="2152"/>
      <c r="Y55" s="2152"/>
      <c r="Z55" s="2152"/>
      <c r="AA55" s="2152"/>
      <c r="AB55" s="2152"/>
      <c r="AC55" s="2152"/>
      <c r="AD55" s="2152"/>
      <c r="AE55" s="2152"/>
      <c r="AF55" s="2152"/>
      <c r="AG55" s="2152"/>
      <c r="AH55" s="2152"/>
      <c r="AI55" s="2152"/>
      <c r="AJ55" s="2152"/>
      <c r="AK55" s="2152"/>
      <c r="AL55" s="2122"/>
      <c r="AN55" s="3"/>
    </row>
    <row r="56" spans="2:40" x14ac:dyDescent="0.2">
      <c r="B56" s="2055"/>
      <c r="C56" s="2151"/>
      <c r="D56" s="2152"/>
      <c r="E56" s="2152"/>
      <c r="F56" s="2152"/>
      <c r="G56" s="2152"/>
      <c r="H56" s="2152"/>
      <c r="I56" s="2152"/>
      <c r="J56" s="2152"/>
      <c r="K56" s="2152"/>
      <c r="L56" s="2152"/>
      <c r="M56" s="2152"/>
      <c r="N56" s="2152"/>
      <c r="O56" s="2152"/>
      <c r="P56" s="2152"/>
      <c r="Q56" s="2152"/>
      <c r="R56" s="2152"/>
      <c r="S56" s="2152"/>
      <c r="T56" s="2122"/>
      <c r="U56" s="2151"/>
      <c r="V56" s="2152"/>
      <c r="W56" s="2152"/>
      <c r="X56" s="2152"/>
      <c r="Y56" s="2152"/>
      <c r="Z56" s="2152"/>
      <c r="AA56" s="2152"/>
      <c r="AB56" s="2152"/>
      <c r="AC56" s="2152"/>
      <c r="AD56" s="2152"/>
      <c r="AE56" s="2152"/>
      <c r="AF56" s="2152"/>
      <c r="AG56" s="2152"/>
      <c r="AH56" s="2152"/>
      <c r="AI56" s="2152"/>
      <c r="AJ56" s="2152"/>
      <c r="AK56" s="2152"/>
      <c r="AL56" s="2122"/>
      <c r="AN56" s="3"/>
    </row>
    <row r="57" spans="2:40" x14ac:dyDescent="0.2">
      <c r="B57" s="2056"/>
      <c r="C57" s="2153"/>
      <c r="D57" s="2147"/>
      <c r="E57" s="2147"/>
      <c r="F57" s="2147"/>
      <c r="G57" s="2147"/>
      <c r="H57" s="2147"/>
      <c r="I57" s="2147"/>
      <c r="J57" s="2147"/>
      <c r="K57" s="2147"/>
      <c r="L57" s="2147"/>
      <c r="M57" s="2147"/>
      <c r="N57" s="2147"/>
      <c r="O57" s="2147"/>
      <c r="P57" s="2147"/>
      <c r="Q57" s="2147"/>
      <c r="R57" s="2147"/>
      <c r="S57" s="2147"/>
      <c r="T57" s="2148"/>
      <c r="U57" s="2153"/>
      <c r="V57" s="2147"/>
      <c r="W57" s="2147"/>
      <c r="X57" s="2147"/>
      <c r="Y57" s="2147"/>
      <c r="Z57" s="2147"/>
      <c r="AA57" s="2147"/>
      <c r="AB57" s="2147"/>
      <c r="AC57" s="2147"/>
      <c r="AD57" s="2147"/>
      <c r="AE57" s="2147"/>
      <c r="AF57" s="2147"/>
      <c r="AG57" s="2147"/>
      <c r="AH57" s="2147"/>
      <c r="AI57" s="2147"/>
      <c r="AJ57" s="2147"/>
      <c r="AK57" s="2147"/>
      <c r="AL57" s="2148"/>
      <c r="AN57" s="3"/>
    </row>
    <row r="58" spans="2:40" ht="14.25" customHeight="1" x14ac:dyDescent="0.2">
      <c r="B58" s="2047" t="s">
        <v>22</v>
      </c>
      <c r="C58" s="2048"/>
      <c r="D58" s="2048"/>
      <c r="E58" s="2048"/>
      <c r="F58" s="2049"/>
      <c r="G58" s="2086" t="s">
        <v>23</v>
      </c>
      <c r="H58" s="2086"/>
      <c r="I58" s="2086"/>
      <c r="J58" s="2086"/>
      <c r="K58" s="2086"/>
      <c r="L58" s="2086"/>
      <c r="M58" s="2086"/>
      <c r="N58" s="2086"/>
      <c r="O58" s="2086"/>
      <c r="P58" s="2086"/>
      <c r="Q58" s="2086"/>
      <c r="R58" s="2086"/>
      <c r="S58" s="2086"/>
      <c r="T58" s="2086"/>
      <c r="U58" s="2086"/>
      <c r="V58" s="2086"/>
      <c r="W58" s="2086"/>
      <c r="X58" s="2086"/>
      <c r="Y58" s="2086"/>
      <c r="Z58" s="2086"/>
      <c r="AA58" s="2086"/>
      <c r="AB58" s="2086"/>
      <c r="AC58" s="2086"/>
      <c r="AD58" s="2086"/>
      <c r="AE58" s="2086"/>
      <c r="AF58" s="2086"/>
      <c r="AG58" s="2086"/>
      <c r="AH58" s="2086"/>
      <c r="AI58" s="2086"/>
      <c r="AJ58" s="2086"/>
      <c r="AK58" s="2086"/>
      <c r="AL58" s="2086"/>
      <c r="AN58" s="3"/>
    </row>
    <row r="60" spans="2:40" x14ac:dyDescent="0.2">
      <c r="B60" s="14" t="s">
        <v>51</v>
      </c>
    </row>
    <row r="61" spans="2:40" x14ac:dyDescent="0.2">
      <c r="B61" s="14" t="s">
        <v>82</v>
      </c>
    </row>
    <row r="62" spans="2:40" x14ac:dyDescent="0.2">
      <c r="B62" s="14" t="s">
        <v>83</v>
      </c>
    </row>
    <row r="63" spans="2:40" x14ac:dyDescent="0.2">
      <c r="B63" s="14" t="s">
        <v>86</v>
      </c>
    </row>
    <row r="64" spans="2:40" x14ac:dyDescent="0.2">
      <c r="B64" s="14" t="s">
        <v>57</v>
      </c>
    </row>
    <row r="65" spans="2:41" x14ac:dyDescent="0.2">
      <c r="B65" s="14" t="s">
        <v>79</v>
      </c>
    </row>
    <row r="66" spans="2:41" x14ac:dyDescent="0.2">
      <c r="B66" s="14" t="s">
        <v>58</v>
      </c>
      <c r="AN66" s="3"/>
      <c r="AO66" s="14"/>
    </row>
    <row r="67" spans="2:41" x14ac:dyDescent="0.2">
      <c r="B67" s="14" t="s">
        <v>53</v>
      </c>
    </row>
    <row r="68" spans="2:41" x14ac:dyDescent="0.2">
      <c r="B68" s="14" t="s">
        <v>60</v>
      </c>
    </row>
    <row r="69" spans="2:41" x14ac:dyDescent="0.2">
      <c r="B69" s="14" t="s">
        <v>84</v>
      </c>
    </row>
    <row r="70" spans="2:41" x14ac:dyDescent="0.2">
      <c r="B70" s="14" t="s">
        <v>81</v>
      </c>
    </row>
    <row r="84" spans="2:2" ht="12.75" customHeight="1" x14ac:dyDescent="0.2">
      <c r="B84" s="46"/>
    </row>
    <row r="85" spans="2:2" ht="12.75" customHeight="1" x14ac:dyDescent="0.2">
      <c r="B85" s="46" t="s">
        <v>34</v>
      </c>
    </row>
    <row r="86" spans="2:2" ht="12.75" customHeight="1" x14ac:dyDescent="0.2">
      <c r="B86" s="46" t="s">
        <v>24</v>
      </c>
    </row>
    <row r="87" spans="2:2" ht="12.75" customHeight="1" x14ac:dyDescent="0.2">
      <c r="B87" s="46" t="s">
        <v>25</v>
      </c>
    </row>
    <row r="88" spans="2:2" ht="12.75" customHeight="1" x14ac:dyDescent="0.2">
      <c r="B88" s="46" t="s">
        <v>35</v>
      </c>
    </row>
    <row r="89" spans="2:2" ht="12.75" customHeight="1" x14ac:dyDescent="0.2">
      <c r="B89" s="46" t="s">
        <v>26</v>
      </c>
    </row>
    <row r="90" spans="2:2" ht="12.75" customHeight="1" x14ac:dyDescent="0.2">
      <c r="B90" s="46" t="s">
        <v>36</v>
      </c>
    </row>
    <row r="91" spans="2:2" ht="12.75" customHeight="1" x14ac:dyDescent="0.2">
      <c r="B91" s="46" t="s">
        <v>37</v>
      </c>
    </row>
    <row r="92" spans="2:2" ht="12.75" customHeight="1" x14ac:dyDescent="0.2">
      <c r="B92" s="46" t="s">
        <v>38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B48:K48"/>
    <mergeCell ref="B49:K49"/>
    <mergeCell ref="B50:K50"/>
    <mergeCell ref="B34:B47"/>
    <mergeCell ref="C34:L35"/>
    <mergeCell ref="C42:C47"/>
    <mergeCell ref="E42:L42"/>
    <mergeCell ref="E43:L43"/>
    <mergeCell ref="E44:L44"/>
    <mergeCell ref="E45:L45"/>
    <mergeCell ref="E46:L46"/>
    <mergeCell ref="E47:L47"/>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4"/>
  <pageMargins left="0.39370078740157483" right="0" top="0.59055118110236227" bottom="0"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2:AD71"/>
  <sheetViews>
    <sheetView view="pageBreakPreview" topLeftCell="A34" zoomScaleNormal="100" zoomScaleSheetLayoutView="100" workbookViewId="0">
      <selection activeCell="F64" sqref="F64:X64"/>
    </sheetView>
  </sheetViews>
  <sheetFormatPr defaultColWidth="9" defaultRowHeight="13.2" x14ac:dyDescent="0.2"/>
  <cols>
    <col min="1" max="1" width="1.6640625" style="110" customWidth="1"/>
    <col min="2" max="2" width="3.109375" style="110" customWidth="1"/>
    <col min="3" max="24" width="4.109375" style="110" customWidth="1"/>
    <col min="25" max="25" width="3.109375" style="110" customWidth="1"/>
    <col min="26" max="26" width="1.33203125" style="110" customWidth="1"/>
    <col min="27" max="27" width="1.77734375" style="110" customWidth="1"/>
    <col min="28" max="29" width="3.6640625" style="110" bestFit="1" customWidth="1"/>
    <col min="30" max="16384" width="9" style="110"/>
  </cols>
  <sheetData>
    <row r="2" spans="2:29" x14ac:dyDescent="0.2">
      <c r="B2" s="116"/>
      <c r="C2" s="118"/>
      <c r="D2" s="118"/>
      <c r="E2" s="118"/>
      <c r="F2" s="118"/>
      <c r="G2" s="118"/>
      <c r="H2" s="118"/>
      <c r="I2" s="118"/>
      <c r="J2" s="118"/>
      <c r="K2" s="118"/>
      <c r="L2" s="118"/>
      <c r="M2" s="118"/>
      <c r="N2" s="118"/>
      <c r="O2" s="118"/>
      <c r="P2" s="118"/>
      <c r="Q2" s="118"/>
      <c r="R2" s="118"/>
      <c r="S2" s="118"/>
      <c r="T2" s="118"/>
      <c r="U2" s="118"/>
      <c r="V2" s="118"/>
      <c r="W2" s="118"/>
      <c r="X2" s="118"/>
      <c r="Y2" s="106"/>
      <c r="AB2" s="117" t="s">
        <v>101</v>
      </c>
      <c r="AC2" s="115" t="s">
        <v>159</v>
      </c>
    </row>
    <row r="3" spans="2:29" ht="14.4" x14ac:dyDescent="0.2">
      <c r="B3" s="770" t="s">
        <v>279</v>
      </c>
      <c r="C3" s="771"/>
      <c r="D3" s="771"/>
      <c r="E3" s="771"/>
      <c r="F3" s="771"/>
      <c r="G3" s="771"/>
      <c r="H3" s="771"/>
      <c r="I3" s="771"/>
      <c r="J3" s="771"/>
      <c r="K3" s="771"/>
      <c r="L3" s="771"/>
      <c r="M3" s="771"/>
      <c r="N3" s="771"/>
      <c r="O3" s="771"/>
      <c r="P3" s="771"/>
      <c r="Q3" s="771"/>
      <c r="R3" s="771"/>
      <c r="S3" s="771"/>
      <c r="T3" s="771"/>
      <c r="U3" s="771"/>
      <c r="V3" s="771"/>
      <c r="W3" s="771"/>
      <c r="X3" s="771"/>
      <c r="Y3" s="772"/>
      <c r="AB3" s="117"/>
      <c r="AC3" s="115" t="s">
        <v>90</v>
      </c>
    </row>
    <row r="4" spans="2:29" x14ac:dyDescent="0.2">
      <c r="B4" s="100"/>
      <c r="C4" s="109"/>
      <c r="D4" s="109"/>
      <c r="E4" s="109"/>
      <c r="F4" s="109"/>
      <c r="G4" s="109"/>
      <c r="H4" s="109"/>
      <c r="I4" s="109"/>
      <c r="J4" s="109"/>
      <c r="K4" s="109"/>
      <c r="L4" s="109"/>
      <c r="M4" s="109"/>
      <c r="N4" s="109"/>
      <c r="O4" s="109"/>
      <c r="P4" s="109"/>
      <c r="Q4" s="109"/>
      <c r="R4" s="109"/>
      <c r="S4" s="109"/>
      <c r="T4" s="109"/>
      <c r="U4" s="109"/>
      <c r="V4" s="109"/>
      <c r="W4" s="109"/>
      <c r="X4" s="109"/>
      <c r="Y4" s="101"/>
      <c r="AC4" s="115"/>
    </row>
    <row r="5" spans="2:29" x14ac:dyDescent="0.2">
      <c r="B5" s="100"/>
      <c r="C5" s="109"/>
      <c r="D5" s="109"/>
      <c r="E5" s="109"/>
      <c r="F5" s="109"/>
      <c r="G5" s="109"/>
      <c r="H5" s="109"/>
      <c r="I5" s="109"/>
      <c r="J5" s="109"/>
      <c r="K5" s="109"/>
      <c r="L5" s="109"/>
      <c r="M5" s="109"/>
      <c r="N5" s="109"/>
      <c r="O5" s="109"/>
      <c r="P5" s="109"/>
      <c r="Q5" s="773"/>
      <c r="R5" s="773"/>
      <c r="S5" s="727"/>
      <c r="T5" s="92" t="s">
        <v>33</v>
      </c>
      <c r="U5" s="727"/>
      <c r="V5" s="92" t="s">
        <v>29</v>
      </c>
      <c r="W5" s="727"/>
      <c r="X5" s="92" t="s">
        <v>28</v>
      </c>
      <c r="Y5" s="101"/>
    </row>
    <row r="6" spans="2:29" x14ac:dyDescent="0.2">
      <c r="B6" s="100"/>
      <c r="C6" s="109" t="s">
        <v>131</v>
      </c>
      <c r="D6" s="109"/>
      <c r="E6" s="109"/>
      <c r="F6" s="109"/>
      <c r="G6" s="109"/>
      <c r="H6" s="109"/>
      <c r="I6" s="109"/>
      <c r="J6" s="109"/>
      <c r="K6" s="109"/>
      <c r="L6" s="109"/>
      <c r="M6" s="109"/>
      <c r="N6" s="109"/>
      <c r="O6" s="109"/>
      <c r="P6" s="109"/>
      <c r="Q6" s="109"/>
      <c r="R6" s="109"/>
      <c r="S6" s="109"/>
      <c r="T6" s="109"/>
      <c r="U6" s="109"/>
      <c r="V6" s="109"/>
      <c r="W6" s="109"/>
      <c r="X6" s="109"/>
      <c r="Y6" s="101"/>
    </row>
    <row r="7" spans="2:29" x14ac:dyDescent="0.2">
      <c r="B7" s="100"/>
      <c r="C7" s="109"/>
      <c r="D7" s="109"/>
      <c r="E7" s="109"/>
      <c r="F7" s="109"/>
      <c r="G7" s="109"/>
      <c r="H7" s="109"/>
      <c r="I7" s="109"/>
      <c r="J7" s="109"/>
      <c r="K7" s="109"/>
      <c r="L7" s="109"/>
      <c r="M7" s="109"/>
      <c r="N7" s="109"/>
      <c r="O7" s="109"/>
      <c r="P7" s="109" t="s">
        <v>132</v>
      </c>
      <c r="Q7" s="109"/>
      <c r="R7" s="109"/>
      <c r="S7" s="109"/>
      <c r="T7" s="109"/>
      <c r="U7" s="109"/>
      <c r="V7" s="109"/>
      <c r="W7" s="109"/>
      <c r="X7" s="109"/>
      <c r="Y7" s="101"/>
    </row>
    <row r="8" spans="2:29" x14ac:dyDescent="0.2">
      <c r="B8" s="100"/>
      <c r="C8" s="109"/>
      <c r="D8" s="109"/>
      <c r="E8" s="109"/>
      <c r="F8" s="109"/>
      <c r="G8" s="109"/>
      <c r="H8" s="109"/>
      <c r="I8" s="109"/>
      <c r="J8" s="109"/>
      <c r="K8" s="109"/>
      <c r="L8" s="109"/>
      <c r="M8" s="109"/>
      <c r="N8" s="109"/>
      <c r="O8" s="109"/>
      <c r="P8" s="109"/>
      <c r="Q8" s="774"/>
      <c r="R8" s="774"/>
      <c r="S8" s="774"/>
      <c r="T8" s="774"/>
      <c r="U8" s="774"/>
      <c r="V8" s="774"/>
      <c r="W8" s="774"/>
      <c r="X8" s="774"/>
      <c r="Y8" s="101"/>
    </row>
    <row r="9" spans="2:29" x14ac:dyDescent="0.2">
      <c r="B9" s="100"/>
      <c r="C9" s="109"/>
      <c r="D9" s="109"/>
      <c r="E9" s="109"/>
      <c r="F9" s="109"/>
      <c r="G9" s="109"/>
      <c r="H9" s="109"/>
      <c r="I9" s="109"/>
      <c r="J9" s="109"/>
      <c r="K9" s="109"/>
      <c r="L9" s="109"/>
      <c r="M9" s="109"/>
      <c r="N9" s="109"/>
      <c r="O9" s="109"/>
      <c r="P9" s="109"/>
      <c r="Q9" s="774"/>
      <c r="R9" s="774"/>
      <c r="S9" s="774"/>
      <c r="T9" s="774"/>
      <c r="U9" s="774"/>
      <c r="V9" s="774"/>
      <c r="W9" s="774"/>
      <c r="X9" s="774"/>
      <c r="Y9" s="101"/>
    </row>
    <row r="10" spans="2:29" ht="13.5" customHeight="1" x14ac:dyDescent="0.2">
      <c r="B10" s="100"/>
      <c r="C10" s="109"/>
      <c r="D10" s="109"/>
      <c r="E10" s="109"/>
      <c r="F10" s="109"/>
      <c r="G10" s="109"/>
      <c r="H10" s="109"/>
      <c r="I10" s="109"/>
      <c r="J10" s="109"/>
      <c r="K10" s="109"/>
      <c r="L10" s="109"/>
      <c r="M10" s="109"/>
      <c r="N10" s="109"/>
      <c r="O10" s="105" t="s">
        <v>134</v>
      </c>
      <c r="P10" s="109" t="s">
        <v>133</v>
      </c>
      <c r="Q10" s="109"/>
      <c r="R10" s="109"/>
      <c r="S10" s="109"/>
      <c r="T10" s="109"/>
      <c r="U10" s="109"/>
      <c r="V10" s="109"/>
      <c r="W10" s="109"/>
      <c r="X10" s="109"/>
      <c r="Y10" s="101"/>
    </row>
    <row r="11" spans="2:29" x14ac:dyDescent="0.2">
      <c r="B11" s="100"/>
      <c r="C11" s="109"/>
      <c r="D11" s="109"/>
      <c r="E11" s="109"/>
      <c r="F11" s="109"/>
      <c r="G11" s="109"/>
      <c r="H11" s="109"/>
      <c r="I11" s="109"/>
      <c r="J11" s="109"/>
      <c r="K11" s="109"/>
      <c r="L11" s="109"/>
      <c r="M11" s="109"/>
      <c r="N11" s="109"/>
      <c r="O11" s="109"/>
      <c r="P11" s="111"/>
      <c r="Q11" s="774"/>
      <c r="R11" s="774"/>
      <c r="S11" s="774"/>
      <c r="T11" s="774"/>
      <c r="U11" s="774"/>
      <c r="V11" s="774"/>
      <c r="W11" s="774"/>
      <c r="X11" s="774"/>
      <c r="Y11" s="101"/>
    </row>
    <row r="12" spans="2:29" x14ac:dyDescent="0.2">
      <c r="B12" s="100"/>
      <c r="C12" s="109"/>
      <c r="D12" s="109"/>
      <c r="E12" s="109"/>
      <c r="F12" s="109"/>
      <c r="G12" s="109"/>
      <c r="H12" s="109"/>
      <c r="I12" s="109"/>
      <c r="J12" s="109"/>
      <c r="K12" s="109"/>
      <c r="L12" s="109"/>
      <c r="M12" s="109"/>
      <c r="N12" s="109"/>
      <c r="O12" s="109"/>
      <c r="P12" s="111"/>
      <c r="Q12" s="774"/>
      <c r="R12" s="774"/>
      <c r="S12" s="774"/>
      <c r="T12" s="774"/>
      <c r="U12" s="774"/>
      <c r="V12" s="774"/>
      <c r="W12" s="774"/>
      <c r="X12" s="774"/>
      <c r="Y12" s="101"/>
    </row>
    <row r="13" spans="2:29" x14ac:dyDescent="0.2">
      <c r="B13" s="100"/>
      <c r="C13" s="109"/>
      <c r="D13" s="109"/>
      <c r="E13" s="109"/>
      <c r="F13" s="109"/>
      <c r="G13" s="109"/>
      <c r="H13" s="109"/>
      <c r="I13" s="109"/>
      <c r="J13" s="109"/>
      <c r="K13" s="109"/>
      <c r="L13" s="109"/>
      <c r="M13" s="109"/>
      <c r="N13" s="109"/>
      <c r="O13" s="109"/>
      <c r="P13" s="109" t="s">
        <v>139</v>
      </c>
      <c r="Q13" s="109"/>
      <c r="R13" s="109"/>
      <c r="S13" s="109"/>
      <c r="T13" s="109"/>
      <c r="U13" s="109"/>
      <c r="V13" s="109"/>
      <c r="W13" s="109"/>
      <c r="X13" s="109"/>
      <c r="Y13" s="101"/>
    </row>
    <row r="14" spans="2:29" x14ac:dyDescent="0.2">
      <c r="B14" s="100"/>
      <c r="C14" s="109"/>
      <c r="D14" s="109"/>
      <c r="E14" s="109"/>
      <c r="F14" s="109"/>
      <c r="G14" s="109"/>
      <c r="H14" s="109"/>
      <c r="I14" s="109"/>
      <c r="J14" s="109"/>
      <c r="K14" s="109"/>
      <c r="L14" s="109"/>
      <c r="M14" s="109"/>
      <c r="N14" s="109"/>
      <c r="O14" s="109"/>
      <c r="P14" s="109"/>
      <c r="Q14" s="749"/>
      <c r="R14" s="749"/>
      <c r="S14" s="749"/>
      <c r="T14" s="749"/>
      <c r="U14" s="749"/>
      <c r="V14" s="749"/>
      <c r="W14" s="749"/>
      <c r="X14" s="113"/>
      <c r="Y14" s="101"/>
    </row>
    <row r="15" spans="2:29" x14ac:dyDescent="0.2">
      <c r="B15" s="100"/>
      <c r="C15" s="109"/>
      <c r="D15" s="109"/>
      <c r="E15" s="109"/>
      <c r="F15" s="109"/>
      <c r="G15" s="109"/>
      <c r="H15" s="109"/>
      <c r="I15" s="109"/>
      <c r="J15" s="109"/>
      <c r="K15" s="109"/>
      <c r="L15" s="109"/>
      <c r="M15" s="109"/>
      <c r="N15" s="109"/>
      <c r="O15" s="109"/>
      <c r="P15" s="109"/>
      <c r="Q15" s="109"/>
      <c r="R15" s="109"/>
      <c r="S15" s="109"/>
      <c r="T15" s="109"/>
      <c r="U15" s="109"/>
      <c r="V15" s="109"/>
      <c r="W15" s="109"/>
      <c r="X15" s="109"/>
      <c r="Y15" s="101"/>
    </row>
    <row r="16" spans="2:29" x14ac:dyDescent="0.2">
      <c r="B16" s="100"/>
      <c r="C16" s="109"/>
      <c r="D16" s="109"/>
      <c r="E16" s="109"/>
      <c r="F16" s="109"/>
      <c r="G16" s="109"/>
      <c r="H16" s="109"/>
      <c r="I16" s="109"/>
      <c r="J16" s="109"/>
      <c r="K16" s="109"/>
      <c r="L16" s="109"/>
      <c r="M16" s="109"/>
      <c r="N16" s="109"/>
      <c r="O16" s="109"/>
      <c r="P16" s="109"/>
      <c r="Q16" s="109"/>
      <c r="R16" s="109"/>
      <c r="S16" s="109"/>
      <c r="T16" s="109"/>
      <c r="U16" s="109"/>
      <c r="V16" s="109"/>
      <c r="W16" s="109"/>
      <c r="X16" s="109"/>
      <c r="Y16" s="101"/>
    </row>
    <row r="17" spans="2:30" x14ac:dyDescent="0.2">
      <c r="B17" s="100"/>
      <c r="C17" s="109" t="s">
        <v>283</v>
      </c>
      <c r="D17" s="109"/>
      <c r="E17" s="109"/>
      <c r="F17" s="109"/>
      <c r="G17" s="109"/>
      <c r="H17" s="109"/>
      <c r="I17" s="109"/>
      <c r="J17" s="109"/>
      <c r="K17" s="109"/>
      <c r="L17" s="109"/>
      <c r="M17" s="109"/>
      <c r="N17" s="109"/>
      <c r="O17" s="109"/>
      <c r="P17" s="109"/>
      <c r="Q17" s="109"/>
      <c r="R17" s="109"/>
      <c r="S17" s="109"/>
      <c r="T17" s="109"/>
      <c r="U17" s="109"/>
      <c r="V17" s="109"/>
      <c r="W17" s="109"/>
      <c r="X17" s="109"/>
      <c r="Y17" s="101"/>
    </row>
    <row r="18" spans="2:30" ht="22.5" customHeight="1" x14ac:dyDescent="0.2">
      <c r="B18" s="100"/>
      <c r="C18" s="109"/>
      <c r="D18" s="781" t="s">
        <v>141</v>
      </c>
      <c r="E18" s="782"/>
      <c r="F18" s="782"/>
      <c r="G18" s="782"/>
      <c r="H18" s="783"/>
      <c r="I18" s="783"/>
      <c r="J18" s="783"/>
      <c r="K18" s="783"/>
      <c r="L18" s="783"/>
      <c r="M18" s="783"/>
      <c r="N18" s="783"/>
      <c r="O18" s="783"/>
      <c r="P18" s="783"/>
      <c r="Q18" s="783"/>
      <c r="R18" s="783"/>
      <c r="S18" s="783"/>
      <c r="T18" s="783"/>
      <c r="U18" s="783"/>
      <c r="V18" s="783"/>
      <c r="W18" s="783"/>
      <c r="X18" s="783"/>
      <c r="Y18" s="101"/>
    </row>
    <row r="19" spans="2:30" ht="13.5" customHeight="1" x14ac:dyDescent="0.2">
      <c r="B19" s="100"/>
      <c r="C19" s="109"/>
      <c r="D19" s="784" t="s">
        <v>140</v>
      </c>
      <c r="E19" s="785"/>
      <c r="F19" s="785"/>
      <c r="G19" s="786"/>
      <c r="H19" s="792" t="s">
        <v>99</v>
      </c>
      <c r="I19" s="793"/>
      <c r="J19" s="788"/>
      <c r="K19" s="788"/>
      <c r="L19" s="122" t="s">
        <v>135</v>
      </c>
      <c r="M19" s="788"/>
      <c r="N19" s="788"/>
      <c r="O19" s="788"/>
      <c r="P19" s="119" t="s">
        <v>91</v>
      </c>
      <c r="Q19" s="119"/>
      <c r="R19" s="119"/>
      <c r="S19" s="119"/>
      <c r="T19" s="119"/>
      <c r="U19" s="119"/>
      <c r="V19" s="119"/>
      <c r="W19" s="119"/>
      <c r="X19" s="120"/>
      <c r="Y19" s="101"/>
    </row>
    <row r="20" spans="2:30" ht="22.5" customHeight="1" x14ac:dyDescent="0.2">
      <c r="B20" s="100"/>
      <c r="C20" s="109"/>
      <c r="D20" s="787"/>
      <c r="E20" s="747"/>
      <c r="F20" s="747"/>
      <c r="G20" s="748"/>
      <c r="H20" s="789"/>
      <c r="I20" s="790"/>
      <c r="J20" s="790"/>
      <c r="K20" s="790"/>
      <c r="L20" s="790"/>
      <c r="M20" s="790"/>
      <c r="N20" s="790"/>
      <c r="O20" s="790"/>
      <c r="P20" s="790"/>
      <c r="Q20" s="790"/>
      <c r="R20" s="790"/>
      <c r="S20" s="790"/>
      <c r="T20" s="790"/>
      <c r="U20" s="790"/>
      <c r="V20" s="790"/>
      <c r="W20" s="790"/>
      <c r="X20" s="791"/>
      <c r="Y20" s="101"/>
    </row>
    <row r="21" spans="2:30" x14ac:dyDescent="0.2">
      <c r="B21" s="100"/>
      <c r="C21" s="109"/>
      <c r="D21" s="109"/>
      <c r="E21" s="109"/>
      <c r="F21" s="109"/>
      <c r="G21" s="109"/>
      <c r="H21" s="109"/>
      <c r="I21" s="109"/>
      <c r="J21" s="109"/>
      <c r="K21" s="109"/>
      <c r="L21" s="109"/>
      <c r="M21" s="109"/>
      <c r="N21" s="109"/>
      <c r="O21" s="109"/>
      <c r="P21" s="109"/>
      <c r="Q21" s="109"/>
      <c r="R21" s="109"/>
      <c r="S21" s="109"/>
      <c r="T21" s="109"/>
      <c r="U21" s="109"/>
      <c r="V21" s="109"/>
      <c r="W21" s="109"/>
      <c r="X21" s="109"/>
      <c r="Y21" s="101"/>
    </row>
    <row r="22" spans="2:30" x14ac:dyDescent="0.2">
      <c r="B22" s="100"/>
      <c r="C22" s="109" t="s">
        <v>280</v>
      </c>
      <c r="D22" s="109"/>
      <c r="E22" s="109"/>
      <c r="F22" s="109"/>
      <c r="G22" s="109"/>
      <c r="H22" s="109"/>
      <c r="I22" s="109"/>
      <c r="J22" s="109"/>
      <c r="K22" s="109"/>
      <c r="L22" s="109"/>
      <c r="M22" s="109"/>
      <c r="N22" s="109"/>
      <c r="O22" s="109"/>
      <c r="P22" s="109"/>
      <c r="Q22" s="109"/>
      <c r="R22" s="109"/>
      <c r="S22" s="109"/>
      <c r="T22" s="109"/>
      <c r="U22" s="109"/>
      <c r="V22" s="109"/>
      <c r="W22" s="109"/>
      <c r="X22" s="109"/>
      <c r="Y22" s="101"/>
    </row>
    <row r="23" spans="2:30" x14ac:dyDescent="0.2">
      <c r="B23" s="100"/>
      <c r="C23" s="109"/>
      <c r="D23" s="109" t="s">
        <v>142</v>
      </c>
      <c r="F23" s="109"/>
      <c r="G23" s="109"/>
      <c r="H23" s="109"/>
      <c r="I23" s="109"/>
      <c r="J23" s="109"/>
      <c r="K23" s="109"/>
      <c r="L23" s="109"/>
      <c r="M23" s="109"/>
      <c r="N23" s="109"/>
      <c r="O23" s="109"/>
      <c r="P23" s="109"/>
      <c r="Q23" s="109"/>
      <c r="R23" s="109"/>
      <c r="S23" s="109"/>
      <c r="T23" s="109"/>
      <c r="U23" s="109"/>
      <c r="V23" s="109"/>
      <c r="W23" s="109"/>
      <c r="X23" s="109"/>
      <c r="Y23" s="101"/>
    </row>
    <row r="24" spans="2:30" x14ac:dyDescent="0.2">
      <c r="B24" s="100"/>
      <c r="C24" s="109"/>
      <c r="D24" s="109"/>
      <c r="E24" s="109"/>
      <c r="F24" s="109"/>
      <c r="G24" s="109"/>
      <c r="H24" s="109"/>
      <c r="I24" s="109"/>
      <c r="J24" s="109"/>
      <c r="K24" s="109"/>
      <c r="L24" s="109"/>
      <c r="M24" s="109"/>
      <c r="N24" s="109"/>
      <c r="O24" s="109"/>
      <c r="P24" s="109"/>
      <c r="Q24" s="109"/>
      <c r="R24" s="109"/>
      <c r="S24" s="109"/>
      <c r="T24" s="109"/>
      <c r="U24" s="109"/>
      <c r="V24" s="109"/>
      <c r="W24" s="109"/>
      <c r="X24" s="109"/>
      <c r="Y24" s="101"/>
    </row>
    <row r="25" spans="2:30" x14ac:dyDescent="0.2">
      <c r="B25" s="100"/>
      <c r="C25" s="109" t="s">
        <v>281</v>
      </c>
      <c r="D25" s="109"/>
      <c r="E25" s="109"/>
      <c r="F25" s="109"/>
      <c r="G25" s="109"/>
      <c r="H25" s="109"/>
      <c r="I25" s="109"/>
      <c r="J25" s="109"/>
      <c r="K25" s="109"/>
      <c r="L25" s="109"/>
      <c r="M25" s="109"/>
      <c r="N25" s="109"/>
      <c r="O25" s="109"/>
      <c r="P25" s="109"/>
      <c r="Q25" s="109"/>
      <c r="R25" s="109"/>
      <c r="S25" s="109"/>
      <c r="T25" s="109"/>
      <c r="U25" s="109"/>
      <c r="V25" s="109"/>
      <c r="W25" s="109"/>
      <c r="X25" s="109"/>
      <c r="Y25" s="101"/>
    </row>
    <row r="26" spans="2:30" x14ac:dyDescent="0.2">
      <c r="B26" s="100"/>
      <c r="C26" s="109"/>
      <c r="D26" s="796" t="s">
        <v>143</v>
      </c>
      <c r="E26" s="797"/>
      <c r="F26" s="797"/>
      <c r="G26" s="797"/>
      <c r="H26" s="797"/>
      <c r="I26" s="797"/>
      <c r="J26" s="797"/>
      <c r="K26" s="797"/>
      <c r="L26" s="797"/>
      <c r="M26" s="797"/>
      <c r="N26" s="797"/>
      <c r="O26" s="797"/>
      <c r="P26" s="797"/>
      <c r="Q26" s="797"/>
      <c r="R26" s="796" t="s">
        <v>156</v>
      </c>
      <c r="S26" s="797"/>
      <c r="T26" s="797"/>
      <c r="U26" s="797"/>
      <c r="V26" s="797"/>
      <c r="W26" s="797"/>
      <c r="X26" s="798"/>
      <c r="Y26" s="101"/>
    </row>
    <row r="27" spans="2:30" ht="17.25" customHeight="1" x14ac:dyDescent="0.2">
      <c r="B27" s="100"/>
      <c r="C27" s="109"/>
      <c r="D27" s="794" t="s">
        <v>144</v>
      </c>
      <c r="E27" s="795"/>
      <c r="F27" s="795"/>
      <c r="G27" s="795"/>
      <c r="H27" s="795"/>
      <c r="I27" s="795"/>
      <c r="J27" s="795"/>
      <c r="K27" s="795"/>
      <c r="L27" s="795"/>
      <c r="M27" s="795"/>
      <c r="N27" s="795"/>
      <c r="O27" s="795"/>
      <c r="P27" s="795"/>
      <c r="Q27" s="795"/>
      <c r="R27" s="130" t="s">
        <v>89</v>
      </c>
      <c r="S27" s="776" t="s">
        <v>161</v>
      </c>
      <c r="T27" s="776"/>
      <c r="U27" s="131" t="s">
        <v>158</v>
      </c>
      <c r="V27" s="132" t="s">
        <v>89</v>
      </c>
      <c r="W27" s="776" t="s">
        <v>157</v>
      </c>
      <c r="X27" s="803"/>
      <c r="Y27" s="101"/>
      <c r="AC27" s="154"/>
    </row>
    <row r="28" spans="2:30" s="154" customFormat="1" ht="17.25" customHeight="1" x14ac:dyDescent="0.2">
      <c r="B28" s="100"/>
      <c r="C28" s="153"/>
      <c r="D28" s="226" t="s">
        <v>274</v>
      </c>
      <c r="E28" s="137"/>
      <c r="F28" s="137"/>
      <c r="G28" s="137"/>
      <c r="H28" s="137"/>
      <c r="I28" s="137"/>
      <c r="J28" s="137"/>
      <c r="K28" s="137"/>
      <c r="L28" s="137"/>
      <c r="M28" s="137"/>
      <c r="N28" s="137"/>
      <c r="O28" s="137"/>
      <c r="P28" s="137"/>
      <c r="Q28" s="137"/>
      <c r="R28" s="128" t="s">
        <v>89</v>
      </c>
      <c r="S28" s="801" t="s">
        <v>160</v>
      </c>
      <c r="T28" s="801"/>
      <c r="U28" s="125" t="s">
        <v>158</v>
      </c>
      <c r="V28" s="124" t="s">
        <v>89</v>
      </c>
      <c r="W28" s="801" t="s">
        <v>157</v>
      </c>
      <c r="X28" s="802"/>
      <c r="Y28" s="101"/>
      <c r="AD28" s="110"/>
    </row>
    <row r="29" spans="2:30" ht="17.25" customHeight="1" x14ac:dyDescent="0.2">
      <c r="B29" s="100"/>
      <c r="C29" s="109"/>
      <c r="D29" s="799" t="s">
        <v>145</v>
      </c>
      <c r="E29" s="800"/>
      <c r="F29" s="800"/>
      <c r="G29" s="800"/>
      <c r="H29" s="800"/>
      <c r="I29" s="800"/>
      <c r="J29" s="800"/>
      <c r="K29" s="800"/>
      <c r="L29" s="800"/>
      <c r="M29" s="800"/>
      <c r="N29" s="800"/>
      <c r="O29" s="800"/>
      <c r="P29" s="800"/>
      <c r="Q29" s="800"/>
      <c r="R29" s="128" t="s">
        <v>89</v>
      </c>
      <c r="S29" s="801" t="s">
        <v>160</v>
      </c>
      <c r="T29" s="801"/>
      <c r="U29" s="125" t="s">
        <v>158</v>
      </c>
      <c r="V29" s="124" t="s">
        <v>89</v>
      </c>
      <c r="W29" s="801" t="s">
        <v>157</v>
      </c>
      <c r="X29" s="802"/>
      <c r="Y29" s="101"/>
      <c r="AC29" s="154"/>
    </row>
    <row r="30" spans="2:30" ht="17.25" customHeight="1" x14ac:dyDescent="0.2">
      <c r="B30" s="100"/>
      <c r="C30" s="109"/>
      <c r="D30" s="799" t="s">
        <v>146</v>
      </c>
      <c r="E30" s="800"/>
      <c r="F30" s="800"/>
      <c r="G30" s="800"/>
      <c r="H30" s="800"/>
      <c r="I30" s="800"/>
      <c r="J30" s="800"/>
      <c r="K30" s="800"/>
      <c r="L30" s="800"/>
      <c r="M30" s="800"/>
      <c r="N30" s="800"/>
      <c r="O30" s="800"/>
      <c r="P30" s="800"/>
      <c r="Q30" s="800"/>
      <c r="R30" s="128" t="s">
        <v>89</v>
      </c>
      <c r="S30" s="801" t="s">
        <v>160</v>
      </c>
      <c r="T30" s="801"/>
      <c r="U30" s="125" t="s">
        <v>158</v>
      </c>
      <c r="V30" s="124" t="s">
        <v>89</v>
      </c>
      <c r="W30" s="801" t="s">
        <v>157</v>
      </c>
      <c r="X30" s="802"/>
      <c r="Y30" s="101"/>
      <c r="AC30" s="154"/>
    </row>
    <row r="31" spans="2:30" ht="17.25" customHeight="1" x14ac:dyDescent="0.2">
      <c r="B31" s="100"/>
      <c r="C31" s="109"/>
      <c r="D31" s="799" t="s">
        <v>147</v>
      </c>
      <c r="E31" s="800"/>
      <c r="F31" s="800"/>
      <c r="G31" s="800"/>
      <c r="H31" s="800"/>
      <c r="I31" s="800"/>
      <c r="J31" s="800"/>
      <c r="K31" s="800"/>
      <c r="L31" s="800"/>
      <c r="M31" s="800"/>
      <c r="N31" s="800"/>
      <c r="O31" s="800"/>
      <c r="P31" s="800"/>
      <c r="Q31" s="800"/>
      <c r="R31" s="128" t="s">
        <v>89</v>
      </c>
      <c r="S31" s="801" t="s">
        <v>160</v>
      </c>
      <c r="T31" s="801"/>
      <c r="U31" s="125" t="s">
        <v>158</v>
      </c>
      <c r="V31" s="124" t="s">
        <v>89</v>
      </c>
      <c r="W31" s="801" t="s">
        <v>157</v>
      </c>
      <c r="X31" s="802"/>
      <c r="Y31" s="101"/>
      <c r="AC31" s="154"/>
    </row>
    <row r="32" spans="2:30" ht="17.25" customHeight="1" x14ac:dyDescent="0.2">
      <c r="B32" s="100"/>
      <c r="C32" s="109"/>
      <c r="D32" s="799" t="s">
        <v>148</v>
      </c>
      <c r="E32" s="800"/>
      <c r="F32" s="800"/>
      <c r="G32" s="800"/>
      <c r="H32" s="800"/>
      <c r="I32" s="800"/>
      <c r="J32" s="800"/>
      <c r="K32" s="800"/>
      <c r="L32" s="800"/>
      <c r="M32" s="800"/>
      <c r="N32" s="800"/>
      <c r="O32" s="800"/>
      <c r="P32" s="800"/>
      <c r="Q32" s="800"/>
      <c r="R32" s="128" t="s">
        <v>89</v>
      </c>
      <c r="S32" s="801" t="s">
        <v>160</v>
      </c>
      <c r="T32" s="801"/>
      <c r="U32" s="125" t="s">
        <v>158</v>
      </c>
      <c r="V32" s="124" t="s">
        <v>89</v>
      </c>
      <c r="W32" s="801" t="s">
        <v>157</v>
      </c>
      <c r="X32" s="802"/>
      <c r="Y32" s="101"/>
      <c r="AC32" s="154"/>
    </row>
    <row r="33" spans="2:30" ht="17.25" customHeight="1" x14ac:dyDescent="0.2">
      <c r="B33" s="100"/>
      <c r="C33" s="109"/>
      <c r="D33" s="799" t="s">
        <v>149</v>
      </c>
      <c r="E33" s="800"/>
      <c r="F33" s="800"/>
      <c r="G33" s="800"/>
      <c r="H33" s="800"/>
      <c r="I33" s="800"/>
      <c r="J33" s="800"/>
      <c r="K33" s="800"/>
      <c r="L33" s="800"/>
      <c r="M33" s="800"/>
      <c r="N33" s="800"/>
      <c r="O33" s="800"/>
      <c r="P33" s="800"/>
      <c r="Q33" s="800"/>
      <c r="R33" s="128" t="s">
        <v>89</v>
      </c>
      <c r="S33" s="801" t="s">
        <v>160</v>
      </c>
      <c r="T33" s="801"/>
      <c r="U33" s="125" t="s">
        <v>158</v>
      </c>
      <c r="V33" s="124" t="s">
        <v>89</v>
      </c>
      <c r="W33" s="801" t="s">
        <v>157</v>
      </c>
      <c r="X33" s="802"/>
      <c r="Y33" s="101"/>
      <c r="AC33" s="154"/>
    </row>
    <row r="34" spans="2:30" ht="17.25" customHeight="1" x14ac:dyDescent="0.2">
      <c r="B34" s="100"/>
      <c r="C34" s="109"/>
      <c r="D34" s="799" t="s">
        <v>150</v>
      </c>
      <c r="E34" s="800"/>
      <c r="F34" s="800"/>
      <c r="G34" s="800"/>
      <c r="H34" s="800"/>
      <c r="I34" s="800"/>
      <c r="J34" s="800"/>
      <c r="K34" s="800"/>
      <c r="L34" s="800"/>
      <c r="M34" s="800"/>
      <c r="N34" s="800"/>
      <c r="O34" s="800"/>
      <c r="P34" s="800"/>
      <c r="Q34" s="804"/>
      <c r="R34" s="128" t="s">
        <v>89</v>
      </c>
      <c r="S34" s="801" t="s">
        <v>160</v>
      </c>
      <c r="T34" s="801"/>
      <c r="U34" s="125" t="s">
        <v>158</v>
      </c>
      <c r="V34" s="124" t="s">
        <v>89</v>
      </c>
      <c r="W34" s="801" t="s">
        <v>157</v>
      </c>
      <c r="X34" s="802"/>
      <c r="Y34" s="101"/>
      <c r="AC34" s="154"/>
    </row>
    <row r="35" spans="2:30" ht="17.25" customHeight="1" x14ac:dyDescent="0.2">
      <c r="B35" s="100"/>
      <c r="C35" s="109"/>
      <c r="D35" s="777" t="s">
        <v>151</v>
      </c>
      <c r="E35" s="778"/>
      <c r="F35" s="778"/>
      <c r="G35" s="778"/>
      <c r="H35" s="778"/>
      <c r="I35" s="778"/>
      <c r="J35" s="778"/>
      <c r="K35" s="778"/>
      <c r="L35" s="778"/>
      <c r="M35" s="778"/>
      <c r="N35" s="778"/>
      <c r="O35" s="778"/>
      <c r="P35" s="778"/>
      <c r="Q35" s="778"/>
      <c r="R35" s="779" t="s">
        <v>163</v>
      </c>
      <c r="S35" s="775"/>
      <c r="T35" s="775"/>
      <c r="U35" s="775"/>
      <c r="V35" s="775"/>
      <c r="W35" s="775"/>
      <c r="X35" s="780"/>
      <c r="Y35" s="101"/>
      <c r="AC35" s="154"/>
    </row>
    <row r="36" spans="2:30" ht="17.25" customHeight="1" x14ac:dyDescent="0.2">
      <c r="B36" s="100"/>
      <c r="C36" s="109"/>
      <c r="D36" s="121"/>
      <c r="E36" s="114"/>
      <c r="F36" s="114"/>
      <c r="G36" s="114"/>
      <c r="H36" s="114"/>
      <c r="I36" s="114"/>
      <c r="J36" s="114"/>
      <c r="K36" s="114"/>
      <c r="L36" s="114"/>
      <c r="M36" s="114"/>
      <c r="N36" s="114"/>
      <c r="O36" s="114"/>
      <c r="P36" s="114"/>
      <c r="Q36" s="114"/>
      <c r="R36" s="134" t="s">
        <v>164</v>
      </c>
      <c r="S36" s="775" t="s">
        <v>166</v>
      </c>
      <c r="T36" s="775"/>
      <c r="U36" s="775"/>
      <c r="V36" s="775"/>
      <c r="W36" s="775"/>
      <c r="X36" s="780"/>
      <c r="Y36" s="101"/>
    </row>
    <row r="37" spans="2:30" ht="17.25" customHeight="1" x14ac:dyDescent="0.2">
      <c r="B37" s="100"/>
      <c r="C37" s="109"/>
      <c r="D37" s="577"/>
      <c r="E37" s="578"/>
      <c r="F37" s="578"/>
      <c r="G37" s="578"/>
      <c r="H37" s="578"/>
      <c r="I37" s="578"/>
      <c r="J37" s="578"/>
      <c r="K37" s="578"/>
      <c r="L37" s="578"/>
      <c r="M37" s="578"/>
      <c r="N37" s="578"/>
      <c r="O37" s="578"/>
      <c r="P37" s="578"/>
      <c r="Q37" s="578"/>
      <c r="R37" s="580" t="s">
        <v>165</v>
      </c>
      <c r="S37" s="776" t="s">
        <v>167</v>
      </c>
      <c r="T37" s="776"/>
      <c r="U37" s="776"/>
      <c r="V37" s="776"/>
      <c r="W37" s="776"/>
      <c r="X37" s="803"/>
      <c r="Y37" s="101"/>
    </row>
    <row r="38" spans="2:30" ht="17.25" customHeight="1" x14ac:dyDescent="0.2">
      <c r="B38" s="100"/>
      <c r="C38" s="109"/>
      <c r="D38" s="777" t="s">
        <v>152</v>
      </c>
      <c r="E38" s="778"/>
      <c r="F38" s="778"/>
      <c r="G38" s="778"/>
      <c r="H38" s="778"/>
      <c r="I38" s="778"/>
      <c r="J38" s="778"/>
      <c r="K38" s="778"/>
      <c r="L38" s="778"/>
      <c r="M38" s="778"/>
      <c r="N38" s="778"/>
      <c r="O38" s="778"/>
      <c r="P38" s="778"/>
      <c r="Q38" s="818"/>
      <c r="R38" s="775" t="s">
        <v>168</v>
      </c>
      <c r="S38" s="775"/>
      <c r="T38" s="775"/>
      <c r="U38" s="775"/>
      <c r="V38" s="775"/>
      <c r="W38" s="775"/>
      <c r="X38" s="780"/>
      <c r="Y38" s="101"/>
      <c r="AC38" s="154"/>
    </row>
    <row r="39" spans="2:30" ht="17.25" customHeight="1" x14ac:dyDescent="0.2">
      <c r="B39" s="100"/>
      <c r="C39" s="109"/>
      <c r="D39" s="121"/>
      <c r="E39" s="114"/>
      <c r="F39" s="114"/>
      <c r="G39" s="114"/>
      <c r="H39" s="114"/>
      <c r="I39" s="114"/>
      <c r="J39" s="114"/>
      <c r="K39" s="114"/>
      <c r="L39" s="114"/>
      <c r="M39" s="114"/>
      <c r="N39" s="114"/>
      <c r="O39" s="114"/>
      <c r="P39" s="114"/>
      <c r="Q39" s="133"/>
      <c r="R39" s="123" t="s">
        <v>164</v>
      </c>
      <c r="S39" s="775" t="s">
        <v>166</v>
      </c>
      <c r="T39" s="775"/>
      <c r="U39" s="775"/>
      <c r="V39" s="775"/>
      <c r="W39" s="775"/>
      <c r="X39" s="780"/>
      <c r="Y39" s="101"/>
    </row>
    <row r="40" spans="2:30" ht="17.25" customHeight="1" x14ac:dyDescent="0.2">
      <c r="B40" s="100"/>
      <c r="C40" s="109"/>
      <c r="D40" s="577"/>
      <c r="E40" s="578"/>
      <c r="F40" s="578"/>
      <c r="G40" s="578"/>
      <c r="H40" s="578"/>
      <c r="I40" s="578"/>
      <c r="J40" s="578"/>
      <c r="K40" s="578"/>
      <c r="L40" s="578"/>
      <c r="M40" s="578"/>
      <c r="N40" s="578"/>
      <c r="O40" s="578"/>
      <c r="P40" s="578"/>
      <c r="Q40" s="726"/>
      <c r="R40" s="579" t="s">
        <v>165</v>
      </c>
      <c r="S40" s="776" t="s">
        <v>167</v>
      </c>
      <c r="T40" s="776"/>
      <c r="U40" s="776"/>
      <c r="V40" s="776"/>
      <c r="W40" s="776"/>
      <c r="X40" s="803"/>
      <c r="Y40" s="101"/>
    </row>
    <row r="41" spans="2:30" ht="17.25" customHeight="1" x14ac:dyDescent="0.2">
      <c r="B41" s="100"/>
      <c r="C41" s="109"/>
      <c r="D41" s="794" t="s">
        <v>153</v>
      </c>
      <c r="E41" s="795"/>
      <c r="F41" s="795"/>
      <c r="G41" s="795"/>
      <c r="H41" s="795"/>
      <c r="I41" s="795"/>
      <c r="J41" s="795"/>
      <c r="K41" s="795"/>
      <c r="L41" s="795"/>
      <c r="M41" s="795"/>
      <c r="N41" s="795"/>
      <c r="O41" s="795"/>
      <c r="P41" s="795"/>
      <c r="Q41" s="795"/>
      <c r="R41" s="815" t="s">
        <v>88</v>
      </c>
      <c r="S41" s="775" t="s">
        <v>162</v>
      </c>
      <c r="T41" s="775"/>
      <c r="U41" s="821" t="s">
        <v>158</v>
      </c>
      <c r="V41" s="819" t="s">
        <v>89</v>
      </c>
      <c r="W41" s="775" t="s">
        <v>157</v>
      </c>
      <c r="X41" s="780"/>
      <c r="Y41" s="101"/>
      <c r="AC41" s="154"/>
    </row>
    <row r="42" spans="2:30" ht="17.25" customHeight="1" x14ac:dyDescent="0.2">
      <c r="B42" s="100"/>
      <c r="C42" s="109"/>
      <c r="D42" s="799"/>
      <c r="E42" s="800"/>
      <c r="F42" s="800"/>
      <c r="G42" s="800"/>
      <c r="H42" s="800"/>
      <c r="I42" s="800"/>
      <c r="J42" s="800"/>
      <c r="K42" s="800"/>
      <c r="L42" s="800"/>
      <c r="M42" s="800"/>
      <c r="N42" s="800"/>
      <c r="O42" s="800"/>
      <c r="P42" s="800"/>
      <c r="Q42" s="800"/>
      <c r="R42" s="816"/>
      <c r="S42" s="776"/>
      <c r="T42" s="776"/>
      <c r="U42" s="822"/>
      <c r="V42" s="820"/>
      <c r="W42" s="776"/>
      <c r="X42" s="803"/>
      <c r="Y42" s="101"/>
    </row>
    <row r="43" spans="2:30" ht="17.25" customHeight="1" x14ac:dyDescent="0.2">
      <c r="B43" s="100"/>
      <c r="C43" s="109"/>
      <c r="D43" s="799" t="s">
        <v>154</v>
      </c>
      <c r="E43" s="800"/>
      <c r="F43" s="800"/>
      <c r="G43" s="800"/>
      <c r="H43" s="800"/>
      <c r="I43" s="800"/>
      <c r="J43" s="800"/>
      <c r="K43" s="800"/>
      <c r="L43" s="800"/>
      <c r="M43" s="800"/>
      <c r="N43" s="800"/>
      <c r="O43" s="800"/>
      <c r="P43" s="800"/>
      <c r="Q43" s="800"/>
      <c r="R43" s="128" t="s">
        <v>89</v>
      </c>
      <c r="S43" s="801" t="s">
        <v>160</v>
      </c>
      <c r="T43" s="801"/>
      <c r="U43" s="125" t="s">
        <v>158</v>
      </c>
      <c r="V43" s="124" t="s">
        <v>89</v>
      </c>
      <c r="W43" s="801" t="s">
        <v>157</v>
      </c>
      <c r="X43" s="802"/>
      <c r="Y43" s="101"/>
      <c r="AC43" s="154"/>
    </row>
    <row r="44" spans="2:30" ht="17.25" customHeight="1" x14ac:dyDescent="0.2">
      <c r="B44" s="100"/>
      <c r="C44" s="109"/>
      <c r="D44" s="827" t="s">
        <v>155</v>
      </c>
      <c r="E44" s="828"/>
      <c r="F44" s="828"/>
      <c r="G44" s="828"/>
      <c r="H44" s="828"/>
      <c r="I44" s="828"/>
      <c r="J44" s="828"/>
      <c r="K44" s="828"/>
      <c r="L44" s="828"/>
      <c r="M44" s="828"/>
      <c r="N44" s="828"/>
      <c r="O44" s="828"/>
      <c r="P44" s="828"/>
      <c r="Q44" s="828"/>
      <c r="R44" s="129" t="s">
        <v>89</v>
      </c>
      <c r="S44" s="817" t="s">
        <v>160</v>
      </c>
      <c r="T44" s="817"/>
      <c r="U44" s="127" t="s">
        <v>158</v>
      </c>
      <c r="V44" s="126" t="s">
        <v>89</v>
      </c>
      <c r="W44" s="817" t="s">
        <v>157</v>
      </c>
      <c r="X44" s="826"/>
      <c r="Y44" s="101"/>
      <c r="AC44" s="154"/>
    </row>
    <row r="45" spans="2:30" x14ac:dyDescent="0.2">
      <c r="B45" s="100"/>
      <c r="C45" s="109"/>
      <c r="D45" s="733" t="s">
        <v>275</v>
      </c>
      <c r="E45" s="825"/>
      <c r="F45" s="825"/>
      <c r="G45" s="825"/>
      <c r="H45" s="825"/>
      <c r="I45" s="825"/>
      <c r="J45" s="825"/>
      <c r="K45" s="825"/>
      <c r="L45" s="825"/>
      <c r="M45" s="825"/>
      <c r="N45" s="825"/>
      <c r="O45" s="825"/>
      <c r="P45" s="825"/>
      <c r="Q45" s="825"/>
      <c r="R45" s="825"/>
      <c r="S45" s="825"/>
      <c r="T45" s="825"/>
      <c r="U45" s="825"/>
      <c r="V45" s="825"/>
      <c r="W45" s="825"/>
      <c r="X45" s="825"/>
      <c r="Y45" s="101"/>
    </row>
    <row r="46" spans="2:30" x14ac:dyDescent="0.2">
      <c r="B46" s="100"/>
      <c r="C46" s="109"/>
      <c r="D46" s="825"/>
      <c r="E46" s="825"/>
      <c r="F46" s="825"/>
      <c r="G46" s="825"/>
      <c r="H46" s="825"/>
      <c r="I46" s="825"/>
      <c r="J46" s="825"/>
      <c r="K46" s="825"/>
      <c r="L46" s="825"/>
      <c r="M46" s="825"/>
      <c r="N46" s="825"/>
      <c r="O46" s="825"/>
      <c r="P46" s="825"/>
      <c r="Q46" s="825"/>
      <c r="R46" s="825"/>
      <c r="S46" s="825"/>
      <c r="T46" s="825"/>
      <c r="U46" s="825"/>
      <c r="V46" s="825"/>
      <c r="W46" s="825"/>
      <c r="X46" s="825"/>
      <c r="Y46" s="101"/>
      <c r="AD46" s="154"/>
    </row>
    <row r="47" spans="2:30" x14ac:dyDescent="0.2">
      <c r="B47" s="100"/>
      <c r="C47" s="109"/>
      <c r="D47" s="825"/>
      <c r="E47" s="825"/>
      <c r="F47" s="825"/>
      <c r="G47" s="825"/>
      <c r="H47" s="825"/>
      <c r="I47" s="825"/>
      <c r="J47" s="825"/>
      <c r="K47" s="825"/>
      <c r="L47" s="825"/>
      <c r="M47" s="825"/>
      <c r="N47" s="825"/>
      <c r="O47" s="825"/>
      <c r="P47" s="825"/>
      <c r="Q47" s="825"/>
      <c r="R47" s="825"/>
      <c r="S47" s="825"/>
      <c r="T47" s="825"/>
      <c r="U47" s="825"/>
      <c r="V47" s="825"/>
      <c r="W47" s="825"/>
      <c r="X47" s="825"/>
      <c r="Y47" s="101"/>
      <c r="AD47" s="154"/>
    </row>
    <row r="48" spans="2:30" s="154" customFormat="1" x14ac:dyDescent="0.2">
      <c r="B48" s="100"/>
      <c r="C48" s="153"/>
      <c r="D48" s="733" t="s">
        <v>285</v>
      </c>
      <c r="E48" s="825"/>
      <c r="F48" s="825"/>
      <c r="G48" s="825"/>
      <c r="H48" s="825"/>
      <c r="I48" s="825"/>
      <c r="J48" s="825"/>
      <c r="K48" s="825"/>
      <c r="L48" s="825"/>
      <c r="M48" s="825"/>
      <c r="N48" s="825"/>
      <c r="O48" s="825"/>
      <c r="P48" s="825"/>
      <c r="Q48" s="825"/>
      <c r="R48" s="825"/>
      <c r="S48" s="825"/>
      <c r="T48" s="825"/>
      <c r="U48" s="825"/>
      <c r="V48" s="825"/>
      <c r="W48" s="825"/>
      <c r="X48" s="825"/>
      <c r="Y48" s="101"/>
    </row>
    <row r="49" spans="2:25" s="154" customFormat="1" x14ac:dyDescent="0.2">
      <c r="B49" s="100"/>
      <c r="C49" s="153"/>
      <c r="D49" s="825"/>
      <c r="E49" s="825"/>
      <c r="F49" s="825"/>
      <c r="G49" s="825"/>
      <c r="H49" s="825"/>
      <c r="I49" s="825"/>
      <c r="J49" s="825"/>
      <c r="K49" s="825"/>
      <c r="L49" s="825"/>
      <c r="M49" s="825"/>
      <c r="N49" s="825"/>
      <c r="O49" s="825"/>
      <c r="P49" s="825"/>
      <c r="Q49" s="825"/>
      <c r="R49" s="825"/>
      <c r="S49" s="825"/>
      <c r="T49" s="825"/>
      <c r="U49" s="825"/>
      <c r="V49" s="825"/>
      <c r="W49" s="825"/>
      <c r="X49" s="825"/>
      <c r="Y49" s="101"/>
    </row>
    <row r="50" spans="2:25" s="154" customFormat="1" x14ac:dyDescent="0.2">
      <c r="B50" s="100"/>
      <c r="C50" s="153"/>
      <c r="D50" s="825"/>
      <c r="E50" s="825"/>
      <c r="F50" s="825"/>
      <c r="G50" s="825"/>
      <c r="H50" s="825"/>
      <c r="I50" s="825"/>
      <c r="J50" s="825"/>
      <c r="K50" s="825"/>
      <c r="L50" s="825"/>
      <c r="M50" s="825"/>
      <c r="N50" s="825"/>
      <c r="O50" s="825"/>
      <c r="P50" s="825"/>
      <c r="Q50" s="825"/>
      <c r="R50" s="825"/>
      <c r="S50" s="825"/>
      <c r="T50" s="825"/>
      <c r="U50" s="825"/>
      <c r="V50" s="825"/>
      <c r="W50" s="825"/>
      <c r="X50" s="825"/>
      <c r="Y50" s="101"/>
    </row>
    <row r="51" spans="2:25" s="154" customFormat="1" x14ac:dyDescent="0.2">
      <c r="B51" s="100"/>
      <c r="C51" s="153"/>
      <c r="D51" s="733" t="s">
        <v>783</v>
      </c>
      <c r="E51" s="825"/>
      <c r="F51" s="825"/>
      <c r="G51" s="825"/>
      <c r="H51" s="825"/>
      <c r="I51" s="825"/>
      <c r="J51" s="825"/>
      <c r="K51" s="825"/>
      <c r="L51" s="825"/>
      <c r="M51" s="825"/>
      <c r="N51" s="825"/>
      <c r="O51" s="825"/>
      <c r="P51" s="825"/>
      <c r="Q51" s="825"/>
      <c r="R51" s="825"/>
      <c r="S51" s="825"/>
      <c r="T51" s="825"/>
      <c r="U51" s="825"/>
      <c r="V51" s="825"/>
      <c r="W51" s="825"/>
      <c r="X51" s="825"/>
      <c r="Y51" s="101"/>
    </row>
    <row r="52" spans="2:25" s="154" customFormat="1" x14ac:dyDescent="0.2">
      <c r="B52" s="100"/>
      <c r="C52" s="153"/>
      <c r="D52" s="825"/>
      <c r="E52" s="825"/>
      <c r="F52" s="825"/>
      <c r="G52" s="825"/>
      <c r="H52" s="825"/>
      <c r="I52" s="825"/>
      <c r="J52" s="825"/>
      <c r="K52" s="825"/>
      <c r="L52" s="825"/>
      <c r="M52" s="825"/>
      <c r="N52" s="825"/>
      <c r="O52" s="825"/>
      <c r="P52" s="825"/>
      <c r="Q52" s="825"/>
      <c r="R52" s="825"/>
      <c r="S52" s="825"/>
      <c r="T52" s="825"/>
      <c r="U52" s="825"/>
      <c r="V52" s="825"/>
      <c r="W52" s="825"/>
      <c r="X52" s="825"/>
      <c r="Y52" s="101"/>
    </row>
    <row r="53" spans="2:25" s="154" customFormat="1" ht="8.25" customHeight="1" x14ac:dyDescent="0.2">
      <c r="B53" s="100"/>
      <c r="C53" s="153"/>
      <c r="D53" s="825"/>
      <c r="E53" s="825"/>
      <c r="F53" s="825"/>
      <c r="G53" s="825"/>
      <c r="H53" s="825"/>
      <c r="I53" s="825"/>
      <c r="J53" s="825"/>
      <c r="K53" s="825"/>
      <c r="L53" s="825"/>
      <c r="M53" s="825"/>
      <c r="N53" s="825"/>
      <c r="O53" s="825"/>
      <c r="P53" s="825"/>
      <c r="Q53" s="825"/>
      <c r="R53" s="825"/>
      <c r="S53" s="825"/>
      <c r="T53" s="825"/>
      <c r="U53" s="825"/>
      <c r="V53" s="825"/>
      <c r="W53" s="825"/>
      <c r="X53" s="825"/>
      <c r="Y53" s="101"/>
    </row>
    <row r="54" spans="2:25" x14ac:dyDescent="0.2">
      <c r="B54" s="100"/>
      <c r="C54" s="109" t="s">
        <v>282</v>
      </c>
      <c r="D54" s="109"/>
      <c r="E54" s="109"/>
      <c r="F54" s="109"/>
      <c r="G54" s="109"/>
      <c r="H54" s="109"/>
      <c r="I54" s="109"/>
      <c r="J54" s="109"/>
      <c r="K54" s="109"/>
      <c r="L54" s="109"/>
      <c r="M54" s="109"/>
      <c r="N54" s="109"/>
      <c r="O54" s="109"/>
      <c r="P54" s="109"/>
      <c r="Q54" s="109"/>
      <c r="R54" s="109"/>
      <c r="S54" s="109"/>
      <c r="T54" s="109"/>
      <c r="U54" s="109"/>
      <c r="V54" s="109"/>
      <c r="W54" s="109"/>
      <c r="X54" s="109"/>
      <c r="Y54" s="101"/>
    </row>
    <row r="55" spans="2:25" x14ac:dyDescent="0.2">
      <c r="B55" s="100"/>
      <c r="C55" s="109"/>
      <c r="D55" s="136" t="s">
        <v>89</v>
      </c>
      <c r="E55" s="229">
        <v>1</v>
      </c>
      <c r="F55" s="823" t="str">
        <f>手続き!C45</f>
        <v>介護保険施設指定(開設許可)更新申請書（別紙様式第一号（二））</v>
      </c>
      <c r="G55" s="823"/>
      <c r="H55" s="823"/>
      <c r="I55" s="823"/>
      <c r="J55" s="823"/>
      <c r="K55" s="823"/>
      <c r="L55" s="823"/>
      <c r="M55" s="823"/>
      <c r="N55" s="823"/>
      <c r="O55" s="823"/>
      <c r="P55" s="823"/>
      <c r="Q55" s="823"/>
      <c r="R55" s="823"/>
      <c r="S55" s="823"/>
      <c r="T55" s="823"/>
      <c r="U55" s="823"/>
      <c r="V55" s="823"/>
      <c r="W55" s="823"/>
      <c r="X55" s="824"/>
      <c r="Y55" s="101"/>
    </row>
    <row r="56" spans="2:25" x14ac:dyDescent="0.2">
      <c r="B56" s="100"/>
      <c r="C56" s="109"/>
      <c r="D56" s="134" t="s">
        <v>89</v>
      </c>
      <c r="E56" s="112">
        <v>2</v>
      </c>
      <c r="F56" s="811" t="str">
        <f>手続き!C46</f>
        <v>許可の更新申請に係る確認（質問兼告知等）表</v>
      </c>
      <c r="G56" s="811"/>
      <c r="H56" s="811"/>
      <c r="I56" s="811"/>
      <c r="J56" s="811"/>
      <c r="K56" s="811"/>
      <c r="L56" s="811"/>
      <c r="M56" s="811"/>
      <c r="N56" s="811"/>
      <c r="O56" s="811"/>
      <c r="P56" s="811"/>
      <c r="Q56" s="811"/>
      <c r="R56" s="811"/>
      <c r="S56" s="811"/>
      <c r="T56" s="811"/>
      <c r="U56" s="811"/>
      <c r="V56" s="811"/>
      <c r="W56" s="811"/>
      <c r="X56" s="812"/>
      <c r="Y56" s="101"/>
    </row>
    <row r="57" spans="2:25" x14ac:dyDescent="0.2">
      <c r="B57" s="100"/>
      <c r="C57" s="109"/>
      <c r="D57" s="134" t="s">
        <v>89</v>
      </c>
      <c r="E57" s="112">
        <v>3</v>
      </c>
      <c r="F57" s="811" t="str">
        <f>手続き!C47</f>
        <v>介護保険法第９４条第３項各号に該当しないことを誓約する書面（誓約書）（標準様式６）</v>
      </c>
      <c r="G57" s="811"/>
      <c r="H57" s="811"/>
      <c r="I57" s="811"/>
      <c r="J57" s="811"/>
      <c r="K57" s="811"/>
      <c r="L57" s="811"/>
      <c r="M57" s="811"/>
      <c r="N57" s="811"/>
      <c r="O57" s="811"/>
      <c r="P57" s="811"/>
      <c r="Q57" s="811"/>
      <c r="R57" s="811"/>
      <c r="S57" s="811"/>
      <c r="T57" s="811"/>
      <c r="U57" s="811"/>
      <c r="V57" s="811"/>
      <c r="W57" s="811"/>
      <c r="X57" s="812"/>
      <c r="Y57" s="101"/>
    </row>
    <row r="58" spans="2:25" x14ac:dyDescent="0.2">
      <c r="B58" s="100"/>
      <c r="C58" s="109"/>
      <c r="D58" s="134" t="s">
        <v>89</v>
      </c>
      <c r="E58" s="112">
        <v>4</v>
      </c>
      <c r="F58" s="811" t="str">
        <f>手続き!C48</f>
        <v>介護老人保健施設の開設許可に係る記載事項（付表第一号（十六）） ※添付書類は不要</v>
      </c>
      <c r="G58" s="811"/>
      <c r="H58" s="811"/>
      <c r="I58" s="811"/>
      <c r="J58" s="811"/>
      <c r="K58" s="811"/>
      <c r="L58" s="811"/>
      <c r="M58" s="811"/>
      <c r="N58" s="811"/>
      <c r="O58" s="811"/>
      <c r="P58" s="811"/>
      <c r="Q58" s="811"/>
      <c r="R58" s="811"/>
      <c r="S58" s="811"/>
      <c r="T58" s="811"/>
      <c r="U58" s="811"/>
      <c r="V58" s="811"/>
      <c r="W58" s="811"/>
      <c r="X58" s="812"/>
      <c r="Y58" s="101"/>
    </row>
    <row r="59" spans="2:25" x14ac:dyDescent="0.2">
      <c r="B59" s="100"/>
      <c r="C59" s="109"/>
      <c r="D59" s="134" t="s">
        <v>89</v>
      </c>
      <c r="E59" s="112">
        <v>5</v>
      </c>
      <c r="F59" s="811" t="str">
        <f>手続き!C49</f>
        <v>従業者の勤務の体制及び勤務形態一覧表（標準様式１）※申請日の直近月の実績分、通所リハ分も作成</v>
      </c>
      <c r="G59" s="811"/>
      <c r="H59" s="811"/>
      <c r="I59" s="811"/>
      <c r="J59" s="811"/>
      <c r="K59" s="811"/>
      <c r="L59" s="811"/>
      <c r="M59" s="811"/>
      <c r="N59" s="811"/>
      <c r="O59" s="811"/>
      <c r="P59" s="811"/>
      <c r="Q59" s="811"/>
      <c r="R59" s="811"/>
      <c r="S59" s="811"/>
      <c r="T59" s="811"/>
      <c r="U59" s="811"/>
      <c r="V59" s="811"/>
      <c r="W59" s="811"/>
      <c r="X59" s="812"/>
      <c r="Y59" s="101"/>
    </row>
    <row r="60" spans="2:25" s="154" customFormat="1" x14ac:dyDescent="0.2">
      <c r="B60" s="100"/>
      <c r="C60" s="153"/>
      <c r="D60" s="134" t="s">
        <v>89</v>
      </c>
      <c r="E60" s="112">
        <v>6</v>
      </c>
      <c r="F60" s="811" t="str">
        <f>手続き!C50</f>
        <v>人員確認表（参考6）、（参考６②）※標準様式１と同一月分</v>
      </c>
      <c r="G60" s="811"/>
      <c r="H60" s="811"/>
      <c r="I60" s="811"/>
      <c r="J60" s="811"/>
      <c r="K60" s="811"/>
      <c r="L60" s="811"/>
      <c r="M60" s="811"/>
      <c r="N60" s="811"/>
      <c r="O60" s="811"/>
      <c r="P60" s="811"/>
      <c r="Q60" s="811"/>
      <c r="R60" s="811"/>
      <c r="S60" s="811"/>
      <c r="T60" s="811"/>
      <c r="U60" s="811"/>
      <c r="V60" s="811"/>
      <c r="W60" s="811"/>
      <c r="X60" s="812"/>
      <c r="Y60" s="101"/>
    </row>
    <row r="61" spans="2:25" s="338" customFormat="1" x14ac:dyDescent="0.2">
      <c r="B61" s="100"/>
      <c r="C61" s="339"/>
      <c r="D61" s="134" t="s">
        <v>89</v>
      </c>
      <c r="E61" s="112">
        <v>7</v>
      </c>
      <c r="F61" s="811" t="str">
        <f>手続き!C51</f>
        <v>当該事業所に勤務する介護支援専門員一覧（標準様式７）</v>
      </c>
      <c r="G61" s="811"/>
      <c r="H61" s="811"/>
      <c r="I61" s="811"/>
      <c r="J61" s="811"/>
      <c r="K61" s="811"/>
      <c r="L61" s="811"/>
      <c r="M61" s="811"/>
      <c r="N61" s="811"/>
      <c r="O61" s="811"/>
      <c r="P61" s="811"/>
      <c r="Q61" s="811"/>
      <c r="R61" s="811"/>
      <c r="S61" s="811"/>
      <c r="T61" s="811"/>
      <c r="U61" s="811"/>
      <c r="V61" s="811"/>
      <c r="W61" s="811"/>
      <c r="X61" s="812"/>
      <c r="Y61" s="101"/>
    </row>
    <row r="62" spans="2:25" s="154" customFormat="1" x14ac:dyDescent="0.2">
      <c r="B62" s="100"/>
      <c r="C62" s="153"/>
      <c r="D62" s="134" t="s">
        <v>89</v>
      </c>
      <c r="E62" s="112">
        <v>8</v>
      </c>
      <c r="F62" s="811" t="str">
        <f>手続き!C52</f>
        <v>短期入所療養介護・介護予防短期入所療養介護事業者の指定に係る記載事項（付表第一号（十一））※添付書類は不要</v>
      </c>
      <c r="G62" s="811"/>
      <c r="H62" s="811"/>
      <c r="I62" s="811"/>
      <c r="J62" s="811"/>
      <c r="K62" s="811"/>
      <c r="L62" s="811"/>
      <c r="M62" s="811"/>
      <c r="N62" s="811"/>
      <c r="O62" s="811"/>
      <c r="P62" s="811"/>
      <c r="Q62" s="811"/>
      <c r="R62" s="811"/>
      <c r="S62" s="811"/>
      <c r="T62" s="811"/>
      <c r="U62" s="811"/>
      <c r="V62" s="811"/>
      <c r="W62" s="811"/>
      <c r="X62" s="812"/>
      <c r="Y62" s="101"/>
    </row>
    <row r="63" spans="2:25" x14ac:dyDescent="0.2">
      <c r="B63" s="100"/>
      <c r="C63" s="109"/>
      <c r="D63" s="134" t="s">
        <v>89</v>
      </c>
      <c r="E63" s="112">
        <v>9</v>
      </c>
      <c r="F63" s="811" t="str">
        <f>手続き!C53</f>
        <v>通所ﾘﾊﾋﾞﾘﾃｰｼｮﾝ・介護予防通所ﾘﾊﾋﾞﾘﾃｰｼｮﾝ事業者の指定に係る記載事項（付表第一号（七））※添付書類は不要</v>
      </c>
      <c r="G63" s="811"/>
      <c r="H63" s="811"/>
      <c r="I63" s="811"/>
      <c r="J63" s="811"/>
      <c r="K63" s="811"/>
      <c r="L63" s="811"/>
      <c r="M63" s="811"/>
      <c r="N63" s="811"/>
      <c r="O63" s="811"/>
      <c r="P63" s="811"/>
      <c r="Q63" s="811"/>
      <c r="R63" s="811"/>
      <c r="S63" s="811"/>
      <c r="T63" s="811"/>
      <c r="U63" s="811"/>
      <c r="V63" s="811"/>
      <c r="W63" s="811"/>
      <c r="X63" s="812"/>
      <c r="Y63" s="101"/>
    </row>
    <row r="64" spans="2:25" s="338" customFormat="1" x14ac:dyDescent="0.2">
      <c r="B64" s="100"/>
      <c r="C64" s="339"/>
      <c r="D64" s="728" t="s">
        <v>89</v>
      </c>
      <c r="E64" s="112">
        <v>10</v>
      </c>
      <c r="F64" s="811" t="str">
        <f>手続き!C54</f>
        <v>訪問ﾘﾊﾋﾞﾘﾃｰｼｮﾝ・介護予防訪問ﾘﾊﾋﾞﾘﾃｰｼｮﾝ事業者の指定に係る記載事項（付表第一号（四））※添付書類は不要</v>
      </c>
      <c r="G64" s="811"/>
      <c r="H64" s="811"/>
      <c r="I64" s="811"/>
      <c r="J64" s="811"/>
      <c r="K64" s="811"/>
      <c r="L64" s="811"/>
      <c r="M64" s="811"/>
      <c r="N64" s="811"/>
      <c r="O64" s="811"/>
      <c r="P64" s="811"/>
      <c r="Q64" s="811"/>
      <c r="R64" s="811"/>
      <c r="S64" s="811"/>
      <c r="T64" s="811"/>
      <c r="U64" s="811"/>
      <c r="V64" s="811"/>
      <c r="W64" s="811"/>
      <c r="X64" s="812"/>
      <c r="Y64" s="101"/>
    </row>
    <row r="65" spans="2:25" s="338" customFormat="1" x14ac:dyDescent="0.2">
      <c r="B65" s="100"/>
      <c r="C65" s="339"/>
      <c r="D65" s="134" t="s">
        <v>89</v>
      </c>
      <c r="E65" s="112">
        <v>11</v>
      </c>
      <c r="F65" s="811" t="str">
        <f>手続き!C55</f>
        <v>指定を不要とする旨の申出書（別紙様式第一号（四））※指定を不要とする申出を行う居宅サービス・介護予防サービスがある場合</v>
      </c>
      <c r="G65" s="811"/>
      <c r="H65" s="811"/>
      <c r="I65" s="811"/>
      <c r="J65" s="811"/>
      <c r="K65" s="811"/>
      <c r="L65" s="811"/>
      <c r="M65" s="811"/>
      <c r="N65" s="811"/>
      <c r="O65" s="811"/>
      <c r="P65" s="811"/>
      <c r="Q65" s="811"/>
      <c r="R65" s="811"/>
      <c r="S65" s="811"/>
      <c r="T65" s="811"/>
      <c r="U65" s="811"/>
      <c r="V65" s="811"/>
      <c r="W65" s="811"/>
      <c r="X65" s="812"/>
      <c r="Y65" s="101"/>
    </row>
    <row r="66" spans="2:25" s="227" customFormat="1" x14ac:dyDescent="0.2">
      <c r="B66" s="100"/>
      <c r="C66" s="228"/>
      <c r="D66" s="135" t="s">
        <v>89</v>
      </c>
      <c r="E66" s="112">
        <v>12</v>
      </c>
      <c r="F66" s="813" t="str">
        <f>手続き!C56</f>
        <v>コンビニ納付後に発券されるチケット（大阪府手数料納付済証）※府庁窓口で納付された場合は不要</v>
      </c>
      <c r="G66" s="813"/>
      <c r="H66" s="813"/>
      <c r="I66" s="813"/>
      <c r="J66" s="813"/>
      <c r="K66" s="813"/>
      <c r="L66" s="813"/>
      <c r="M66" s="813"/>
      <c r="N66" s="813"/>
      <c r="O66" s="813"/>
      <c r="P66" s="813"/>
      <c r="Q66" s="813"/>
      <c r="R66" s="813"/>
      <c r="S66" s="813"/>
      <c r="T66" s="813"/>
      <c r="U66" s="813"/>
      <c r="V66" s="813"/>
      <c r="W66" s="813"/>
      <c r="X66" s="814"/>
      <c r="Y66" s="101"/>
    </row>
    <row r="67" spans="2:25" ht="13.5" customHeight="1" x14ac:dyDescent="0.2">
      <c r="B67" s="100"/>
      <c r="C67" s="109"/>
      <c r="D67" s="805" t="s">
        <v>129</v>
      </c>
      <c r="E67" s="733"/>
      <c r="F67" s="733"/>
      <c r="G67" s="733"/>
      <c r="H67" s="733"/>
      <c r="I67" s="733"/>
      <c r="J67" s="733"/>
      <c r="K67" s="733"/>
      <c r="L67" s="733"/>
      <c r="M67" s="733"/>
      <c r="N67" s="733"/>
      <c r="O67" s="733"/>
      <c r="P67" s="733"/>
      <c r="Q67" s="733"/>
      <c r="R67" s="733"/>
      <c r="S67" s="733"/>
      <c r="T67" s="733"/>
      <c r="U67" s="733"/>
      <c r="V67" s="733"/>
      <c r="W67" s="733"/>
      <c r="X67" s="806"/>
      <c r="Y67" s="101"/>
    </row>
    <row r="68" spans="2:25" x14ac:dyDescent="0.2">
      <c r="B68" s="100"/>
      <c r="C68" s="109"/>
      <c r="D68" s="134" t="s">
        <v>89</v>
      </c>
      <c r="E68" s="809" t="s">
        <v>170</v>
      </c>
      <c r="F68" s="809"/>
      <c r="G68" s="809"/>
      <c r="H68" s="809"/>
      <c r="I68" s="809"/>
      <c r="J68" s="809"/>
      <c r="K68" s="809"/>
      <c r="L68" s="809"/>
      <c r="M68" s="809"/>
      <c r="N68" s="809"/>
      <c r="O68" s="809"/>
      <c r="P68" s="809"/>
      <c r="Q68" s="809"/>
      <c r="R68" s="809"/>
      <c r="S68" s="809"/>
      <c r="T68" s="809"/>
      <c r="U68" s="809"/>
      <c r="V68" s="809"/>
      <c r="W68" s="809"/>
      <c r="X68" s="810"/>
      <c r="Y68" s="101"/>
    </row>
    <row r="69" spans="2:25" x14ac:dyDescent="0.2">
      <c r="B69" s="100"/>
      <c r="C69" s="109"/>
      <c r="D69" s="135" t="s">
        <v>89</v>
      </c>
      <c r="E69" s="807" t="s">
        <v>130</v>
      </c>
      <c r="F69" s="807"/>
      <c r="G69" s="807"/>
      <c r="H69" s="807"/>
      <c r="I69" s="807"/>
      <c r="J69" s="807"/>
      <c r="K69" s="807"/>
      <c r="L69" s="807"/>
      <c r="M69" s="807"/>
      <c r="N69" s="807"/>
      <c r="O69" s="807"/>
      <c r="P69" s="807"/>
      <c r="Q69" s="807"/>
      <c r="R69" s="807"/>
      <c r="S69" s="807"/>
      <c r="T69" s="807"/>
      <c r="U69" s="807"/>
      <c r="V69" s="807"/>
      <c r="W69" s="807"/>
      <c r="X69" s="808"/>
      <c r="Y69" s="101"/>
    </row>
    <row r="70" spans="2:25" ht="6.75" customHeight="1" x14ac:dyDescent="0.2">
      <c r="B70" s="102"/>
      <c r="C70" s="103"/>
      <c r="D70" s="103"/>
      <c r="E70" s="103"/>
      <c r="F70" s="103"/>
      <c r="G70" s="103"/>
      <c r="H70" s="103"/>
      <c r="I70" s="103"/>
      <c r="J70" s="103"/>
      <c r="K70" s="103"/>
      <c r="L70" s="103"/>
      <c r="M70" s="103"/>
      <c r="N70" s="103"/>
      <c r="O70" s="103"/>
      <c r="P70" s="103"/>
      <c r="Q70" s="103"/>
      <c r="R70" s="103"/>
      <c r="S70" s="103"/>
      <c r="T70" s="103"/>
      <c r="U70" s="103"/>
      <c r="V70" s="103"/>
      <c r="W70" s="103"/>
      <c r="X70" s="103"/>
      <c r="Y70" s="104"/>
    </row>
    <row r="71" spans="2:25" ht="7.5" customHeight="1" x14ac:dyDescent="0.2"/>
  </sheetData>
  <mergeCells count="76">
    <mergeCell ref="D31:Q31"/>
    <mergeCell ref="D30:Q30"/>
    <mergeCell ref="D29:Q29"/>
    <mergeCell ref="W44:X44"/>
    <mergeCell ref="W31:X31"/>
    <mergeCell ref="S40:X40"/>
    <mergeCell ref="S37:X37"/>
    <mergeCell ref="D44:Q44"/>
    <mergeCell ref="S32:T32"/>
    <mergeCell ref="W32:X32"/>
    <mergeCell ref="W43:X43"/>
    <mergeCell ref="F58:X58"/>
    <mergeCell ref="D33:Q33"/>
    <mergeCell ref="S34:T34"/>
    <mergeCell ref="R41:R42"/>
    <mergeCell ref="S44:T44"/>
    <mergeCell ref="W41:X42"/>
    <mergeCell ref="D38:Q38"/>
    <mergeCell ref="W34:X34"/>
    <mergeCell ref="S36:X36"/>
    <mergeCell ref="S39:X39"/>
    <mergeCell ref="V41:V42"/>
    <mergeCell ref="U41:U42"/>
    <mergeCell ref="F56:X56"/>
    <mergeCell ref="E69:X69"/>
    <mergeCell ref="E68:X68"/>
    <mergeCell ref="F63:X63"/>
    <mergeCell ref="F59:X59"/>
    <mergeCell ref="F62:X62"/>
    <mergeCell ref="F60:X60"/>
    <mergeCell ref="F66:X66"/>
    <mergeCell ref="F61:X61"/>
    <mergeCell ref="F65:X65"/>
    <mergeCell ref="F64:X64"/>
    <mergeCell ref="D34:Q34"/>
    <mergeCell ref="R38:X38"/>
    <mergeCell ref="S33:T33"/>
    <mergeCell ref="W33:X33"/>
    <mergeCell ref="D67:X67"/>
    <mergeCell ref="F57:X57"/>
    <mergeCell ref="D43:Q43"/>
    <mergeCell ref="F55:X55"/>
    <mergeCell ref="S43:T43"/>
    <mergeCell ref="D45:X47"/>
    <mergeCell ref="D48:X50"/>
    <mergeCell ref="D51:X53"/>
    <mergeCell ref="W30:X30"/>
    <mergeCell ref="S29:T29"/>
    <mergeCell ref="W29:X29"/>
    <mergeCell ref="D26:Q26"/>
    <mergeCell ref="W27:X27"/>
    <mergeCell ref="S27:T27"/>
    <mergeCell ref="S28:T28"/>
    <mergeCell ref="W28:X28"/>
    <mergeCell ref="S41:T42"/>
    <mergeCell ref="D35:Q35"/>
    <mergeCell ref="R35:X35"/>
    <mergeCell ref="D18:G18"/>
    <mergeCell ref="H18:X18"/>
    <mergeCell ref="D19:G20"/>
    <mergeCell ref="J19:K19"/>
    <mergeCell ref="M19:O19"/>
    <mergeCell ref="H20:X20"/>
    <mergeCell ref="H19:I19"/>
    <mergeCell ref="D27:Q27"/>
    <mergeCell ref="R26:X26"/>
    <mergeCell ref="D41:Q42"/>
    <mergeCell ref="S31:T31"/>
    <mergeCell ref="S30:T30"/>
    <mergeCell ref="D32:Q32"/>
    <mergeCell ref="B3:Y3"/>
    <mergeCell ref="Q5:R5"/>
    <mergeCell ref="Q8:X9"/>
    <mergeCell ref="Q11:X12"/>
    <mergeCell ref="Q14:R14"/>
    <mergeCell ref="S14:W14"/>
  </mergeCells>
  <phoneticPr fontId="4"/>
  <dataValidations count="1">
    <dataValidation type="list" allowBlank="1" showInputMessage="1" showErrorMessage="1" sqref="R36:R37 R43:R44 V43:V44 V41 R27:R34 D68:D69 R39:R41 V27:V34 D55:D66" xr:uid="{00000000-0002-0000-0200-000000000000}">
      <formula1>$AC$2:$AC$4</formula1>
    </dataValidation>
  </dataValidations>
  <printOptions horizontalCentered="1"/>
  <pageMargins left="0.59055118110236227" right="0.19685039370078741" top="0.19685039370078741" bottom="0.19685039370078741" header="0.31496062992125984" footer="0.31496062992125984"/>
  <pageSetup paperSize="9" scale="86"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E742B-6560-4214-B2D6-C425FDA6F64E}">
  <sheetPr>
    <pageSetUpPr fitToPage="1"/>
  </sheetPr>
  <dimension ref="A9:BW158"/>
  <sheetViews>
    <sheetView showGridLines="0" view="pageBreakPreview" zoomScale="115" zoomScaleNormal="100" zoomScaleSheetLayoutView="115" workbookViewId="0">
      <selection activeCell="AB4" sqref="AB4"/>
    </sheetView>
  </sheetViews>
  <sheetFormatPr defaultColWidth="2.88671875" defaultRowHeight="14.85" customHeight="1" x14ac:dyDescent="0.2"/>
  <cols>
    <col min="1" max="1" width="1.44140625" style="340" customWidth="1"/>
    <col min="2" max="2" width="2.88671875" style="340"/>
    <col min="3" max="8" width="2.88671875" style="340" customWidth="1"/>
    <col min="9" max="16384" width="2.88671875" style="340"/>
  </cols>
  <sheetData>
    <row r="9" spans="1:72" ht="14.85" customHeight="1" x14ac:dyDescent="0.2">
      <c r="B9" s="341" t="s">
        <v>442</v>
      </c>
      <c r="C9" s="341"/>
      <c r="D9" s="341"/>
      <c r="E9" s="341"/>
      <c r="F9" s="341"/>
      <c r="G9" s="341"/>
      <c r="H9" s="341"/>
      <c r="I9" s="341"/>
      <c r="J9" s="341"/>
      <c r="K9" s="341"/>
      <c r="L9" s="341"/>
      <c r="M9" s="341"/>
      <c r="N9" s="341"/>
      <c r="O9" s="342"/>
      <c r="P9" s="341"/>
      <c r="Q9" s="341"/>
      <c r="R9" s="341"/>
      <c r="S9" s="341"/>
      <c r="T9" s="341"/>
      <c r="U9" s="341"/>
      <c r="V9" s="341"/>
      <c r="W9" s="341"/>
      <c r="X9" s="343"/>
      <c r="Y9" s="343"/>
      <c r="Z9" s="343"/>
      <c r="AA9" s="343"/>
      <c r="AB9" s="343"/>
      <c r="AC9" s="343"/>
      <c r="AD9" s="343"/>
      <c r="AE9" s="343"/>
      <c r="AF9" s="343"/>
      <c r="AG9" s="341"/>
      <c r="AH9" s="341"/>
      <c r="AI9" s="341"/>
      <c r="AM9" s="344"/>
      <c r="AN9" s="344"/>
      <c r="AO9" s="344"/>
      <c r="AP9" s="344"/>
      <c r="AQ9" s="344"/>
      <c r="AR9" s="344"/>
      <c r="AS9" s="344"/>
      <c r="AT9" s="344"/>
      <c r="AU9" s="344"/>
      <c r="AV9" s="344"/>
      <c r="AW9" s="344"/>
      <c r="AX9" s="344"/>
      <c r="AY9" s="344"/>
      <c r="AZ9" s="344"/>
      <c r="BA9" s="344"/>
      <c r="BB9" s="344"/>
      <c r="BC9" s="344"/>
      <c r="BD9" s="344"/>
      <c r="BE9" s="344"/>
      <c r="BF9" s="344"/>
      <c r="BG9" s="344"/>
      <c r="BH9" s="344"/>
      <c r="BI9" s="344"/>
      <c r="BJ9" s="344"/>
      <c r="BK9" s="344"/>
      <c r="BL9" s="344"/>
      <c r="BM9" s="344"/>
      <c r="BN9" s="344"/>
      <c r="BO9" s="344"/>
      <c r="BP9" s="344"/>
      <c r="BQ9" s="344"/>
      <c r="BR9" s="344"/>
      <c r="BS9" s="344"/>
      <c r="BT9" s="344"/>
    </row>
    <row r="10" spans="1:72" ht="14.85" customHeight="1" x14ac:dyDescent="0.2">
      <c r="B10" s="341"/>
      <c r="C10" s="341"/>
      <c r="D10" s="341"/>
      <c r="E10" s="341"/>
      <c r="F10" s="341"/>
      <c r="G10" s="341"/>
      <c r="H10" s="341"/>
      <c r="I10" s="341"/>
      <c r="J10" s="341"/>
      <c r="K10" s="341"/>
      <c r="L10" s="341"/>
      <c r="M10" s="341"/>
      <c r="N10" s="341"/>
      <c r="O10" s="341"/>
      <c r="P10" s="341"/>
      <c r="Q10" s="341"/>
      <c r="R10" s="341"/>
      <c r="S10" s="341"/>
      <c r="T10" s="341"/>
      <c r="U10" s="341"/>
      <c r="V10" s="341"/>
      <c r="W10" s="341"/>
      <c r="X10" s="345"/>
      <c r="Y10" s="345"/>
      <c r="Z10" s="345"/>
      <c r="AA10" s="345"/>
      <c r="AB10" s="345"/>
      <c r="AC10" s="345"/>
      <c r="AD10" s="345"/>
      <c r="AE10" s="345"/>
      <c r="AF10" s="345"/>
      <c r="AG10" s="345"/>
      <c r="AH10" s="345"/>
      <c r="AI10" s="345"/>
      <c r="AM10" s="344"/>
      <c r="AN10" s="344"/>
      <c r="AO10" s="344"/>
      <c r="AP10" s="344"/>
      <c r="AQ10" s="344"/>
      <c r="AR10" s="344"/>
      <c r="AS10" s="344"/>
      <c r="AT10" s="344"/>
      <c r="AU10" s="344"/>
      <c r="AV10" s="344"/>
      <c r="AW10" s="344"/>
      <c r="AX10" s="344"/>
      <c r="AY10" s="344"/>
      <c r="AZ10" s="344"/>
      <c r="BA10" s="344"/>
      <c r="BB10" s="344"/>
      <c r="BC10" s="344"/>
      <c r="BD10" s="344"/>
      <c r="BE10" s="344"/>
      <c r="BF10" s="344"/>
      <c r="BG10" s="344"/>
      <c r="BH10" s="344"/>
      <c r="BI10" s="344"/>
      <c r="BJ10" s="344"/>
      <c r="BK10" s="344"/>
      <c r="BL10" s="344"/>
      <c r="BM10" s="344"/>
      <c r="BN10" s="344"/>
      <c r="BO10" s="344"/>
      <c r="BP10" s="344"/>
      <c r="BQ10" s="344"/>
      <c r="BR10" s="344"/>
      <c r="BS10" s="344"/>
      <c r="BT10" s="344"/>
    </row>
    <row r="11" spans="1:72" ht="14.85" customHeight="1" x14ac:dyDescent="0.2">
      <c r="B11" s="341"/>
      <c r="C11" s="341"/>
      <c r="D11" s="341"/>
      <c r="E11" s="341"/>
      <c r="F11" s="341" t="s">
        <v>443</v>
      </c>
      <c r="G11" s="341"/>
      <c r="H11" s="341"/>
      <c r="I11" s="341"/>
      <c r="J11" s="341"/>
      <c r="K11" s="341"/>
      <c r="L11" s="341"/>
      <c r="M11" s="341"/>
      <c r="N11" s="341"/>
      <c r="O11" s="341"/>
      <c r="P11" s="341"/>
      <c r="Q11" s="341"/>
      <c r="R11" s="341"/>
      <c r="S11" s="341"/>
      <c r="T11" s="341"/>
      <c r="U11" s="341"/>
      <c r="V11" s="341"/>
      <c r="W11" s="345"/>
      <c r="X11" s="345"/>
      <c r="Y11" s="345"/>
      <c r="Z11" s="345"/>
      <c r="AA11" s="345"/>
      <c r="AB11" s="345"/>
      <c r="AC11" s="345"/>
      <c r="AD11" s="345"/>
      <c r="AE11" s="345"/>
      <c r="AF11" s="345"/>
      <c r="AG11" s="345"/>
      <c r="AH11" s="345"/>
      <c r="AI11" s="345"/>
      <c r="AJ11" s="346"/>
      <c r="AM11" s="344"/>
      <c r="AN11" s="344"/>
      <c r="AO11" s="344"/>
      <c r="AP11" s="344"/>
      <c r="AQ11" s="344"/>
      <c r="AR11" s="344"/>
      <c r="AS11" s="344"/>
      <c r="AT11" s="344"/>
      <c r="AU11" s="344"/>
      <c r="AV11" s="344"/>
      <c r="AW11" s="344"/>
      <c r="AX11" s="344"/>
      <c r="AY11" s="344"/>
      <c r="AZ11" s="344"/>
      <c r="BA11" s="344"/>
      <c r="BB11" s="344"/>
      <c r="BC11" s="344"/>
      <c r="BD11" s="344"/>
      <c r="BE11" s="344"/>
      <c r="BF11" s="344"/>
      <c r="BG11" s="344"/>
      <c r="BH11" s="346"/>
      <c r="BI11" s="346"/>
      <c r="BJ11" s="346"/>
      <c r="BL11" s="346"/>
      <c r="BM11" s="346"/>
      <c r="BN11" s="346"/>
      <c r="BO11" s="346"/>
      <c r="BP11" s="346"/>
      <c r="BQ11" s="346"/>
      <c r="BR11" s="346"/>
      <c r="BS11" s="346"/>
      <c r="BT11" s="346"/>
    </row>
    <row r="12" spans="1:72" ht="14.85" customHeight="1" x14ac:dyDescent="0.2">
      <c r="B12" s="341"/>
      <c r="C12" s="341"/>
      <c r="D12" s="341"/>
      <c r="E12" s="341"/>
      <c r="F12" s="341" t="s">
        <v>444</v>
      </c>
      <c r="G12" s="341"/>
      <c r="H12" s="341"/>
      <c r="I12" s="341"/>
      <c r="J12" s="341"/>
      <c r="K12" s="341"/>
      <c r="L12" s="341"/>
      <c r="M12" s="341"/>
      <c r="N12" s="341"/>
      <c r="O12" s="341"/>
      <c r="P12" s="341"/>
      <c r="Q12" s="341"/>
      <c r="R12" s="341"/>
      <c r="S12" s="341"/>
      <c r="T12" s="341"/>
      <c r="U12" s="341"/>
      <c r="V12" s="341"/>
      <c r="W12" s="345"/>
      <c r="X12" s="345"/>
      <c r="Y12" s="345"/>
      <c r="Z12" s="345"/>
      <c r="AA12" s="345"/>
      <c r="AB12" s="345"/>
      <c r="AC12" s="345"/>
      <c r="AD12" s="345"/>
      <c r="AE12" s="345"/>
      <c r="AF12" s="345"/>
      <c r="AG12" s="345"/>
      <c r="AH12" s="345"/>
      <c r="AI12" s="345"/>
      <c r="AJ12" s="346"/>
      <c r="AM12" s="344"/>
      <c r="AN12" s="344"/>
      <c r="AO12" s="344"/>
      <c r="AP12" s="344"/>
      <c r="AQ12" s="344"/>
      <c r="AR12" s="344"/>
      <c r="AS12" s="344"/>
      <c r="AT12" s="344"/>
      <c r="AU12" s="344"/>
      <c r="AV12" s="344"/>
      <c r="AW12" s="344"/>
      <c r="AX12" s="344"/>
      <c r="AY12" s="344"/>
      <c r="AZ12" s="344"/>
      <c r="BA12" s="344"/>
      <c r="BB12" s="344"/>
      <c r="BC12" s="344"/>
      <c r="BD12" s="344"/>
      <c r="BE12" s="344"/>
      <c r="BF12" s="344"/>
      <c r="BG12" s="344"/>
      <c r="BH12" s="346"/>
      <c r="BI12" s="346"/>
      <c r="BJ12" s="346"/>
      <c r="BL12" s="346"/>
      <c r="BM12" s="346"/>
      <c r="BN12" s="346"/>
      <c r="BO12" s="346"/>
      <c r="BP12" s="346"/>
      <c r="BQ12" s="346"/>
      <c r="BR12" s="346"/>
      <c r="BS12" s="346"/>
      <c r="BT12" s="346"/>
    </row>
    <row r="13" spans="1:72" ht="14.85" customHeight="1" x14ac:dyDescent="0.2">
      <c r="B13" s="341"/>
      <c r="C13" s="341"/>
      <c r="D13" s="341"/>
      <c r="E13" s="341"/>
      <c r="F13" s="341" t="s">
        <v>445</v>
      </c>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M13" s="344"/>
      <c r="AN13" s="344"/>
      <c r="AO13" s="344"/>
      <c r="AP13" s="344"/>
      <c r="AQ13" s="344"/>
      <c r="AR13" s="344"/>
      <c r="AS13" s="344"/>
      <c r="AT13" s="344"/>
      <c r="AU13" s="344"/>
      <c r="AV13" s="344"/>
      <c r="AW13" s="344"/>
      <c r="AX13" s="344"/>
      <c r="AY13" s="344"/>
      <c r="AZ13" s="344"/>
      <c r="BA13" s="344"/>
      <c r="BB13" s="344"/>
      <c r="BC13" s="344"/>
      <c r="BD13" s="344"/>
      <c r="BE13" s="344"/>
      <c r="BF13" s="344"/>
      <c r="BG13" s="344"/>
      <c r="BH13" s="344"/>
      <c r="BI13" s="344"/>
      <c r="BJ13" s="344"/>
      <c r="BK13" s="344"/>
      <c r="BL13" s="344"/>
      <c r="BM13" s="344"/>
      <c r="BN13" s="344"/>
      <c r="BO13" s="344"/>
      <c r="BP13" s="344"/>
      <c r="BQ13" s="344"/>
      <c r="BR13" s="344"/>
      <c r="BS13" s="344"/>
      <c r="BT13" s="344"/>
    </row>
    <row r="14" spans="1:72" ht="14.85" customHeight="1" x14ac:dyDescent="0.2">
      <c r="A14" s="829" t="s">
        <v>446</v>
      </c>
      <c r="B14" s="829"/>
      <c r="C14" s="829"/>
      <c r="D14" s="829"/>
      <c r="E14" s="829"/>
      <c r="F14" s="829"/>
      <c r="G14" s="829"/>
      <c r="H14" s="829"/>
      <c r="I14" s="829"/>
      <c r="J14" s="829"/>
      <c r="K14" s="829"/>
      <c r="L14" s="829"/>
      <c r="M14" s="829"/>
      <c r="N14" s="829"/>
      <c r="O14" s="829"/>
      <c r="P14" s="829"/>
      <c r="Q14" s="829"/>
      <c r="R14" s="829"/>
      <c r="S14" s="829"/>
      <c r="T14" s="829"/>
      <c r="U14" s="829"/>
      <c r="V14" s="829"/>
      <c r="W14" s="829"/>
      <c r="X14" s="829"/>
      <c r="Y14" s="829"/>
      <c r="Z14" s="829"/>
      <c r="AA14" s="829"/>
      <c r="AB14" s="829"/>
      <c r="AC14" s="829"/>
      <c r="AD14" s="829"/>
      <c r="AE14" s="829"/>
      <c r="AF14" s="829"/>
      <c r="AG14" s="829"/>
      <c r="AH14" s="829"/>
      <c r="AI14" s="829"/>
      <c r="AM14" s="344"/>
      <c r="AN14" s="344"/>
      <c r="AO14" s="344"/>
      <c r="AP14" s="344"/>
      <c r="AQ14" s="344"/>
      <c r="AR14" s="344"/>
      <c r="AS14" s="344"/>
      <c r="AT14" s="344"/>
      <c r="AU14" s="344"/>
      <c r="AV14" s="344"/>
      <c r="AW14" s="344"/>
      <c r="AX14" s="344"/>
      <c r="AY14" s="344"/>
      <c r="AZ14" s="344"/>
      <c r="BA14" s="344"/>
      <c r="BB14" s="344"/>
      <c r="BC14" s="344"/>
      <c r="BD14" s="344"/>
      <c r="BE14" s="344"/>
      <c r="BF14" s="344"/>
      <c r="BG14" s="344"/>
      <c r="BH14" s="344"/>
      <c r="BI14" s="344"/>
      <c r="BJ14" s="344"/>
      <c r="BK14" s="344"/>
      <c r="BL14" s="344"/>
      <c r="BM14" s="344"/>
      <c r="BN14" s="344"/>
      <c r="BO14" s="344"/>
      <c r="BP14" s="344"/>
      <c r="BQ14" s="344"/>
      <c r="BR14" s="344"/>
      <c r="BS14" s="344"/>
      <c r="BT14" s="344"/>
    </row>
    <row r="15" spans="1:72" ht="14.85" customHeight="1" x14ac:dyDescent="0.2">
      <c r="B15" s="341"/>
      <c r="C15" s="341"/>
      <c r="D15" s="343"/>
      <c r="E15" s="343"/>
      <c r="F15" s="341"/>
      <c r="G15" s="343"/>
      <c r="H15" s="343"/>
      <c r="I15" s="343"/>
      <c r="J15" s="343"/>
      <c r="K15" s="343"/>
      <c r="L15" s="343"/>
      <c r="M15" s="341"/>
      <c r="N15" s="341"/>
      <c r="O15" s="341"/>
      <c r="P15" s="341"/>
      <c r="Q15" s="341"/>
      <c r="R15" s="341"/>
      <c r="S15" s="341"/>
      <c r="T15" s="341"/>
      <c r="U15" s="341"/>
      <c r="V15" s="341"/>
      <c r="W15" s="341"/>
      <c r="X15" s="830"/>
      <c r="Y15" s="830"/>
      <c r="Z15" s="830"/>
      <c r="AA15" s="830"/>
      <c r="AB15" s="341"/>
      <c r="AC15" s="341" t="s">
        <v>447</v>
      </c>
      <c r="AD15" s="831"/>
      <c r="AE15" s="831"/>
      <c r="AF15" s="341" t="s">
        <v>188</v>
      </c>
      <c r="AG15" s="831"/>
      <c r="AH15" s="831"/>
      <c r="AI15" s="341" t="s">
        <v>108</v>
      </c>
      <c r="AM15" s="344"/>
      <c r="AN15" s="344"/>
      <c r="AO15" s="344"/>
      <c r="AP15" s="344"/>
      <c r="AQ15" s="344"/>
      <c r="AR15" s="344"/>
      <c r="AS15" s="344"/>
      <c r="AT15" s="344"/>
      <c r="AU15" s="344"/>
      <c r="AV15" s="344"/>
      <c r="AW15" s="344"/>
      <c r="AX15" s="344"/>
      <c r="AY15" s="344"/>
      <c r="AZ15" s="344"/>
      <c r="BA15" s="344"/>
      <c r="BB15" s="344"/>
      <c r="BC15" s="344"/>
      <c r="BD15" s="344"/>
      <c r="BE15" s="344"/>
      <c r="BF15" s="344"/>
      <c r="BG15" s="344"/>
      <c r="BH15" s="344"/>
      <c r="BI15" s="344"/>
      <c r="BJ15" s="344"/>
      <c r="BK15" s="344"/>
      <c r="BL15" s="344"/>
      <c r="BM15" s="344"/>
      <c r="BN15" s="344"/>
      <c r="BO15" s="344"/>
      <c r="BP15" s="344"/>
      <c r="BQ15" s="344"/>
      <c r="BR15" s="344"/>
      <c r="BS15" s="344"/>
      <c r="BT15" s="344"/>
    </row>
    <row r="16" spans="1:72" ht="14.85" customHeight="1" x14ac:dyDescent="0.2">
      <c r="B16" s="341"/>
      <c r="C16" s="341"/>
      <c r="D16" s="343"/>
      <c r="E16" s="343"/>
      <c r="F16" s="343"/>
      <c r="G16" s="343"/>
      <c r="H16" s="343"/>
      <c r="I16" s="343"/>
      <c r="J16" s="343"/>
      <c r="K16" s="343"/>
      <c r="L16" s="343"/>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M16" s="344"/>
      <c r="AN16" s="344"/>
      <c r="AO16" s="344"/>
      <c r="AP16" s="344"/>
      <c r="AQ16" s="344"/>
      <c r="AR16" s="344"/>
      <c r="AS16" s="344"/>
      <c r="AT16" s="344"/>
      <c r="AU16" s="344"/>
      <c r="AV16" s="344"/>
      <c r="AW16" s="344"/>
      <c r="AX16" s="344"/>
      <c r="AY16" s="344"/>
      <c r="AZ16" s="344"/>
      <c r="BA16" s="344"/>
      <c r="BB16" s="344"/>
      <c r="BC16" s="344"/>
      <c r="BD16" s="344"/>
      <c r="BE16" s="344"/>
      <c r="BF16" s="344"/>
      <c r="BG16" s="344"/>
      <c r="BH16" s="344"/>
      <c r="BI16" s="344"/>
      <c r="BJ16" s="344"/>
      <c r="BK16" s="344"/>
      <c r="BL16" s="344"/>
      <c r="BM16" s="344"/>
      <c r="BN16" s="344"/>
      <c r="BO16" s="344"/>
      <c r="BP16" s="344"/>
      <c r="BR16" s="344"/>
      <c r="BS16" s="344"/>
      <c r="BT16" s="344"/>
    </row>
    <row r="17" spans="2:75" ht="18" customHeight="1" x14ac:dyDescent="0.2">
      <c r="B17" s="832"/>
      <c r="C17" s="832"/>
      <c r="D17" s="832"/>
      <c r="E17" s="832"/>
      <c r="F17" s="832"/>
      <c r="G17" s="829" t="s">
        <v>448</v>
      </c>
      <c r="H17" s="829"/>
      <c r="I17" s="829"/>
      <c r="J17" s="829"/>
      <c r="K17" s="829"/>
      <c r="L17" s="343"/>
      <c r="M17" s="341"/>
      <c r="N17" s="341"/>
      <c r="O17" s="341"/>
      <c r="P17" s="341"/>
      <c r="Q17" s="833" t="s">
        <v>449</v>
      </c>
      <c r="R17" s="833"/>
      <c r="S17" s="833"/>
      <c r="T17" s="834"/>
      <c r="U17" s="834"/>
      <c r="V17" s="834"/>
      <c r="W17" s="834"/>
      <c r="X17" s="834"/>
      <c r="Y17" s="834"/>
      <c r="Z17" s="834"/>
      <c r="AA17" s="834"/>
      <c r="AB17" s="834"/>
      <c r="AC17" s="834"/>
      <c r="AD17" s="834"/>
      <c r="AE17" s="834"/>
      <c r="AF17" s="834"/>
      <c r="AG17" s="834"/>
      <c r="AH17" s="834"/>
      <c r="AI17" s="834"/>
      <c r="AM17" s="344"/>
      <c r="AN17" s="344"/>
      <c r="AO17" s="344"/>
      <c r="AP17" s="344"/>
      <c r="AQ17" s="344"/>
      <c r="AR17" s="344"/>
      <c r="AS17" s="344"/>
      <c r="AT17" s="344"/>
      <c r="AU17" s="344"/>
      <c r="AV17" s="344"/>
      <c r="AW17" s="344"/>
      <c r="AX17" s="344"/>
      <c r="AY17" s="344"/>
      <c r="AZ17" s="344"/>
      <c r="BA17" s="344"/>
      <c r="BB17" s="344"/>
      <c r="BC17" s="344"/>
      <c r="BD17" s="344"/>
      <c r="BE17" s="344"/>
      <c r="BF17" s="344"/>
      <c r="BG17" s="344"/>
      <c r="BH17" s="344"/>
      <c r="BI17" s="344"/>
      <c r="BJ17" s="344"/>
      <c r="BK17" s="344"/>
      <c r="BL17" s="344"/>
      <c r="BM17" s="344"/>
      <c r="BN17" s="344"/>
      <c r="BO17" s="344"/>
      <c r="BP17" s="344"/>
      <c r="BR17" s="344"/>
      <c r="BS17" s="344"/>
      <c r="BT17" s="344"/>
    </row>
    <row r="18" spans="2:75" ht="18" customHeight="1" x14ac:dyDescent="0.2">
      <c r="B18" s="832"/>
      <c r="C18" s="832"/>
      <c r="D18" s="832"/>
      <c r="E18" s="832"/>
      <c r="F18" s="832"/>
      <c r="G18" s="829"/>
      <c r="H18" s="829"/>
      <c r="I18" s="829"/>
      <c r="J18" s="829"/>
      <c r="K18" s="829"/>
      <c r="L18" s="343"/>
      <c r="M18" s="341"/>
      <c r="N18" s="341"/>
      <c r="O18" s="341"/>
      <c r="P18" s="341"/>
      <c r="Q18" s="833"/>
      <c r="R18" s="833"/>
      <c r="S18" s="833"/>
      <c r="T18" s="834"/>
      <c r="U18" s="834"/>
      <c r="V18" s="834"/>
      <c r="W18" s="834"/>
      <c r="X18" s="834"/>
      <c r="Y18" s="834"/>
      <c r="Z18" s="834"/>
      <c r="AA18" s="834"/>
      <c r="AB18" s="834"/>
      <c r="AC18" s="834"/>
      <c r="AD18" s="834"/>
      <c r="AE18" s="834"/>
      <c r="AF18" s="834"/>
      <c r="AG18" s="834"/>
      <c r="AH18" s="834"/>
      <c r="AI18" s="834"/>
      <c r="AM18" s="344"/>
      <c r="AN18" s="344"/>
      <c r="AO18" s="344"/>
      <c r="AP18" s="344"/>
      <c r="AQ18" s="344"/>
      <c r="AR18" s="344"/>
      <c r="AS18" s="344"/>
      <c r="AT18" s="344"/>
      <c r="AU18" s="344"/>
      <c r="AV18" s="344"/>
      <c r="AW18" s="344"/>
      <c r="AX18" s="344"/>
      <c r="AY18" s="344"/>
      <c r="AZ18" s="344"/>
      <c r="BA18" s="344"/>
      <c r="BB18" s="344"/>
      <c r="BC18" s="344"/>
      <c r="BD18" s="344"/>
      <c r="BE18" s="344"/>
      <c r="BF18" s="344"/>
      <c r="BG18" s="344"/>
      <c r="BH18" s="344"/>
      <c r="BI18" s="344"/>
      <c r="BJ18" s="344"/>
      <c r="BK18" s="344"/>
      <c r="BL18" s="344"/>
      <c r="BM18" s="344"/>
      <c r="BN18" s="344"/>
      <c r="BO18" s="344"/>
      <c r="BP18" s="344"/>
      <c r="BR18" s="344"/>
      <c r="BS18" s="344"/>
      <c r="BT18" s="344"/>
    </row>
    <row r="19" spans="2:75" ht="18" customHeight="1" x14ac:dyDescent="0.2">
      <c r="B19" s="341"/>
      <c r="C19" s="341"/>
      <c r="D19" s="343"/>
      <c r="E19" s="343"/>
      <c r="F19" s="343"/>
      <c r="G19" s="343"/>
      <c r="H19" s="343"/>
      <c r="I19" s="343"/>
      <c r="J19" s="343"/>
      <c r="K19" s="343"/>
      <c r="L19" s="343"/>
      <c r="M19" s="341"/>
      <c r="N19" s="347" t="s">
        <v>450</v>
      </c>
      <c r="P19" s="341"/>
      <c r="Q19" s="833" t="s">
        <v>451</v>
      </c>
      <c r="R19" s="833"/>
      <c r="S19" s="833"/>
      <c r="T19" s="834"/>
      <c r="U19" s="834"/>
      <c r="V19" s="834"/>
      <c r="W19" s="834"/>
      <c r="X19" s="834"/>
      <c r="Y19" s="834"/>
      <c r="Z19" s="834"/>
      <c r="AA19" s="834"/>
      <c r="AB19" s="834"/>
      <c r="AC19" s="834"/>
      <c r="AD19" s="834"/>
      <c r="AE19" s="834"/>
      <c r="AF19" s="834"/>
      <c r="AG19" s="834"/>
      <c r="AH19" s="834"/>
      <c r="AI19" s="834"/>
      <c r="AM19" s="344"/>
      <c r="AN19" s="344"/>
      <c r="AO19" s="344"/>
      <c r="AP19" s="344"/>
      <c r="AQ19" s="344"/>
      <c r="AR19" s="344"/>
      <c r="AS19" s="344"/>
      <c r="AT19" s="344"/>
      <c r="AU19" s="344"/>
      <c r="AV19" s="344"/>
      <c r="AW19" s="344"/>
      <c r="AX19" s="344"/>
      <c r="AY19" s="344"/>
      <c r="AZ19" s="344"/>
      <c r="BA19" s="344"/>
      <c r="BB19" s="344"/>
      <c r="BC19" s="344"/>
      <c r="BD19" s="344"/>
      <c r="BE19" s="344"/>
      <c r="BF19" s="344"/>
      <c r="BG19" s="344"/>
      <c r="BH19" s="344"/>
      <c r="BI19" s="344"/>
      <c r="BJ19" s="344"/>
      <c r="BK19" s="344"/>
      <c r="BL19" s="344"/>
      <c r="BM19" s="344"/>
      <c r="BN19" s="344"/>
      <c r="BO19" s="344"/>
      <c r="BP19" s="344"/>
      <c r="BR19" s="344"/>
      <c r="BS19" s="344"/>
      <c r="BT19" s="344"/>
    </row>
    <row r="20" spans="2:75" ht="18" customHeight="1" x14ac:dyDescent="0.2">
      <c r="B20" s="341"/>
      <c r="C20" s="341"/>
      <c r="D20" s="343"/>
      <c r="E20" s="343"/>
      <c r="F20" s="343"/>
      <c r="G20" s="343"/>
      <c r="H20" s="343"/>
      <c r="I20" s="343"/>
      <c r="J20" s="343"/>
      <c r="K20" s="343"/>
      <c r="L20" s="343"/>
      <c r="M20" s="341"/>
      <c r="N20" s="341"/>
      <c r="O20" s="341"/>
      <c r="P20" s="341"/>
      <c r="Q20" s="833"/>
      <c r="R20" s="833"/>
      <c r="S20" s="833"/>
      <c r="T20" s="834"/>
      <c r="U20" s="834"/>
      <c r="V20" s="834"/>
      <c r="W20" s="834"/>
      <c r="X20" s="834"/>
      <c r="Y20" s="834"/>
      <c r="Z20" s="834"/>
      <c r="AA20" s="834"/>
      <c r="AB20" s="834"/>
      <c r="AC20" s="834"/>
      <c r="AD20" s="834"/>
      <c r="AE20" s="834"/>
      <c r="AF20" s="834"/>
      <c r="AG20" s="834"/>
      <c r="AH20" s="834"/>
      <c r="AI20" s="834"/>
      <c r="AM20" s="344"/>
      <c r="AN20" s="344"/>
      <c r="AO20" s="344"/>
      <c r="AP20" s="344"/>
      <c r="AQ20" s="344"/>
      <c r="AR20" s="344"/>
      <c r="AS20" s="344"/>
      <c r="AT20" s="344"/>
      <c r="AU20" s="344"/>
      <c r="AV20" s="344"/>
      <c r="AW20" s="344"/>
      <c r="AX20" s="344"/>
      <c r="AY20" s="344"/>
      <c r="AZ20" s="344"/>
      <c r="BA20" s="344"/>
      <c r="BB20" s="344"/>
      <c r="BC20" s="344"/>
      <c r="BD20" s="344"/>
      <c r="BE20" s="344"/>
      <c r="BF20" s="344"/>
      <c r="BG20" s="344"/>
      <c r="BH20" s="344"/>
      <c r="BI20" s="344"/>
      <c r="BJ20" s="344"/>
      <c r="BK20" s="344"/>
      <c r="BL20" s="344"/>
      <c r="BM20" s="344"/>
      <c r="BN20" s="344"/>
      <c r="BO20" s="344"/>
      <c r="BP20" s="344"/>
      <c r="BQ20" s="344"/>
      <c r="BR20" s="344"/>
      <c r="BS20" s="344"/>
      <c r="BT20" s="344"/>
    </row>
    <row r="21" spans="2:75" ht="18" customHeight="1" x14ac:dyDescent="0.2">
      <c r="B21" s="341"/>
      <c r="C21" s="341"/>
      <c r="D21" s="343"/>
      <c r="E21" s="343"/>
      <c r="F21" s="343"/>
      <c r="G21" s="343"/>
      <c r="H21" s="343"/>
      <c r="I21" s="343"/>
      <c r="J21" s="343"/>
      <c r="K21" s="343"/>
      <c r="L21" s="343"/>
      <c r="M21" s="341"/>
      <c r="N21" s="341"/>
      <c r="O21" s="341"/>
      <c r="P21" s="341"/>
      <c r="Q21" s="833" t="s">
        <v>452</v>
      </c>
      <c r="R21" s="833"/>
      <c r="S21" s="833"/>
      <c r="T21" s="833"/>
      <c r="U21" s="833"/>
      <c r="V21" s="833"/>
      <c r="W21" s="834"/>
      <c r="X21" s="834"/>
      <c r="Y21" s="834"/>
      <c r="Z21" s="834"/>
      <c r="AA21" s="834"/>
      <c r="AB21" s="834"/>
      <c r="AC21" s="834"/>
      <c r="AD21" s="834"/>
      <c r="AE21" s="834"/>
      <c r="AF21" s="834"/>
      <c r="AG21" s="834"/>
      <c r="AH21" s="834"/>
      <c r="AI21" s="834"/>
      <c r="AM21" s="344"/>
      <c r="AN21" s="344"/>
      <c r="AO21" s="344"/>
      <c r="AP21" s="344"/>
      <c r="AQ21" s="344"/>
      <c r="AR21" s="344"/>
      <c r="AS21" s="344"/>
      <c r="AT21" s="344"/>
      <c r="AU21" s="344"/>
      <c r="AV21" s="344"/>
      <c r="AW21" s="344"/>
      <c r="AX21" s="344"/>
      <c r="AY21" s="344"/>
      <c r="AZ21" s="344"/>
      <c r="BA21" s="344"/>
      <c r="BB21" s="344"/>
      <c r="BC21" s="344"/>
      <c r="BD21" s="344"/>
      <c r="BE21" s="344"/>
      <c r="BF21" s="344"/>
      <c r="BG21" s="344"/>
      <c r="BH21" s="344"/>
      <c r="BI21" s="344"/>
      <c r="BJ21" s="344"/>
      <c r="BK21" s="344"/>
      <c r="BL21" s="344"/>
      <c r="BM21" s="344"/>
      <c r="BN21" s="344"/>
      <c r="BO21" s="344"/>
      <c r="BP21" s="344"/>
      <c r="BQ21" s="344"/>
      <c r="BR21" s="344"/>
      <c r="BS21" s="344"/>
      <c r="BT21" s="344"/>
    </row>
    <row r="22" spans="2:75" ht="18" customHeight="1" x14ac:dyDescent="0.2">
      <c r="B22" s="341"/>
      <c r="C22" s="341"/>
      <c r="D22" s="343"/>
      <c r="E22" s="343"/>
      <c r="F22" s="343"/>
      <c r="G22" s="343"/>
      <c r="H22" s="343"/>
      <c r="I22" s="343"/>
      <c r="J22" s="343"/>
      <c r="K22" s="343"/>
      <c r="L22" s="343"/>
      <c r="M22" s="341"/>
      <c r="N22" s="341"/>
      <c r="O22" s="341"/>
      <c r="P22" s="341"/>
      <c r="Q22" s="833"/>
      <c r="R22" s="833"/>
      <c r="S22" s="833"/>
      <c r="T22" s="833"/>
      <c r="U22" s="833"/>
      <c r="V22" s="833"/>
      <c r="W22" s="834"/>
      <c r="X22" s="834"/>
      <c r="Y22" s="834"/>
      <c r="Z22" s="834"/>
      <c r="AA22" s="834"/>
      <c r="AB22" s="834"/>
      <c r="AC22" s="834"/>
      <c r="AD22" s="834"/>
      <c r="AE22" s="834"/>
      <c r="AF22" s="834"/>
      <c r="AG22" s="834"/>
      <c r="AH22" s="834"/>
      <c r="AI22" s="834"/>
      <c r="AM22" s="344"/>
      <c r="AN22" s="344"/>
      <c r="AO22" s="344"/>
      <c r="AP22" s="344"/>
      <c r="AQ22" s="344"/>
      <c r="AR22" s="344"/>
      <c r="AS22" s="344"/>
      <c r="AT22" s="344"/>
      <c r="AU22" s="344"/>
      <c r="AV22" s="344"/>
      <c r="AW22" s="344"/>
      <c r="AX22" s="344"/>
      <c r="AY22" s="344"/>
      <c r="AZ22" s="344"/>
      <c r="BA22" s="344"/>
      <c r="BB22" s="344"/>
      <c r="BC22" s="344"/>
      <c r="BD22" s="344"/>
      <c r="BE22" s="344"/>
      <c r="BF22" s="344"/>
      <c r="BG22" s="344"/>
      <c r="BH22" s="344"/>
      <c r="BI22" s="344"/>
      <c r="BJ22" s="344"/>
      <c r="BK22" s="344"/>
      <c r="BL22" s="344"/>
      <c r="BM22" s="344"/>
      <c r="BN22" s="344"/>
      <c r="BO22" s="344"/>
      <c r="BP22" s="344"/>
      <c r="BQ22" s="344"/>
      <c r="BR22" s="344"/>
      <c r="BS22" s="344"/>
      <c r="BT22" s="344"/>
    </row>
    <row r="23" spans="2:75" ht="15" customHeight="1" x14ac:dyDescent="0.2">
      <c r="B23" s="341"/>
      <c r="C23" s="341"/>
      <c r="D23" s="343"/>
      <c r="E23" s="343"/>
      <c r="F23" s="343"/>
      <c r="G23" s="343"/>
      <c r="H23" s="343"/>
      <c r="I23" s="343"/>
      <c r="J23" s="343"/>
      <c r="K23" s="343"/>
      <c r="L23" s="343"/>
      <c r="M23" s="341"/>
      <c r="N23" s="341"/>
      <c r="O23" s="341"/>
      <c r="P23" s="341"/>
      <c r="Q23" s="341"/>
      <c r="R23" s="347"/>
      <c r="S23" s="347"/>
      <c r="T23" s="347"/>
      <c r="U23" s="347"/>
      <c r="V23" s="347"/>
      <c r="W23" s="347"/>
      <c r="X23" s="348"/>
      <c r="Y23" s="348"/>
      <c r="Z23" s="348"/>
      <c r="AA23" s="348"/>
      <c r="AB23" s="348"/>
      <c r="AC23" s="348"/>
      <c r="AD23" s="348"/>
      <c r="AE23" s="348"/>
      <c r="AF23" s="348"/>
      <c r="AG23" s="348"/>
      <c r="AH23" s="348"/>
      <c r="AI23" s="348"/>
      <c r="AM23" s="344"/>
      <c r="AN23" s="344"/>
      <c r="AO23" s="344"/>
      <c r="AP23" s="344"/>
      <c r="AQ23" s="344"/>
      <c r="AR23" s="344"/>
      <c r="AS23" s="344"/>
      <c r="AT23" s="344"/>
      <c r="AU23" s="344"/>
      <c r="AV23" s="344"/>
      <c r="AW23" s="344"/>
      <c r="AX23" s="344"/>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row>
    <row r="24" spans="2:75" ht="14.85" customHeight="1" x14ac:dyDescent="0.2">
      <c r="C24" s="341"/>
      <c r="D24" s="341"/>
      <c r="E24" s="341" t="s">
        <v>453</v>
      </c>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M24" s="344"/>
      <c r="AN24" s="344"/>
      <c r="AO24" s="344"/>
      <c r="AP24" s="344"/>
      <c r="AQ24" s="344"/>
      <c r="AR24" s="344"/>
      <c r="AS24" s="344"/>
      <c r="AT24" s="344"/>
      <c r="AU24" s="344"/>
      <c r="AV24" s="344"/>
      <c r="AW24" s="344"/>
      <c r="AX24" s="344"/>
      <c r="AY24" s="344"/>
      <c r="AZ24" s="344"/>
      <c r="BA24" s="344"/>
      <c r="BB24" s="344"/>
      <c r="BC24" s="344"/>
      <c r="BD24" s="344"/>
      <c r="BE24" s="344"/>
      <c r="BF24" s="344"/>
      <c r="BG24" s="344"/>
      <c r="BH24" s="344"/>
      <c r="BI24" s="344"/>
      <c r="BJ24" s="344"/>
      <c r="BK24" s="344"/>
      <c r="BL24" s="344"/>
      <c r="BM24" s="344"/>
      <c r="BN24" s="344"/>
      <c r="BO24" s="344"/>
      <c r="BP24" s="344"/>
      <c r="BQ24" s="344"/>
      <c r="BR24" s="344"/>
      <c r="BS24" s="344"/>
      <c r="BT24" s="344"/>
    </row>
    <row r="25" spans="2:75" ht="14.85" customHeight="1" x14ac:dyDescent="0.2">
      <c r="C25" s="341"/>
      <c r="D25" s="341"/>
      <c r="E25" s="341" t="s">
        <v>454</v>
      </c>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M25" s="344"/>
      <c r="AN25" s="344"/>
      <c r="AO25" s="344"/>
      <c r="AP25" s="344"/>
      <c r="AQ25" s="344"/>
      <c r="AR25" s="344"/>
      <c r="AS25" s="344"/>
      <c r="AT25" s="344"/>
      <c r="AU25" s="344"/>
      <c r="AV25" s="344"/>
      <c r="AW25" s="344"/>
      <c r="AX25" s="344"/>
      <c r="AY25" s="344"/>
      <c r="AZ25" s="344"/>
      <c r="BA25" s="344"/>
      <c r="BB25" s="344"/>
      <c r="BC25" s="344"/>
      <c r="BD25" s="344"/>
      <c r="BE25" s="344"/>
      <c r="BF25" s="344"/>
      <c r="BG25" s="344"/>
      <c r="BH25" s="344"/>
      <c r="BI25" s="344"/>
      <c r="BJ25" s="344"/>
      <c r="BK25" s="344"/>
      <c r="BL25" s="344"/>
      <c r="BM25" s="344"/>
      <c r="BN25" s="344"/>
      <c r="BO25" s="344"/>
      <c r="BP25" s="344"/>
      <c r="BQ25" s="344"/>
      <c r="BR25" s="344"/>
      <c r="BS25" s="344"/>
      <c r="BT25" s="344"/>
    </row>
    <row r="26" spans="2:75" ht="14.85" customHeight="1" x14ac:dyDescent="0.2">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M26" s="344"/>
      <c r="AN26" s="344"/>
      <c r="AO26" s="344"/>
      <c r="AP26" s="344"/>
      <c r="AQ26" s="344"/>
      <c r="AR26" s="344"/>
      <c r="AS26" s="344"/>
      <c r="AT26" s="344"/>
      <c r="AU26" s="344"/>
      <c r="AV26" s="344"/>
      <c r="AW26" s="344"/>
      <c r="AX26" s="344"/>
      <c r="AY26" s="344"/>
      <c r="AZ26" s="344"/>
      <c r="BA26" s="344"/>
      <c r="BB26" s="344"/>
      <c r="BC26" s="344"/>
      <c r="BD26" s="344"/>
      <c r="BE26" s="344"/>
      <c r="BF26" s="344"/>
      <c r="BG26" s="344"/>
      <c r="BH26" s="344"/>
      <c r="BI26" s="344"/>
      <c r="BJ26" s="344"/>
      <c r="BK26" s="344"/>
      <c r="BL26" s="344"/>
      <c r="BM26" s="344"/>
      <c r="BN26" s="344"/>
      <c r="BO26" s="344"/>
      <c r="BP26" s="344"/>
      <c r="BQ26" s="344"/>
      <c r="BR26" s="344"/>
      <c r="BS26" s="344"/>
      <c r="BT26" s="344"/>
    </row>
    <row r="27" spans="2:75" ht="14.85" customHeight="1" thickBot="1" x14ac:dyDescent="0.25">
      <c r="B27" s="341"/>
      <c r="C27" s="341"/>
      <c r="D27" s="341"/>
      <c r="E27" s="341"/>
      <c r="F27" s="341"/>
      <c r="G27" s="341"/>
      <c r="H27" s="341"/>
      <c r="I27" s="341"/>
      <c r="J27" s="341"/>
      <c r="K27" s="341"/>
      <c r="L27" s="341"/>
      <c r="M27" s="341"/>
      <c r="N27" s="341"/>
      <c r="O27" s="341"/>
      <c r="P27" s="341"/>
      <c r="Q27" s="341"/>
      <c r="R27" s="341"/>
      <c r="S27" s="876" t="s">
        <v>455</v>
      </c>
      <c r="T27" s="877"/>
      <c r="U27" s="877"/>
      <c r="V27" s="878"/>
      <c r="W27" s="349"/>
      <c r="X27" s="350"/>
      <c r="Y27" s="350"/>
      <c r="Z27" s="350"/>
      <c r="AA27" s="350"/>
      <c r="AB27" s="350"/>
      <c r="AC27" s="350"/>
      <c r="AD27" s="350"/>
      <c r="AE27" s="350"/>
      <c r="AF27" s="350"/>
      <c r="AG27" s="351"/>
      <c r="AH27" s="351"/>
      <c r="AI27" s="352"/>
      <c r="AM27" s="344"/>
      <c r="AN27" s="344"/>
      <c r="AO27" s="344"/>
      <c r="AP27" s="344"/>
      <c r="AQ27" s="344"/>
      <c r="AR27" s="344"/>
      <c r="AS27" s="344"/>
      <c r="AT27" s="344"/>
      <c r="AU27" s="344"/>
      <c r="AV27" s="344"/>
      <c r="AW27" s="344"/>
      <c r="AX27" s="344"/>
      <c r="AY27" s="344"/>
      <c r="AZ27" s="344"/>
      <c r="BA27" s="344"/>
      <c r="BB27" s="344"/>
      <c r="BC27" s="344"/>
      <c r="BD27" s="344"/>
      <c r="BE27" s="344"/>
      <c r="BF27" s="344"/>
      <c r="BG27" s="344"/>
      <c r="BH27" s="344"/>
      <c r="BI27" s="344"/>
      <c r="BJ27" s="344"/>
      <c r="BK27" s="344"/>
      <c r="BL27" s="344"/>
      <c r="BM27" s="344"/>
      <c r="BN27" s="344"/>
      <c r="BO27" s="344"/>
      <c r="BP27" s="344"/>
      <c r="BQ27" s="344"/>
      <c r="BR27" s="344"/>
      <c r="BS27" s="344"/>
      <c r="BT27" s="344"/>
    </row>
    <row r="28" spans="2:75" ht="14.85" customHeight="1" x14ac:dyDescent="0.2">
      <c r="B28" s="835" t="s">
        <v>456</v>
      </c>
      <c r="C28" s="838" t="s">
        <v>127</v>
      </c>
      <c r="D28" s="839"/>
      <c r="E28" s="839"/>
      <c r="F28" s="839"/>
      <c r="G28" s="839"/>
      <c r="H28" s="840"/>
      <c r="I28" s="841"/>
      <c r="J28" s="842"/>
      <c r="K28" s="842"/>
      <c r="L28" s="842"/>
      <c r="M28" s="842"/>
      <c r="N28" s="842"/>
      <c r="O28" s="842"/>
      <c r="P28" s="842"/>
      <c r="Q28" s="842"/>
      <c r="R28" s="842"/>
      <c r="S28" s="842"/>
      <c r="T28" s="842"/>
      <c r="U28" s="842"/>
      <c r="V28" s="842"/>
      <c r="W28" s="842"/>
      <c r="X28" s="842"/>
      <c r="Y28" s="842"/>
      <c r="Z28" s="842"/>
      <c r="AA28" s="842"/>
      <c r="AB28" s="842"/>
      <c r="AC28" s="842"/>
      <c r="AD28" s="842"/>
      <c r="AE28" s="842"/>
      <c r="AF28" s="842"/>
      <c r="AG28" s="842"/>
      <c r="AH28" s="842"/>
      <c r="AI28" s="843"/>
      <c r="AJ28" s="344"/>
      <c r="AM28" s="906"/>
      <c r="AN28" s="344"/>
      <c r="AO28" s="344"/>
      <c r="AP28" s="344"/>
      <c r="AQ28" s="344"/>
      <c r="AR28" s="344"/>
      <c r="AS28" s="344"/>
      <c r="AT28" s="344"/>
      <c r="AU28" s="344"/>
      <c r="AV28" s="344"/>
      <c r="AW28" s="344"/>
      <c r="AX28" s="344"/>
      <c r="AY28" s="344"/>
      <c r="AZ28" s="344"/>
      <c r="BA28" s="344"/>
      <c r="BB28" s="344"/>
      <c r="BC28" s="344"/>
      <c r="BD28" s="344"/>
      <c r="BE28" s="344"/>
      <c r="BF28" s="344"/>
      <c r="BG28" s="344"/>
      <c r="BH28" s="344"/>
      <c r="BI28" s="344"/>
      <c r="BJ28" s="344"/>
      <c r="BK28" s="344"/>
      <c r="BL28" s="344"/>
      <c r="BM28" s="344"/>
      <c r="BN28" s="344"/>
      <c r="BO28" s="344"/>
      <c r="BP28" s="344"/>
      <c r="BQ28" s="344"/>
      <c r="BR28" s="344"/>
      <c r="BS28" s="344"/>
      <c r="BT28" s="344"/>
    </row>
    <row r="29" spans="2:75" ht="28.5" customHeight="1" x14ac:dyDescent="0.2">
      <c r="B29" s="836"/>
      <c r="C29" s="852" t="s">
        <v>457</v>
      </c>
      <c r="D29" s="853"/>
      <c r="E29" s="853"/>
      <c r="F29" s="853"/>
      <c r="G29" s="853"/>
      <c r="H29" s="854"/>
      <c r="I29" s="868"/>
      <c r="J29" s="869"/>
      <c r="K29" s="869"/>
      <c r="L29" s="869"/>
      <c r="M29" s="869"/>
      <c r="N29" s="869"/>
      <c r="O29" s="869"/>
      <c r="P29" s="869"/>
      <c r="Q29" s="869"/>
      <c r="R29" s="869"/>
      <c r="S29" s="869"/>
      <c r="T29" s="869"/>
      <c r="U29" s="869"/>
      <c r="V29" s="869"/>
      <c r="W29" s="869"/>
      <c r="X29" s="869"/>
      <c r="Y29" s="869"/>
      <c r="Z29" s="869"/>
      <c r="AA29" s="869"/>
      <c r="AB29" s="869"/>
      <c r="AC29" s="869"/>
      <c r="AD29" s="869"/>
      <c r="AE29" s="869"/>
      <c r="AF29" s="869"/>
      <c r="AG29" s="869"/>
      <c r="AH29" s="869"/>
      <c r="AI29" s="870"/>
      <c r="AJ29" s="344"/>
      <c r="AM29" s="907"/>
      <c r="AN29" s="344"/>
      <c r="AO29" s="344"/>
      <c r="AP29" s="344"/>
      <c r="AQ29" s="344"/>
      <c r="AR29" s="344"/>
      <c r="AS29" s="344"/>
      <c r="AT29" s="344"/>
      <c r="AU29" s="344"/>
      <c r="AV29" s="344"/>
      <c r="AW29" s="344"/>
      <c r="AX29" s="344"/>
      <c r="AY29" s="344"/>
      <c r="AZ29" s="344"/>
      <c r="BA29" s="344"/>
      <c r="BB29" s="344"/>
      <c r="BC29" s="344"/>
      <c r="BD29" s="344"/>
      <c r="BE29" s="344"/>
      <c r="BF29" s="344"/>
      <c r="BG29" s="344"/>
      <c r="BH29" s="344"/>
      <c r="BI29" s="344"/>
      <c r="BJ29" s="344"/>
      <c r="BK29" s="344"/>
      <c r="BL29" s="344"/>
      <c r="BM29" s="344"/>
      <c r="BN29" s="344"/>
      <c r="BO29" s="344"/>
      <c r="BP29" s="344"/>
      <c r="BQ29" s="344"/>
      <c r="BR29" s="344"/>
      <c r="BS29" s="344"/>
      <c r="BT29" s="344"/>
    </row>
    <row r="30" spans="2:75" ht="14.25" customHeight="1" x14ac:dyDescent="0.2">
      <c r="B30" s="836"/>
      <c r="C30" s="871" t="s">
        <v>458</v>
      </c>
      <c r="D30" s="850"/>
      <c r="E30" s="850"/>
      <c r="F30" s="850"/>
      <c r="G30" s="850"/>
      <c r="H30" s="851"/>
      <c r="I30" s="861" t="s">
        <v>459</v>
      </c>
      <c r="J30" s="862"/>
      <c r="K30" s="862"/>
      <c r="L30" s="862"/>
      <c r="M30" s="863"/>
      <c r="N30" s="863"/>
      <c r="O30" s="353" t="s">
        <v>135</v>
      </c>
      <c r="P30" s="863"/>
      <c r="Q30" s="863"/>
      <c r="R30" s="354" t="s">
        <v>91</v>
      </c>
      <c r="S30" s="862"/>
      <c r="T30" s="862"/>
      <c r="U30" s="862"/>
      <c r="V30" s="862"/>
      <c r="W30" s="862"/>
      <c r="X30" s="862"/>
      <c r="Y30" s="862"/>
      <c r="Z30" s="862"/>
      <c r="AA30" s="862"/>
      <c r="AB30" s="862"/>
      <c r="AC30" s="862"/>
      <c r="AD30" s="862"/>
      <c r="AE30" s="862"/>
      <c r="AF30" s="862"/>
      <c r="AG30" s="862"/>
      <c r="AH30" s="862"/>
      <c r="AI30" s="864"/>
      <c r="AJ30" s="346"/>
      <c r="AK30" s="344"/>
      <c r="AL30" s="344"/>
      <c r="AM30" s="907"/>
      <c r="AN30" s="344"/>
      <c r="AO30" s="344"/>
      <c r="AP30" s="344"/>
      <c r="AQ30" s="344"/>
      <c r="AR30" s="344"/>
      <c r="AS30" s="344"/>
      <c r="AT30" s="346"/>
      <c r="AU30" s="346"/>
      <c r="AV30" s="346"/>
      <c r="AW30" s="346"/>
      <c r="AX30" s="346"/>
      <c r="AY30" s="346"/>
      <c r="AZ30" s="346"/>
      <c r="BA30" s="346"/>
      <c r="BB30" s="346"/>
      <c r="BC30" s="346"/>
      <c r="BD30" s="346"/>
      <c r="BE30" s="346"/>
      <c r="BF30" s="346"/>
      <c r="BG30" s="346"/>
      <c r="BH30" s="346"/>
      <c r="BI30" s="346"/>
      <c r="BJ30" s="346"/>
      <c r="BK30" s="346"/>
      <c r="BL30" s="346"/>
      <c r="BM30" s="346"/>
      <c r="BN30" s="346"/>
      <c r="BO30" s="346"/>
      <c r="BP30" s="346"/>
      <c r="BQ30" s="346"/>
      <c r="BR30" s="346"/>
      <c r="BS30" s="346"/>
      <c r="BT30" s="346"/>
      <c r="BU30" s="344"/>
      <c r="BV30" s="344"/>
      <c r="BW30" s="344"/>
    </row>
    <row r="31" spans="2:75" ht="14.85" customHeight="1" x14ac:dyDescent="0.2">
      <c r="B31" s="836"/>
      <c r="C31" s="872"/>
      <c r="D31" s="873"/>
      <c r="E31" s="873"/>
      <c r="F31" s="873"/>
      <c r="G31" s="873"/>
      <c r="H31" s="874"/>
      <c r="I31" s="865"/>
      <c r="J31" s="844"/>
      <c r="K31" s="844"/>
      <c r="L31" s="844"/>
      <c r="M31" s="355" t="s">
        <v>460</v>
      </c>
      <c r="N31" s="355" t="s">
        <v>461</v>
      </c>
      <c r="O31" s="844"/>
      <c r="P31" s="844"/>
      <c r="Q31" s="844"/>
      <c r="R31" s="844"/>
      <c r="S31" s="844"/>
      <c r="T31" s="844"/>
      <c r="U31" s="844"/>
      <c r="V31" s="844"/>
      <c r="W31" s="355" t="s">
        <v>462</v>
      </c>
      <c r="X31" s="355" t="s">
        <v>136</v>
      </c>
      <c r="Y31" s="844"/>
      <c r="Z31" s="844"/>
      <c r="AA31" s="844"/>
      <c r="AB31" s="844"/>
      <c r="AC31" s="844"/>
      <c r="AD31" s="844"/>
      <c r="AE31" s="844"/>
      <c r="AF31" s="844"/>
      <c r="AG31" s="844"/>
      <c r="AH31" s="844"/>
      <c r="AI31" s="845"/>
      <c r="AJ31" s="346"/>
      <c r="AK31" s="344"/>
      <c r="AL31" s="344"/>
      <c r="AM31" s="907"/>
      <c r="AN31" s="344"/>
      <c r="AO31" s="344"/>
      <c r="AP31" s="344"/>
      <c r="AQ31" s="344"/>
      <c r="AR31" s="344"/>
      <c r="AS31" s="344"/>
      <c r="AT31" s="346"/>
      <c r="AU31" s="346"/>
      <c r="AV31" s="346"/>
      <c r="AW31" s="346"/>
      <c r="AX31" s="356"/>
      <c r="AY31" s="356"/>
      <c r="AZ31" s="346"/>
      <c r="BA31" s="346"/>
      <c r="BB31" s="346"/>
      <c r="BC31" s="346"/>
      <c r="BD31" s="357"/>
      <c r="BE31" s="356"/>
      <c r="BF31" s="346"/>
      <c r="BG31" s="344"/>
      <c r="BH31" s="346"/>
      <c r="BI31" s="344"/>
      <c r="BJ31" s="346"/>
      <c r="BK31" s="346"/>
      <c r="BL31" s="346"/>
      <c r="BM31" s="346"/>
      <c r="BN31" s="344"/>
      <c r="BO31" s="346"/>
      <c r="BP31" s="346"/>
      <c r="BQ31" s="346"/>
      <c r="BR31" s="346"/>
      <c r="BS31" s="346"/>
      <c r="BT31" s="346"/>
      <c r="BU31" s="344"/>
      <c r="BV31" s="344"/>
      <c r="BW31" s="344"/>
    </row>
    <row r="32" spans="2:75" ht="14.85" customHeight="1" x14ac:dyDescent="0.2">
      <c r="B32" s="836"/>
      <c r="C32" s="875"/>
      <c r="D32" s="873"/>
      <c r="E32" s="873"/>
      <c r="F32" s="873"/>
      <c r="G32" s="873"/>
      <c r="H32" s="874"/>
      <c r="I32" s="865"/>
      <c r="J32" s="844"/>
      <c r="K32" s="844"/>
      <c r="L32" s="844"/>
      <c r="M32" s="355" t="s">
        <v>463</v>
      </c>
      <c r="N32" s="355" t="s">
        <v>464</v>
      </c>
      <c r="O32" s="844"/>
      <c r="P32" s="844"/>
      <c r="Q32" s="844"/>
      <c r="R32" s="844"/>
      <c r="S32" s="844"/>
      <c r="T32" s="844"/>
      <c r="U32" s="844"/>
      <c r="V32" s="844"/>
      <c r="W32" s="355" t="s">
        <v>465</v>
      </c>
      <c r="X32" s="355" t="s">
        <v>466</v>
      </c>
      <c r="Y32" s="844"/>
      <c r="Z32" s="844"/>
      <c r="AA32" s="844"/>
      <c r="AB32" s="844"/>
      <c r="AC32" s="844"/>
      <c r="AD32" s="844"/>
      <c r="AE32" s="844"/>
      <c r="AF32" s="844"/>
      <c r="AG32" s="844"/>
      <c r="AH32" s="844"/>
      <c r="AI32" s="845"/>
      <c r="AJ32" s="346"/>
      <c r="AK32" s="344"/>
      <c r="AL32" s="344"/>
      <c r="AM32" s="907"/>
      <c r="AN32" s="344"/>
      <c r="AO32" s="344"/>
      <c r="AP32" s="344"/>
      <c r="AQ32" s="344"/>
      <c r="AR32" s="344"/>
      <c r="AS32" s="344"/>
      <c r="AT32" s="346"/>
      <c r="AU32" s="346"/>
      <c r="AV32" s="346"/>
      <c r="AW32" s="346"/>
      <c r="AX32" s="356"/>
      <c r="AY32" s="356"/>
      <c r="AZ32" s="346"/>
      <c r="BA32" s="346"/>
      <c r="BB32" s="346"/>
      <c r="BC32" s="346"/>
      <c r="BD32" s="357"/>
      <c r="BE32" s="356"/>
      <c r="BF32" s="346"/>
      <c r="BG32" s="344"/>
      <c r="BH32" s="346"/>
      <c r="BI32" s="344"/>
      <c r="BJ32" s="346"/>
      <c r="BK32" s="346"/>
      <c r="BL32" s="346"/>
      <c r="BM32" s="346"/>
      <c r="BN32" s="344"/>
      <c r="BO32" s="346"/>
      <c r="BP32" s="346"/>
      <c r="BQ32" s="346"/>
      <c r="BR32" s="346"/>
      <c r="BS32" s="346"/>
      <c r="BT32" s="346"/>
      <c r="BU32" s="344"/>
      <c r="BV32" s="344"/>
      <c r="BW32" s="344"/>
    </row>
    <row r="33" spans="2:75" ht="18.899999999999999" customHeight="1" x14ac:dyDescent="0.2">
      <c r="B33" s="836"/>
      <c r="C33" s="875"/>
      <c r="D33" s="873"/>
      <c r="E33" s="873"/>
      <c r="F33" s="873"/>
      <c r="G33" s="873"/>
      <c r="H33" s="874"/>
      <c r="I33" s="846"/>
      <c r="J33" s="847"/>
      <c r="K33" s="847"/>
      <c r="L33" s="847"/>
      <c r="M33" s="847"/>
      <c r="N33" s="847"/>
      <c r="O33" s="847"/>
      <c r="P33" s="847"/>
      <c r="Q33" s="847"/>
      <c r="R33" s="847"/>
      <c r="S33" s="847"/>
      <c r="T33" s="847"/>
      <c r="U33" s="847"/>
      <c r="V33" s="847"/>
      <c r="W33" s="847"/>
      <c r="X33" s="847"/>
      <c r="Y33" s="847"/>
      <c r="Z33" s="847"/>
      <c r="AA33" s="847"/>
      <c r="AB33" s="847"/>
      <c r="AC33" s="847"/>
      <c r="AD33" s="847"/>
      <c r="AE33" s="847"/>
      <c r="AF33" s="847"/>
      <c r="AG33" s="847"/>
      <c r="AH33" s="847"/>
      <c r="AI33" s="848"/>
      <c r="AJ33" s="346"/>
      <c r="AM33" s="907"/>
      <c r="AN33" s="344"/>
      <c r="AO33" s="344"/>
      <c r="AP33" s="344"/>
      <c r="AQ33" s="344"/>
      <c r="AR33" s="344"/>
      <c r="AS33" s="344"/>
      <c r="AT33" s="346"/>
      <c r="AU33" s="346"/>
      <c r="AV33" s="346"/>
      <c r="AW33" s="346"/>
      <c r="AX33" s="356"/>
      <c r="AY33" s="356"/>
      <c r="AZ33" s="346"/>
      <c r="BA33" s="346"/>
      <c r="BB33" s="346"/>
      <c r="BC33" s="346"/>
      <c r="BD33" s="356"/>
      <c r="BE33" s="356"/>
      <c r="BF33" s="346"/>
      <c r="BG33" s="344"/>
      <c r="BH33" s="346"/>
      <c r="BI33" s="344"/>
      <c r="BJ33" s="346"/>
      <c r="BK33" s="346"/>
      <c r="BL33" s="346"/>
      <c r="BM33" s="346"/>
      <c r="BN33" s="346"/>
      <c r="BO33" s="346"/>
      <c r="BP33" s="346"/>
      <c r="BQ33" s="346"/>
      <c r="BR33" s="346"/>
      <c r="BS33" s="346"/>
      <c r="BT33" s="346"/>
    </row>
    <row r="34" spans="2:75" ht="14.85" customHeight="1" x14ac:dyDescent="0.2">
      <c r="B34" s="836"/>
      <c r="C34" s="849" t="s">
        <v>467</v>
      </c>
      <c r="D34" s="850"/>
      <c r="E34" s="850"/>
      <c r="F34" s="850"/>
      <c r="G34" s="850"/>
      <c r="H34" s="851"/>
      <c r="I34" s="358" t="s">
        <v>8</v>
      </c>
      <c r="J34" s="359"/>
      <c r="K34" s="360"/>
      <c r="L34" s="855"/>
      <c r="M34" s="856"/>
      <c r="N34" s="856"/>
      <c r="O34" s="856"/>
      <c r="P34" s="856"/>
      <c r="Q34" s="856"/>
      <c r="R34" s="361" t="s">
        <v>468</v>
      </c>
      <c r="S34" s="362"/>
      <c r="T34" s="857"/>
      <c r="U34" s="857"/>
      <c r="V34" s="858"/>
      <c r="W34" s="358" t="s">
        <v>469</v>
      </c>
      <c r="X34" s="359"/>
      <c r="Y34" s="360"/>
      <c r="Z34" s="855"/>
      <c r="AA34" s="856"/>
      <c r="AB34" s="856"/>
      <c r="AC34" s="856"/>
      <c r="AD34" s="856"/>
      <c r="AE34" s="856"/>
      <c r="AF34" s="856"/>
      <c r="AG34" s="856"/>
      <c r="AH34" s="856"/>
      <c r="AI34" s="859"/>
      <c r="AJ34" s="344"/>
      <c r="AM34" s="907"/>
      <c r="AN34" s="344"/>
      <c r="AO34" s="344"/>
      <c r="AP34" s="344"/>
      <c r="AQ34" s="344"/>
      <c r="AR34" s="344"/>
      <c r="AS34" s="344"/>
      <c r="AT34" s="344"/>
      <c r="AU34" s="344"/>
      <c r="AV34" s="344"/>
      <c r="AW34" s="344"/>
      <c r="AX34" s="344"/>
      <c r="AY34" s="344"/>
      <c r="AZ34" s="344"/>
      <c r="BA34" s="344"/>
      <c r="BB34" s="344"/>
      <c r="BC34" s="344"/>
      <c r="BD34" s="344"/>
      <c r="BE34" s="344"/>
      <c r="BF34" s="344"/>
      <c r="BG34" s="344"/>
      <c r="BH34" s="344"/>
      <c r="BI34" s="344"/>
      <c r="BJ34" s="344"/>
      <c r="BK34" s="344"/>
      <c r="BL34" s="344"/>
      <c r="BM34" s="344"/>
      <c r="BN34" s="344"/>
      <c r="BO34" s="344"/>
      <c r="BP34" s="344"/>
      <c r="BQ34" s="344"/>
      <c r="BR34" s="344"/>
      <c r="BS34" s="344"/>
      <c r="BT34" s="344"/>
    </row>
    <row r="35" spans="2:75" ht="14.85" customHeight="1" x14ac:dyDescent="0.2">
      <c r="B35" s="836"/>
      <c r="C35" s="852"/>
      <c r="D35" s="853"/>
      <c r="E35" s="853"/>
      <c r="F35" s="853"/>
      <c r="G35" s="853"/>
      <c r="H35" s="854"/>
      <c r="I35" s="860" t="s">
        <v>470</v>
      </c>
      <c r="J35" s="860"/>
      <c r="K35" s="860"/>
      <c r="L35" s="855"/>
      <c r="M35" s="856"/>
      <c r="N35" s="856"/>
      <c r="O35" s="856"/>
      <c r="P35" s="856"/>
      <c r="Q35" s="856"/>
      <c r="R35" s="856"/>
      <c r="S35" s="856"/>
      <c r="T35" s="856"/>
      <c r="U35" s="856"/>
      <c r="V35" s="856"/>
      <c r="W35" s="856"/>
      <c r="X35" s="856"/>
      <c r="Y35" s="856"/>
      <c r="Z35" s="856"/>
      <c r="AA35" s="856"/>
      <c r="AB35" s="856"/>
      <c r="AC35" s="856"/>
      <c r="AD35" s="856"/>
      <c r="AE35" s="856"/>
      <c r="AF35" s="856"/>
      <c r="AG35" s="856"/>
      <c r="AH35" s="856"/>
      <c r="AI35" s="859"/>
      <c r="AJ35" s="344"/>
      <c r="AM35" s="907"/>
      <c r="AN35" s="344"/>
      <c r="AO35" s="344"/>
      <c r="AP35" s="344"/>
      <c r="AQ35" s="344"/>
      <c r="AR35" s="344"/>
      <c r="AS35" s="344"/>
      <c r="AT35" s="344"/>
      <c r="AU35" s="344"/>
      <c r="AV35" s="344"/>
      <c r="AW35" s="344"/>
      <c r="AX35" s="344"/>
      <c r="AY35" s="344"/>
      <c r="AZ35" s="344"/>
      <c r="BA35" s="344"/>
      <c r="BB35" s="344"/>
      <c r="BC35" s="344"/>
      <c r="BD35" s="344"/>
      <c r="BE35" s="344"/>
      <c r="BF35" s="344"/>
      <c r="BG35" s="344"/>
      <c r="BH35" s="344"/>
      <c r="BI35" s="344"/>
      <c r="BJ35" s="344"/>
      <c r="BK35" s="344"/>
      <c r="BL35" s="344"/>
      <c r="BM35" s="344"/>
      <c r="BN35" s="344"/>
      <c r="BO35" s="344"/>
      <c r="BP35" s="344"/>
      <c r="BQ35" s="344"/>
      <c r="BR35" s="344"/>
      <c r="BS35" s="344"/>
      <c r="BT35" s="344"/>
    </row>
    <row r="36" spans="2:75" ht="14.85" customHeight="1" x14ac:dyDescent="0.2">
      <c r="B36" s="836"/>
      <c r="C36" s="895" t="s">
        <v>471</v>
      </c>
      <c r="D36" s="896"/>
      <c r="E36" s="896"/>
      <c r="F36" s="896"/>
      <c r="G36" s="896"/>
      <c r="H36" s="897"/>
      <c r="I36" s="849" t="s">
        <v>138</v>
      </c>
      <c r="J36" s="850"/>
      <c r="K36" s="851"/>
      <c r="L36" s="849"/>
      <c r="M36" s="850"/>
      <c r="N36" s="850"/>
      <c r="O36" s="850"/>
      <c r="P36" s="850"/>
      <c r="Q36" s="851"/>
      <c r="R36" s="901" t="s">
        <v>127</v>
      </c>
      <c r="S36" s="902"/>
      <c r="T36" s="902"/>
      <c r="U36" s="902"/>
      <c r="V36" s="902"/>
      <c r="W36" s="902"/>
      <c r="X36" s="902"/>
      <c r="Y36" s="902"/>
      <c r="Z36" s="902"/>
      <c r="AA36" s="902"/>
      <c r="AB36" s="903"/>
      <c r="AC36" s="904" t="s">
        <v>95</v>
      </c>
      <c r="AD36" s="866"/>
      <c r="AE36" s="866"/>
      <c r="AF36" s="866"/>
      <c r="AG36" s="866"/>
      <c r="AH36" s="866"/>
      <c r="AI36" s="867"/>
      <c r="AJ36" s="344"/>
      <c r="AM36" s="907"/>
      <c r="AN36" s="344"/>
      <c r="AO36" s="344"/>
      <c r="AP36" s="344"/>
      <c r="AQ36" s="344"/>
      <c r="AR36" s="344"/>
      <c r="AS36" s="344"/>
      <c r="AT36" s="879"/>
      <c r="AU36" s="879"/>
      <c r="AV36" s="879"/>
      <c r="AW36" s="344"/>
      <c r="AX36" s="344"/>
      <c r="AY36" s="344"/>
      <c r="AZ36" s="344"/>
      <c r="BA36" s="344"/>
      <c r="BB36" s="344"/>
      <c r="BC36" s="344"/>
      <c r="BD36" s="344"/>
      <c r="BE36" s="344"/>
      <c r="BF36" s="363"/>
      <c r="BG36" s="363"/>
      <c r="BH36" s="344"/>
      <c r="BI36" s="344"/>
      <c r="BJ36" s="344"/>
      <c r="BK36" s="344"/>
      <c r="BL36" s="344"/>
      <c r="BM36" s="344"/>
      <c r="BN36" s="344"/>
      <c r="BO36" s="344"/>
      <c r="BP36" s="344"/>
      <c r="BQ36" s="344"/>
      <c r="BR36" s="344"/>
      <c r="BS36" s="344"/>
      <c r="BT36" s="344"/>
    </row>
    <row r="37" spans="2:75" ht="14.85" customHeight="1" x14ac:dyDescent="0.2">
      <c r="B37" s="836"/>
      <c r="C37" s="898"/>
      <c r="D37" s="899"/>
      <c r="E37" s="899"/>
      <c r="F37" s="899"/>
      <c r="G37" s="899"/>
      <c r="H37" s="900"/>
      <c r="I37" s="852"/>
      <c r="J37" s="853"/>
      <c r="K37" s="854"/>
      <c r="L37" s="852"/>
      <c r="M37" s="853"/>
      <c r="N37" s="853"/>
      <c r="O37" s="853"/>
      <c r="P37" s="853"/>
      <c r="Q37" s="854"/>
      <c r="R37" s="880" t="s">
        <v>472</v>
      </c>
      <c r="S37" s="881"/>
      <c r="T37" s="881"/>
      <c r="U37" s="881"/>
      <c r="V37" s="881"/>
      <c r="W37" s="881"/>
      <c r="X37" s="881"/>
      <c r="Y37" s="881"/>
      <c r="Z37" s="881"/>
      <c r="AA37" s="881"/>
      <c r="AB37" s="882"/>
      <c r="AC37" s="883"/>
      <c r="AD37" s="884"/>
      <c r="AE37" s="884"/>
      <c r="AF37" s="884"/>
      <c r="AG37" s="884"/>
      <c r="AH37" s="884"/>
      <c r="AI37" s="885"/>
      <c r="AJ37" s="344"/>
      <c r="AM37" s="907"/>
      <c r="AN37" s="344"/>
      <c r="AO37" s="344"/>
      <c r="AP37" s="344"/>
      <c r="AQ37" s="344"/>
      <c r="AR37" s="344"/>
      <c r="AS37" s="344"/>
      <c r="AT37" s="879"/>
      <c r="AU37" s="879"/>
      <c r="AV37" s="879"/>
      <c r="AW37" s="344"/>
      <c r="AX37" s="344"/>
      <c r="AY37" s="344"/>
      <c r="AZ37" s="344"/>
      <c r="BA37" s="344"/>
      <c r="BB37" s="344"/>
      <c r="BC37" s="344"/>
      <c r="BD37" s="344"/>
      <c r="BE37" s="344"/>
      <c r="BF37" s="363"/>
      <c r="BG37" s="363"/>
      <c r="BH37" s="344"/>
      <c r="BI37" s="344"/>
      <c r="BJ37" s="344"/>
      <c r="BK37" s="344"/>
      <c r="BL37" s="344"/>
      <c r="BM37" s="344"/>
      <c r="BN37" s="344"/>
      <c r="BO37" s="344"/>
      <c r="BP37" s="344"/>
      <c r="BQ37" s="344"/>
      <c r="BR37" s="344"/>
      <c r="BS37" s="344"/>
      <c r="BT37" s="344"/>
    </row>
    <row r="38" spans="2:75" ht="14.85" customHeight="1" x14ac:dyDescent="0.2">
      <c r="B38" s="836"/>
      <c r="C38" s="886" t="s">
        <v>473</v>
      </c>
      <c r="D38" s="887"/>
      <c r="E38" s="887"/>
      <c r="F38" s="887"/>
      <c r="G38" s="887"/>
      <c r="H38" s="888"/>
      <c r="I38" s="861" t="s">
        <v>459</v>
      </c>
      <c r="J38" s="862"/>
      <c r="K38" s="862"/>
      <c r="L38" s="862"/>
      <c r="M38" s="863"/>
      <c r="N38" s="863"/>
      <c r="O38" s="353" t="s">
        <v>135</v>
      </c>
      <c r="P38" s="863"/>
      <c r="Q38" s="863"/>
      <c r="R38" s="354" t="s">
        <v>91</v>
      </c>
      <c r="S38" s="862"/>
      <c r="T38" s="862"/>
      <c r="U38" s="862"/>
      <c r="V38" s="862"/>
      <c r="W38" s="862"/>
      <c r="X38" s="862"/>
      <c r="Y38" s="862"/>
      <c r="Z38" s="862"/>
      <c r="AA38" s="862"/>
      <c r="AB38" s="862"/>
      <c r="AC38" s="862"/>
      <c r="AD38" s="862"/>
      <c r="AE38" s="862"/>
      <c r="AF38" s="862"/>
      <c r="AG38" s="862"/>
      <c r="AH38" s="862"/>
      <c r="AI38" s="864"/>
      <c r="AJ38" s="346"/>
      <c r="AM38" s="907"/>
      <c r="AN38" s="905"/>
      <c r="AO38" s="905"/>
      <c r="AP38" s="905"/>
      <c r="AQ38" s="905"/>
      <c r="AR38" s="905"/>
      <c r="AS38" s="905"/>
      <c r="AT38" s="346"/>
      <c r="AU38" s="346"/>
      <c r="AV38" s="346"/>
      <c r="AW38" s="346"/>
      <c r="AX38" s="346"/>
      <c r="AY38" s="346"/>
      <c r="AZ38" s="346"/>
      <c r="BA38" s="346"/>
      <c r="BB38" s="346"/>
      <c r="BC38" s="346"/>
      <c r="BD38" s="346"/>
      <c r="BE38" s="346"/>
      <c r="BF38" s="346"/>
      <c r="BG38" s="346"/>
      <c r="BH38" s="346"/>
      <c r="BI38" s="346"/>
      <c r="BJ38" s="346"/>
      <c r="BK38" s="346"/>
      <c r="BL38" s="346"/>
      <c r="BM38" s="346"/>
      <c r="BN38" s="346"/>
      <c r="BO38" s="346"/>
      <c r="BP38" s="346"/>
      <c r="BQ38" s="346"/>
      <c r="BR38" s="346"/>
      <c r="BS38" s="346"/>
      <c r="BT38" s="346"/>
    </row>
    <row r="39" spans="2:75" ht="14.85" customHeight="1" x14ac:dyDescent="0.2">
      <c r="B39" s="836"/>
      <c r="C39" s="889"/>
      <c r="D39" s="890"/>
      <c r="E39" s="890"/>
      <c r="F39" s="890"/>
      <c r="G39" s="890"/>
      <c r="H39" s="891"/>
      <c r="I39" s="865"/>
      <c r="J39" s="844"/>
      <c r="K39" s="844"/>
      <c r="L39" s="844"/>
      <c r="M39" s="355" t="s">
        <v>460</v>
      </c>
      <c r="N39" s="355" t="s">
        <v>461</v>
      </c>
      <c r="O39" s="844"/>
      <c r="P39" s="844"/>
      <c r="Q39" s="844"/>
      <c r="R39" s="844"/>
      <c r="S39" s="844"/>
      <c r="T39" s="844"/>
      <c r="U39" s="844"/>
      <c r="V39" s="844"/>
      <c r="W39" s="355" t="s">
        <v>462</v>
      </c>
      <c r="X39" s="355" t="s">
        <v>136</v>
      </c>
      <c r="Y39" s="844"/>
      <c r="Z39" s="844"/>
      <c r="AA39" s="844"/>
      <c r="AB39" s="844"/>
      <c r="AC39" s="844"/>
      <c r="AD39" s="844"/>
      <c r="AE39" s="844"/>
      <c r="AF39" s="844"/>
      <c r="AG39" s="844"/>
      <c r="AH39" s="844"/>
      <c r="AI39" s="845"/>
      <c r="AJ39" s="346"/>
      <c r="AM39" s="907"/>
      <c r="AN39" s="905"/>
      <c r="AO39" s="905"/>
      <c r="AP39" s="905"/>
      <c r="AQ39" s="905"/>
      <c r="AR39" s="905"/>
      <c r="AS39" s="905"/>
      <c r="AT39" s="346"/>
      <c r="AU39" s="346"/>
      <c r="AV39" s="346"/>
      <c r="AW39" s="346"/>
      <c r="AX39" s="356"/>
      <c r="AY39" s="356"/>
      <c r="AZ39" s="346"/>
      <c r="BA39" s="346"/>
      <c r="BB39" s="346"/>
      <c r="BC39" s="346"/>
      <c r="BD39" s="357"/>
      <c r="BE39" s="356"/>
      <c r="BF39" s="346"/>
      <c r="BG39" s="344"/>
      <c r="BH39" s="346"/>
      <c r="BI39" s="344"/>
      <c r="BJ39" s="346"/>
      <c r="BK39" s="346"/>
      <c r="BL39" s="346"/>
      <c r="BM39" s="346"/>
      <c r="BN39" s="344"/>
      <c r="BO39" s="346"/>
      <c r="BP39" s="346"/>
      <c r="BQ39" s="346"/>
      <c r="BR39" s="346"/>
      <c r="BS39" s="346"/>
      <c r="BT39" s="346"/>
    </row>
    <row r="40" spans="2:75" ht="14.85" customHeight="1" x14ac:dyDescent="0.2">
      <c r="B40" s="836"/>
      <c r="C40" s="889"/>
      <c r="D40" s="890"/>
      <c r="E40" s="890"/>
      <c r="F40" s="890"/>
      <c r="G40" s="890"/>
      <c r="H40" s="891"/>
      <c r="I40" s="865"/>
      <c r="J40" s="844"/>
      <c r="K40" s="844"/>
      <c r="L40" s="844"/>
      <c r="M40" s="355" t="s">
        <v>463</v>
      </c>
      <c r="N40" s="355" t="s">
        <v>464</v>
      </c>
      <c r="O40" s="844"/>
      <c r="P40" s="844"/>
      <c r="Q40" s="844"/>
      <c r="R40" s="844"/>
      <c r="S40" s="844"/>
      <c r="T40" s="844"/>
      <c r="U40" s="844"/>
      <c r="V40" s="844"/>
      <c r="W40" s="355" t="s">
        <v>465</v>
      </c>
      <c r="X40" s="355" t="s">
        <v>466</v>
      </c>
      <c r="Y40" s="844"/>
      <c r="Z40" s="844"/>
      <c r="AA40" s="844"/>
      <c r="AB40" s="844"/>
      <c r="AC40" s="844"/>
      <c r="AD40" s="844"/>
      <c r="AE40" s="844"/>
      <c r="AF40" s="844"/>
      <c r="AG40" s="844"/>
      <c r="AH40" s="844"/>
      <c r="AI40" s="845"/>
      <c r="AJ40" s="346"/>
      <c r="AM40" s="907"/>
      <c r="AN40" s="905"/>
      <c r="AO40" s="905"/>
      <c r="AP40" s="905"/>
      <c r="AQ40" s="905"/>
      <c r="AR40" s="905"/>
      <c r="AS40" s="905"/>
      <c r="AT40" s="346"/>
      <c r="AU40" s="346"/>
      <c r="AV40" s="346"/>
      <c r="AW40" s="346"/>
      <c r="AX40" s="356"/>
      <c r="AY40" s="356"/>
      <c r="AZ40" s="346"/>
      <c r="BA40" s="346"/>
      <c r="BB40" s="346"/>
      <c r="BC40" s="346"/>
      <c r="BD40" s="357"/>
      <c r="BE40" s="356"/>
      <c r="BF40" s="346"/>
      <c r="BG40" s="344"/>
      <c r="BH40" s="346"/>
      <c r="BI40" s="344"/>
      <c r="BJ40" s="346"/>
      <c r="BK40" s="346"/>
      <c r="BL40" s="346"/>
      <c r="BM40" s="346"/>
      <c r="BN40" s="344"/>
      <c r="BO40" s="346"/>
      <c r="BP40" s="346"/>
      <c r="BQ40" s="346"/>
      <c r="BR40" s="346"/>
      <c r="BS40" s="346"/>
      <c r="BT40" s="346"/>
    </row>
    <row r="41" spans="2:75" ht="14.85" customHeight="1" thickBot="1" x14ac:dyDescent="0.25">
      <c r="B41" s="837"/>
      <c r="C41" s="892"/>
      <c r="D41" s="893"/>
      <c r="E41" s="893"/>
      <c r="F41" s="893"/>
      <c r="G41" s="893"/>
      <c r="H41" s="894"/>
      <c r="I41" s="846"/>
      <c r="J41" s="847"/>
      <c r="K41" s="847"/>
      <c r="L41" s="847"/>
      <c r="M41" s="847"/>
      <c r="N41" s="847"/>
      <c r="O41" s="847"/>
      <c r="P41" s="847"/>
      <c r="Q41" s="847"/>
      <c r="R41" s="847"/>
      <c r="S41" s="847"/>
      <c r="T41" s="847"/>
      <c r="U41" s="847"/>
      <c r="V41" s="847"/>
      <c r="W41" s="847"/>
      <c r="X41" s="847"/>
      <c r="Y41" s="847"/>
      <c r="Z41" s="847"/>
      <c r="AA41" s="847"/>
      <c r="AB41" s="847"/>
      <c r="AC41" s="847"/>
      <c r="AD41" s="847"/>
      <c r="AE41" s="847"/>
      <c r="AF41" s="847"/>
      <c r="AG41" s="847"/>
      <c r="AH41" s="847"/>
      <c r="AI41" s="848"/>
      <c r="AJ41" s="346"/>
      <c r="AM41" s="907"/>
      <c r="AN41" s="344"/>
      <c r="AO41" s="344"/>
      <c r="AP41" s="344"/>
      <c r="AQ41" s="344"/>
      <c r="AR41" s="344"/>
      <c r="AS41" s="344"/>
      <c r="AT41" s="346"/>
      <c r="AU41" s="346"/>
      <c r="AV41" s="346"/>
      <c r="AW41" s="346"/>
      <c r="AX41" s="356"/>
      <c r="AY41" s="356"/>
      <c r="AZ41" s="346"/>
      <c r="BA41" s="346"/>
      <c r="BB41" s="346"/>
      <c r="BC41" s="346"/>
      <c r="BD41" s="356"/>
      <c r="BE41" s="356"/>
      <c r="BF41" s="346"/>
      <c r="BG41" s="344"/>
      <c r="BH41" s="346"/>
      <c r="BI41" s="344"/>
      <c r="BJ41" s="346"/>
      <c r="BK41" s="346"/>
      <c r="BL41" s="346"/>
      <c r="BM41" s="346"/>
      <c r="BN41" s="346"/>
      <c r="BO41" s="346"/>
      <c r="BP41" s="346"/>
      <c r="BQ41" s="346"/>
      <c r="BR41" s="346"/>
      <c r="BS41" s="346"/>
      <c r="BT41" s="346"/>
    </row>
    <row r="42" spans="2:75" ht="25.65" customHeight="1" x14ac:dyDescent="0.2">
      <c r="B42" s="835" t="s">
        <v>474</v>
      </c>
      <c r="C42" s="910" t="s">
        <v>475</v>
      </c>
      <c r="D42" s="911"/>
      <c r="E42" s="911"/>
      <c r="F42" s="911"/>
      <c r="G42" s="911"/>
      <c r="H42" s="912"/>
      <c r="I42" s="913"/>
      <c r="J42" s="914"/>
      <c r="K42" s="914"/>
      <c r="L42" s="914"/>
      <c r="M42" s="914"/>
      <c r="N42" s="914"/>
      <c r="O42" s="914"/>
      <c r="P42" s="914"/>
      <c r="Q42" s="914"/>
      <c r="R42" s="915"/>
      <c r="S42" s="910" t="s">
        <v>476</v>
      </c>
      <c r="T42" s="911"/>
      <c r="U42" s="911"/>
      <c r="V42" s="911"/>
      <c r="W42" s="911"/>
      <c r="X42" s="911"/>
      <c r="Y42" s="911"/>
      <c r="Z42" s="364"/>
      <c r="AA42" s="365"/>
      <c r="AB42" s="366"/>
      <c r="AC42" s="367"/>
      <c r="AD42" s="367"/>
      <c r="AE42" s="367"/>
      <c r="AF42" s="367"/>
      <c r="AG42" s="367"/>
      <c r="AH42" s="366"/>
      <c r="AI42" s="368"/>
      <c r="AJ42" s="346"/>
      <c r="AM42" s="369"/>
      <c r="AN42" s="344"/>
      <c r="AO42" s="344"/>
      <c r="AP42" s="344"/>
      <c r="AQ42" s="344"/>
      <c r="AR42" s="344"/>
      <c r="AS42" s="344"/>
      <c r="AT42" s="346"/>
      <c r="AU42" s="346"/>
      <c r="AV42" s="346"/>
      <c r="AW42" s="346"/>
      <c r="AX42" s="356"/>
      <c r="AY42" s="356"/>
      <c r="AZ42" s="346"/>
      <c r="BA42" s="346"/>
      <c r="BB42" s="346"/>
      <c r="BC42" s="346"/>
      <c r="BD42" s="356"/>
      <c r="BE42" s="356"/>
      <c r="BF42" s="346"/>
      <c r="BG42" s="344"/>
      <c r="BH42" s="346"/>
      <c r="BI42" s="344"/>
      <c r="BJ42" s="346"/>
      <c r="BK42" s="346"/>
      <c r="BL42" s="346"/>
      <c r="BM42" s="346"/>
      <c r="BN42" s="346"/>
      <c r="BO42" s="346"/>
      <c r="BP42" s="346"/>
      <c r="BQ42" s="346"/>
      <c r="BR42" s="346"/>
      <c r="BS42" s="346"/>
      <c r="BT42" s="346"/>
    </row>
    <row r="43" spans="2:75" ht="25.65" customHeight="1" x14ac:dyDescent="0.2">
      <c r="B43" s="908"/>
      <c r="C43" s="916" t="s">
        <v>477</v>
      </c>
      <c r="D43" s="917"/>
      <c r="E43" s="917"/>
      <c r="F43" s="917"/>
      <c r="G43" s="917"/>
      <c r="H43" s="918"/>
      <c r="I43" s="923"/>
      <c r="J43" s="924"/>
      <c r="K43" s="924"/>
      <c r="L43" s="924"/>
      <c r="M43" s="924"/>
      <c r="N43" s="924"/>
      <c r="O43" s="924"/>
      <c r="P43" s="924"/>
      <c r="Q43" s="924"/>
      <c r="R43" s="924"/>
      <c r="S43" s="924"/>
      <c r="T43" s="924"/>
      <c r="U43" s="924"/>
      <c r="V43" s="924"/>
      <c r="W43" s="924"/>
      <c r="X43" s="924"/>
      <c r="Y43" s="924"/>
      <c r="Z43" s="924"/>
      <c r="AA43" s="924"/>
      <c r="AB43" s="924"/>
      <c r="AC43" s="924"/>
      <c r="AD43" s="924"/>
      <c r="AE43" s="924"/>
      <c r="AF43" s="924"/>
      <c r="AG43" s="924"/>
      <c r="AH43" s="924"/>
      <c r="AI43" s="925"/>
      <c r="AJ43" s="346"/>
      <c r="AM43" s="369"/>
      <c r="AN43" s="344"/>
      <c r="AO43" s="344"/>
      <c r="AP43" s="344"/>
      <c r="AQ43" s="344"/>
      <c r="AR43" s="344"/>
      <c r="AS43" s="344"/>
      <c r="AT43" s="346"/>
      <c r="AU43" s="346"/>
      <c r="AV43" s="346"/>
      <c r="AW43" s="346"/>
      <c r="AX43" s="356"/>
      <c r="AY43" s="356"/>
      <c r="AZ43" s="346"/>
      <c r="BA43" s="346"/>
      <c r="BB43" s="346"/>
      <c r="BC43" s="346"/>
      <c r="BD43" s="356"/>
      <c r="BE43" s="356"/>
      <c r="BF43" s="346"/>
      <c r="BG43" s="344"/>
      <c r="BH43" s="346"/>
      <c r="BI43" s="344"/>
      <c r="BJ43" s="346"/>
      <c r="BK43" s="346"/>
      <c r="BL43" s="346"/>
      <c r="BM43" s="346"/>
      <c r="BN43" s="346"/>
      <c r="BO43" s="346"/>
      <c r="BP43" s="346"/>
      <c r="BQ43" s="346"/>
      <c r="BR43" s="346"/>
      <c r="BS43" s="346"/>
      <c r="BT43" s="346"/>
    </row>
    <row r="44" spans="2:75" ht="14.85" customHeight="1" x14ac:dyDescent="0.2">
      <c r="B44" s="908"/>
      <c r="C44" s="849" t="s">
        <v>127</v>
      </c>
      <c r="D44" s="850"/>
      <c r="E44" s="850"/>
      <c r="F44" s="850"/>
      <c r="G44" s="850"/>
      <c r="H44" s="851"/>
      <c r="I44" s="901"/>
      <c r="J44" s="902"/>
      <c r="K44" s="902"/>
      <c r="L44" s="902"/>
      <c r="M44" s="902"/>
      <c r="N44" s="902"/>
      <c r="O44" s="902"/>
      <c r="P44" s="902"/>
      <c r="Q44" s="902"/>
      <c r="R44" s="902"/>
      <c r="S44" s="902"/>
      <c r="T44" s="902"/>
      <c r="U44" s="902"/>
      <c r="V44" s="902"/>
      <c r="W44" s="902"/>
      <c r="X44" s="902"/>
      <c r="Y44" s="902"/>
      <c r="Z44" s="902"/>
      <c r="AA44" s="902"/>
      <c r="AB44" s="902"/>
      <c r="AC44" s="902"/>
      <c r="AD44" s="902"/>
      <c r="AE44" s="902"/>
      <c r="AF44" s="902"/>
      <c r="AG44" s="902"/>
      <c r="AH44" s="902"/>
      <c r="AI44" s="922"/>
      <c r="AJ44" s="344"/>
      <c r="AM44" s="369"/>
      <c r="AN44" s="344"/>
      <c r="AO44" s="344"/>
      <c r="AP44" s="344"/>
      <c r="AQ44" s="344"/>
      <c r="AR44" s="344"/>
      <c r="AS44" s="344"/>
      <c r="AT44" s="344"/>
      <c r="AU44" s="344"/>
      <c r="AV44" s="344"/>
      <c r="AW44" s="344"/>
      <c r="AX44" s="344"/>
      <c r="AY44" s="344"/>
      <c r="AZ44" s="344"/>
      <c r="BA44" s="344"/>
      <c r="BB44" s="344"/>
      <c r="BC44" s="344"/>
      <c r="BD44" s="344"/>
      <c r="BE44" s="344"/>
      <c r="BF44" s="344"/>
      <c r="BG44" s="344"/>
      <c r="BH44" s="344"/>
      <c r="BI44" s="344"/>
      <c r="BJ44" s="344"/>
      <c r="BK44" s="344"/>
      <c r="BL44" s="344"/>
      <c r="BM44" s="344"/>
      <c r="BN44" s="344"/>
      <c r="BO44" s="344"/>
      <c r="BP44" s="344"/>
      <c r="BQ44" s="344"/>
      <c r="BR44" s="344"/>
      <c r="BS44" s="344"/>
      <c r="BT44" s="344"/>
    </row>
    <row r="45" spans="2:75" ht="28.5" customHeight="1" x14ac:dyDescent="0.2">
      <c r="B45" s="908"/>
      <c r="C45" s="852" t="s">
        <v>457</v>
      </c>
      <c r="D45" s="853"/>
      <c r="E45" s="853"/>
      <c r="F45" s="853"/>
      <c r="G45" s="853"/>
      <c r="H45" s="854"/>
      <c r="I45" s="868"/>
      <c r="J45" s="869"/>
      <c r="K45" s="869"/>
      <c r="L45" s="869"/>
      <c r="M45" s="869"/>
      <c r="N45" s="869"/>
      <c r="O45" s="869"/>
      <c r="P45" s="869"/>
      <c r="Q45" s="869"/>
      <c r="R45" s="869"/>
      <c r="S45" s="869"/>
      <c r="T45" s="869"/>
      <c r="U45" s="869"/>
      <c r="V45" s="869"/>
      <c r="W45" s="869"/>
      <c r="X45" s="869"/>
      <c r="Y45" s="869"/>
      <c r="Z45" s="869"/>
      <c r="AA45" s="869"/>
      <c r="AB45" s="869"/>
      <c r="AC45" s="869"/>
      <c r="AD45" s="869"/>
      <c r="AE45" s="869"/>
      <c r="AF45" s="869"/>
      <c r="AG45" s="869"/>
      <c r="AH45" s="869"/>
      <c r="AI45" s="870"/>
      <c r="AJ45" s="344"/>
      <c r="AM45" s="369"/>
      <c r="AN45" s="344"/>
      <c r="AO45" s="344"/>
      <c r="AP45" s="344"/>
      <c r="AQ45" s="344"/>
      <c r="AR45" s="344"/>
      <c r="AS45" s="344"/>
      <c r="AT45" s="344"/>
      <c r="AU45" s="344"/>
      <c r="AV45" s="344"/>
      <c r="AW45" s="344"/>
      <c r="AX45" s="344"/>
      <c r="AY45" s="344"/>
      <c r="AZ45" s="344"/>
      <c r="BA45" s="344"/>
      <c r="BB45" s="344"/>
      <c r="BC45" s="344"/>
      <c r="BD45" s="344"/>
      <c r="BE45" s="344"/>
      <c r="BF45" s="344"/>
      <c r="BG45" s="344"/>
      <c r="BH45" s="344"/>
      <c r="BI45" s="344"/>
      <c r="BJ45" s="344"/>
      <c r="BK45" s="344"/>
      <c r="BL45" s="344"/>
      <c r="BM45" s="344"/>
      <c r="BN45" s="344"/>
      <c r="BO45" s="344"/>
      <c r="BP45" s="344"/>
      <c r="BQ45" s="344"/>
      <c r="BR45" s="344"/>
      <c r="BS45" s="344"/>
      <c r="BT45" s="344"/>
    </row>
    <row r="46" spans="2:75" ht="14.85" customHeight="1" x14ac:dyDescent="0.2">
      <c r="B46" s="908"/>
      <c r="C46" s="871" t="s">
        <v>449</v>
      </c>
      <c r="D46" s="850"/>
      <c r="E46" s="850"/>
      <c r="F46" s="850"/>
      <c r="G46" s="850"/>
      <c r="H46" s="851"/>
      <c r="I46" s="861" t="s">
        <v>459</v>
      </c>
      <c r="J46" s="862"/>
      <c r="K46" s="862"/>
      <c r="L46" s="862"/>
      <c r="M46" s="863"/>
      <c r="N46" s="863"/>
      <c r="O46" s="353" t="s">
        <v>135</v>
      </c>
      <c r="P46" s="863"/>
      <c r="Q46" s="863"/>
      <c r="R46" s="354" t="s">
        <v>91</v>
      </c>
      <c r="S46" s="862"/>
      <c r="T46" s="862"/>
      <c r="U46" s="862"/>
      <c r="V46" s="862"/>
      <c r="W46" s="862"/>
      <c r="X46" s="862"/>
      <c r="Y46" s="862"/>
      <c r="Z46" s="862"/>
      <c r="AA46" s="862"/>
      <c r="AB46" s="862"/>
      <c r="AC46" s="862"/>
      <c r="AD46" s="862"/>
      <c r="AE46" s="862"/>
      <c r="AF46" s="862"/>
      <c r="AG46" s="862"/>
      <c r="AH46" s="862"/>
      <c r="AI46" s="864"/>
      <c r="AJ46" s="346"/>
      <c r="AK46" s="344"/>
      <c r="AL46" s="344"/>
      <c r="AM46" s="369"/>
      <c r="AN46" s="344"/>
      <c r="AO46" s="344"/>
      <c r="AP46" s="344"/>
      <c r="AQ46" s="344"/>
      <c r="AR46" s="344"/>
      <c r="AS46" s="344"/>
      <c r="AT46" s="346"/>
      <c r="AU46" s="346"/>
      <c r="AV46" s="346"/>
      <c r="AW46" s="346"/>
      <c r="AX46" s="346"/>
      <c r="AY46" s="346"/>
      <c r="AZ46" s="346"/>
      <c r="BA46" s="346"/>
      <c r="BB46" s="346"/>
      <c r="BC46" s="346"/>
      <c r="BD46" s="346"/>
      <c r="BE46" s="346"/>
      <c r="BF46" s="346"/>
      <c r="BG46" s="346"/>
      <c r="BH46" s="346"/>
      <c r="BI46" s="346"/>
      <c r="BJ46" s="346"/>
      <c r="BK46" s="346"/>
      <c r="BL46" s="346"/>
      <c r="BM46" s="346"/>
      <c r="BN46" s="346"/>
      <c r="BO46" s="346"/>
      <c r="BP46" s="346"/>
      <c r="BQ46" s="346"/>
      <c r="BR46" s="346"/>
      <c r="BS46" s="346"/>
      <c r="BT46" s="346"/>
      <c r="BU46" s="344"/>
      <c r="BV46" s="344"/>
      <c r="BW46" s="344"/>
    </row>
    <row r="47" spans="2:75" ht="14.85" customHeight="1" x14ac:dyDescent="0.2">
      <c r="B47" s="908"/>
      <c r="C47" s="872"/>
      <c r="D47" s="873"/>
      <c r="E47" s="873"/>
      <c r="F47" s="873"/>
      <c r="G47" s="873"/>
      <c r="H47" s="874"/>
      <c r="I47" s="865"/>
      <c r="J47" s="844"/>
      <c r="K47" s="844"/>
      <c r="L47" s="844"/>
      <c r="M47" s="355" t="s">
        <v>460</v>
      </c>
      <c r="N47" s="355" t="s">
        <v>461</v>
      </c>
      <c r="O47" s="844"/>
      <c r="P47" s="844"/>
      <c r="Q47" s="844"/>
      <c r="R47" s="844"/>
      <c r="S47" s="844"/>
      <c r="T47" s="844"/>
      <c r="U47" s="844"/>
      <c r="V47" s="844"/>
      <c r="W47" s="355" t="s">
        <v>462</v>
      </c>
      <c r="X47" s="355" t="s">
        <v>136</v>
      </c>
      <c r="Y47" s="844"/>
      <c r="Z47" s="844"/>
      <c r="AA47" s="844"/>
      <c r="AB47" s="844"/>
      <c r="AC47" s="844"/>
      <c r="AD47" s="844"/>
      <c r="AE47" s="844"/>
      <c r="AF47" s="844"/>
      <c r="AG47" s="844"/>
      <c r="AH47" s="844"/>
      <c r="AI47" s="845"/>
      <c r="AJ47" s="346"/>
      <c r="AK47" s="344"/>
      <c r="AL47" s="344"/>
      <c r="AM47" s="369"/>
      <c r="AN47" s="344"/>
      <c r="AO47" s="344"/>
      <c r="AP47" s="344"/>
      <c r="AQ47" s="344"/>
      <c r="AR47" s="344"/>
      <c r="AS47" s="344"/>
      <c r="AT47" s="346"/>
      <c r="AU47" s="346"/>
      <c r="AV47" s="346"/>
      <c r="AW47" s="346"/>
      <c r="AX47" s="356"/>
      <c r="AY47" s="356"/>
      <c r="AZ47" s="346"/>
      <c r="BA47" s="346"/>
      <c r="BB47" s="346"/>
      <c r="BC47" s="346"/>
      <c r="BD47" s="357"/>
      <c r="BE47" s="356"/>
      <c r="BF47" s="346"/>
      <c r="BG47" s="344"/>
      <c r="BH47" s="346"/>
      <c r="BI47" s="344"/>
      <c r="BJ47" s="346"/>
      <c r="BK47" s="346"/>
      <c r="BL47" s="346"/>
      <c r="BM47" s="346"/>
      <c r="BN47" s="344"/>
      <c r="BO47" s="346"/>
      <c r="BP47" s="346"/>
      <c r="BQ47" s="346"/>
      <c r="BR47" s="346"/>
      <c r="BS47" s="346"/>
      <c r="BT47" s="346"/>
      <c r="BU47" s="344"/>
      <c r="BV47" s="344"/>
      <c r="BW47" s="344"/>
    </row>
    <row r="48" spans="2:75" ht="14.85" customHeight="1" x14ac:dyDescent="0.2">
      <c r="B48" s="908"/>
      <c r="C48" s="875"/>
      <c r="D48" s="873"/>
      <c r="E48" s="873"/>
      <c r="F48" s="873"/>
      <c r="G48" s="873"/>
      <c r="H48" s="874"/>
      <c r="I48" s="865"/>
      <c r="J48" s="844"/>
      <c r="K48" s="844"/>
      <c r="L48" s="844"/>
      <c r="M48" s="355" t="s">
        <v>463</v>
      </c>
      <c r="N48" s="355" t="s">
        <v>464</v>
      </c>
      <c r="O48" s="844"/>
      <c r="P48" s="844"/>
      <c r="Q48" s="844"/>
      <c r="R48" s="844"/>
      <c r="S48" s="844"/>
      <c r="T48" s="844"/>
      <c r="U48" s="844"/>
      <c r="V48" s="844"/>
      <c r="W48" s="355" t="s">
        <v>465</v>
      </c>
      <c r="X48" s="355" t="s">
        <v>466</v>
      </c>
      <c r="Y48" s="844"/>
      <c r="Z48" s="844"/>
      <c r="AA48" s="844"/>
      <c r="AB48" s="844"/>
      <c r="AC48" s="844"/>
      <c r="AD48" s="844"/>
      <c r="AE48" s="844"/>
      <c r="AF48" s="844"/>
      <c r="AG48" s="844"/>
      <c r="AH48" s="844"/>
      <c r="AI48" s="845"/>
      <c r="AJ48" s="346"/>
      <c r="AK48" s="344"/>
      <c r="AL48" s="344"/>
      <c r="AM48" s="369"/>
      <c r="AN48" s="344"/>
      <c r="AO48" s="344"/>
      <c r="AP48" s="344"/>
      <c r="AQ48" s="344"/>
      <c r="AR48" s="344"/>
      <c r="AS48" s="344"/>
      <c r="AT48" s="346"/>
      <c r="AU48" s="346"/>
      <c r="AV48" s="346"/>
      <c r="AW48" s="346"/>
      <c r="AX48" s="356"/>
      <c r="AY48" s="356"/>
      <c r="AZ48" s="346"/>
      <c r="BA48" s="346"/>
      <c r="BB48" s="346"/>
      <c r="BC48" s="346"/>
      <c r="BD48" s="357"/>
      <c r="BE48" s="356"/>
      <c r="BF48" s="346"/>
      <c r="BG48" s="344"/>
      <c r="BH48" s="346"/>
      <c r="BI48" s="344"/>
      <c r="BJ48" s="346"/>
      <c r="BK48" s="346"/>
      <c r="BL48" s="346"/>
      <c r="BM48" s="346"/>
      <c r="BN48" s="344"/>
      <c r="BO48" s="346"/>
      <c r="BP48" s="346"/>
      <c r="BQ48" s="346"/>
      <c r="BR48" s="346"/>
      <c r="BS48" s="346"/>
      <c r="BT48" s="346"/>
      <c r="BU48" s="344"/>
      <c r="BV48" s="344"/>
      <c r="BW48" s="344"/>
    </row>
    <row r="49" spans="2:75" ht="18.899999999999999" customHeight="1" x14ac:dyDescent="0.2">
      <c r="B49" s="908"/>
      <c r="C49" s="852"/>
      <c r="D49" s="853"/>
      <c r="E49" s="853"/>
      <c r="F49" s="853"/>
      <c r="G49" s="853"/>
      <c r="H49" s="854"/>
      <c r="I49" s="846"/>
      <c r="J49" s="847"/>
      <c r="K49" s="847"/>
      <c r="L49" s="847"/>
      <c r="M49" s="847"/>
      <c r="N49" s="847"/>
      <c r="O49" s="847"/>
      <c r="P49" s="847"/>
      <c r="Q49" s="847"/>
      <c r="R49" s="847"/>
      <c r="S49" s="847"/>
      <c r="T49" s="847"/>
      <c r="U49" s="847"/>
      <c r="V49" s="847"/>
      <c r="W49" s="847"/>
      <c r="X49" s="847"/>
      <c r="Y49" s="847"/>
      <c r="Z49" s="847"/>
      <c r="AA49" s="847"/>
      <c r="AB49" s="847"/>
      <c r="AC49" s="847"/>
      <c r="AD49" s="847"/>
      <c r="AE49" s="847"/>
      <c r="AF49" s="847"/>
      <c r="AG49" s="847"/>
      <c r="AH49" s="847"/>
      <c r="AI49" s="848"/>
      <c r="AJ49" s="346"/>
      <c r="AM49" s="369"/>
      <c r="AN49" s="344"/>
      <c r="AO49" s="344"/>
      <c r="AP49" s="344"/>
      <c r="AQ49" s="344"/>
      <c r="AR49" s="344"/>
      <c r="AS49" s="344"/>
      <c r="AT49" s="346"/>
      <c r="AU49" s="346"/>
      <c r="AV49" s="346"/>
      <c r="AW49" s="346"/>
      <c r="AX49" s="356"/>
      <c r="AY49" s="356"/>
      <c r="AZ49" s="346"/>
      <c r="BA49" s="346"/>
      <c r="BB49" s="346"/>
      <c r="BC49" s="346"/>
      <c r="BD49" s="356"/>
      <c r="BE49" s="356"/>
      <c r="BF49" s="346"/>
      <c r="BG49" s="344"/>
      <c r="BH49" s="346"/>
      <c r="BI49" s="344"/>
      <c r="BJ49" s="346"/>
      <c r="BK49" s="346"/>
      <c r="BL49" s="346"/>
      <c r="BM49" s="346"/>
      <c r="BN49" s="346"/>
      <c r="BO49" s="346"/>
      <c r="BP49" s="346"/>
      <c r="BQ49" s="346"/>
      <c r="BR49" s="346"/>
      <c r="BS49" s="346"/>
      <c r="BT49" s="346"/>
    </row>
    <row r="50" spans="2:75" ht="14.85" customHeight="1" x14ac:dyDescent="0.2">
      <c r="B50" s="908"/>
      <c r="C50" s="919" t="s">
        <v>478</v>
      </c>
      <c r="D50" s="920"/>
      <c r="E50" s="920"/>
      <c r="F50" s="920"/>
      <c r="G50" s="920"/>
      <c r="H50" s="920"/>
      <c r="I50" s="920"/>
      <c r="J50" s="920"/>
      <c r="K50" s="920"/>
      <c r="L50" s="920"/>
      <c r="M50" s="920"/>
      <c r="N50" s="920"/>
      <c r="O50" s="920"/>
      <c r="P50" s="920"/>
      <c r="Q50" s="920"/>
      <c r="R50" s="920"/>
      <c r="S50" s="920"/>
      <c r="T50" s="920"/>
      <c r="U50" s="920"/>
      <c r="V50" s="920"/>
      <c r="W50" s="920"/>
      <c r="X50" s="920"/>
      <c r="Y50" s="920"/>
      <c r="Z50" s="920"/>
      <c r="AA50" s="920"/>
      <c r="AB50" s="920"/>
      <c r="AC50" s="920"/>
      <c r="AD50" s="920"/>
      <c r="AE50" s="920"/>
      <c r="AF50" s="920"/>
      <c r="AG50" s="920"/>
      <c r="AH50" s="920"/>
      <c r="AI50" s="921"/>
      <c r="AJ50" s="346"/>
      <c r="AM50" s="369"/>
      <c r="AN50" s="344"/>
      <c r="AO50" s="344"/>
      <c r="AP50" s="344"/>
      <c r="AQ50" s="344"/>
      <c r="AR50" s="344"/>
      <c r="AS50" s="344"/>
      <c r="AT50" s="346"/>
      <c r="AU50" s="346"/>
      <c r="AV50" s="346"/>
      <c r="AW50" s="346"/>
      <c r="AX50" s="356"/>
      <c r="AY50" s="356"/>
      <c r="AZ50" s="346"/>
      <c r="BA50" s="346"/>
      <c r="BB50" s="346"/>
      <c r="BC50" s="346"/>
      <c r="BD50" s="356"/>
      <c r="BE50" s="356"/>
      <c r="BF50" s="346"/>
      <c r="BG50" s="344"/>
      <c r="BH50" s="346"/>
      <c r="BI50" s="344"/>
      <c r="BJ50" s="346"/>
      <c r="BK50" s="346"/>
      <c r="BL50" s="346"/>
      <c r="BM50" s="346"/>
      <c r="BN50" s="346"/>
      <c r="BO50" s="346"/>
      <c r="BP50" s="346"/>
      <c r="BQ50" s="346"/>
      <c r="BR50" s="346"/>
      <c r="BS50" s="346"/>
      <c r="BT50" s="346"/>
    </row>
    <row r="51" spans="2:75" ht="14.85" customHeight="1" x14ac:dyDescent="0.2">
      <c r="B51" s="908"/>
      <c r="C51" s="849" t="s">
        <v>127</v>
      </c>
      <c r="D51" s="850"/>
      <c r="E51" s="850"/>
      <c r="F51" s="850"/>
      <c r="G51" s="850"/>
      <c r="H51" s="851"/>
      <c r="I51" s="901"/>
      <c r="J51" s="902"/>
      <c r="K51" s="902"/>
      <c r="L51" s="902"/>
      <c r="M51" s="902"/>
      <c r="N51" s="902"/>
      <c r="O51" s="902"/>
      <c r="P51" s="902"/>
      <c r="Q51" s="902"/>
      <c r="R51" s="902"/>
      <c r="S51" s="902"/>
      <c r="T51" s="902"/>
      <c r="U51" s="902"/>
      <c r="V51" s="902"/>
      <c r="W51" s="902"/>
      <c r="X51" s="902"/>
      <c r="Y51" s="902"/>
      <c r="Z51" s="902"/>
      <c r="AA51" s="902"/>
      <c r="AB51" s="902"/>
      <c r="AC51" s="902"/>
      <c r="AD51" s="902"/>
      <c r="AE51" s="902"/>
      <c r="AF51" s="902"/>
      <c r="AG51" s="902"/>
      <c r="AH51" s="902"/>
      <c r="AI51" s="922"/>
      <c r="AJ51" s="344"/>
      <c r="AM51" s="369"/>
      <c r="AN51" s="344"/>
      <c r="AO51" s="344"/>
      <c r="AP51" s="344"/>
      <c r="AQ51" s="344"/>
      <c r="AR51" s="344"/>
      <c r="AS51" s="344"/>
      <c r="AT51" s="344"/>
      <c r="AU51" s="344"/>
      <c r="AV51" s="344"/>
      <c r="AW51" s="344"/>
      <c r="AX51" s="344"/>
      <c r="AY51" s="344"/>
      <c r="AZ51" s="344"/>
      <c r="BA51" s="344"/>
      <c r="BB51" s="344"/>
      <c r="BC51" s="344"/>
      <c r="BD51" s="344"/>
      <c r="BE51" s="344"/>
      <c r="BF51" s="344"/>
      <c r="BG51" s="344"/>
      <c r="BH51" s="344"/>
      <c r="BI51" s="344"/>
      <c r="BJ51" s="344"/>
      <c r="BK51" s="344"/>
      <c r="BL51" s="344"/>
      <c r="BM51" s="344"/>
      <c r="BN51" s="344"/>
      <c r="BO51" s="344"/>
      <c r="BP51" s="344"/>
      <c r="BQ51" s="344"/>
      <c r="BR51" s="344"/>
      <c r="BS51" s="344"/>
      <c r="BT51" s="344"/>
    </row>
    <row r="52" spans="2:75" ht="28.5" customHeight="1" x14ac:dyDescent="0.2">
      <c r="B52" s="908"/>
      <c r="C52" s="852" t="s">
        <v>457</v>
      </c>
      <c r="D52" s="853"/>
      <c r="E52" s="853"/>
      <c r="F52" s="853"/>
      <c r="G52" s="853"/>
      <c r="H52" s="854"/>
      <c r="I52" s="868"/>
      <c r="J52" s="869"/>
      <c r="K52" s="869"/>
      <c r="L52" s="869"/>
      <c r="M52" s="869"/>
      <c r="N52" s="869"/>
      <c r="O52" s="869"/>
      <c r="P52" s="869"/>
      <c r="Q52" s="869"/>
      <c r="R52" s="869"/>
      <c r="S52" s="869"/>
      <c r="T52" s="869"/>
      <c r="U52" s="869"/>
      <c r="V52" s="869"/>
      <c r="W52" s="869"/>
      <c r="X52" s="869"/>
      <c r="Y52" s="869"/>
      <c r="Z52" s="869"/>
      <c r="AA52" s="869"/>
      <c r="AB52" s="869"/>
      <c r="AC52" s="869"/>
      <c r="AD52" s="869"/>
      <c r="AE52" s="869"/>
      <c r="AF52" s="869"/>
      <c r="AG52" s="869"/>
      <c r="AH52" s="869"/>
      <c r="AI52" s="870"/>
      <c r="AJ52" s="344"/>
      <c r="AM52" s="369"/>
      <c r="AN52" s="344"/>
      <c r="AO52" s="344"/>
      <c r="AP52" s="344"/>
      <c r="AQ52" s="344"/>
      <c r="AR52" s="344"/>
      <c r="AS52" s="344"/>
      <c r="AT52" s="344"/>
      <c r="AU52" s="344"/>
      <c r="AV52" s="344"/>
      <c r="AW52" s="344"/>
      <c r="AX52" s="344"/>
      <c r="AY52" s="344"/>
      <c r="AZ52" s="344"/>
      <c r="BA52" s="344"/>
      <c r="BB52" s="344"/>
      <c r="BC52" s="344"/>
      <c r="BD52" s="344"/>
      <c r="BE52" s="344"/>
      <c r="BF52" s="344"/>
      <c r="BG52" s="344"/>
      <c r="BH52" s="344"/>
      <c r="BI52" s="344"/>
      <c r="BJ52" s="344"/>
      <c r="BK52" s="344"/>
      <c r="BL52" s="344"/>
      <c r="BM52" s="344"/>
      <c r="BN52" s="344"/>
      <c r="BO52" s="344"/>
      <c r="BP52" s="344"/>
      <c r="BQ52" s="344"/>
      <c r="BR52" s="344"/>
      <c r="BS52" s="344"/>
      <c r="BT52" s="344"/>
    </row>
    <row r="53" spans="2:75" ht="14.85" customHeight="1" x14ac:dyDescent="0.2">
      <c r="B53" s="908"/>
      <c r="C53" s="871" t="s">
        <v>458</v>
      </c>
      <c r="D53" s="850"/>
      <c r="E53" s="850"/>
      <c r="F53" s="850"/>
      <c r="G53" s="850"/>
      <c r="H53" s="851"/>
      <c r="I53" s="861" t="s">
        <v>459</v>
      </c>
      <c r="J53" s="862"/>
      <c r="K53" s="862"/>
      <c r="L53" s="862"/>
      <c r="M53" s="863"/>
      <c r="N53" s="863"/>
      <c r="O53" s="353" t="s">
        <v>135</v>
      </c>
      <c r="P53" s="863"/>
      <c r="Q53" s="863"/>
      <c r="R53" s="354" t="s">
        <v>91</v>
      </c>
      <c r="S53" s="862"/>
      <c r="T53" s="862"/>
      <c r="U53" s="862"/>
      <c r="V53" s="862"/>
      <c r="W53" s="862"/>
      <c r="X53" s="862"/>
      <c r="Y53" s="862"/>
      <c r="Z53" s="862"/>
      <c r="AA53" s="862"/>
      <c r="AB53" s="862"/>
      <c r="AC53" s="862"/>
      <c r="AD53" s="862"/>
      <c r="AE53" s="862"/>
      <c r="AF53" s="862"/>
      <c r="AG53" s="862"/>
      <c r="AH53" s="862"/>
      <c r="AI53" s="864"/>
      <c r="AJ53" s="346"/>
      <c r="AK53" s="344"/>
      <c r="AL53" s="344"/>
      <c r="AM53" s="369"/>
      <c r="AN53" s="344"/>
      <c r="AO53" s="344"/>
      <c r="AP53" s="344"/>
      <c r="AQ53" s="344"/>
      <c r="AR53" s="344"/>
      <c r="AS53" s="344"/>
      <c r="AT53" s="346"/>
      <c r="AU53" s="346"/>
      <c r="AV53" s="346"/>
      <c r="AW53" s="346"/>
      <c r="AX53" s="346"/>
      <c r="AY53" s="346"/>
      <c r="AZ53" s="346"/>
      <c r="BA53" s="346"/>
      <c r="BB53" s="346"/>
      <c r="BC53" s="346"/>
      <c r="BD53" s="346"/>
      <c r="BE53" s="346"/>
      <c r="BF53" s="346"/>
      <c r="BG53" s="346"/>
      <c r="BH53" s="346"/>
      <c r="BI53" s="346"/>
      <c r="BJ53" s="346"/>
      <c r="BK53" s="346"/>
      <c r="BL53" s="346"/>
      <c r="BM53" s="346"/>
      <c r="BN53" s="346"/>
      <c r="BO53" s="346"/>
      <c r="BP53" s="346"/>
      <c r="BQ53" s="346"/>
      <c r="BR53" s="346"/>
      <c r="BS53" s="346"/>
      <c r="BT53" s="346"/>
      <c r="BU53" s="344"/>
      <c r="BV53" s="344"/>
      <c r="BW53" s="344"/>
    </row>
    <row r="54" spans="2:75" ht="14.85" customHeight="1" x14ac:dyDescent="0.2">
      <c r="B54" s="908"/>
      <c r="C54" s="872"/>
      <c r="D54" s="873"/>
      <c r="E54" s="873"/>
      <c r="F54" s="873"/>
      <c r="G54" s="873"/>
      <c r="H54" s="874"/>
      <c r="I54" s="865"/>
      <c r="J54" s="844"/>
      <c r="K54" s="844"/>
      <c r="L54" s="844"/>
      <c r="M54" s="355" t="s">
        <v>460</v>
      </c>
      <c r="N54" s="355" t="s">
        <v>461</v>
      </c>
      <c r="O54" s="844"/>
      <c r="P54" s="844"/>
      <c r="Q54" s="844"/>
      <c r="R54" s="844"/>
      <c r="S54" s="844"/>
      <c r="T54" s="844"/>
      <c r="U54" s="844"/>
      <c r="V54" s="844"/>
      <c r="W54" s="355" t="s">
        <v>462</v>
      </c>
      <c r="X54" s="355" t="s">
        <v>136</v>
      </c>
      <c r="Y54" s="844"/>
      <c r="Z54" s="844"/>
      <c r="AA54" s="844"/>
      <c r="AB54" s="844"/>
      <c r="AC54" s="844"/>
      <c r="AD54" s="844"/>
      <c r="AE54" s="844"/>
      <c r="AF54" s="844"/>
      <c r="AG54" s="844"/>
      <c r="AH54" s="844"/>
      <c r="AI54" s="845"/>
      <c r="AJ54" s="346"/>
      <c r="AK54" s="344"/>
      <c r="AL54" s="344"/>
      <c r="AM54" s="369"/>
      <c r="AN54" s="344"/>
      <c r="AO54" s="344"/>
      <c r="AP54" s="344"/>
      <c r="AQ54" s="344"/>
      <c r="AR54" s="344"/>
      <c r="AS54" s="344"/>
      <c r="AT54" s="346"/>
      <c r="AU54" s="346"/>
      <c r="AV54" s="346"/>
      <c r="AW54" s="346"/>
      <c r="AX54" s="356"/>
      <c r="AY54" s="356"/>
      <c r="AZ54" s="346"/>
      <c r="BA54" s="346"/>
      <c r="BB54" s="346"/>
      <c r="BC54" s="346"/>
      <c r="BD54" s="357"/>
      <c r="BE54" s="356"/>
      <c r="BF54" s="346"/>
      <c r="BG54" s="344"/>
      <c r="BH54" s="346"/>
      <c r="BI54" s="344"/>
      <c r="BJ54" s="346"/>
      <c r="BK54" s="346"/>
      <c r="BL54" s="346"/>
      <c r="BM54" s="346"/>
      <c r="BN54" s="344"/>
      <c r="BO54" s="346"/>
      <c r="BP54" s="346"/>
      <c r="BQ54" s="346"/>
      <c r="BR54" s="346"/>
      <c r="BS54" s="346"/>
      <c r="BT54" s="346"/>
      <c r="BU54" s="344"/>
      <c r="BV54" s="344"/>
      <c r="BW54" s="344"/>
    </row>
    <row r="55" spans="2:75" ht="14.85" customHeight="1" x14ac:dyDescent="0.2">
      <c r="B55" s="908"/>
      <c r="C55" s="875"/>
      <c r="D55" s="873"/>
      <c r="E55" s="873"/>
      <c r="F55" s="873"/>
      <c r="G55" s="873"/>
      <c r="H55" s="874"/>
      <c r="I55" s="865"/>
      <c r="J55" s="844"/>
      <c r="K55" s="844"/>
      <c r="L55" s="844"/>
      <c r="M55" s="355" t="s">
        <v>463</v>
      </c>
      <c r="N55" s="355" t="s">
        <v>464</v>
      </c>
      <c r="O55" s="844"/>
      <c r="P55" s="844"/>
      <c r="Q55" s="844"/>
      <c r="R55" s="844"/>
      <c r="S55" s="844"/>
      <c r="T55" s="844"/>
      <c r="U55" s="844"/>
      <c r="V55" s="844"/>
      <c r="W55" s="355" t="s">
        <v>465</v>
      </c>
      <c r="X55" s="355" t="s">
        <v>466</v>
      </c>
      <c r="Y55" s="844"/>
      <c r="Z55" s="844"/>
      <c r="AA55" s="844"/>
      <c r="AB55" s="844"/>
      <c r="AC55" s="844"/>
      <c r="AD55" s="844"/>
      <c r="AE55" s="844"/>
      <c r="AF55" s="844"/>
      <c r="AG55" s="844"/>
      <c r="AH55" s="844"/>
      <c r="AI55" s="845"/>
      <c r="AJ55" s="346"/>
      <c r="AK55" s="344"/>
      <c r="AL55" s="344"/>
      <c r="AM55" s="369"/>
      <c r="AN55" s="344"/>
      <c r="AO55" s="344"/>
      <c r="AP55" s="344"/>
      <c r="AQ55" s="344"/>
      <c r="AR55" s="344"/>
      <c r="AS55" s="344"/>
      <c r="AT55" s="346"/>
      <c r="AU55" s="346"/>
      <c r="AV55" s="346"/>
      <c r="AW55" s="346"/>
      <c r="AX55" s="356"/>
      <c r="AY55" s="356"/>
      <c r="AZ55" s="346"/>
      <c r="BA55" s="346"/>
      <c r="BB55" s="346"/>
      <c r="BC55" s="346"/>
      <c r="BD55" s="357"/>
      <c r="BE55" s="356"/>
      <c r="BF55" s="346"/>
      <c r="BG55" s="344"/>
      <c r="BH55" s="346"/>
      <c r="BI55" s="344"/>
      <c r="BJ55" s="346"/>
      <c r="BK55" s="346"/>
      <c r="BL55" s="346"/>
      <c r="BM55" s="346"/>
      <c r="BN55" s="344"/>
      <c r="BO55" s="346"/>
      <c r="BP55" s="346"/>
      <c r="BQ55" s="346"/>
      <c r="BR55" s="346"/>
      <c r="BS55" s="346"/>
      <c r="BT55" s="346"/>
      <c r="BU55" s="344"/>
      <c r="BV55" s="344"/>
      <c r="BW55" s="344"/>
    </row>
    <row r="56" spans="2:75" ht="18.899999999999999" customHeight="1" thickBot="1" x14ac:dyDescent="0.25">
      <c r="B56" s="909"/>
      <c r="C56" s="926"/>
      <c r="D56" s="927"/>
      <c r="E56" s="927"/>
      <c r="F56" s="927"/>
      <c r="G56" s="927"/>
      <c r="H56" s="928"/>
      <c r="I56" s="846"/>
      <c r="J56" s="847"/>
      <c r="K56" s="847"/>
      <c r="L56" s="847"/>
      <c r="M56" s="847"/>
      <c r="N56" s="847"/>
      <c r="O56" s="847"/>
      <c r="P56" s="847"/>
      <c r="Q56" s="847"/>
      <c r="R56" s="847"/>
      <c r="S56" s="847"/>
      <c r="T56" s="847"/>
      <c r="U56" s="847"/>
      <c r="V56" s="847"/>
      <c r="W56" s="847"/>
      <c r="X56" s="847"/>
      <c r="Y56" s="847"/>
      <c r="Z56" s="847"/>
      <c r="AA56" s="847"/>
      <c r="AB56" s="847"/>
      <c r="AC56" s="847"/>
      <c r="AD56" s="847"/>
      <c r="AE56" s="847"/>
      <c r="AF56" s="847"/>
      <c r="AG56" s="847"/>
      <c r="AH56" s="847"/>
      <c r="AI56" s="848"/>
      <c r="AJ56" s="346"/>
      <c r="AM56" s="369"/>
      <c r="AN56" s="344"/>
      <c r="AO56" s="344"/>
      <c r="AP56" s="344"/>
      <c r="AQ56" s="344"/>
      <c r="AR56" s="344"/>
      <c r="AS56" s="344"/>
      <c r="AT56" s="346"/>
      <c r="AU56" s="346"/>
      <c r="AV56" s="346"/>
      <c r="AW56" s="346"/>
      <c r="AX56" s="356"/>
      <c r="AY56" s="356"/>
      <c r="AZ56" s="346"/>
      <c r="BA56" s="346"/>
      <c r="BB56" s="346"/>
      <c r="BC56" s="346"/>
      <c r="BD56" s="356"/>
      <c r="BE56" s="356"/>
      <c r="BF56" s="346"/>
      <c r="BG56" s="344"/>
      <c r="BH56" s="346"/>
      <c r="BI56" s="344"/>
      <c r="BJ56" s="346"/>
      <c r="BK56" s="346"/>
      <c r="BL56" s="346"/>
      <c r="BM56" s="346"/>
      <c r="BN56" s="346"/>
      <c r="BO56" s="346"/>
      <c r="BP56" s="346"/>
      <c r="BQ56" s="346"/>
      <c r="BR56" s="346"/>
      <c r="BS56" s="346"/>
      <c r="BT56" s="346"/>
    </row>
    <row r="57" spans="2:75" ht="14.85" customHeight="1" x14ac:dyDescent="0.2">
      <c r="B57" s="835" t="s">
        <v>479</v>
      </c>
      <c r="C57" s="838" t="s">
        <v>127</v>
      </c>
      <c r="D57" s="839"/>
      <c r="E57" s="839"/>
      <c r="F57" s="839"/>
      <c r="G57" s="839"/>
      <c r="H57" s="840"/>
      <c r="I57" s="841"/>
      <c r="J57" s="842"/>
      <c r="K57" s="842"/>
      <c r="L57" s="842"/>
      <c r="M57" s="842"/>
      <c r="N57" s="842"/>
      <c r="O57" s="842"/>
      <c r="P57" s="842"/>
      <c r="Q57" s="842"/>
      <c r="R57" s="842"/>
      <c r="S57" s="842"/>
      <c r="T57" s="842"/>
      <c r="U57" s="842"/>
      <c r="V57" s="933"/>
      <c r="W57" s="934" t="s">
        <v>480</v>
      </c>
      <c r="X57" s="935"/>
      <c r="Y57" s="935"/>
      <c r="Z57" s="936"/>
      <c r="AA57" s="938"/>
      <c r="AB57" s="939"/>
      <c r="AC57" s="939"/>
      <c r="AD57" s="939"/>
      <c r="AE57" s="939"/>
      <c r="AF57" s="939"/>
      <c r="AG57" s="939"/>
      <c r="AH57" s="939"/>
      <c r="AI57" s="940"/>
      <c r="AJ57" s="344"/>
      <c r="AM57" s="369"/>
      <c r="AN57" s="344"/>
      <c r="AO57" s="344"/>
      <c r="AP57" s="344"/>
      <c r="AQ57" s="344"/>
      <c r="AR57" s="344"/>
      <c r="AS57" s="344"/>
      <c r="AT57" s="344"/>
      <c r="AU57" s="344"/>
      <c r="AV57" s="344"/>
      <c r="AW57" s="344"/>
      <c r="AX57" s="344"/>
      <c r="AY57" s="344"/>
      <c r="AZ57" s="344"/>
      <c r="BA57" s="344"/>
      <c r="BB57" s="344"/>
      <c r="BC57" s="344"/>
      <c r="BD57" s="344"/>
      <c r="BE57" s="344"/>
      <c r="BF57" s="344"/>
      <c r="BG57" s="344"/>
      <c r="BH57" s="344"/>
      <c r="BI57" s="344"/>
      <c r="BJ57" s="344"/>
      <c r="BK57" s="344"/>
      <c r="BL57" s="344"/>
      <c r="BM57" s="344"/>
      <c r="BN57" s="344"/>
      <c r="BO57" s="344"/>
      <c r="BP57" s="344"/>
      <c r="BQ57" s="344"/>
      <c r="BR57" s="344"/>
      <c r="BS57" s="344"/>
      <c r="BT57" s="344"/>
    </row>
    <row r="58" spans="2:75" ht="28.5" customHeight="1" x14ac:dyDescent="0.2">
      <c r="B58" s="836"/>
      <c r="C58" s="852" t="s">
        <v>137</v>
      </c>
      <c r="D58" s="853"/>
      <c r="E58" s="853"/>
      <c r="F58" s="853"/>
      <c r="G58" s="853"/>
      <c r="H58" s="854"/>
      <c r="I58" s="880"/>
      <c r="J58" s="881"/>
      <c r="K58" s="881"/>
      <c r="L58" s="881"/>
      <c r="M58" s="881"/>
      <c r="N58" s="881"/>
      <c r="O58" s="881"/>
      <c r="P58" s="881"/>
      <c r="Q58" s="881"/>
      <c r="R58" s="881"/>
      <c r="S58" s="881"/>
      <c r="T58" s="881"/>
      <c r="U58" s="881"/>
      <c r="V58" s="882"/>
      <c r="W58" s="919"/>
      <c r="X58" s="920"/>
      <c r="Y58" s="920"/>
      <c r="Z58" s="937"/>
      <c r="AA58" s="941"/>
      <c r="AB58" s="942"/>
      <c r="AC58" s="942"/>
      <c r="AD58" s="942"/>
      <c r="AE58" s="942"/>
      <c r="AF58" s="942"/>
      <c r="AG58" s="942"/>
      <c r="AH58" s="942"/>
      <c r="AI58" s="943"/>
      <c r="AJ58" s="344"/>
      <c r="AM58" s="369"/>
      <c r="AN58" s="344"/>
      <c r="AO58" s="344"/>
      <c r="AP58" s="344"/>
      <c r="AQ58" s="344"/>
      <c r="AR58" s="344"/>
      <c r="AS58" s="344"/>
      <c r="AT58" s="344"/>
      <c r="AU58" s="344"/>
      <c r="AV58" s="344"/>
      <c r="AW58" s="344"/>
      <c r="AX58" s="344"/>
      <c r="AY58" s="344"/>
      <c r="AZ58" s="370"/>
      <c r="BA58" s="344"/>
      <c r="BB58" s="344"/>
      <c r="BC58" s="344"/>
      <c r="BD58" s="344"/>
      <c r="BE58" s="344"/>
      <c r="BF58" s="344"/>
      <c r="BG58" s="344"/>
      <c r="BH58" s="344"/>
      <c r="BI58" s="344"/>
      <c r="BJ58" s="344"/>
      <c r="BK58" s="344"/>
      <c r="BL58" s="344"/>
      <c r="BM58" s="344"/>
      <c r="BN58" s="344"/>
      <c r="BO58" s="344"/>
      <c r="BP58" s="344"/>
      <c r="BQ58" s="344"/>
      <c r="BR58" s="344"/>
      <c r="BS58" s="344"/>
      <c r="BT58" s="344"/>
    </row>
    <row r="59" spans="2:75" ht="14.85" customHeight="1" x14ac:dyDescent="0.2">
      <c r="B59" s="836"/>
      <c r="C59" s="871" t="s">
        <v>481</v>
      </c>
      <c r="D59" s="850"/>
      <c r="E59" s="850"/>
      <c r="F59" s="850"/>
      <c r="G59" s="850"/>
      <c r="H59" s="851"/>
      <c r="I59" s="861" t="s">
        <v>459</v>
      </c>
      <c r="J59" s="862"/>
      <c r="K59" s="862"/>
      <c r="L59" s="862"/>
      <c r="M59" s="863"/>
      <c r="N59" s="863"/>
      <c r="O59" s="353" t="s">
        <v>135</v>
      </c>
      <c r="P59" s="863"/>
      <c r="Q59" s="863"/>
      <c r="R59" s="354" t="s">
        <v>91</v>
      </c>
      <c r="S59" s="862"/>
      <c r="T59" s="862"/>
      <c r="U59" s="862"/>
      <c r="V59" s="862"/>
      <c r="W59" s="862"/>
      <c r="X59" s="862"/>
      <c r="Y59" s="862"/>
      <c r="Z59" s="862"/>
      <c r="AA59" s="862"/>
      <c r="AB59" s="862"/>
      <c r="AC59" s="862"/>
      <c r="AD59" s="862"/>
      <c r="AE59" s="862"/>
      <c r="AF59" s="862"/>
      <c r="AG59" s="862"/>
      <c r="AH59" s="862"/>
      <c r="AI59" s="864"/>
      <c r="AJ59" s="346"/>
      <c r="AK59" s="344"/>
      <c r="AL59" s="344"/>
      <c r="AM59" s="369"/>
      <c r="AN59" s="344"/>
      <c r="AO59" s="344"/>
      <c r="AP59" s="344"/>
      <c r="AQ59" s="344"/>
      <c r="AR59" s="344"/>
      <c r="AS59" s="344"/>
      <c r="AT59" s="346"/>
      <c r="AU59" s="346"/>
      <c r="AV59" s="346"/>
      <c r="AW59" s="346"/>
      <c r="AX59" s="346"/>
      <c r="AY59" s="346"/>
      <c r="AZ59" s="346"/>
      <c r="BA59" s="346"/>
      <c r="BB59" s="346"/>
      <c r="BC59" s="346"/>
      <c r="BD59" s="346"/>
      <c r="BE59" s="346"/>
      <c r="BF59" s="346"/>
      <c r="BG59" s="346"/>
      <c r="BH59" s="346"/>
      <c r="BI59" s="346"/>
      <c r="BJ59" s="346"/>
      <c r="BK59" s="346"/>
      <c r="BL59" s="346"/>
      <c r="BM59" s="346"/>
      <c r="BN59" s="346"/>
      <c r="BO59" s="346"/>
      <c r="BP59" s="346"/>
      <c r="BQ59" s="346"/>
      <c r="BR59" s="346"/>
      <c r="BS59" s="346"/>
      <c r="BT59" s="346"/>
      <c r="BU59" s="344"/>
      <c r="BV59" s="344"/>
      <c r="BW59" s="344"/>
    </row>
    <row r="60" spans="2:75" ht="14.85" customHeight="1" x14ac:dyDescent="0.2">
      <c r="B60" s="836"/>
      <c r="C60" s="872"/>
      <c r="D60" s="873"/>
      <c r="E60" s="873"/>
      <c r="F60" s="873"/>
      <c r="G60" s="873"/>
      <c r="H60" s="874"/>
      <c r="I60" s="865"/>
      <c r="J60" s="844"/>
      <c r="K60" s="844"/>
      <c r="L60" s="844"/>
      <c r="M60" s="355" t="s">
        <v>460</v>
      </c>
      <c r="N60" s="355" t="s">
        <v>461</v>
      </c>
      <c r="O60" s="844"/>
      <c r="P60" s="844"/>
      <c r="Q60" s="844"/>
      <c r="R60" s="844"/>
      <c r="S60" s="844"/>
      <c r="T60" s="844"/>
      <c r="U60" s="844"/>
      <c r="V60" s="844"/>
      <c r="W60" s="355" t="s">
        <v>462</v>
      </c>
      <c r="X60" s="355" t="s">
        <v>136</v>
      </c>
      <c r="Y60" s="844"/>
      <c r="Z60" s="844"/>
      <c r="AA60" s="844"/>
      <c r="AB60" s="844"/>
      <c r="AC60" s="844"/>
      <c r="AD60" s="844"/>
      <c r="AE60" s="844"/>
      <c r="AF60" s="844"/>
      <c r="AG60" s="844"/>
      <c r="AH60" s="844"/>
      <c r="AI60" s="845"/>
      <c r="AJ60" s="346"/>
      <c r="AK60" s="344"/>
      <c r="AL60" s="344"/>
      <c r="AM60" s="369"/>
      <c r="AN60" s="344"/>
      <c r="AO60" s="344"/>
      <c r="AP60" s="344"/>
      <c r="AQ60" s="344"/>
      <c r="AR60" s="344"/>
      <c r="AS60" s="344"/>
      <c r="AT60" s="346"/>
      <c r="AU60" s="346"/>
      <c r="AV60" s="346"/>
      <c r="AW60" s="346"/>
      <c r="AX60" s="356"/>
      <c r="AY60" s="356"/>
      <c r="AZ60" s="346"/>
      <c r="BA60" s="346"/>
      <c r="BB60" s="346"/>
      <c r="BC60" s="346"/>
      <c r="BD60" s="357"/>
      <c r="BE60" s="356"/>
      <c r="BF60" s="346"/>
      <c r="BG60" s="344"/>
      <c r="BH60" s="346"/>
      <c r="BI60" s="344"/>
      <c r="BJ60" s="346"/>
      <c r="BK60" s="346"/>
      <c r="BL60" s="346"/>
      <c r="BM60" s="346"/>
      <c r="BN60" s="344"/>
      <c r="BO60" s="346"/>
      <c r="BP60" s="346"/>
      <c r="BQ60" s="346"/>
      <c r="BR60" s="346"/>
      <c r="BS60" s="346"/>
      <c r="BT60" s="346"/>
      <c r="BU60" s="344"/>
      <c r="BV60" s="344"/>
      <c r="BW60" s="344"/>
    </row>
    <row r="61" spans="2:75" ht="14.85" customHeight="1" x14ac:dyDescent="0.2">
      <c r="B61" s="836"/>
      <c r="C61" s="875"/>
      <c r="D61" s="873"/>
      <c r="E61" s="873"/>
      <c r="F61" s="873"/>
      <c r="G61" s="873"/>
      <c r="H61" s="874"/>
      <c r="I61" s="865"/>
      <c r="J61" s="844"/>
      <c r="K61" s="844"/>
      <c r="L61" s="844"/>
      <c r="M61" s="355" t="s">
        <v>463</v>
      </c>
      <c r="N61" s="355" t="s">
        <v>464</v>
      </c>
      <c r="O61" s="844"/>
      <c r="P61" s="844"/>
      <c r="Q61" s="844"/>
      <c r="R61" s="844"/>
      <c r="S61" s="844"/>
      <c r="T61" s="844"/>
      <c r="U61" s="844"/>
      <c r="V61" s="844"/>
      <c r="W61" s="355" t="s">
        <v>465</v>
      </c>
      <c r="X61" s="355" t="s">
        <v>466</v>
      </c>
      <c r="Y61" s="844"/>
      <c r="Z61" s="844"/>
      <c r="AA61" s="844"/>
      <c r="AB61" s="844"/>
      <c r="AC61" s="844"/>
      <c r="AD61" s="844"/>
      <c r="AE61" s="844"/>
      <c r="AF61" s="844"/>
      <c r="AG61" s="844"/>
      <c r="AH61" s="844"/>
      <c r="AI61" s="845"/>
      <c r="AJ61" s="346"/>
      <c r="AK61" s="344"/>
      <c r="AL61" s="344"/>
      <c r="AM61" s="369"/>
      <c r="AN61" s="344"/>
      <c r="AO61" s="344"/>
      <c r="AP61" s="344"/>
      <c r="AQ61" s="344"/>
      <c r="AR61" s="344"/>
      <c r="AS61" s="344"/>
      <c r="AT61" s="346"/>
      <c r="AU61" s="346"/>
      <c r="AV61" s="346"/>
      <c r="AW61" s="346"/>
      <c r="AX61" s="356"/>
      <c r="AY61" s="356"/>
      <c r="AZ61" s="346"/>
      <c r="BA61" s="346"/>
      <c r="BB61" s="346"/>
      <c r="BC61" s="346"/>
      <c r="BD61" s="357"/>
      <c r="BE61" s="356"/>
      <c r="BF61" s="346"/>
      <c r="BG61" s="344"/>
      <c r="BH61" s="346"/>
      <c r="BI61" s="344"/>
      <c r="BJ61" s="346"/>
      <c r="BK61" s="346"/>
      <c r="BL61" s="346"/>
      <c r="BM61" s="346"/>
      <c r="BN61" s="344"/>
      <c r="BO61" s="346"/>
      <c r="BP61" s="346"/>
      <c r="BQ61" s="346"/>
      <c r="BR61" s="346"/>
      <c r="BS61" s="346"/>
      <c r="BT61" s="346"/>
      <c r="BU61" s="344"/>
      <c r="BV61" s="344"/>
      <c r="BW61" s="344"/>
    </row>
    <row r="62" spans="2:75" ht="18.899999999999999" customHeight="1" thickBot="1" x14ac:dyDescent="0.25">
      <c r="B62" s="837"/>
      <c r="C62" s="926"/>
      <c r="D62" s="927"/>
      <c r="E62" s="927"/>
      <c r="F62" s="927"/>
      <c r="G62" s="927"/>
      <c r="H62" s="928"/>
      <c r="I62" s="944"/>
      <c r="J62" s="945"/>
      <c r="K62" s="945"/>
      <c r="L62" s="945"/>
      <c r="M62" s="945"/>
      <c r="N62" s="945"/>
      <c r="O62" s="945"/>
      <c r="P62" s="945"/>
      <c r="Q62" s="945"/>
      <c r="R62" s="945"/>
      <c r="S62" s="945"/>
      <c r="T62" s="945"/>
      <c r="U62" s="945"/>
      <c r="V62" s="945"/>
      <c r="W62" s="945"/>
      <c r="X62" s="945"/>
      <c r="Y62" s="945"/>
      <c r="Z62" s="945"/>
      <c r="AA62" s="945"/>
      <c r="AB62" s="945"/>
      <c r="AC62" s="945"/>
      <c r="AD62" s="945"/>
      <c r="AE62" s="945"/>
      <c r="AF62" s="945"/>
      <c r="AG62" s="945"/>
      <c r="AH62" s="945"/>
      <c r="AI62" s="946"/>
      <c r="AJ62" s="346"/>
      <c r="AM62" s="369"/>
      <c r="AN62" s="344"/>
      <c r="AO62" s="344"/>
      <c r="AP62" s="344"/>
      <c r="AQ62" s="344"/>
      <c r="AR62" s="344"/>
      <c r="AS62" s="344"/>
      <c r="AT62" s="346"/>
      <c r="AU62" s="346"/>
      <c r="AV62" s="346"/>
      <c r="AW62" s="346"/>
      <c r="AX62" s="356"/>
      <c r="AY62" s="356"/>
      <c r="AZ62" s="346"/>
      <c r="BA62" s="346"/>
      <c r="BB62" s="346"/>
      <c r="BC62" s="346"/>
      <c r="BD62" s="356"/>
      <c r="BE62" s="356"/>
      <c r="BF62" s="346"/>
      <c r="BG62" s="344"/>
      <c r="BH62" s="346"/>
      <c r="BI62" s="344"/>
      <c r="BJ62" s="346"/>
      <c r="BK62" s="346"/>
      <c r="BL62" s="346"/>
      <c r="BM62" s="346"/>
      <c r="BN62" s="346"/>
      <c r="BO62" s="346"/>
      <c r="BP62" s="346"/>
      <c r="BQ62" s="346"/>
      <c r="BR62" s="346"/>
      <c r="BS62" s="346"/>
      <c r="BT62" s="346"/>
    </row>
    <row r="63" spans="2:75" ht="17.25" customHeight="1" x14ac:dyDescent="0.2">
      <c r="B63" s="340" t="s">
        <v>482</v>
      </c>
      <c r="D63" s="929" t="s">
        <v>483</v>
      </c>
      <c r="E63" s="931" t="s">
        <v>484</v>
      </c>
      <c r="F63" s="931"/>
      <c r="G63" s="931"/>
      <c r="H63" s="931"/>
      <c r="I63" s="931"/>
      <c r="J63" s="931"/>
      <c r="K63" s="931"/>
      <c r="L63" s="931"/>
      <c r="M63" s="931"/>
      <c r="N63" s="931"/>
      <c r="O63" s="931"/>
      <c r="P63" s="931"/>
      <c r="Q63" s="931"/>
      <c r="R63" s="931"/>
      <c r="S63" s="931"/>
      <c r="T63" s="931"/>
      <c r="U63" s="931"/>
      <c r="V63" s="931"/>
      <c r="W63" s="931"/>
      <c r="X63" s="931"/>
      <c r="Y63" s="931"/>
      <c r="Z63" s="931"/>
      <c r="AA63" s="931"/>
      <c r="AB63" s="931"/>
      <c r="AC63" s="931"/>
      <c r="AD63" s="931"/>
      <c r="AE63" s="931"/>
      <c r="AF63" s="931"/>
      <c r="AG63" s="931"/>
      <c r="AH63" s="931"/>
      <c r="AI63" s="931"/>
    </row>
    <row r="64" spans="2:75" ht="17.25" customHeight="1" x14ac:dyDescent="0.2">
      <c r="D64" s="930"/>
      <c r="E64" s="932"/>
      <c r="F64" s="932"/>
      <c r="G64" s="932"/>
      <c r="H64" s="932"/>
      <c r="I64" s="932"/>
      <c r="J64" s="932"/>
      <c r="K64" s="932"/>
      <c r="L64" s="932"/>
      <c r="M64" s="932"/>
      <c r="N64" s="932"/>
      <c r="O64" s="932"/>
      <c r="P64" s="932"/>
      <c r="Q64" s="932"/>
      <c r="R64" s="932"/>
      <c r="S64" s="932"/>
      <c r="T64" s="932"/>
      <c r="U64" s="932"/>
      <c r="V64" s="932"/>
      <c r="W64" s="932"/>
      <c r="X64" s="932"/>
      <c r="Y64" s="932"/>
      <c r="Z64" s="932"/>
      <c r="AA64" s="932"/>
      <c r="AB64" s="932"/>
      <c r="AC64" s="932"/>
      <c r="AD64" s="932"/>
      <c r="AE64" s="932"/>
      <c r="AF64" s="932"/>
      <c r="AG64" s="932"/>
      <c r="AH64" s="932"/>
      <c r="AI64" s="932"/>
    </row>
    <row r="65" spans="2:35" ht="17.25" customHeight="1" x14ac:dyDescent="0.2">
      <c r="D65" s="930"/>
      <c r="E65" s="932"/>
      <c r="F65" s="932"/>
      <c r="G65" s="932"/>
      <c r="H65" s="932"/>
      <c r="I65" s="932"/>
      <c r="J65" s="932"/>
      <c r="K65" s="932"/>
      <c r="L65" s="932"/>
      <c r="M65" s="932"/>
      <c r="N65" s="932"/>
      <c r="O65" s="932"/>
      <c r="P65" s="932"/>
      <c r="Q65" s="932"/>
      <c r="R65" s="932"/>
      <c r="S65" s="932"/>
      <c r="T65" s="932"/>
      <c r="U65" s="932"/>
      <c r="V65" s="932"/>
      <c r="W65" s="932"/>
      <c r="X65" s="932"/>
      <c r="Y65" s="932"/>
      <c r="Z65" s="932"/>
      <c r="AA65" s="932"/>
      <c r="AB65" s="932"/>
      <c r="AC65" s="932"/>
      <c r="AD65" s="932"/>
      <c r="AE65" s="932"/>
      <c r="AF65" s="932"/>
      <c r="AG65" s="932"/>
      <c r="AH65" s="932"/>
      <c r="AI65" s="932"/>
    </row>
    <row r="66" spans="2:35" ht="17.25" customHeight="1" x14ac:dyDescent="0.2">
      <c r="D66" s="930"/>
      <c r="E66" s="932"/>
      <c r="F66" s="932"/>
      <c r="G66" s="932"/>
      <c r="H66" s="932"/>
      <c r="I66" s="932"/>
      <c r="J66" s="932"/>
      <c r="K66" s="932"/>
      <c r="L66" s="932"/>
      <c r="M66" s="932"/>
      <c r="N66" s="932"/>
      <c r="O66" s="932"/>
      <c r="P66" s="932"/>
      <c r="Q66" s="932"/>
      <c r="R66" s="932"/>
      <c r="S66" s="932"/>
      <c r="T66" s="932"/>
      <c r="U66" s="932"/>
      <c r="V66" s="932"/>
      <c r="W66" s="932"/>
      <c r="X66" s="932"/>
      <c r="Y66" s="932"/>
      <c r="Z66" s="932"/>
      <c r="AA66" s="932"/>
      <c r="AB66" s="932"/>
      <c r="AC66" s="932"/>
      <c r="AD66" s="932"/>
      <c r="AE66" s="932"/>
      <c r="AF66" s="932"/>
      <c r="AG66" s="932"/>
      <c r="AH66" s="932"/>
      <c r="AI66" s="932"/>
    </row>
    <row r="67" spans="2:35" ht="17.25" customHeight="1" x14ac:dyDescent="0.2">
      <c r="D67" s="930"/>
      <c r="E67" s="932"/>
      <c r="F67" s="932"/>
      <c r="G67" s="932"/>
      <c r="H67" s="932"/>
      <c r="I67" s="932"/>
      <c r="J67" s="932"/>
      <c r="K67" s="932"/>
      <c r="L67" s="932"/>
      <c r="M67" s="932"/>
      <c r="N67" s="932"/>
      <c r="O67" s="932"/>
      <c r="P67" s="932"/>
      <c r="Q67" s="932"/>
      <c r="R67" s="932"/>
      <c r="S67" s="932"/>
      <c r="T67" s="932"/>
      <c r="U67" s="932"/>
      <c r="V67" s="932"/>
      <c r="W67" s="932"/>
      <c r="X67" s="932"/>
      <c r="Y67" s="932"/>
      <c r="Z67" s="932"/>
      <c r="AA67" s="932"/>
      <c r="AB67" s="932"/>
      <c r="AC67" s="932"/>
      <c r="AD67" s="932"/>
      <c r="AE67" s="932"/>
      <c r="AF67" s="932"/>
      <c r="AG67" s="932"/>
      <c r="AH67" s="932"/>
      <c r="AI67" s="932"/>
    </row>
    <row r="68" spans="2:35" ht="17.25" customHeight="1" x14ac:dyDescent="0.2">
      <c r="D68" s="930"/>
      <c r="E68" s="932"/>
      <c r="F68" s="932"/>
      <c r="G68" s="932"/>
      <c r="H68" s="932"/>
      <c r="I68" s="932"/>
      <c r="J68" s="932"/>
      <c r="K68" s="932"/>
      <c r="L68" s="932"/>
      <c r="M68" s="932"/>
      <c r="N68" s="932"/>
      <c r="O68" s="932"/>
      <c r="P68" s="932"/>
      <c r="Q68" s="932"/>
      <c r="R68" s="932"/>
      <c r="S68" s="932"/>
      <c r="T68" s="932"/>
      <c r="U68" s="932"/>
      <c r="V68" s="932"/>
      <c r="W68" s="932"/>
      <c r="X68" s="932"/>
      <c r="Y68" s="932"/>
      <c r="Z68" s="932"/>
      <c r="AA68" s="932"/>
      <c r="AB68" s="932"/>
      <c r="AC68" s="932"/>
      <c r="AD68" s="932"/>
      <c r="AE68" s="932"/>
      <c r="AF68" s="932"/>
      <c r="AG68" s="932"/>
      <c r="AH68" s="932"/>
      <c r="AI68" s="932"/>
    </row>
    <row r="69" spans="2:35" ht="15.75" customHeight="1" x14ac:dyDescent="0.2">
      <c r="B69" s="344"/>
      <c r="D69" s="371"/>
    </row>
    <row r="70" spans="2:35" ht="15.75" customHeight="1" x14ac:dyDescent="0.2">
      <c r="B70" s="344"/>
      <c r="D70" s="371"/>
    </row>
    <row r="71" spans="2:35" ht="14.85" customHeight="1" x14ac:dyDescent="0.2">
      <c r="B71" s="344"/>
    </row>
    <row r="72" spans="2:35" ht="14.85" customHeight="1" x14ac:dyDescent="0.2">
      <c r="B72" s="344"/>
    </row>
    <row r="73" spans="2:35" ht="14.85" customHeight="1" x14ac:dyDescent="0.2">
      <c r="B73" s="344"/>
    </row>
    <row r="74" spans="2:35" ht="14.85" customHeight="1" x14ac:dyDescent="0.2">
      <c r="B74" s="344"/>
    </row>
    <row r="75" spans="2:35" ht="14.85" customHeight="1" x14ac:dyDescent="0.2">
      <c r="B75" s="344"/>
    </row>
    <row r="76" spans="2:35" ht="14.85" customHeight="1" x14ac:dyDescent="0.2">
      <c r="B76" s="344"/>
    </row>
    <row r="77" spans="2:35" ht="14.85" customHeight="1" x14ac:dyDescent="0.2">
      <c r="B77" s="344"/>
    </row>
    <row r="78" spans="2:35" ht="14.85" customHeight="1" x14ac:dyDescent="0.2">
      <c r="B78" s="344"/>
    </row>
    <row r="79" spans="2:35" ht="14.85" customHeight="1" x14ac:dyDescent="0.2">
      <c r="B79" s="344"/>
    </row>
    <row r="80" spans="2:35" ht="14.85" customHeight="1" x14ac:dyDescent="0.2">
      <c r="B80" s="344"/>
    </row>
    <row r="81" spans="2:2" ht="14.85" customHeight="1" x14ac:dyDescent="0.2">
      <c r="B81" s="344"/>
    </row>
    <row r="82" spans="2:2" ht="14.85" customHeight="1" x14ac:dyDescent="0.2">
      <c r="B82" s="344"/>
    </row>
    <row r="83" spans="2:2" ht="14.85" customHeight="1" x14ac:dyDescent="0.2">
      <c r="B83" s="344"/>
    </row>
    <row r="84" spans="2:2" ht="14.85" customHeight="1" x14ac:dyDescent="0.2">
      <c r="B84" s="344"/>
    </row>
    <row r="85" spans="2:2" ht="14.85" customHeight="1" x14ac:dyDescent="0.2">
      <c r="B85" s="344"/>
    </row>
    <row r="86" spans="2:2" ht="14.85" customHeight="1" x14ac:dyDescent="0.2">
      <c r="B86" s="344"/>
    </row>
    <row r="87" spans="2:2" ht="14.85" customHeight="1" x14ac:dyDescent="0.2">
      <c r="B87" s="344"/>
    </row>
    <row r="88" spans="2:2" ht="14.85" customHeight="1" x14ac:dyDescent="0.2">
      <c r="B88" s="344"/>
    </row>
    <row r="89" spans="2:2" ht="14.85" customHeight="1" x14ac:dyDescent="0.2">
      <c r="B89" s="344"/>
    </row>
    <row r="90" spans="2:2" ht="14.85" customHeight="1" x14ac:dyDescent="0.2">
      <c r="B90" s="344"/>
    </row>
    <row r="91" spans="2:2" ht="14.85" customHeight="1" x14ac:dyDescent="0.2">
      <c r="B91" s="344"/>
    </row>
    <row r="92" spans="2:2" ht="14.85" customHeight="1" x14ac:dyDescent="0.2">
      <c r="B92" s="344"/>
    </row>
    <row r="93" spans="2:2" ht="14.85" customHeight="1" x14ac:dyDescent="0.2">
      <c r="B93" s="344"/>
    </row>
    <row r="94" spans="2:2" ht="14.85" customHeight="1" x14ac:dyDescent="0.2">
      <c r="B94" s="344"/>
    </row>
    <row r="95" spans="2:2" ht="14.85" customHeight="1" x14ac:dyDescent="0.2">
      <c r="B95" s="344"/>
    </row>
    <row r="96" spans="2:2" ht="14.85" customHeight="1" x14ac:dyDescent="0.2">
      <c r="B96" s="344"/>
    </row>
    <row r="97" spans="2:2" ht="14.85" customHeight="1" x14ac:dyDescent="0.2">
      <c r="B97" s="344"/>
    </row>
    <row r="98" spans="2:2" ht="14.85" customHeight="1" x14ac:dyDescent="0.2">
      <c r="B98" s="344"/>
    </row>
    <row r="99" spans="2:2" ht="14.85" customHeight="1" x14ac:dyDescent="0.2">
      <c r="B99" s="344"/>
    </row>
    <row r="100" spans="2:2" ht="14.85" customHeight="1" x14ac:dyDescent="0.2">
      <c r="B100" s="344"/>
    </row>
    <row r="101" spans="2:2" ht="14.85" customHeight="1" x14ac:dyDescent="0.2">
      <c r="B101" s="344"/>
    </row>
    <row r="102" spans="2:2" ht="14.85" customHeight="1" x14ac:dyDescent="0.2">
      <c r="B102" s="344"/>
    </row>
    <row r="103" spans="2:2" ht="14.85" customHeight="1" x14ac:dyDescent="0.2">
      <c r="B103" s="344"/>
    </row>
    <row r="104" spans="2:2" ht="14.85" customHeight="1" x14ac:dyDescent="0.2">
      <c r="B104" s="344"/>
    </row>
    <row r="105" spans="2:2" ht="14.85" customHeight="1" x14ac:dyDescent="0.2">
      <c r="B105" s="344"/>
    </row>
    <row r="106" spans="2:2" ht="14.85" customHeight="1" x14ac:dyDescent="0.2">
      <c r="B106" s="344"/>
    </row>
    <row r="107" spans="2:2" ht="14.85" customHeight="1" x14ac:dyDescent="0.2">
      <c r="B107" s="344"/>
    </row>
    <row r="108" spans="2:2" ht="14.85" customHeight="1" x14ac:dyDescent="0.2">
      <c r="B108" s="344"/>
    </row>
    <row r="109" spans="2:2" ht="14.85" customHeight="1" x14ac:dyDescent="0.2">
      <c r="B109" s="344"/>
    </row>
    <row r="110" spans="2:2" ht="14.85" customHeight="1" x14ac:dyDescent="0.2">
      <c r="B110" s="344"/>
    </row>
    <row r="111" spans="2:2" ht="14.85" customHeight="1" x14ac:dyDescent="0.2">
      <c r="B111" s="344"/>
    </row>
    <row r="112" spans="2:2" ht="14.85" customHeight="1" x14ac:dyDescent="0.2">
      <c r="B112" s="344"/>
    </row>
    <row r="113" spans="2:2" ht="14.85" customHeight="1" x14ac:dyDescent="0.2">
      <c r="B113" s="344"/>
    </row>
    <row r="114" spans="2:2" ht="14.85" customHeight="1" x14ac:dyDescent="0.2">
      <c r="B114" s="344"/>
    </row>
    <row r="115" spans="2:2" ht="14.85" customHeight="1" x14ac:dyDescent="0.2">
      <c r="B115" s="344"/>
    </row>
    <row r="116" spans="2:2" ht="14.85" customHeight="1" x14ac:dyDescent="0.2">
      <c r="B116" s="344"/>
    </row>
    <row r="117" spans="2:2" ht="14.85" customHeight="1" x14ac:dyDescent="0.2">
      <c r="B117" s="344"/>
    </row>
    <row r="118" spans="2:2" ht="14.85" customHeight="1" x14ac:dyDescent="0.2">
      <c r="B118" s="344"/>
    </row>
    <row r="119" spans="2:2" ht="14.85" customHeight="1" x14ac:dyDescent="0.2">
      <c r="B119" s="344"/>
    </row>
    <row r="120" spans="2:2" ht="14.85" customHeight="1" x14ac:dyDescent="0.2">
      <c r="B120" s="344"/>
    </row>
    <row r="121" spans="2:2" ht="14.85" customHeight="1" x14ac:dyDescent="0.2">
      <c r="B121" s="344"/>
    </row>
    <row r="122" spans="2:2" ht="14.85" customHeight="1" x14ac:dyDescent="0.2">
      <c r="B122" s="344"/>
    </row>
    <row r="123" spans="2:2" ht="14.85" customHeight="1" x14ac:dyDescent="0.2">
      <c r="B123" s="344"/>
    </row>
    <row r="124" spans="2:2" ht="14.85" customHeight="1" x14ac:dyDescent="0.2">
      <c r="B124" s="344"/>
    </row>
    <row r="125" spans="2:2" ht="14.85" customHeight="1" x14ac:dyDescent="0.2">
      <c r="B125" s="344"/>
    </row>
    <row r="126" spans="2:2" ht="14.85" customHeight="1" x14ac:dyDescent="0.2">
      <c r="B126" s="344"/>
    </row>
    <row r="127" spans="2:2" ht="14.85" customHeight="1" x14ac:dyDescent="0.2">
      <c r="B127" s="344"/>
    </row>
    <row r="128" spans="2:2" ht="14.85" customHeight="1" x14ac:dyDescent="0.2">
      <c r="B128" s="344"/>
    </row>
    <row r="129" spans="2:2" ht="14.85" customHeight="1" x14ac:dyDescent="0.2">
      <c r="B129" s="344"/>
    </row>
    <row r="130" spans="2:2" ht="14.85" customHeight="1" x14ac:dyDescent="0.2">
      <c r="B130" s="344"/>
    </row>
    <row r="131" spans="2:2" ht="14.85" customHeight="1" x14ac:dyDescent="0.2">
      <c r="B131" s="344"/>
    </row>
    <row r="132" spans="2:2" ht="14.85" customHeight="1" x14ac:dyDescent="0.2">
      <c r="B132" s="344"/>
    </row>
    <row r="133" spans="2:2" ht="14.85" customHeight="1" x14ac:dyDescent="0.2">
      <c r="B133" s="344"/>
    </row>
    <row r="134" spans="2:2" ht="14.85" customHeight="1" x14ac:dyDescent="0.2">
      <c r="B134" s="344"/>
    </row>
    <row r="135" spans="2:2" ht="14.85" customHeight="1" x14ac:dyDescent="0.2">
      <c r="B135" s="344"/>
    </row>
    <row r="136" spans="2:2" ht="14.85" customHeight="1" x14ac:dyDescent="0.2">
      <c r="B136" s="344"/>
    </row>
    <row r="137" spans="2:2" ht="14.85" customHeight="1" x14ac:dyDescent="0.2">
      <c r="B137" s="344"/>
    </row>
    <row r="138" spans="2:2" ht="14.85" customHeight="1" x14ac:dyDescent="0.2">
      <c r="B138" s="344"/>
    </row>
    <row r="139" spans="2:2" ht="14.85" customHeight="1" x14ac:dyDescent="0.2">
      <c r="B139" s="344"/>
    </row>
    <row r="140" spans="2:2" ht="14.85" customHeight="1" x14ac:dyDescent="0.2">
      <c r="B140" s="344"/>
    </row>
    <row r="141" spans="2:2" ht="14.85" customHeight="1" x14ac:dyDescent="0.2">
      <c r="B141" s="344"/>
    </row>
    <row r="142" spans="2:2" ht="14.85" customHeight="1" x14ac:dyDescent="0.2">
      <c r="B142" s="344"/>
    </row>
    <row r="143" spans="2:2" ht="14.85" customHeight="1" x14ac:dyDescent="0.2">
      <c r="B143" s="344"/>
    </row>
    <row r="144" spans="2:2" ht="14.85" customHeight="1" x14ac:dyDescent="0.2">
      <c r="B144" s="344"/>
    </row>
    <row r="145" spans="2:2" ht="14.85" customHeight="1" x14ac:dyDescent="0.2">
      <c r="B145" s="344"/>
    </row>
    <row r="146" spans="2:2" ht="14.85" customHeight="1" x14ac:dyDescent="0.2">
      <c r="B146" s="344"/>
    </row>
    <row r="147" spans="2:2" ht="14.85" customHeight="1" x14ac:dyDescent="0.2">
      <c r="B147" s="344"/>
    </row>
    <row r="148" spans="2:2" ht="14.85" customHeight="1" x14ac:dyDescent="0.2">
      <c r="B148" s="344"/>
    </row>
    <row r="149" spans="2:2" ht="14.85" customHeight="1" x14ac:dyDescent="0.2">
      <c r="B149" s="344"/>
    </row>
    <row r="150" spans="2:2" ht="14.85" customHeight="1" x14ac:dyDescent="0.2">
      <c r="B150" s="344"/>
    </row>
    <row r="151" spans="2:2" ht="14.85" customHeight="1" x14ac:dyDescent="0.2">
      <c r="B151" s="344"/>
    </row>
    <row r="152" spans="2:2" ht="14.85" customHeight="1" x14ac:dyDescent="0.2">
      <c r="B152" s="344"/>
    </row>
    <row r="153" spans="2:2" ht="14.85" customHeight="1" x14ac:dyDescent="0.2">
      <c r="B153" s="344"/>
    </row>
    <row r="154" spans="2:2" ht="14.85" customHeight="1" x14ac:dyDescent="0.2">
      <c r="B154" s="344"/>
    </row>
    <row r="155" spans="2:2" ht="14.85" customHeight="1" x14ac:dyDescent="0.2">
      <c r="B155" s="344"/>
    </row>
    <row r="156" spans="2:2" ht="14.85" customHeight="1" x14ac:dyDescent="0.2">
      <c r="B156" s="344"/>
    </row>
    <row r="157" spans="2:2" ht="14.85" customHeight="1" x14ac:dyDescent="0.2">
      <c r="B157" s="344"/>
    </row>
    <row r="158" spans="2:2" ht="14.85" customHeight="1" x14ac:dyDescent="0.2">
      <c r="B158" s="344"/>
    </row>
  </sheetData>
  <mergeCells count="106">
    <mergeCell ref="D63:D68"/>
    <mergeCell ref="E63:AI68"/>
    <mergeCell ref="M59:N59"/>
    <mergeCell ref="P59:Q59"/>
    <mergeCell ref="S59:AI59"/>
    <mergeCell ref="I60:L61"/>
    <mergeCell ref="O60:V61"/>
    <mergeCell ref="Y60:AI61"/>
    <mergeCell ref="B57:B62"/>
    <mergeCell ref="C57:H57"/>
    <mergeCell ref="I57:V57"/>
    <mergeCell ref="W57:Z58"/>
    <mergeCell ref="AA57:AI58"/>
    <mergeCell ref="C58:H58"/>
    <mergeCell ref="I58:V58"/>
    <mergeCell ref="C59:H62"/>
    <mergeCell ref="I59:L59"/>
    <mergeCell ref="I62:AI62"/>
    <mergeCell ref="C53:H56"/>
    <mergeCell ref="I53:L53"/>
    <mergeCell ref="M53:N53"/>
    <mergeCell ref="P53:Q53"/>
    <mergeCell ref="S53:AI53"/>
    <mergeCell ref="I54:L55"/>
    <mergeCell ref="O54:V55"/>
    <mergeCell ref="Y54:AI55"/>
    <mergeCell ref="I56:AI56"/>
    <mergeCell ref="B42:B56"/>
    <mergeCell ref="C42:H42"/>
    <mergeCell ref="I42:R42"/>
    <mergeCell ref="S42:Y42"/>
    <mergeCell ref="C43:H43"/>
    <mergeCell ref="I47:L48"/>
    <mergeCell ref="O47:V48"/>
    <mergeCell ref="Y47:AI48"/>
    <mergeCell ref="I49:AI49"/>
    <mergeCell ref="C50:AI50"/>
    <mergeCell ref="C51:H51"/>
    <mergeCell ref="I51:AI51"/>
    <mergeCell ref="I43:AI43"/>
    <mergeCell ref="C44:H44"/>
    <mergeCell ref="I44:AI44"/>
    <mergeCell ref="C45:H45"/>
    <mergeCell ref="I45:AI45"/>
    <mergeCell ref="C46:H49"/>
    <mergeCell ref="I46:L46"/>
    <mergeCell ref="M46:N46"/>
    <mergeCell ref="P46:Q46"/>
    <mergeCell ref="S46:AI46"/>
    <mergeCell ref="C52:H52"/>
    <mergeCell ref="I52:AI52"/>
    <mergeCell ref="Q21:V22"/>
    <mergeCell ref="W21:AI22"/>
    <mergeCell ref="S27:V27"/>
    <mergeCell ref="AT36:AV37"/>
    <mergeCell ref="R37:T37"/>
    <mergeCell ref="U37:AB37"/>
    <mergeCell ref="AC37:AI37"/>
    <mergeCell ref="C38:H41"/>
    <mergeCell ref="I38:L38"/>
    <mergeCell ref="M38:N38"/>
    <mergeCell ref="P38:Q38"/>
    <mergeCell ref="S38:AI38"/>
    <mergeCell ref="C36:H37"/>
    <mergeCell ref="I36:K37"/>
    <mergeCell ref="L36:Q37"/>
    <mergeCell ref="R36:T36"/>
    <mergeCell ref="U36:AB36"/>
    <mergeCell ref="AC36:AE36"/>
    <mergeCell ref="AN38:AS40"/>
    <mergeCell ref="I39:L40"/>
    <mergeCell ref="O39:V40"/>
    <mergeCell ref="Y39:AI40"/>
    <mergeCell ref="I41:AI41"/>
    <mergeCell ref="AM28:AM41"/>
    <mergeCell ref="B28:B41"/>
    <mergeCell ref="C28:H28"/>
    <mergeCell ref="I28:AI28"/>
    <mergeCell ref="Y31:AI32"/>
    <mergeCell ref="I33:AI33"/>
    <mergeCell ref="C34:H35"/>
    <mergeCell ref="L34:Q34"/>
    <mergeCell ref="T34:V34"/>
    <mergeCell ref="Z34:AI34"/>
    <mergeCell ref="I35:K35"/>
    <mergeCell ref="L35:AI35"/>
    <mergeCell ref="I30:L30"/>
    <mergeCell ref="M30:N30"/>
    <mergeCell ref="P30:Q30"/>
    <mergeCell ref="S30:AI30"/>
    <mergeCell ref="I31:L32"/>
    <mergeCell ref="O31:V32"/>
    <mergeCell ref="AF36:AI36"/>
    <mergeCell ref="C29:H29"/>
    <mergeCell ref="I29:AI29"/>
    <mergeCell ref="C30:H33"/>
    <mergeCell ref="A14:AI14"/>
    <mergeCell ref="X15:AA15"/>
    <mergeCell ref="AD15:AE15"/>
    <mergeCell ref="AG15:AH15"/>
    <mergeCell ref="B17:F18"/>
    <mergeCell ref="G17:K18"/>
    <mergeCell ref="Q17:S18"/>
    <mergeCell ref="T17:AI18"/>
    <mergeCell ref="Q19:S20"/>
    <mergeCell ref="T19:AI20"/>
  </mergeCells>
  <phoneticPr fontId="4"/>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6ED14-378F-44AE-860F-CA3BC357C9D1}">
  <sheetPr>
    <pageSetUpPr fitToPage="1"/>
  </sheetPr>
  <dimension ref="A1:BU155"/>
  <sheetViews>
    <sheetView showGridLines="0" view="pageBreakPreview" zoomScale="93" zoomScaleNormal="100" zoomScaleSheetLayoutView="93" workbookViewId="0"/>
  </sheetViews>
  <sheetFormatPr defaultColWidth="2.88671875" defaultRowHeight="14.85" customHeight="1" x14ac:dyDescent="0.2"/>
  <cols>
    <col min="1" max="16384" width="2.88671875" style="473"/>
  </cols>
  <sheetData>
    <row r="1" spans="1:69" ht="14.85" customHeight="1" x14ac:dyDescent="0.2">
      <c r="A1" s="473" t="s">
        <v>590</v>
      </c>
      <c r="N1" s="474"/>
      <c r="W1" s="475"/>
      <c r="X1" s="475"/>
      <c r="Y1" s="475"/>
      <c r="Z1" s="475"/>
      <c r="AA1" s="475"/>
      <c r="AB1" s="475"/>
      <c r="AJ1" s="475"/>
      <c r="AK1" s="475"/>
      <c r="AL1" s="475"/>
      <c r="AM1" s="475"/>
      <c r="AN1" s="475"/>
      <c r="AO1" s="475"/>
      <c r="AP1" s="475"/>
      <c r="AQ1" s="475"/>
      <c r="AR1" s="475"/>
      <c r="AS1" s="475"/>
      <c r="AT1" s="475"/>
      <c r="AU1" s="475"/>
      <c r="AV1" s="475"/>
      <c r="AW1" s="475"/>
      <c r="AX1" s="475"/>
      <c r="AY1" s="475"/>
      <c r="AZ1" s="475"/>
      <c r="BA1" s="475"/>
      <c r="BB1" s="475"/>
      <c r="BC1" s="475"/>
      <c r="BD1" s="475"/>
      <c r="BE1" s="475"/>
      <c r="BF1" s="475"/>
      <c r="BG1" s="475"/>
      <c r="BH1" s="475"/>
      <c r="BI1" s="475"/>
      <c r="BJ1" s="475"/>
      <c r="BK1" s="475"/>
      <c r="BL1" s="475"/>
      <c r="BM1" s="475"/>
      <c r="BN1" s="475"/>
      <c r="BO1" s="475"/>
      <c r="BP1" s="475"/>
      <c r="BQ1" s="475"/>
    </row>
    <row r="2" spans="1:69" ht="14.85" customHeight="1" x14ac:dyDescent="0.2">
      <c r="W2" s="475"/>
      <c r="X2" s="475"/>
      <c r="Y2" s="475"/>
      <c r="Z2" s="475"/>
      <c r="AA2" s="475"/>
      <c r="AB2" s="475"/>
      <c r="AJ2" s="475"/>
      <c r="AK2" s="475"/>
      <c r="AL2" s="475"/>
      <c r="AM2" s="475"/>
      <c r="AN2" s="475"/>
      <c r="AO2" s="475"/>
      <c r="AP2" s="475"/>
      <c r="AQ2" s="475"/>
      <c r="AR2" s="475"/>
      <c r="AS2" s="475"/>
      <c r="AT2" s="475"/>
      <c r="AU2" s="475"/>
      <c r="AV2" s="475"/>
      <c r="AW2" s="475"/>
      <c r="AX2" s="475"/>
      <c r="AY2" s="475"/>
      <c r="AZ2" s="475"/>
      <c r="BA2" s="475"/>
      <c r="BB2" s="475"/>
      <c r="BC2" s="475"/>
      <c r="BD2" s="475"/>
      <c r="BE2" s="475"/>
      <c r="BF2" s="475"/>
      <c r="BG2" s="475"/>
      <c r="BH2" s="475"/>
      <c r="BI2" s="475"/>
      <c r="BJ2" s="475"/>
      <c r="BK2" s="475"/>
      <c r="BL2" s="475"/>
      <c r="BM2" s="475"/>
      <c r="BN2" s="475"/>
      <c r="BO2" s="475"/>
      <c r="BP2" s="475"/>
      <c r="BQ2" s="475"/>
    </row>
    <row r="3" spans="1:69" ht="14.85" customHeight="1" x14ac:dyDescent="0.2">
      <c r="V3" s="476"/>
      <c r="W3" s="476"/>
      <c r="X3" s="476"/>
      <c r="Y3" s="476"/>
      <c r="Z3" s="476"/>
      <c r="AA3" s="476"/>
      <c r="AB3" s="476"/>
      <c r="AC3" s="476"/>
      <c r="AD3" s="476"/>
      <c r="AE3" s="476"/>
      <c r="AF3" s="476"/>
      <c r="AG3" s="476"/>
      <c r="AJ3" s="475"/>
      <c r="AK3" s="475"/>
      <c r="AL3" s="475"/>
      <c r="AM3" s="475"/>
      <c r="AN3" s="475"/>
      <c r="AO3" s="475"/>
      <c r="AP3" s="475"/>
      <c r="AQ3" s="475"/>
      <c r="AR3" s="475"/>
      <c r="AS3" s="475"/>
      <c r="AT3" s="475"/>
      <c r="AU3" s="475"/>
      <c r="AV3" s="475"/>
      <c r="AW3" s="475"/>
      <c r="AX3" s="475"/>
      <c r="AY3" s="475"/>
      <c r="AZ3" s="475"/>
      <c r="BA3" s="475"/>
      <c r="BB3" s="475"/>
      <c r="BC3" s="475"/>
      <c r="BD3" s="475"/>
      <c r="BE3" s="476"/>
      <c r="BF3" s="476"/>
      <c r="BG3" s="476"/>
      <c r="BI3" s="476"/>
      <c r="BJ3" s="476"/>
      <c r="BK3" s="476"/>
      <c r="BL3" s="476"/>
      <c r="BM3" s="476"/>
      <c r="BN3" s="476"/>
      <c r="BO3" s="476"/>
      <c r="BP3" s="476"/>
      <c r="BQ3" s="476"/>
    </row>
    <row r="4" spans="1:69" ht="14.85" customHeight="1" x14ac:dyDescent="0.2">
      <c r="A4" s="947" t="s">
        <v>591</v>
      </c>
      <c r="B4" s="947"/>
      <c r="C4" s="947"/>
      <c r="D4" s="947"/>
      <c r="E4" s="947"/>
      <c r="F4" s="947"/>
      <c r="G4" s="947"/>
      <c r="H4" s="947"/>
      <c r="I4" s="947"/>
      <c r="J4" s="947"/>
      <c r="K4" s="947"/>
      <c r="L4" s="947"/>
      <c r="M4" s="947"/>
      <c r="N4" s="947"/>
      <c r="O4" s="947"/>
      <c r="P4" s="947"/>
      <c r="Q4" s="947"/>
      <c r="R4" s="947"/>
      <c r="S4" s="947"/>
      <c r="T4" s="947"/>
      <c r="U4" s="947"/>
      <c r="V4" s="947"/>
      <c r="W4" s="947"/>
      <c r="X4" s="947"/>
      <c r="Y4" s="947"/>
      <c r="Z4" s="947"/>
      <c r="AA4" s="947"/>
      <c r="AB4" s="947"/>
      <c r="AC4" s="947"/>
      <c r="AD4" s="947"/>
      <c r="AE4" s="947"/>
      <c r="AF4" s="476"/>
      <c r="AG4" s="476"/>
      <c r="AJ4" s="475"/>
      <c r="AK4" s="475"/>
      <c r="AL4" s="475"/>
      <c r="AM4" s="475"/>
      <c r="AN4" s="475"/>
      <c r="AO4" s="475"/>
      <c r="AP4" s="475"/>
      <c r="AQ4" s="475"/>
      <c r="AR4" s="475"/>
      <c r="AS4" s="475"/>
      <c r="AT4" s="475"/>
      <c r="AU4" s="475"/>
      <c r="AV4" s="475"/>
      <c r="AW4" s="475"/>
      <c r="AX4" s="475"/>
      <c r="AY4" s="475"/>
      <c r="AZ4" s="475"/>
      <c r="BA4" s="475"/>
      <c r="BB4" s="475"/>
      <c r="BC4" s="475"/>
      <c r="BD4" s="475"/>
      <c r="BE4" s="476"/>
      <c r="BF4" s="476"/>
      <c r="BG4" s="476"/>
      <c r="BI4" s="476"/>
      <c r="BJ4" s="476"/>
      <c r="BK4" s="476"/>
      <c r="BL4" s="476"/>
      <c r="BM4" s="476"/>
      <c r="BN4" s="476"/>
      <c r="BO4" s="476"/>
      <c r="BP4" s="476"/>
      <c r="BQ4" s="476"/>
    </row>
    <row r="5" spans="1:69" ht="14.85" customHeight="1" x14ac:dyDescent="0.2">
      <c r="AJ5" s="475"/>
      <c r="AK5" s="475"/>
      <c r="AL5" s="475"/>
      <c r="AM5" s="475"/>
      <c r="AN5" s="475"/>
      <c r="AO5" s="475"/>
      <c r="AP5" s="475"/>
      <c r="AQ5" s="475"/>
      <c r="AR5" s="475"/>
      <c r="AS5" s="475"/>
      <c r="AT5" s="475"/>
      <c r="AU5" s="475"/>
      <c r="AV5" s="475"/>
      <c r="AW5" s="475"/>
      <c r="AX5" s="475"/>
      <c r="AY5" s="475"/>
      <c r="AZ5" s="475"/>
      <c r="BA5" s="475"/>
      <c r="BB5" s="475"/>
      <c r="BC5" s="475"/>
      <c r="BD5" s="475"/>
      <c r="BE5" s="475"/>
      <c r="BF5" s="475"/>
      <c r="BG5" s="475"/>
      <c r="BH5" s="475"/>
      <c r="BI5" s="475"/>
      <c r="BJ5" s="475"/>
      <c r="BK5" s="475"/>
      <c r="BL5" s="475"/>
      <c r="BM5" s="475"/>
      <c r="BN5" s="475"/>
      <c r="BO5" s="475"/>
      <c r="BP5" s="475"/>
      <c r="BQ5" s="475"/>
    </row>
    <row r="6" spans="1:69" ht="14.85" customHeight="1" x14ac:dyDescent="0.2">
      <c r="G6" s="475"/>
      <c r="H6" s="475"/>
      <c r="I6" s="475"/>
      <c r="J6" s="475"/>
      <c r="K6" s="475"/>
      <c r="L6" s="475"/>
      <c r="M6" s="475"/>
      <c r="N6" s="475"/>
      <c r="O6" s="475"/>
      <c r="P6" s="475"/>
      <c r="Q6" s="475"/>
      <c r="R6" s="475"/>
      <c r="AJ6" s="475"/>
      <c r="AK6" s="475"/>
      <c r="AL6" s="475"/>
      <c r="AM6" s="475"/>
      <c r="AN6" s="475"/>
      <c r="AO6" s="475"/>
      <c r="AP6" s="475"/>
      <c r="AQ6" s="475"/>
      <c r="AR6" s="475"/>
      <c r="AS6" s="475"/>
      <c r="AT6" s="475"/>
      <c r="AU6" s="475"/>
      <c r="AV6" s="475"/>
      <c r="AW6" s="475"/>
      <c r="AX6" s="475"/>
      <c r="AY6" s="475"/>
      <c r="AZ6" s="475"/>
      <c r="BA6" s="475"/>
      <c r="BB6" s="475"/>
      <c r="BC6" s="475"/>
      <c r="BD6" s="475"/>
      <c r="BE6" s="475"/>
      <c r="BF6" s="475"/>
      <c r="BG6" s="475"/>
      <c r="BH6" s="475"/>
      <c r="BI6" s="475"/>
      <c r="BJ6" s="475"/>
      <c r="BK6" s="475"/>
      <c r="BL6" s="475"/>
      <c r="BM6" s="475"/>
      <c r="BN6" s="475"/>
      <c r="BO6" s="475"/>
      <c r="BP6" s="475"/>
      <c r="BQ6" s="475"/>
    </row>
    <row r="7" spans="1:69" ht="14.85" customHeight="1" x14ac:dyDescent="0.2">
      <c r="C7" s="475"/>
      <c r="D7" s="475"/>
      <c r="F7" s="475"/>
      <c r="G7" s="475"/>
      <c r="H7" s="475"/>
      <c r="I7" s="475"/>
      <c r="J7" s="475"/>
      <c r="K7" s="475"/>
      <c r="U7" s="948"/>
      <c r="V7" s="948"/>
      <c r="W7" s="948"/>
      <c r="X7" s="948"/>
      <c r="Y7" s="473" t="s">
        <v>447</v>
      </c>
      <c r="Z7" s="948"/>
      <c r="AA7" s="948"/>
      <c r="AB7" s="473" t="s">
        <v>188</v>
      </c>
      <c r="AC7" s="948"/>
      <c r="AD7" s="948"/>
      <c r="AE7" s="473" t="s">
        <v>108</v>
      </c>
      <c r="AJ7" s="475"/>
      <c r="AK7" s="475"/>
      <c r="AL7" s="475"/>
      <c r="AM7" s="475"/>
      <c r="AN7" s="475"/>
      <c r="AO7" s="475"/>
      <c r="AP7" s="475"/>
      <c r="AQ7" s="475"/>
      <c r="AR7" s="475"/>
      <c r="AS7" s="475"/>
      <c r="AT7" s="475"/>
      <c r="AU7" s="475"/>
      <c r="AV7" s="475"/>
      <c r="AW7" s="475"/>
      <c r="AX7" s="475"/>
      <c r="AY7" s="475"/>
      <c r="AZ7" s="475"/>
      <c r="BA7" s="475"/>
      <c r="BB7" s="475"/>
      <c r="BC7" s="475"/>
      <c r="BD7" s="475"/>
      <c r="BE7" s="475"/>
      <c r="BF7" s="475"/>
      <c r="BG7" s="475"/>
      <c r="BH7" s="475"/>
      <c r="BI7" s="475"/>
      <c r="BJ7" s="475"/>
      <c r="BK7" s="475"/>
      <c r="BL7" s="475"/>
      <c r="BM7" s="475"/>
      <c r="BN7" s="475"/>
      <c r="BO7" s="475"/>
      <c r="BP7" s="475"/>
      <c r="BQ7" s="475"/>
    </row>
    <row r="8" spans="1:69" ht="14.85" customHeight="1" x14ac:dyDescent="0.2">
      <c r="C8" s="475"/>
      <c r="D8" s="475"/>
      <c r="E8" s="475"/>
      <c r="F8" s="475"/>
      <c r="G8" s="475"/>
      <c r="H8" s="475"/>
      <c r="I8" s="475"/>
      <c r="J8" s="475"/>
      <c r="K8" s="475"/>
      <c r="AJ8" s="475"/>
      <c r="AK8" s="475"/>
      <c r="AL8" s="475"/>
      <c r="AM8" s="475"/>
      <c r="AN8" s="475"/>
      <c r="AO8" s="475"/>
      <c r="AP8" s="475"/>
      <c r="AQ8" s="475"/>
      <c r="AR8" s="475"/>
      <c r="AS8" s="475"/>
      <c r="AT8" s="475"/>
      <c r="AU8" s="475"/>
      <c r="AV8" s="475"/>
      <c r="AW8" s="475"/>
      <c r="AX8" s="475"/>
      <c r="AY8" s="475"/>
      <c r="AZ8" s="475"/>
      <c r="BA8" s="475"/>
      <c r="BB8" s="475"/>
      <c r="BC8" s="475"/>
      <c r="BD8" s="475"/>
      <c r="BE8" s="475"/>
      <c r="BF8" s="475"/>
      <c r="BG8" s="475"/>
      <c r="BH8" s="475"/>
      <c r="BI8" s="475"/>
      <c r="BJ8" s="475"/>
      <c r="BK8" s="475"/>
      <c r="BL8" s="475"/>
      <c r="BM8" s="475"/>
      <c r="BN8" s="475"/>
      <c r="BO8" s="475"/>
      <c r="BP8" s="475"/>
      <c r="BQ8" s="475"/>
    </row>
    <row r="9" spans="1:69" ht="18" customHeight="1" x14ac:dyDescent="0.2">
      <c r="A9" s="477"/>
      <c r="B9" s="832"/>
      <c r="C9" s="832"/>
      <c r="D9" s="832"/>
      <c r="E9" s="832"/>
      <c r="F9" s="832"/>
      <c r="G9" s="949" t="s">
        <v>448</v>
      </c>
      <c r="H9" s="949"/>
      <c r="I9" s="949"/>
      <c r="J9" s="949"/>
      <c r="K9" s="949"/>
      <c r="P9" s="950" t="s">
        <v>449</v>
      </c>
      <c r="Q9" s="950"/>
      <c r="R9" s="950"/>
      <c r="S9" s="951"/>
      <c r="T9" s="951"/>
      <c r="U9" s="951"/>
      <c r="V9" s="951"/>
      <c r="W9" s="951"/>
      <c r="X9" s="951"/>
      <c r="Y9" s="951"/>
      <c r="Z9" s="951"/>
      <c r="AA9" s="951"/>
      <c r="AB9" s="951"/>
      <c r="AC9" s="951"/>
      <c r="AD9" s="951"/>
      <c r="AE9" s="951"/>
      <c r="AJ9" s="475"/>
      <c r="AK9" s="475"/>
      <c r="AL9" s="475"/>
      <c r="AM9" s="475"/>
      <c r="AN9" s="475"/>
      <c r="AO9" s="475"/>
      <c r="AP9" s="475"/>
      <c r="AQ9" s="475"/>
      <c r="AR9" s="475"/>
      <c r="AS9" s="475"/>
      <c r="AT9" s="475"/>
      <c r="AU9" s="475"/>
      <c r="AV9" s="475"/>
      <c r="AW9" s="475"/>
      <c r="AX9" s="475"/>
      <c r="AY9" s="475"/>
      <c r="AZ9" s="475"/>
      <c r="BA9" s="475"/>
      <c r="BB9" s="475"/>
      <c r="BC9" s="475"/>
      <c r="BD9" s="475"/>
      <c r="BE9" s="475"/>
      <c r="BF9" s="475"/>
      <c r="BG9" s="475"/>
      <c r="BH9" s="475"/>
      <c r="BI9" s="475"/>
      <c r="BJ9" s="475"/>
      <c r="BK9" s="475"/>
      <c r="BL9" s="475"/>
      <c r="BM9" s="475"/>
      <c r="BN9" s="475"/>
      <c r="BO9" s="475"/>
      <c r="BP9" s="475"/>
      <c r="BQ9" s="475"/>
    </row>
    <row r="10" spans="1:69" ht="18" customHeight="1" x14ac:dyDescent="0.2">
      <c r="A10" s="478"/>
      <c r="B10" s="832"/>
      <c r="C10" s="832"/>
      <c r="D10" s="832"/>
      <c r="E10" s="832"/>
      <c r="F10" s="832"/>
      <c r="G10" s="949"/>
      <c r="H10" s="949"/>
      <c r="I10" s="949"/>
      <c r="J10" s="949"/>
      <c r="K10" s="949"/>
      <c r="P10" s="950"/>
      <c r="Q10" s="950"/>
      <c r="R10" s="950"/>
      <c r="S10" s="951"/>
      <c r="T10" s="951"/>
      <c r="U10" s="951"/>
      <c r="V10" s="951"/>
      <c r="W10" s="951"/>
      <c r="X10" s="951"/>
      <c r="Y10" s="951"/>
      <c r="Z10" s="951"/>
      <c r="AA10" s="951"/>
      <c r="AB10" s="951"/>
      <c r="AC10" s="951"/>
      <c r="AD10" s="951"/>
      <c r="AE10" s="951"/>
      <c r="AJ10" s="475"/>
      <c r="AK10" s="475"/>
      <c r="AL10" s="475"/>
      <c r="AM10" s="475"/>
      <c r="AN10" s="475"/>
      <c r="AO10" s="475"/>
      <c r="AP10" s="475"/>
      <c r="AQ10" s="475"/>
      <c r="AR10" s="475"/>
      <c r="AS10" s="475"/>
      <c r="AT10" s="475"/>
      <c r="AU10" s="475"/>
      <c r="AV10" s="475"/>
      <c r="AW10" s="475"/>
      <c r="AX10" s="475"/>
      <c r="AY10" s="475"/>
      <c r="AZ10" s="475"/>
      <c r="BA10" s="475"/>
      <c r="BB10" s="475"/>
      <c r="BC10" s="475"/>
      <c r="BD10" s="475"/>
      <c r="BE10" s="475"/>
      <c r="BF10" s="475"/>
      <c r="BG10" s="475"/>
      <c r="BH10" s="475"/>
      <c r="BI10" s="475"/>
      <c r="BJ10" s="475"/>
      <c r="BK10" s="475"/>
      <c r="BL10" s="475"/>
      <c r="BM10" s="475"/>
      <c r="BN10" s="475"/>
      <c r="BO10" s="475"/>
      <c r="BP10" s="475"/>
      <c r="BQ10" s="475"/>
    </row>
    <row r="11" spans="1:69" ht="18" customHeight="1" x14ac:dyDescent="0.2">
      <c r="C11" s="475"/>
      <c r="D11" s="475"/>
      <c r="E11" s="475"/>
      <c r="F11" s="475"/>
      <c r="G11" s="475"/>
      <c r="H11" s="475"/>
      <c r="I11" s="475"/>
      <c r="J11" s="475"/>
      <c r="K11" s="475"/>
      <c r="M11" s="477" t="s">
        <v>450</v>
      </c>
      <c r="P11" s="950" t="s">
        <v>185</v>
      </c>
      <c r="Q11" s="950"/>
      <c r="R11" s="950"/>
      <c r="S11" s="951"/>
      <c r="T11" s="951"/>
      <c r="U11" s="951"/>
      <c r="V11" s="951"/>
      <c r="W11" s="951"/>
      <c r="X11" s="951"/>
      <c r="Y11" s="951"/>
      <c r="Z11" s="951"/>
      <c r="AA11" s="951"/>
      <c r="AB11" s="951"/>
      <c r="AC11" s="951"/>
      <c r="AD11" s="951"/>
      <c r="AE11" s="951"/>
      <c r="AJ11" s="475"/>
      <c r="AK11" s="475"/>
      <c r="AL11" s="475"/>
      <c r="AM11" s="475"/>
      <c r="AN11" s="475"/>
      <c r="AO11" s="475"/>
      <c r="AP11" s="475"/>
      <c r="AQ11" s="475"/>
      <c r="AR11" s="475"/>
      <c r="AS11" s="475"/>
      <c r="AT11" s="475"/>
      <c r="AU11" s="475"/>
      <c r="AV11" s="475"/>
      <c r="AW11" s="475"/>
      <c r="AX11" s="475"/>
      <c r="AY11" s="475"/>
      <c r="AZ11" s="475"/>
      <c r="BA11" s="475"/>
      <c r="BB11" s="475"/>
      <c r="BC11" s="475"/>
      <c r="BD11" s="475"/>
      <c r="BE11" s="475"/>
      <c r="BF11" s="475"/>
      <c r="BG11" s="475"/>
      <c r="BH11" s="475"/>
      <c r="BI11" s="475"/>
      <c r="BJ11" s="475"/>
      <c r="BK11" s="475"/>
      <c r="BL11" s="475"/>
      <c r="BM11" s="475"/>
      <c r="BN11" s="475"/>
      <c r="BO11" s="475"/>
      <c r="BP11" s="475"/>
      <c r="BQ11" s="475"/>
    </row>
    <row r="12" spans="1:69" ht="18" customHeight="1" x14ac:dyDescent="0.2">
      <c r="C12" s="475"/>
      <c r="D12" s="475"/>
      <c r="E12" s="475"/>
      <c r="F12" s="475"/>
      <c r="G12" s="475"/>
      <c r="H12" s="475"/>
      <c r="I12" s="475"/>
      <c r="J12" s="475"/>
      <c r="K12" s="475"/>
      <c r="P12" s="950"/>
      <c r="Q12" s="950"/>
      <c r="R12" s="950"/>
      <c r="S12" s="951"/>
      <c r="T12" s="951"/>
      <c r="U12" s="951"/>
      <c r="V12" s="951"/>
      <c r="W12" s="951"/>
      <c r="X12" s="951"/>
      <c r="Y12" s="951"/>
      <c r="Z12" s="951"/>
      <c r="AA12" s="951"/>
      <c r="AB12" s="951"/>
      <c r="AC12" s="951"/>
      <c r="AD12" s="951"/>
      <c r="AE12" s="951"/>
      <c r="AJ12" s="475"/>
      <c r="AK12" s="475"/>
      <c r="AL12" s="475"/>
      <c r="AM12" s="475"/>
      <c r="AN12" s="475"/>
      <c r="AO12" s="475"/>
      <c r="AP12" s="475"/>
      <c r="AQ12" s="475"/>
      <c r="AR12" s="475"/>
      <c r="AS12" s="475"/>
      <c r="AT12" s="475"/>
      <c r="AU12" s="475"/>
      <c r="AV12" s="475"/>
      <c r="AW12" s="475"/>
      <c r="AX12" s="475"/>
      <c r="AY12" s="475"/>
      <c r="AZ12" s="475"/>
      <c r="BA12" s="475"/>
      <c r="BB12" s="475"/>
      <c r="BC12" s="475"/>
      <c r="BD12" s="475"/>
      <c r="BE12" s="475"/>
      <c r="BF12" s="475"/>
      <c r="BG12" s="475"/>
      <c r="BH12" s="475"/>
      <c r="BI12" s="475"/>
      <c r="BJ12" s="475"/>
      <c r="BK12" s="475"/>
      <c r="BL12" s="475"/>
      <c r="BM12" s="475"/>
      <c r="BN12" s="475"/>
      <c r="BO12" s="475"/>
      <c r="BP12" s="475"/>
      <c r="BQ12" s="475"/>
    </row>
    <row r="13" spans="1:69" ht="18" customHeight="1" x14ac:dyDescent="0.2">
      <c r="C13" s="475"/>
      <c r="D13" s="475"/>
      <c r="E13" s="475"/>
      <c r="F13" s="475"/>
      <c r="G13" s="475"/>
      <c r="H13" s="475"/>
      <c r="I13" s="475"/>
      <c r="J13" s="475"/>
      <c r="K13" s="475"/>
      <c r="P13" s="950" t="s">
        <v>592</v>
      </c>
      <c r="Q13" s="950"/>
      <c r="R13" s="950"/>
      <c r="S13" s="950"/>
      <c r="T13" s="950"/>
      <c r="U13" s="950"/>
      <c r="V13" s="951"/>
      <c r="W13" s="951"/>
      <c r="X13" s="951"/>
      <c r="Y13" s="951"/>
      <c r="Z13" s="951"/>
      <c r="AA13" s="951"/>
      <c r="AB13" s="951"/>
      <c r="AC13" s="951"/>
      <c r="AD13" s="951"/>
      <c r="AE13" s="951"/>
      <c r="AJ13" s="475"/>
      <c r="AK13" s="475"/>
      <c r="AL13" s="475"/>
      <c r="AM13" s="475"/>
      <c r="AN13" s="475"/>
      <c r="AO13" s="475"/>
      <c r="AP13" s="475"/>
      <c r="AQ13" s="475"/>
      <c r="AR13" s="475"/>
      <c r="AS13" s="475"/>
      <c r="AT13" s="475"/>
      <c r="AU13" s="475"/>
      <c r="AV13" s="475"/>
      <c r="AW13" s="475"/>
      <c r="AX13" s="475"/>
      <c r="AY13" s="475"/>
      <c r="AZ13" s="475"/>
      <c r="BA13" s="475"/>
      <c r="BB13" s="475"/>
      <c r="BC13" s="475"/>
      <c r="BD13" s="475"/>
      <c r="BE13" s="475"/>
      <c r="BF13" s="475"/>
      <c r="BG13" s="475"/>
      <c r="BH13" s="475"/>
      <c r="BI13" s="475"/>
      <c r="BJ13" s="475"/>
      <c r="BK13" s="475"/>
      <c r="BL13" s="475"/>
      <c r="BM13" s="475"/>
      <c r="BN13" s="475"/>
      <c r="BO13" s="475"/>
      <c r="BP13" s="475"/>
      <c r="BQ13" s="475"/>
    </row>
    <row r="14" spans="1:69" ht="18" customHeight="1" x14ac:dyDescent="0.2">
      <c r="C14" s="475"/>
      <c r="D14" s="475"/>
      <c r="E14" s="475"/>
      <c r="F14" s="475"/>
      <c r="G14" s="475"/>
      <c r="H14" s="475"/>
      <c r="I14" s="475"/>
      <c r="J14" s="475"/>
      <c r="K14" s="475"/>
      <c r="P14" s="950"/>
      <c r="Q14" s="950"/>
      <c r="R14" s="950"/>
      <c r="S14" s="950"/>
      <c r="T14" s="950"/>
      <c r="U14" s="950"/>
      <c r="V14" s="951"/>
      <c r="W14" s="951"/>
      <c r="X14" s="951"/>
      <c r="Y14" s="951"/>
      <c r="Z14" s="951"/>
      <c r="AA14" s="951"/>
      <c r="AB14" s="951"/>
      <c r="AC14" s="951"/>
      <c r="AD14" s="951"/>
      <c r="AE14" s="951"/>
      <c r="AJ14" s="475"/>
      <c r="AK14" s="475"/>
      <c r="AL14" s="475"/>
      <c r="AM14" s="475"/>
      <c r="AN14" s="475"/>
      <c r="AO14" s="475"/>
      <c r="AP14" s="475"/>
      <c r="AQ14" s="475"/>
      <c r="AR14" s="475"/>
      <c r="AS14" s="475"/>
      <c r="AT14" s="475"/>
      <c r="AU14" s="475"/>
      <c r="AV14" s="475"/>
      <c r="AW14" s="475"/>
      <c r="AX14" s="475"/>
      <c r="AY14" s="475"/>
      <c r="AZ14" s="475"/>
      <c r="BA14" s="475"/>
      <c r="BB14" s="475"/>
      <c r="BC14" s="475"/>
      <c r="BD14" s="475"/>
      <c r="BE14" s="475"/>
      <c r="BF14" s="475"/>
      <c r="BG14" s="475"/>
      <c r="BH14" s="475"/>
      <c r="BI14" s="475"/>
      <c r="BJ14" s="475"/>
      <c r="BK14" s="475"/>
      <c r="BL14" s="475"/>
      <c r="BM14" s="475"/>
      <c r="BN14" s="475"/>
      <c r="BO14" s="475"/>
      <c r="BP14" s="475"/>
      <c r="BQ14" s="475"/>
    </row>
    <row r="15" spans="1:69" ht="14.85" customHeight="1" x14ac:dyDescent="0.2">
      <c r="C15" s="475"/>
      <c r="D15" s="475"/>
      <c r="E15" s="475"/>
      <c r="F15" s="475"/>
      <c r="G15" s="475"/>
      <c r="H15" s="475"/>
      <c r="I15" s="475"/>
      <c r="J15" s="475"/>
      <c r="K15" s="475"/>
      <c r="P15" s="479"/>
      <c r="Q15" s="479"/>
      <c r="R15" s="479"/>
      <c r="S15" s="479"/>
      <c r="T15" s="479"/>
      <c r="U15" s="479"/>
      <c r="V15" s="480"/>
      <c r="W15" s="480"/>
      <c r="X15" s="480"/>
      <c r="Y15" s="480"/>
      <c r="Z15" s="480"/>
      <c r="AA15" s="480"/>
      <c r="AB15" s="480"/>
      <c r="AC15" s="480"/>
      <c r="AD15" s="480"/>
      <c r="AE15" s="480"/>
      <c r="AJ15" s="475"/>
      <c r="AK15" s="475"/>
      <c r="AL15" s="475"/>
      <c r="AM15" s="475"/>
      <c r="AN15" s="475"/>
      <c r="AO15" s="475"/>
      <c r="AP15" s="475"/>
      <c r="AQ15" s="475"/>
      <c r="AR15" s="475"/>
      <c r="AS15" s="475"/>
      <c r="AT15" s="475"/>
      <c r="AU15" s="475"/>
      <c r="AV15" s="475"/>
      <c r="AW15" s="475"/>
      <c r="AX15" s="475"/>
      <c r="AY15" s="475"/>
      <c r="AZ15" s="475"/>
      <c r="BA15" s="475"/>
      <c r="BB15" s="475"/>
      <c r="BC15" s="475"/>
      <c r="BD15" s="475"/>
      <c r="BE15" s="475"/>
      <c r="BF15" s="475"/>
      <c r="BG15" s="475"/>
      <c r="BH15" s="475"/>
      <c r="BI15" s="475"/>
      <c r="BJ15" s="475"/>
      <c r="BK15" s="475"/>
      <c r="BL15" s="475"/>
      <c r="BM15" s="475"/>
      <c r="BN15" s="475"/>
      <c r="BO15" s="475"/>
      <c r="BP15" s="475"/>
      <c r="BQ15" s="475"/>
    </row>
    <row r="16" spans="1:69" ht="14.85" customHeight="1" x14ac:dyDescent="0.2">
      <c r="E16" s="473" t="s">
        <v>593</v>
      </c>
      <c r="AJ16" s="475"/>
      <c r="AK16" s="475"/>
      <c r="AL16" s="475"/>
      <c r="AM16" s="475"/>
      <c r="AN16" s="475"/>
      <c r="AO16" s="475"/>
      <c r="AP16" s="475"/>
      <c r="AQ16" s="475"/>
      <c r="AR16" s="475"/>
      <c r="AS16" s="475"/>
      <c r="AT16" s="475"/>
      <c r="AU16" s="475"/>
      <c r="AV16" s="475"/>
      <c r="AW16" s="475"/>
      <c r="AX16" s="475"/>
      <c r="AY16" s="475"/>
      <c r="AZ16" s="475"/>
      <c r="BA16" s="475"/>
      <c r="BB16" s="475"/>
      <c r="BC16" s="475"/>
      <c r="BD16" s="475"/>
      <c r="BE16" s="475"/>
      <c r="BF16" s="475"/>
      <c r="BG16" s="475"/>
      <c r="BH16" s="475"/>
      <c r="BI16" s="475"/>
      <c r="BJ16" s="475"/>
      <c r="BK16" s="475"/>
      <c r="BL16" s="475"/>
      <c r="BM16" s="475"/>
      <c r="BN16" s="475"/>
      <c r="BO16" s="475"/>
      <c r="BP16" s="475"/>
      <c r="BQ16" s="475"/>
    </row>
    <row r="17" spans="1:73" ht="14.85" customHeight="1" x14ac:dyDescent="0.2">
      <c r="AJ17" s="475"/>
      <c r="AK17" s="475"/>
      <c r="AL17" s="475"/>
      <c r="AM17" s="475"/>
      <c r="AN17" s="475"/>
      <c r="AO17" s="475"/>
      <c r="AP17" s="475"/>
      <c r="AQ17" s="475"/>
      <c r="AR17" s="475"/>
      <c r="AS17" s="475"/>
      <c r="AT17" s="475"/>
      <c r="AU17" s="475"/>
      <c r="AV17" s="475"/>
      <c r="AW17" s="475"/>
      <c r="AX17" s="475"/>
      <c r="AY17" s="475"/>
      <c r="AZ17" s="475"/>
      <c r="BA17" s="475"/>
      <c r="BB17" s="475"/>
      <c r="BC17" s="475"/>
      <c r="BD17" s="475"/>
      <c r="BE17" s="475"/>
      <c r="BF17" s="475"/>
      <c r="BG17" s="475"/>
      <c r="BH17" s="475"/>
      <c r="BI17" s="475"/>
      <c r="BJ17" s="475"/>
      <c r="BK17" s="475"/>
      <c r="BL17" s="475"/>
      <c r="BM17" s="475"/>
      <c r="BN17" s="475"/>
      <c r="BO17" s="475"/>
      <c r="BP17" s="475"/>
      <c r="BQ17" s="475"/>
    </row>
    <row r="18" spans="1:73" ht="14.85" customHeight="1" x14ac:dyDescent="0.2">
      <c r="AJ18" s="475"/>
      <c r="AK18" s="475"/>
      <c r="AL18" s="475"/>
      <c r="AM18" s="475"/>
      <c r="AN18" s="475"/>
      <c r="AO18" s="475"/>
      <c r="AP18" s="475"/>
      <c r="AQ18" s="475"/>
      <c r="AR18" s="475"/>
      <c r="AS18" s="475"/>
      <c r="AT18" s="475"/>
      <c r="AU18" s="475"/>
      <c r="AV18" s="475"/>
      <c r="AW18" s="475"/>
      <c r="AX18" s="475"/>
      <c r="AY18" s="475"/>
      <c r="AZ18" s="475"/>
      <c r="BA18" s="475"/>
      <c r="BB18" s="475"/>
      <c r="BC18" s="475"/>
      <c r="BD18" s="475"/>
      <c r="BE18" s="475"/>
      <c r="BF18" s="475"/>
      <c r="BG18" s="475"/>
      <c r="BH18" s="475"/>
      <c r="BI18" s="475"/>
      <c r="BJ18" s="475"/>
      <c r="BK18" s="475"/>
      <c r="BL18" s="475"/>
      <c r="BM18" s="475"/>
      <c r="BN18" s="475"/>
      <c r="BO18" s="475"/>
      <c r="BP18" s="475"/>
      <c r="BQ18" s="475"/>
    </row>
    <row r="19" spans="1:73" s="475" customFormat="1" ht="20.100000000000001" customHeight="1" x14ac:dyDescent="0.2">
      <c r="H19" s="476"/>
      <c r="I19" s="476"/>
      <c r="J19" s="476"/>
      <c r="K19" s="476"/>
      <c r="L19" s="476"/>
      <c r="M19" s="476"/>
      <c r="N19" s="476"/>
      <c r="O19" s="957" t="s">
        <v>594</v>
      </c>
      <c r="P19" s="958"/>
      <c r="Q19" s="958"/>
      <c r="R19" s="958"/>
      <c r="S19" s="958"/>
      <c r="T19" s="958"/>
      <c r="U19" s="959"/>
      <c r="V19" s="481"/>
      <c r="W19" s="482"/>
      <c r="X19" s="482"/>
      <c r="Y19" s="482"/>
      <c r="Z19" s="482"/>
      <c r="AA19" s="482"/>
      <c r="AB19" s="482"/>
      <c r="AC19" s="482"/>
      <c r="AD19" s="482"/>
      <c r="AE19" s="483"/>
      <c r="AF19" s="473"/>
      <c r="AG19" s="473"/>
      <c r="AH19" s="473"/>
      <c r="AI19" s="473"/>
      <c r="AJ19" s="476"/>
      <c r="AK19" s="476"/>
      <c r="AN19" s="484"/>
      <c r="AO19" s="484"/>
      <c r="AP19" s="484"/>
      <c r="AQ19" s="484"/>
      <c r="AR19" s="484"/>
      <c r="AS19" s="484"/>
      <c r="AT19" s="484"/>
      <c r="AU19" s="476"/>
      <c r="AV19" s="476"/>
      <c r="AW19" s="476"/>
      <c r="AX19" s="476"/>
      <c r="AY19" s="476"/>
      <c r="AZ19" s="476"/>
      <c r="BA19" s="476"/>
      <c r="BB19" s="476"/>
      <c r="BC19" s="476"/>
      <c r="BD19" s="476"/>
      <c r="BE19" s="476"/>
      <c r="BF19" s="476"/>
      <c r="BG19" s="476"/>
      <c r="BH19" s="476"/>
      <c r="BI19" s="476"/>
      <c r="BJ19" s="476"/>
      <c r="BK19" s="476"/>
      <c r="BL19" s="476"/>
      <c r="BM19" s="476"/>
      <c r="BN19" s="476"/>
      <c r="BO19" s="476"/>
      <c r="BP19" s="476"/>
      <c r="BQ19" s="476"/>
      <c r="BR19" s="476"/>
      <c r="BS19" s="476"/>
      <c r="BT19" s="476"/>
      <c r="BU19" s="476"/>
    </row>
    <row r="20" spans="1:73" s="475" customFormat="1" ht="20.100000000000001" customHeight="1" x14ac:dyDescent="0.2">
      <c r="H20" s="476"/>
      <c r="I20" s="476"/>
      <c r="J20" s="476"/>
      <c r="K20" s="476"/>
      <c r="L20" s="476"/>
      <c r="M20" s="476"/>
      <c r="N20" s="476"/>
      <c r="O20" s="957" t="s">
        <v>39</v>
      </c>
      <c r="P20" s="958"/>
      <c r="Q20" s="958"/>
      <c r="R20" s="958"/>
      <c r="S20" s="958"/>
      <c r="T20" s="958"/>
      <c r="U20" s="959"/>
      <c r="V20" s="481"/>
      <c r="W20" s="482"/>
      <c r="X20" s="482"/>
      <c r="Y20" s="482"/>
      <c r="Z20" s="482"/>
      <c r="AA20" s="482"/>
      <c r="AB20" s="482"/>
      <c r="AC20" s="482"/>
      <c r="AD20" s="482"/>
      <c r="AE20" s="483"/>
      <c r="AF20" s="473"/>
      <c r="AG20" s="473"/>
      <c r="AH20" s="473"/>
      <c r="AI20" s="473"/>
      <c r="AJ20" s="476"/>
      <c r="AK20" s="476"/>
      <c r="AN20" s="484"/>
      <c r="AO20" s="484"/>
      <c r="AP20" s="484"/>
      <c r="AQ20" s="484"/>
      <c r="AR20" s="484"/>
      <c r="AS20" s="484"/>
      <c r="AT20" s="484"/>
      <c r="AU20" s="476"/>
      <c r="AV20" s="476"/>
      <c r="AW20" s="476"/>
      <c r="AX20" s="476"/>
      <c r="AY20" s="476"/>
      <c r="AZ20" s="476"/>
      <c r="BA20" s="476"/>
      <c r="BB20" s="476"/>
      <c r="BC20" s="476"/>
      <c r="BD20" s="476"/>
      <c r="BE20" s="476"/>
      <c r="BF20" s="476"/>
      <c r="BG20" s="476"/>
      <c r="BH20" s="476"/>
      <c r="BI20" s="476"/>
      <c r="BJ20" s="476"/>
      <c r="BK20" s="476"/>
      <c r="BL20" s="476"/>
      <c r="BM20" s="476"/>
      <c r="BN20" s="476"/>
      <c r="BO20" s="476"/>
      <c r="BP20" s="476"/>
      <c r="BQ20" s="476"/>
      <c r="BR20" s="476"/>
      <c r="BS20" s="476"/>
      <c r="BT20" s="476"/>
      <c r="BU20" s="476"/>
    </row>
    <row r="21" spans="1:73" s="475" customFormat="1" ht="20.100000000000001" customHeight="1" x14ac:dyDescent="0.2">
      <c r="H21" s="476"/>
      <c r="I21" s="476"/>
      <c r="J21" s="476"/>
      <c r="K21" s="476"/>
      <c r="L21" s="476"/>
      <c r="M21" s="476"/>
      <c r="N21" s="476"/>
      <c r="O21" s="960" t="s">
        <v>455</v>
      </c>
      <c r="P21" s="961"/>
      <c r="Q21" s="961"/>
      <c r="R21" s="962"/>
      <c r="S21" s="485"/>
      <c r="T21" s="486"/>
      <c r="U21" s="486"/>
      <c r="V21" s="486"/>
      <c r="W21" s="486"/>
      <c r="X21" s="486"/>
      <c r="Y21" s="486"/>
      <c r="Z21" s="486"/>
      <c r="AA21" s="486"/>
      <c r="AB21" s="486"/>
      <c r="AC21" s="487"/>
      <c r="AD21" s="487"/>
      <c r="AE21" s="488"/>
      <c r="AF21" s="473"/>
      <c r="AG21" s="473"/>
      <c r="AH21" s="473"/>
      <c r="AI21" s="473"/>
      <c r="AJ21" s="476"/>
      <c r="AK21" s="476"/>
      <c r="AN21" s="484"/>
      <c r="AO21" s="484"/>
      <c r="AP21" s="484"/>
      <c r="AQ21" s="484"/>
      <c r="AR21" s="484"/>
      <c r="AS21" s="484"/>
      <c r="AT21" s="484"/>
      <c r="AU21" s="476"/>
      <c r="AV21" s="476"/>
      <c r="AW21" s="476"/>
      <c r="AX21" s="476"/>
      <c r="AY21" s="476"/>
      <c r="AZ21" s="476"/>
      <c r="BA21" s="476"/>
      <c r="BB21" s="476"/>
      <c r="BC21" s="476"/>
      <c r="BD21" s="476"/>
      <c r="BE21" s="476"/>
      <c r="BF21" s="476"/>
      <c r="BG21" s="476"/>
      <c r="BH21" s="476"/>
      <c r="BI21" s="476"/>
      <c r="BJ21" s="476"/>
      <c r="BK21" s="476"/>
      <c r="BL21" s="476"/>
      <c r="BM21" s="476"/>
      <c r="BN21" s="476"/>
      <c r="BO21" s="476"/>
      <c r="BP21" s="476"/>
      <c r="BQ21" s="476"/>
      <c r="BR21" s="476"/>
      <c r="BS21" s="476"/>
      <c r="BT21" s="476"/>
      <c r="BU21" s="476"/>
    </row>
    <row r="22" spans="1:73" s="475" customFormat="1" ht="14.85" customHeight="1" x14ac:dyDescent="0.2">
      <c r="A22" s="952" t="s">
        <v>185</v>
      </c>
      <c r="B22" s="953"/>
      <c r="C22" s="953"/>
      <c r="D22" s="953"/>
      <c r="E22" s="956"/>
      <c r="F22" s="956"/>
      <c r="G22" s="956"/>
      <c r="H22" s="956"/>
      <c r="I22" s="956"/>
      <c r="J22" s="956"/>
      <c r="K22" s="956"/>
      <c r="L22" s="956"/>
      <c r="M22" s="956"/>
      <c r="N22" s="956"/>
      <c r="O22" s="956"/>
      <c r="P22" s="956"/>
      <c r="Q22" s="956"/>
      <c r="R22" s="956"/>
      <c r="S22" s="956"/>
      <c r="T22" s="956"/>
      <c r="U22" s="956"/>
      <c r="V22" s="956"/>
      <c r="W22" s="956"/>
      <c r="X22" s="956"/>
      <c r="Y22" s="956"/>
      <c r="Z22" s="956"/>
      <c r="AA22" s="956"/>
      <c r="AB22" s="956"/>
      <c r="AC22" s="956"/>
      <c r="AD22" s="956"/>
      <c r="AE22" s="956"/>
      <c r="AF22" s="473"/>
      <c r="AG22" s="473"/>
      <c r="AH22" s="473"/>
      <c r="AI22" s="473"/>
      <c r="AJ22" s="484"/>
      <c r="AK22" s="484"/>
      <c r="AL22" s="484"/>
      <c r="AM22" s="484"/>
      <c r="AN22" s="484"/>
      <c r="AO22" s="484"/>
      <c r="AP22" s="484"/>
      <c r="AQ22" s="476"/>
      <c r="AR22" s="476"/>
      <c r="AS22" s="476"/>
      <c r="AT22" s="476"/>
      <c r="AU22" s="476"/>
      <c r="AV22" s="476"/>
      <c r="AW22" s="476"/>
      <c r="AX22" s="476"/>
      <c r="AY22" s="476"/>
      <c r="AZ22" s="476"/>
      <c r="BA22" s="476"/>
      <c r="BB22" s="476"/>
      <c r="BC22" s="476"/>
      <c r="BD22" s="476"/>
      <c r="BE22" s="476"/>
      <c r="BF22" s="476"/>
      <c r="BG22" s="476"/>
      <c r="BH22" s="476"/>
      <c r="BI22" s="476"/>
      <c r="BJ22" s="476"/>
      <c r="BK22" s="476"/>
      <c r="BL22" s="476"/>
      <c r="BM22" s="476"/>
      <c r="BN22" s="476"/>
      <c r="BO22" s="476"/>
      <c r="BP22" s="476"/>
      <c r="BQ22" s="476"/>
    </row>
    <row r="23" spans="1:73" s="475" customFormat="1" ht="14.85" customHeight="1" x14ac:dyDescent="0.2">
      <c r="A23" s="954"/>
      <c r="B23" s="955"/>
      <c r="C23" s="955"/>
      <c r="D23" s="955"/>
      <c r="E23" s="956"/>
      <c r="F23" s="956"/>
      <c r="G23" s="956"/>
      <c r="H23" s="956"/>
      <c r="I23" s="956"/>
      <c r="J23" s="956"/>
      <c r="K23" s="956"/>
      <c r="L23" s="956"/>
      <c r="M23" s="956"/>
      <c r="N23" s="956"/>
      <c r="O23" s="956"/>
      <c r="P23" s="956"/>
      <c r="Q23" s="956"/>
      <c r="R23" s="956"/>
      <c r="S23" s="956"/>
      <c r="T23" s="956"/>
      <c r="U23" s="956"/>
      <c r="V23" s="956"/>
      <c r="W23" s="956"/>
      <c r="X23" s="956"/>
      <c r="Y23" s="956"/>
      <c r="Z23" s="956"/>
      <c r="AA23" s="956"/>
      <c r="AB23" s="956"/>
      <c r="AC23" s="956"/>
      <c r="AD23" s="956"/>
      <c r="AE23" s="956"/>
      <c r="AF23" s="476"/>
      <c r="AG23" s="476"/>
      <c r="AJ23" s="484"/>
      <c r="AK23" s="484"/>
      <c r="AL23" s="484"/>
      <c r="AM23" s="484"/>
      <c r="AN23" s="484"/>
      <c r="AO23" s="484"/>
      <c r="AP23" s="484"/>
      <c r="AQ23" s="476"/>
      <c r="AR23" s="476"/>
      <c r="AS23" s="476"/>
      <c r="AT23" s="476"/>
      <c r="AU23" s="489"/>
      <c r="AV23" s="489"/>
      <c r="AW23" s="476"/>
      <c r="AX23" s="476"/>
      <c r="AY23" s="476"/>
      <c r="AZ23" s="476"/>
      <c r="BA23" s="484"/>
      <c r="BB23" s="489"/>
      <c r="BC23" s="476"/>
      <c r="BE23" s="476"/>
      <c r="BG23" s="476"/>
      <c r="BH23" s="476"/>
      <c r="BI23" s="476"/>
      <c r="BJ23" s="476"/>
      <c r="BL23" s="476"/>
      <c r="BM23" s="476"/>
      <c r="BN23" s="476"/>
      <c r="BO23" s="476"/>
      <c r="BP23" s="476"/>
      <c r="BQ23" s="476"/>
    </row>
    <row r="24" spans="1:73" s="475" customFormat="1" ht="14.85" customHeight="1" x14ac:dyDescent="0.2">
      <c r="A24" s="952" t="s">
        <v>595</v>
      </c>
      <c r="B24" s="953"/>
      <c r="C24" s="953"/>
      <c r="D24" s="953"/>
      <c r="E24" s="956"/>
      <c r="F24" s="956"/>
      <c r="G24" s="956"/>
      <c r="H24" s="956"/>
      <c r="I24" s="956"/>
      <c r="J24" s="956"/>
      <c r="K24" s="956"/>
      <c r="L24" s="956"/>
      <c r="M24" s="956"/>
      <c r="N24" s="956"/>
      <c r="O24" s="956"/>
      <c r="P24" s="956"/>
      <c r="Q24" s="956"/>
      <c r="R24" s="956"/>
      <c r="S24" s="956"/>
      <c r="T24" s="956"/>
      <c r="U24" s="956"/>
      <c r="V24" s="956"/>
      <c r="W24" s="956"/>
      <c r="X24" s="956"/>
      <c r="Y24" s="956"/>
      <c r="Z24" s="956"/>
      <c r="AA24" s="956"/>
      <c r="AB24" s="956"/>
      <c r="AC24" s="956"/>
      <c r="AD24" s="956"/>
      <c r="AE24" s="956"/>
      <c r="AF24" s="476"/>
      <c r="AG24" s="476"/>
      <c r="AJ24" s="484"/>
      <c r="AK24" s="484"/>
      <c r="AL24" s="484"/>
      <c r="AM24" s="484"/>
      <c r="AN24" s="484"/>
      <c r="AO24" s="484"/>
      <c r="AP24" s="484"/>
      <c r="AQ24" s="476"/>
      <c r="AR24" s="476"/>
      <c r="AS24" s="476"/>
      <c r="AT24" s="476"/>
      <c r="AU24" s="489"/>
      <c r="AV24" s="489"/>
      <c r="AW24" s="476"/>
      <c r="AX24" s="476"/>
      <c r="AY24" s="476"/>
      <c r="AZ24" s="476"/>
      <c r="BA24" s="489"/>
      <c r="BB24" s="489"/>
      <c r="BC24" s="476"/>
      <c r="BE24" s="476"/>
      <c r="BG24" s="476"/>
      <c r="BH24" s="476"/>
      <c r="BI24" s="476"/>
      <c r="BJ24" s="476"/>
      <c r="BK24" s="476"/>
      <c r="BL24" s="476"/>
      <c r="BM24" s="476"/>
      <c r="BN24" s="476"/>
      <c r="BO24" s="476"/>
      <c r="BP24" s="476"/>
      <c r="BQ24" s="476"/>
    </row>
    <row r="25" spans="1:73" s="475" customFormat="1" ht="14.85" customHeight="1" x14ac:dyDescent="0.2">
      <c r="A25" s="954"/>
      <c r="B25" s="955"/>
      <c r="C25" s="955"/>
      <c r="D25" s="955"/>
      <c r="E25" s="956"/>
      <c r="F25" s="956"/>
      <c r="G25" s="956"/>
      <c r="H25" s="956"/>
      <c r="I25" s="956"/>
      <c r="J25" s="956"/>
      <c r="K25" s="956"/>
      <c r="L25" s="956"/>
      <c r="M25" s="956"/>
      <c r="N25" s="956"/>
      <c r="O25" s="956"/>
      <c r="P25" s="956"/>
      <c r="Q25" s="956"/>
      <c r="R25" s="956"/>
      <c r="S25" s="956"/>
      <c r="T25" s="956"/>
      <c r="U25" s="956"/>
      <c r="V25" s="956"/>
      <c r="W25" s="956"/>
      <c r="X25" s="956"/>
      <c r="Y25" s="956"/>
      <c r="Z25" s="956"/>
      <c r="AA25" s="956"/>
      <c r="AB25" s="956"/>
      <c r="AC25" s="956"/>
      <c r="AD25" s="956"/>
      <c r="AE25" s="956"/>
      <c r="AF25" s="476"/>
      <c r="AG25" s="476"/>
      <c r="AJ25" s="484"/>
      <c r="AQ25" s="476"/>
      <c r="AR25" s="476"/>
      <c r="AS25" s="476"/>
      <c r="AT25" s="476"/>
      <c r="AU25" s="476"/>
      <c r="AV25" s="476"/>
      <c r="AW25" s="476"/>
      <c r="AX25" s="476"/>
      <c r="AY25" s="476"/>
      <c r="AZ25" s="476"/>
      <c r="BA25" s="476"/>
      <c r="BB25" s="476"/>
      <c r="BC25" s="476"/>
      <c r="BD25" s="476"/>
      <c r="BE25" s="476"/>
      <c r="BF25" s="476"/>
      <c r="BG25" s="476"/>
      <c r="BH25" s="476"/>
      <c r="BI25" s="476"/>
      <c r="BJ25" s="476"/>
      <c r="BK25" s="476"/>
      <c r="BL25" s="476"/>
      <c r="BM25" s="476"/>
      <c r="BN25" s="476"/>
      <c r="BO25" s="476"/>
      <c r="BP25" s="476"/>
      <c r="BQ25" s="476"/>
    </row>
    <row r="26" spans="1:73" s="475" customFormat="1" ht="14.85" customHeight="1" x14ac:dyDescent="0.2">
      <c r="A26" s="952" t="s">
        <v>449</v>
      </c>
      <c r="B26" s="953"/>
      <c r="C26" s="953"/>
      <c r="D26" s="953"/>
      <c r="E26" s="956"/>
      <c r="F26" s="956"/>
      <c r="G26" s="956"/>
      <c r="H26" s="956"/>
      <c r="I26" s="956"/>
      <c r="J26" s="956"/>
      <c r="K26" s="956"/>
      <c r="L26" s="956"/>
      <c r="M26" s="956"/>
      <c r="N26" s="956"/>
      <c r="O26" s="956"/>
      <c r="P26" s="956"/>
      <c r="Q26" s="956"/>
      <c r="R26" s="956"/>
      <c r="S26" s="956"/>
      <c r="T26" s="956"/>
      <c r="U26" s="956"/>
      <c r="V26" s="956"/>
      <c r="W26" s="956"/>
      <c r="X26" s="956"/>
      <c r="Y26" s="956"/>
      <c r="Z26" s="956"/>
      <c r="AA26" s="956"/>
      <c r="AB26" s="956"/>
      <c r="AC26" s="956"/>
      <c r="AD26" s="956"/>
      <c r="AE26" s="956"/>
      <c r="AF26" s="476"/>
      <c r="AG26" s="476"/>
      <c r="AJ26" s="484"/>
      <c r="AQ26" s="476"/>
      <c r="AR26" s="476"/>
      <c r="AS26" s="476"/>
      <c r="AT26" s="476"/>
      <c r="AU26" s="476"/>
      <c r="AV26" s="476"/>
      <c r="AW26" s="476"/>
      <c r="AX26" s="476"/>
      <c r="AY26" s="476"/>
      <c r="AZ26" s="476"/>
      <c r="BA26" s="476"/>
      <c r="BB26" s="476"/>
      <c r="BC26" s="476"/>
      <c r="BD26" s="476"/>
      <c r="BE26" s="476"/>
      <c r="BF26" s="476"/>
      <c r="BG26" s="476"/>
      <c r="BH26" s="476"/>
      <c r="BI26" s="476"/>
      <c r="BJ26" s="476"/>
      <c r="BK26" s="476"/>
      <c r="BL26" s="476"/>
      <c r="BM26" s="476"/>
      <c r="BN26" s="476"/>
      <c r="BO26" s="476"/>
      <c r="BP26" s="476"/>
      <c r="BQ26" s="476"/>
    </row>
    <row r="27" spans="1:73" s="475" customFormat="1" ht="14.85" customHeight="1" x14ac:dyDescent="0.2">
      <c r="A27" s="954"/>
      <c r="B27" s="955"/>
      <c r="C27" s="955"/>
      <c r="D27" s="955"/>
      <c r="E27" s="956"/>
      <c r="F27" s="956"/>
      <c r="G27" s="956"/>
      <c r="H27" s="956"/>
      <c r="I27" s="956"/>
      <c r="J27" s="956"/>
      <c r="K27" s="956"/>
      <c r="L27" s="956"/>
      <c r="M27" s="956"/>
      <c r="N27" s="956"/>
      <c r="O27" s="956"/>
      <c r="P27" s="956"/>
      <c r="Q27" s="956"/>
      <c r="R27" s="956"/>
      <c r="S27" s="956"/>
      <c r="T27" s="956"/>
      <c r="U27" s="956"/>
      <c r="V27" s="956"/>
      <c r="W27" s="956"/>
      <c r="X27" s="956"/>
      <c r="Y27" s="956"/>
      <c r="Z27" s="956"/>
      <c r="AA27" s="956"/>
      <c r="AB27" s="956"/>
      <c r="AC27" s="956"/>
      <c r="AD27" s="956"/>
      <c r="AE27" s="956"/>
      <c r="AJ27" s="484"/>
      <c r="AK27" s="484"/>
    </row>
    <row r="28" spans="1:73" s="475" customFormat="1" ht="14.85" customHeight="1" x14ac:dyDescent="0.2">
      <c r="A28" s="963" t="s">
        <v>596</v>
      </c>
      <c r="B28" s="963"/>
      <c r="C28" s="963"/>
      <c r="D28" s="963"/>
      <c r="E28" s="963"/>
      <c r="F28" s="963"/>
      <c r="G28" s="963"/>
      <c r="H28" s="963"/>
      <c r="I28" s="964" t="s">
        <v>137</v>
      </c>
      <c r="J28" s="965"/>
      <c r="K28" s="965"/>
      <c r="L28" s="965"/>
      <c r="M28" s="968"/>
      <c r="N28" s="968"/>
      <c r="O28" s="968"/>
      <c r="P28" s="968"/>
      <c r="Q28" s="968"/>
      <c r="R28" s="968"/>
      <c r="S28" s="968"/>
      <c r="T28" s="968"/>
      <c r="U28" s="968"/>
      <c r="V28" s="968"/>
      <c r="W28" s="968"/>
      <c r="X28" s="968"/>
      <c r="Y28" s="968"/>
      <c r="Z28" s="968"/>
      <c r="AA28" s="968"/>
      <c r="AB28" s="968"/>
      <c r="AC28" s="968"/>
      <c r="AD28" s="968"/>
      <c r="AE28" s="969"/>
      <c r="AJ28" s="484"/>
      <c r="AK28" s="484"/>
    </row>
    <row r="29" spans="1:73" s="475" customFormat="1" ht="14.85" customHeight="1" x14ac:dyDescent="0.2">
      <c r="A29" s="963"/>
      <c r="B29" s="963"/>
      <c r="C29" s="963"/>
      <c r="D29" s="963"/>
      <c r="E29" s="963"/>
      <c r="F29" s="963"/>
      <c r="G29" s="963"/>
      <c r="H29" s="963"/>
      <c r="I29" s="966"/>
      <c r="J29" s="967"/>
      <c r="K29" s="967"/>
      <c r="L29" s="967"/>
      <c r="M29" s="970"/>
      <c r="N29" s="970"/>
      <c r="O29" s="970"/>
      <c r="P29" s="970"/>
      <c r="Q29" s="970"/>
      <c r="R29" s="970"/>
      <c r="S29" s="970"/>
      <c r="T29" s="970"/>
      <c r="U29" s="970"/>
      <c r="V29" s="970"/>
      <c r="W29" s="970"/>
      <c r="X29" s="970"/>
      <c r="Y29" s="970"/>
      <c r="Z29" s="970"/>
      <c r="AA29" s="970"/>
      <c r="AB29" s="970"/>
      <c r="AC29" s="970"/>
      <c r="AD29" s="970"/>
      <c r="AE29" s="971"/>
      <c r="AJ29" s="484"/>
      <c r="AK29" s="484"/>
    </row>
    <row r="30" spans="1:73" s="475" customFormat="1" ht="14.85" customHeight="1" x14ac:dyDescent="0.2">
      <c r="A30" s="963"/>
      <c r="B30" s="963"/>
      <c r="C30" s="963"/>
      <c r="D30" s="963"/>
      <c r="E30" s="963"/>
      <c r="F30" s="963"/>
      <c r="G30" s="963"/>
      <c r="H30" s="963"/>
      <c r="I30" s="972" t="s">
        <v>481</v>
      </c>
      <c r="J30" s="968"/>
      <c r="K30" s="968"/>
      <c r="L30" s="968"/>
      <c r="M30" s="968"/>
      <c r="N30" s="968"/>
      <c r="O30" s="968"/>
      <c r="P30" s="968"/>
      <c r="Q30" s="968"/>
      <c r="R30" s="968"/>
      <c r="S30" s="968"/>
      <c r="T30" s="968"/>
      <c r="U30" s="968"/>
      <c r="V30" s="968"/>
      <c r="W30" s="968"/>
      <c r="X30" s="968"/>
      <c r="Y30" s="968"/>
      <c r="Z30" s="968"/>
      <c r="AA30" s="968"/>
      <c r="AB30" s="968"/>
      <c r="AC30" s="968"/>
      <c r="AD30" s="968"/>
      <c r="AE30" s="969"/>
      <c r="AJ30" s="484"/>
      <c r="AK30" s="484"/>
    </row>
    <row r="31" spans="1:73" s="475" customFormat="1" ht="14.85" customHeight="1" x14ac:dyDescent="0.2">
      <c r="A31" s="963"/>
      <c r="B31" s="963"/>
      <c r="C31" s="963"/>
      <c r="D31" s="963"/>
      <c r="E31" s="963"/>
      <c r="F31" s="963"/>
      <c r="G31" s="963"/>
      <c r="H31" s="963"/>
      <c r="I31" s="973"/>
      <c r="J31" s="974"/>
      <c r="K31" s="974"/>
      <c r="L31" s="974"/>
      <c r="M31" s="974"/>
      <c r="N31" s="974"/>
      <c r="O31" s="974"/>
      <c r="P31" s="974"/>
      <c r="Q31" s="974"/>
      <c r="R31" s="974"/>
      <c r="S31" s="974"/>
      <c r="T31" s="974"/>
      <c r="U31" s="974"/>
      <c r="V31" s="974"/>
      <c r="W31" s="974"/>
      <c r="X31" s="974"/>
      <c r="Y31" s="974"/>
      <c r="Z31" s="974"/>
      <c r="AA31" s="974"/>
      <c r="AB31" s="974"/>
      <c r="AC31" s="974"/>
      <c r="AD31" s="974"/>
      <c r="AE31" s="975"/>
      <c r="AJ31" s="484"/>
      <c r="AK31" s="484"/>
    </row>
    <row r="32" spans="1:73" s="475" customFormat="1" ht="14.85" customHeight="1" x14ac:dyDescent="0.2">
      <c r="A32" s="963"/>
      <c r="B32" s="963"/>
      <c r="C32" s="963"/>
      <c r="D32" s="963"/>
      <c r="E32" s="963"/>
      <c r="F32" s="963"/>
      <c r="G32" s="963"/>
      <c r="H32" s="963"/>
      <c r="I32" s="976"/>
      <c r="J32" s="970"/>
      <c r="K32" s="970"/>
      <c r="L32" s="970"/>
      <c r="M32" s="970"/>
      <c r="N32" s="970"/>
      <c r="O32" s="970"/>
      <c r="P32" s="970"/>
      <c r="Q32" s="970"/>
      <c r="R32" s="970"/>
      <c r="S32" s="970"/>
      <c r="T32" s="970"/>
      <c r="U32" s="970"/>
      <c r="V32" s="970"/>
      <c r="W32" s="970"/>
      <c r="X32" s="970"/>
      <c r="Y32" s="970"/>
      <c r="Z32" s="970"/>
      <c r="AA32" s="970"/>
      <c r="AB32" s="970"/>
      <c r="AC32" s="970"/>
      <c r="AD32" s="970"/>
      <c r="AE32" s="971"/>
      <c r="AJ32" s="484"/>
      <c r="AK32" s="484"/>
    </row>
    <row r="33" spans="1:37" s="475" customFormat="1" ht="14.85" customHeight="1" x14ac:dyDescent="0.2">
      <c r="A33" s="963" t="s">
        <v>286</v>
      </c>
      <c r="B33" s="963"/>
      <c r="C33" s="963"/>
      <c r="D33" s="963"/>
      <c r="E33" s="963"/>
      <c r="F33" s="963"/>
      <c r="G33" s="963"/>
      <c r="H33" s="963"/>
      <c r="I33" s="964" t="s">
        <v>137</v>
      </c>
      <c r="J33" s="965"/>
      <c r="K33" s="965"/>
      <c r="L33" s="965"/>
      <c r="M33" s="968"/>
      <c r="N33" s="968"/>
      <c r="O33" s="968"/>
      <c r="P33" s="968"/>
      <c r="Q33" s="968"/>
      <c r="R33" s="968"/>
      <c r="S33" s="968"/>
      <c r="T33" s="968"/>
      <c r="U33" s="968"/>
      <c r="V33" s="968"/>
      <c r="W33" s="968"/>
      <c r="X33" s="968"/>
      <c r="Y33" s="968"/>
      <c r="Z33" s="968"/>
      <c r="AA33" s="968"/>
      <c r="AB33" s="968"/>
      <c r="AC33" s="968"/>
      <c r="AD33" s="968"/>
      <c r="AE33" s="969"/>
      <c r="AJ33" s="484"/>
      <c r="AK33" s="484"/>
    </row>
    <row r="34" spans="1:37" s="475" customFormat="1" ht="14.85" customHeight="1" x14ac:dyDescent="0.2">
      <c r="A34" s="963"/>
      <c r="B34" s="963"/>
      <c r="C34" s="963"/>
      <c r="D34" s="963"/>
      <c r="E34" s="963"/>
      <c r="F34" s="963"/>
      <c r="G34" s="963"/>
      <c r="H34" s="963"/>
      <c r="I34" s="966"/>
      <c r="J34" s="967"/>
      <c r="K34" s="967"/>
      <c r="L34" s="967"/>
      <c r="M34" s="970"/>
      <c r="N34" s="970"/>
      <c r="O34" s="970"/>
      <c r="P34" s="970"/>
      <c r="Q34" s="970"/>
      <c r="R34" s="970"/>
      <c r="S34" s="970"/>
      <c r="T34" s="970"/>
      <c r="U34" s="970"/>
      <c r="V34" s="970"/>
      <c r="W34" s="970"/>
      <c r="X34" s="970"/>
      <c r="Y34" s="970"/>
      <c r="Z34" s="970"/>
      <c r="AA34" s="970"/>
      <c r="AB34" s="970"/>
      <c r="AC34" s="970"/>
      <c r="AD34" s="970"/>
      <c r="AE34" s="971"/>
      <c r="AJ34" s="484"/>
      <c r="AK34" s="484"/>
    </row>
    <row r="35" spans="1:37" s="475" customFormat="1" ht="14.85" customHeight="1" x14ac:dyDescent="0.2">
      <c r="A35" s="963"/>
      <c r="B35" s="963"/>
      <c r="C35" s="963"/>
      <c r="D35" s="963"/>
      <c r="E35" s="963"/>
      <c r="F35" s="963"/>
      <c r="G35" s="963"/>
      <c r="H35" s="963"/>
      <c r="I35" s="972" t="s">
        <v>481</v>
      </c>
      <c r="J35" s="968"/>
      <c r="K35" s="968"/>
      <c r="L35" s="968"/>
      <c r="M35" s="968"/>
      <c r="N35" s="968"/>
      <c r="O35" s="968"/>
      <c r="P35" s="968"/>
      <c r="Q35" s="968"/>
      <c r="R35" s="968"/>
      <c r="S35" s="968"/>
      <c r="T35" s="968"/>
      <c r="U35" s="968"/>
      <c r="V35" s="968"/>
      <c r="W35" s="968"/>
      <c r="X35" s="968"/>
      <c r="Y35" s="968"/>
      <c r="Z35" s="968"/>
      <c r="AA35" s="968"/>
      <c r="AB35" s="968"/>
      <c r="AC35" s="968"/>
      <c r="AD35" s="968"/>
      <c r="AE35" s="969"/>
      <c r="AJ35" s="484"/>
      <c r="AK35" s="484"/>
    </row>
    <row r="36" spans="1:37" s="475" customFormat="1" ht="14.85" customHeight="1" x14ac:dyDescent="0.2">
      <c r="A36" s="963"/>
      <c r="B36" s="963"/>
      <c r="C36" s="963"/>
      <c r="D36" s="963"/>
      <c r="E36" s="963"/>
      <c r="F36" s="963"/>
      <c r="G36" s="963"/>
      <c r="H36" s="963"/>
      <c r="I36" s="973"/>
      <c r="J36" s="974"/>
      <c r="K36" s="974"/>
      <c r="L36" s="974"/>
      <c r="M36" s="974"/>
      <c r="N36" s="974"/>
      <c r="O36" s="974"/>
      <c r="P36" s="974"/>
      <c r="Q36" s="974"/>
      <c r="R36" s="974"/>
      <c r="S36" s="974"/>
      <c r="T36" s="974"/>
      <c r="U36" s="974"/>
      <c r="V36" s="974"/>
      <c r="W36" s="974"/>
      <c r="X36" s="974"/>
      <c r="Y36" s="974"/>
      <c r="Z36" s="974"/>
      <c r="AA36" s="974"/>
      <c r="AB36" s="974"/>
      <c r="AC36" s="974"/>
      <c r="AD36" s="974"/>
      <c r="AE36" s="975"/>
      <c r="AJ36" s="484"/>
      <c r="AK36" s="484"/>
    </row>
    <row r="37" spans="1:37" s="475" customFormat="1" ht="14.85" customHeight="1" x14ac:dyDescent="0.2">
      <c r="A37" s="963"/>
      <c r="B37" s="963"/>
      <c r="C37" s="963"/>
      <c r="D37" s="963"/>
      <c r="E37" s="963"/>
      <c r="F37" s="963"/>
      <c r="G37" s="963"/>
      <c r="H37" s="963"/>
      <c r="I37" s="976"/>
      <c r="J37" s="970"/>
      <c r="K37" s="970"/>
      <c r="L37" s="970"/>
      <c r="M37" s="970"/>
      <c r="N37" s="970"/>
      <c r="O37" s="970"/>
      <c r="P37" s="970"/>
      <c r="Q37" s="970"/>
      <c r="R37" s="970"/>
      <c r="S37" s="970"/>
      <c r="T37" s="970"/>
      <c r="U37" s="970"/>
      <c r="V37" s="970"/>
      <c r="W37" s="970"/>
      <c r="X37" s="970"/>
      <c r="Y37" s="970"/>
      <c r="Z37" s="970"/>
      <c r="AA37" s="970"/>
      <c r="AB37" s="970"/>
      <c r="AC37" s="970"/>
      <c r="AD37" s="970"/>
      <c r="AE37" s="971"/>
      <c r="AJ37" s="484"/>
      <c r="AK37" s="484"/>
    </row>
    <row r="38" spans="1:37" s="475" customFormat="1" ht="21" customHeight="1" x14ac:dyDescent="0.2">
      <c r="A38" s="977" t="s">
        <v>597</v>
      </c>
      <c r="B38" s="977"/>
      <c r="C38" s="977"/>
      <c r="D38" s="977"/>
      <c r="E38" s="977"/>
      <c r="F38" s="977"/>
      <c r="G38" s="977"/>
      <c r="H38" s="977"/>
      <c r="I38" s="956"/>
      <c r="J38" s="956"/>
      <c r="K38" s="978" t="s">
        <v>598</v>
      </c>
      <c r="L38" s="979"/>
      <c r="M38" s="979"/>
      <c r="N38" s="979"/>
      <c r="O38" s="979"/>
      <c r="P38" s="979"/>
      <c r="Q38" s="979"/>
      <c r="R38" s="979"/>
      <c r="S38" s="979"/>
      <c r="T38" s="979"/>
      <c r="U38" s="979"/>
      <c r="V38" s="979"/>
      <c r="W38" s="979"/>
      <c r="X38" s="979"/>
      <c r="Y38" s="979"/>
      <c r="Z38" s="979"/>
      <c r="AA38" s="979"/>
      <c r="AB38" s="979"/>
      <c r="AC38" s="979"/>
      <c r="AD38" s="979"/>
      <c r="AE38" s="980"/>
      <c r="AJ38" s="484"/>
      <c r="AK38" s="484"/>
    </row>
    <row r="39" spans="1:37" s="475" customFormat="1" ht="21" customHeight="1" x14ac:dyDescent="0.2">
      <c r="A39" s="977"/>
      <c r="B39" s="977"/>
      <c r="C39" s="977"/>
      <c r="D39" s="977"/>
      <c r="E39" s="977"/>
      <c r="F39" s="977"/>
      <c r="G39" s="977"/>
      <c r="H39" s="977"/>
      <c r="I39" s="956"/>
      <c r="J39" s="956"/>
      <c r="K39" s="978" t="s">
        <v>599</v>
      </c>
      <c r="L39" s="979"/>
      <c r="M39" s="979"/>
      <c r="N39" s="979"/>
      <c r="O39" s="979"/>
      <c r="P39" s="979"/>
      <c r="Q39" s="979"/>
      <c r="R39" s="979"/>
      <c r="S39" s="979"/>
      <c r="T39" s="979"/>
      <c r="U39" s="979"/>
      <c r="V39" s="979"/>
      <c r="W39" s="979"/>
      <c r="X39" s="979"/>
      <c r="Y39" s="979"/>
      <c r="Z39" s="979"/>
      <c r="AA39" s="979"/>
      <c r="AB39" s="979"/>
      <c r="AC39" s="979"/>
      <c r="AD39" s="979"/>
      <c r="AE39" s="980"/>
      <c r="AJ39" s="484"/>
      <c r="AK39" s="484"/>
    </row>
    <row r="40" spans="1:37" s="475" customFormat="1" ht="21" customHeight="1" x14ac:dyDescent="0.2">
      <c r="A40" s="977"/>
      <c r="B40" s="977"/>
      <c r="C40" s="977"/>
      <c r="D40" s="977"/>
      <c r="E40" s="977"/>
      <c r="F40" s="977"/>
      <c r="G40" s="977"/>
      <c r="H40" s="977"/>
      <c r="I40" s="956"/>
      <c r="J40" s="956"/>
      <c r="K40" s="978" t="s">
        <v>600</v>
      </c>
      <c r="L40" s="979"/>
      <c r="M40" s="979"/>
      <c r="N40" s="979"/>
      <c r="O40" s="979"/>
      <c r="P40" s="979"/>
      <c r="Q40" s="979"/>
      <c r="R40" s="979"/>
      <c r="S40" s="979"/>
      <c r="T40" s="979"/>
      <c r="U40" s="979"/>
      <c r="V40" s="979"/>
      <c r="W40" s="979"/>
      <c r="X40" s="979"/>
      <c r="Y40" s="979"/>
      <c r="Z40" s="979"/>
      <c r="AA40" s="979"/>
      <c r="AB40" s="979"/>
      <c r="AC40" s="979"/>
      <c r="AD40" s="979"/>
      <c r="AE40" s="980"/>
      <c r="AJ40" s="484"/>
      <c r="AK40" s="484"/>
    </row>
    <row r="41" spans="1:37" s="475" customFormat="1" ht="21" customHeight="1" x14ac:dyDescent="0.2">
      <c r="A41" s="977"/>
      <c r="B41" s="977"/>
      <c r="C41" s="977"/>
      <c r="D41" s="977"/>
      <c r="E41" s="977"/>
      <c r="F41" s="977"/>
      <c r="G41" s="977"/>
      <c r="H41" s="977"/>
      <c r="I41" s="956"/>
      <c r="J41" s="956"/>
      <c r="K41" s="978" t="s">
        <v>601</v>
      </c>
      <c r="L41" s="979"/>
      <c r="M41" s="979"/>
      <c r="N41" s="979"/>
      <c r="O41" s="979"/>
      <c r="P41" s="979"/>
      <c r="Q41" s="979"/>
      <c r="R41" s="979"/>
      <c r="S41" s="979"/>
      <c r="T41" s="979"/>
      <c r="U41" s="979"/>
      <c r="V41" s="979"/>
      <c r="W41" s="979"/>
      <c r="X41" s="979"/>
      <c r="Y41" s="979"/>
      <c r="Z41" s="979"/>
      <c r="AA41" s="979"/>
      <c r="AB41" s="979"/>
      <c r="AC41" s="979"/>
      <c r="AD41" s="979"/>
      <c r="AE41" s="980"/>
      <c r="AJ41" s="484"/>
      <c r="AK41" s="484"/>
    </row>
    <row r="42" spans="1:37" s="475" customFormat="1" ht="21" customHeight="1" x14ac:dyDescent="0.2">
      <c r="A42" s="977"/>
      <c r="B42" s="977"/>
      <c r="C42" s="977"/>
      <c r="D42" s="977"/>
      <c r="E42" s="977"/>
      <c r="F42" s="977"/>
      <c r="G42" s="977"/>
      <c r="H42" s="977"/>
      <c r="I42" s="956"/>
      <c r="J42" s="956"/>
      <c r="K42" s="978" t="s">
        <v>602</v>
      </c>
      <c r="L42" s="979"/>
      <c r="M42" s="979"/>
      <c r="N42" s="979"/>
      <c r="O42" s="979"/>
      <c r="P42" s="979"/>
      <c r="Q42" s="979"/>
      <c r="R42" s="979"/>
      <c r="S42" s="979"/>
      <c r="T42" s="979"/>
      <c r="U42" s="979"/>
      <c r="V42" s="979"/>
      <c r="W42" s="979"/>
      <c r="X42" s="979"/>
      <c r="Y42" s="979"/>
      <c r="Z42" s="979"/>
      <c r="AA42" s="979"/>
      <c r="AB42" s="979"/>
      <c r="AC42" s="979"/>
      <c r="AD42" s="979"/>
      <c r="AE42" s="980"/>
      <c r="AJ42" s="484"/>
      <c r="AK42" s="484"/>
    </row>
    <row r="43" spans="1:37" s="475" customFormat="1" ht="21" customHeight="1" x14ac:dyDescent="0.2">
      <c r="A43" s="977"/>
      <c r="B43" s="977"/>
      <c r="C43" s="977"/>
      <c r="D43" s="977"/>
      <c r="E43" s="977"/>
      <c r="F43" s="977"/>
      <c r="G43" s="977"/>
      <c r="H43" s="977"/>
      <c r="I43" s="956"/>
      <c r="J43" s="956"/>
      <c r="K43" s="978" t="s">
        <v>603</v>
      </c>
      <c r="L43" s="979"/>
      <c r="M43" s="979"/>
      <c r="N43" s="979"/>
      <c r="O43" s="979"/>
      <c r="P43" s="979"/>
      <c r="Q43" s="979"/>
      <c r="R43" s="979"/>
      <c r="S43" s="979"/>
      <c r="T43" s="979"/>
      <c r="U43" s="979"/>
      <c r="V43" s="979"/>
      <c r="W43" s="979"/>
      <c r="X43" s="979"/>
      <c r="Y43" s="979"/>
      <c r="Z43" s="979"/>
      <c r="AA43" s="979"/>
      <c r="AB43" s="979"/>
      <c r="AC43" s="979"/>
      <c r="AD43" s="979"/>
      <c r="AE43" s="980"/>
      <c r="AJ43" s="484"/>
      <c r="AK43" s="484"/>
    </row>
    <row r="44" spans="1:37" s="475" customFormat="1" ht="21" customHeight="1" x14ac:dyDescent="0.2">
      <c r="A44" s="977"/>
      <c r="B44" s="977"/>
      <c r="C44" s="977"/>
      <c r="D44" s="977"/>
      <c r="E44" s="977"/>
      <c r="F44" s="977"/>
      <c r="G44" s="977"/>
      <c r="H44" s="977"/>
      <c r="I44" s="956"/>
      <c r="J44" s="956"/>
      <c r="K44" s="978" t="s">
        <v>604</v>
      </c>
      <c r="L44" s="979"/>
      <c r="M44" s="979"/>
      <c r="N44" s="979"/>
      <c r="O44" s="979"/>
      <c r="P44" s="979"/>
      <c r="Q44" s="979"/>
      <c r="R44" s="979"/>
      <c r="S44" s="979"/>
      <c r="T44" s="979"/>
      <c r="U44" s="979"/>
      <c r="V44" s="979"/>
      <c r="W44" s="979"/>
      <c r="X44" s="979"/>
      <c r="Y44" s="979"/>
      <c r="Z44" s="979"/>
      <c r="AA44" s="979"/>
      <c r="AB44" s="979"/>
      <c r="AC44" s="979"/>
      <c r="AD44" s="979"/>
      <c r="AE44" s="980"/>
      <c r="AJ44" s="484"/>
      <c r="AK44" s="484"/>
    </row>
    <row r="45" spans="1:37" s="475" customFormat="1" ht="21" customHeight="1" x14ac:dyDescent="0.2">
      <c r="A45" s="977"/>
      <c r="B45" s="977"/>
      <c r="C45" s="977"/>
      <c r="D45" s="977"/>
      <c r="E45" s="977"/>
      <c r="F45" s="977"/>
      <c r="G45" s="977"/>
      <c r="H45" s="977"/>
      <c r="I45" s="956"/>
      <c r="J45" s="956"/>
      <c r="K45" s="978" t="s">
        <v>605</v>
      </c>
      <c r="L45" s="979"/>
      <c r="M45" s="979"/>
      <c r="N45" s="979"/>
      <c r="O45" s="979"/>
      <c r="P45" s="979"/>
      <c r="Q45" s="979"/>
      <c r="R45" s="979"/>
      <c r="S45" s="979"/>
      <c r="T45" s="979"/>
      <c r="U45" s="979"/>
      <c r="V45" s="979"/>
      <c r="W45" s="979"/>
      <c r="X45" s="979"/>
      <c r="Y45" s="979"/>
      <c r="Z45" s="979"/>
      <c r="AA45" s="979"/>
      <c r="AB45" s="979"/>
      <c r="AC45" s="979"/>
      <c r="AD45" s="979"/>
      <c r="AE45" s="980"/>
      <c r="AJ45" s="484"/>
      <c r="AK45" s="484"/>
    </row>
    <row r="46" spans="1:37" s="475" customFormat="1" ht="21" customHeight="1" x14ac:dyDescent="0.2">
      <c r="A46" s="977"/>
      <c r="B46" s="977"/>
      <c r="C46" s="977"/>
      <c r="D46" s="977"/>
      <c r="E46" s="977"/>
      <c r="F46" s="977"/>
      <c r="G46" s="977"/>
      <c r="H46" s="977"/>
      <c r="I46" s="956"/>
      <c r="J46" s="956"/>
      <c r="K46" s="978" t="s">
        <v>606</v>
      </c>
      <c r="L46" s="979"/>
      <c r="M46" s="979"/>
      <c r="N46" s="979"/>
      <c r="O46" s="979"/>
      <c r="P46" s="979"/>
      <c r="Q46" s="979"/>
      <c r="R46" s="979"/>
      <c r="S46" s="979"/>
      <c r="T46" s="979"/>
      <c r="U46" s="979"/>
      <c r="V46" s="979"/>
      <c r="W46" s="979"/>
      <c r="X46" s="979"/>
      <c r="Y46" s="979"/>
      <c r="Z46" s="979"/>
      <c r="AA46" s="979"/>
      <c r="AB46" s="979"/>
      <c r="AC46" s="979"/>
      <c r="AD46" s="979"/>
      <c r="AE46" s="980"/>
      <c r="AJ46" s="484"/>
      <c r="AK46" s="484"/>
    </row>
    <row r="47" spans="1:37" s="475" customFormat="1" ht="21" customHeight="1" x14ac:dyDescent="0.2">
      <c r="A47" s="977"/>
      <c r="B47" s="977"/>
      <c r="C47" s="977"/>
      <c r="D47" s="977"/>
      <c r="E47" s="977"/>
      <c r="F47" s="977"/>
      <c r="G47" s="977"/>
      <c r="H47" s="977"/>
      <c r="I47" s="956"/>
      <c r="J47" s="956"/>
      <c r="K47" s="978" t="s">
        <v>607</v>
      </c>
      <c r="L47" s="979"/>
      <c r="M47" s="979"/>
      <c r="N47" s="979"/>
      <c r="O47" s="979"/>
      <c r="P47" s="979"/>
      <c r="Q47" s="979"/>
      <c r="R47" s="979"/>
      <c r="S47" s="979"/>
      <c r="T47" s="979"/>
      <c r="U47" s="979"/>
      <c r="V47" s="979"/>
      <c r="W47" s="979"/>
      <c r="X47" s="979"/>
      <c r="Y47" s="979"/>
      <c r="Z47" s="979"/>
      <c r="AA47" s="979"/>
      <c r="AB47" s="979"/>
      <c r="AC47" s="979"/>
      <c r="AD47" s="979"/>
      <c r="AE47" s="980"/>
      <c r="AJ47" s="484"/>
      <c r="AK47" s="484"/>
    </row>
    <row r="48" spans="1:37" s="475" customFormat="1" ht="14.85" customHeight="1" x14ac:dyDescent="0.2">
      <c r="A48" s="490" t="s">
        <v>608</v>
      </c>
      <c r="AJ48" s="484"/>
      <c r="AK48" s="484"/>
    </row>
    <row r="49" spans="1:69" s="475" customFormat="1" ht="14.85" customHeight="1" x14ac:dyDescent="0.2">
      <c r="B49" s="490"/>
      <c r="C49" s="491"/>
      <c r="D49" s="492"/>
      <c r="E49" s="492"/>
      <c r="F49" s="492"/>
      <c r="G49" s="492"/>
      <c r="H49" s="492"/>
      <c r="I49" s="492"/>
      <c r="J49" s="492"/>
      <c r="K49" s="492"/>
      <c r="L49" s="492"/>
      <c r="M49" s="492"/>
      <c r="N49" s="492"/>
      <c r="O49" s="492"/>
      <c r="P49" s="492"/>
      <c r="Q49" s="492"/>
      <c r="R49" s="492"/>
      <c r="S49" s="492"/>
      <c r="T49" s="492"/>
      <c r="U49" s="492"/>
      <c r="V49" s="492"/>
      <c r="W49" s="492"/>
      <c r="X49" s="492"/>
      <c r="Y49" s="492"/>
      <c r="Z49" s="492"/>
      <c r="AA49" s="492"/>
      <c r="AB49" s="492"/>
      <c r="AC49" s="492"/>
      <c r="AD49" s="492"/>
      <c r="AE49" s="492"/>
      <c r="AF49" s="492"/>
      <c r="AG49" s="492"/>
      <c r="AH49" s="492"/>
      <c r="AI49" s="492"/>
      <c r="AJ49" s="484"/>
      <c r="AK49" s="484"/>
    </row>
    <row r="50" spans="1:69" s="475" customFormat="1" ht="14.85" customHeight="1" x14ac:dyDescent="0.2">
      <c r="A50" s="490"/>
      <c r="AJ50" s="484"/>
      <c r="AK50" s="484"/>
    </row>
    <row r="51" spans="1:69" s="475" customFormat="1" ht="14.85" customHeight="1" x14ac:dyDescent="0.2">
      <c r="A51" s="490"/>
      <c r="AJ51" s="484"/>
      <c r="AK51" s="484"/>
    </row>
    <row r="52" spans="1:69" s="475" customFormat="1" ht="14.85" customHeight="1" x14ac:dyDescent="0.2">
      <c r="A52" s="490"/>
      <c r="AJ52" s="484"/>
      <c r="AK52" s="484"/>
    </row>
    <row r="53" spans="1:69" s="475" customFormat="1" ht="14.85" customHeight="1" x14ac:dyDescent="0.2">
      <c r="C53" s="490"/>
      <c r="D53" s="490"/>
      <c r="E53" s="490"/>
      <c r="F53" s="490"/>
      <c r="G53" s="490"/>
      <c r="H53" s="484"/>
      <c r="I53" s="484"/>
      <c r="AJ53" s="484"/>
      <c r="AK53" s="484"/>
      <c r="AM53" s="493"/>
      <c r="AN53" s="493"/>
      <c r="AO53" s="493"/>
      <c r="AP53" s="493"/>
      <c r="AQ53" s="493"/>
      <c r="AR53" s="493"/>
      <c r="AS53" s="493"/>
      <c r="AT53" s="493"/>
      <c r="AU53" s="493"/>
      <c r="AV53" s="493"/>
      <c r="AW53" s="493"/>
      <c r="AX53" s="493"/>
      <c r="AY53" s="493"/>
    </row>
    <row r="54" spans="1:69" s="475" customFormat="1" ht="14.85" customHeight="1" x14ac:dyDescent="0.2">
      <c r="H54" s="484"/>
      <c r="I54" s="484"/>
      <c r="AJ54" s="493"/>
      <c r="AK54" s="494"/>
      <c r="AL54" s="494"/>
      <c r="AM54" s="494"/>
      <c r="AN54" s="494"/>
      <c r="AO54" s="494"/>
      <c r="AP54" s="494"/>
      <c r="AQ54" s="494"/>
      <c r="AR54" s="484"/>
    </row>
    <row r="55" spans="1:69" s="475" customFormat="1" ht="14.85" customHeight="1" x14ac:dyDescent="0.2">
      <c r="B55" s="494"/>
      <c r="AK55" s="490"/>
      <c r="AL55" s="490"/>
      <c r="AM55" s="490"/>
      <c r="AN55" s="490"/>
      <c r="AO55" s="490"/>
      <c r="AP55" s="490"/>
      <c r="AQ55" s="484"/>
      <c r="AR55" s="484"/>
    </row>
    <row r="56" spans="1:69" s="475" customFormat="1" ht="14.85" customHeight="1" x14ac:dyDescent="0.2"/>
    <row r="57" spans="1:69" ht="14.85" customHeight="1" x14ac:dyDescent="0.2">
      <c r="A57" s="475"/>
      <c r="AF57" s="475"/>
      <c r="AG57" s="475"/>
      <c r="AJ57" s="475"/>
      <c r="AK57" s="475"/>
      <c r="AL57" s="475"/>
      <c r="AM57" s="475"/>
      <c r="AN57" s="475"/>
      <c r="AO57" s="475"/>
      <c r="AP57" s="475"/>
      <c r="AQ57" s="475"/>
      <c r="AR57" s="475"/>
      <c r="AS57" s="475"/>
      <c r="AT57" s="475"/>
      <c r="AU57" s="475"/>
      <c r="AV57" s="475"/>
      <c r="AW57" s="475"/>
      <c r="AX57" s="475"/>
      <c r="AY57" s="475"/>
      <c r="AZ57" s="475"/>
      <c r="BA57" s="475"/>
      <c r="BB57" s="475"/>
      <c r="BC57" s="475"/>
      <c r="BD57" s="475"/>
      <c r="BE57" s="475"/>
      <c r="BF57" s="475"/>
      <c r="BG57" s="475"/>
      <c r="BH57" s="475"/>
      <c r="BI57" s="475"/>
      <c r="BJ57" s="475"/>
      <c r="BK57" s="475"/>
      <c r="BL57" s="475"/>
      <c r="BM57" s="475"/>
      <c r="BN57" s="475"/>
      <c r="BO57" s="475"/>
      <c r="BP57" s="475"/>
      <c r="BQ57" s="475"/>
    </row>
    <row r="59" spans="1:69" ht="14.85" customHeight="1" x14ac:dyDescent="0.2">
      <c r="A59" s="475"/>
    </row>
    <row r="60" spans="1:69" ht="14.85" customHeight="1" x14ac:dyDescent="0.2">
      <c r="A60" s="475"/>
    </row>
    <row r="61" spans="1:69" ht="14.85" customHeight="1" x14ac:dyDescent="0.2">
      <c r="A61" s="475"/>
    </row>
    <row r="62" spans="1:69" ht="14.85" customHeight="1" x14ac:dyDescent="0.2">
      <c r="A62" s="475"/>
    </row>
    <row r="63" spans="1:69" ht="14.85" customHeight="1" x14ac:dyDescent="0.2">
      <c r="A63" s="475"/>
    </row>
    <row r="64" spans="1:69" ht="14.85" customHeight="1" x14ac:dyDescent="0.2">
      <c r="A64" s="475"/>
    </row>
    <row r="65" spans="1:1" ht="14.85" customHeight="1" x14ac:dyDescent="0.2">
      <c r="A65" s="475"/>
    </row>
    <row r="66" spans="1:1" ht="14.85" customHeight="1" x14ac:dyDescent="0.2">
      <c r="A66" s="475"/>
    </row>
    <row r="67" spans="1:1" ht="14.85" customHeight="1" x14ac:dyDescent="0.2">
      <c r="A67" s="475"/>
    </row>
    <row r="68" spans="1:1" ht="14.85" customHeight="1" x14ac:dyDescent="0.2">
      <c r="A68" s="475"/>
    </row>
    <row r="69" spans="1:1" ht="14.85" customHeight="1" x14ac:dyDescent="0.2">
      <c r="A69" s="475"/>
    </row>
    <row r="70" spans="1:1" ht="14.85" customHeight="1" x14ac:dyDescent="0.2">
      <c r="A70" s="475"/>
    </row>
    <row r="71" spans="1:1" ht="14.85" customHeight="1" x14ac:dyDescent="0.2">
      <c r="A71" s="475"/>
    </row>
    <row r="72" spans="1:1" ht="14.85" customHeight="1" x14ac:dyDescent="0.2">
      <c r="A72" s="475"/>
    </row>
    <row r="73" spans="1:1" ht="14.85" customHeight="1" x14ac:dyDescent="0.2">
      <c r="A73" s="475"/>
    </row>
    <row r="74" spans="1:1" ht="14.85" customHeight="1" x14ac:dyDescent="0.2">
      <c r="A74" s="475"/>
    </row>
    <row r="75" spans="1:1" ht="14.85" customHeight="1" x14ac:dyDescent="0.2">
      <c r="A75" s="475"/>
    </row>
    <row r="76" spans="1:1" ht="14.85" customHeight="1" x14ac:dyDescent="0.2">
      <c r="A76" s="475"/>
    </row>
    <row r="77" spans="1:1" ht="14.85" customHeight="1" x14ac:dyDescent="0.2">
      <c r="A77" s="475"/>
    </row>
    <row r="78" spans="1:1" ht="14.85" customHeight="1" x14ac:dyDescent="0.2">
      <c r="A78" s="475"/>
    </row>
    <row r="79" spans="1:1" ht="14.85" customHeight="1" x14ac:dyDescent="0.2">
      <c r="A79" s="475"/>
    </row>
    <row r="80" spans="1:1" ht="14.85" customHeight="1" x14ac:dyDescent="0.2">
      <c r="A80" s="475"/>
    </row>
    <row r="81" spans="1:1" ht="14.85" customHeight="1" x14ac:dyDescent="0.2">
      <c r="A81" s="475"/>
    </row>
    <row r="82" spans="1:1" ht="14.85" customHeight="1" x14ac:dyDescent="0.2">
      <c r="A82" s="475"/>
    </row>
    <row r="83" spans="1:1" ht="14.85" customHeight="1" x14ac:dyDescent="0.2">
      <c r="A83" s="475"/>
    </row>
    <row r="84" spans="1:1" ht="14.85" customHeight="1" x14ac:dyDescent="0.2">
      <c r="A84" s="475"/>
    </row>
    <row r="85" spans="1:1" ht="14.85" customHeight="1" x14ac:dyDescent="0.2">
      <c r="A85" s="475"/>
    </row>
    <row r="86" spans="1:1" ht="14.85" customHeight="1" x14ac:dyDescent="0.2">
      <c r="A86" s="475"/>
    </row>
    <row r="87" spans="1:1" ht="14.85" customHeight="1" x14ac:dyDescent="0.2">
      <c r="A87" s="475"/>
    </row>
    <row r="88" spans="1:1" ht="14.85" customHeight="1" x14ac:dyDescent="0.2">
      <c r="A88" s="475"/>
    </row>
    <row r="89" spans="1:1" ht="14.85" customHeight="1" x14ac:dyDescent="0.2">
      <c r="A89" s="475"/>
    </row>
    <row r="90" spans="1:1" ht="14.85" customHeight="1" x14ac:dyDescent="0.2">
      <c r="A90" s="475"/>
    </row>
    <row r="91" spans="1:1" ht="14.85" customHeight="1" x14ac:dyDescent="0.2">
      <c r="A91" s="475"/>
    </row>
    <row r="92" spans="1:1" ht="14.85" customHeight="1" x14ac:dyDescent="0.2">
      <c r="A92" s="475"/>
    </row>
    <row r="93" spans="1:1" ht="14.85" customHeight="1" x14ac:dyDescent="0.2">
      <c r="A93" s="475"/>
    </row>
    <row r="94" spans="1:1" ht="14.85" customHeight="1" x14ac:dyDescent="0.2">
      <c r="A94" s="475"/>
    </row>
    <row r="95" spans="1:1" ht="14.85" customHeight="1" x14ac:dyDescent="0.2">
      <c r="A95" s="475"/>
    </row>
    <row r="96" spans="1:1" ht="14.85" customHeight="1" x14ac:dyDescent="0.2">
      <c r="A96" s="475"/>
    </row>
    <row r="97" spans="1:1" ht="14.85" customHeight="1" x14ac:dyDescent="0.2">
      <c r="A97" s="475"/>
    </row>
    <row r="98" spans="1:1" ht="14.85" customHeight="1" x14ac:dyDescent="0.2">
      <c r="A98" s="475"/>
    </row>
    <row r="99" spans="1:1" ht="14.85" customHeight="1" x14ac:dyDescent="0.2">
      <c r="A99" s="475"/>
    </row>
    <row r="100" spans="1:1" ht="14.85" customHeight="1" x14ac:dyDescent="0.2">
      <c r="A100" s="475"/>
    </row>
    <row r="101" spans="1:1" ht="14.85" customHeight="1" x14ac:dyDescent="0.2">
      <c r="A101" s="475"/>
    </row>
    <row r="102" spans="1:1" ht="14.85" customHeight="1" x14ac:dyDescent="0.2">
      <c r="A102" s="475"/>
    </row>
    <row r="103" spans="1:1" ht="14.85" customHeight="1" x14ac:dyDescent="0.2">
      <c r="A103" s="475"/>
    </row>
    <row r="104" spans="1:1" ht="14.85" customHeight="1" x14ac:dyDescent="0.2">
      <c r="A104" s="475"/>
    </row>
    <row r="105" spans="1:1" ht="14.85" customHeight="1" x14ac:dyDescent="0.2">
      <c r="A105" s="475"/>
    </row>
    <row r="106" spans="1:1" ht="14.85" customHeight="1" x14ac:dyDescent="0.2">
      <c r="A106" s="475"/>
    </row>
    <row r="107" spans="1:1" ht="14.85" customHeight="1" x14ac:dyDescent="0.2">
      <c r="A107" s="475"/>
    </row>
    <row r="108" spans="1:1" ht="14.85" customHeight="1" x14ac:dyDescent="0.2">
      <c r="A108" s="475"/>
    </row>
    <row r="109" spans="1:1" ht="14.85" customHeight="1" x14ac:dyDescent="0.2">
      <c r="A109" s="475"/>
    </row>
    <row r="110" spans="1:1" ht="14.85" customHeight="1" x14ac:dyDescent="0.2">
      <c r="A110" s="475"/>
    </row>
    <row r="111" spans="1:1" ht="14.85" customHeight="1" x14ac:dyDescent="0.2">
      <c r="A111" s="475"/>
    </row>
    <row r="112" spans="1:1" ht="14.85" customHeight="1" x14ac:dyDescent="0.2">
      <c r="A112" s="475"/>
    </row>
    <row r="113" spans="1:1" ht="14.85" customHeight="1" x14ac:dyDescent="0.2">
      <c r="A113" s="475"/>
    </row>
    <row r="114" spans="1:1" ht="14.85" customHeight="1" x14ac:dyDescent="0.2">
      <c r="A114" s="475"/>
    </row>
    <row r="115" spans="1:1" ht="14.85" customHeight="1" x14ac:dyDescent="0.2">
      <c r="A115" s="475"/>
    </row>
    <row r="116" spans="1:1" ht="14.85" customHeight="1" x14ac:dyDescent="0.2">
      <c r="A116" s="475"/>
    </row>
    <row r="117" spans="1:1" ht="14.85" customHeight="1" x14ac:dyDescent="0.2">
      <c r="A117" s="475"/>
    </row>
    <row r="118" spans="1:1" ht="14.85" customHeight="1" x14ac:dyDescent="0.2">
      <c r="A118" s="475"/>
    </row>
    <row r="119" spans="1:1" ht="14.85" customHeight="1" x14ac:dyDescent="0.2">
      <c r="A119" s="475"/>
    </row>
    <row r="120" spans="1:1" ht="14.85" customHeight="1" x14ac:dyDescent="0.2">
      <c r="A120" s="475"/>
    </row>
    <row r="121" spans="1:1" ht="14.85" customHeight="1" x14ac:dyDescent="0.2">
      <c r="A121" s="475"/>
    </row>
    <row r="122" spans="1:1" ht="14.85" customHeight="1" x14ac:dyDescent="0.2">
      <c r="A122" s="475"/>
    </row>
    <row r="123" spans="1:1" ht="14.85" customHeight="1" x14ac:dyDescent="0.2">
      <c r="A123" s="475"/>
    </row>
    <row r="124" spans="1:1" ht="14.85" customHeight="1" x14ac:dyDescent="0.2">
      <c r="A124" s="475"/>
    </row>
    <row r="125" spans="1:1" ht="14.85" customHeight="1" x14ac:dyDescent="0.2">
      <c r="A125" s="475"/>
    </row>
    <row r="126" spans="1:1" ht="14.85" customHeight="1" x14ac:dyDescent="0.2">
      <c r="A126" s="475"/>
    </row>
    <row r="127" spans="1:1" ht="14.85" customHeight="1" x14ac:dyDescent="0.2">
      <c r="A127" s="475"/>
    </row>
    <row r="128" spans="1:1" ht="14.85" customHeight="1" x14ac:dyDescent="0.2">
      <c r="A128" s="475"/>
    </row>
    <row r="129" spans="1:1" ht="14.85" customHeight="1" x14ac:dyDescent="0.2">
      <c r="A129" s="475"/>
    </row>
    <row r="130" spans="1:1" ht="14.85" customHeight="1" x14ac:dyDescent="0.2">
      <c r="A130" s="475"/>
    </row>
    <row r="131" spans="1:1" ht="14.85" customHeight="1" x14ac:dyDescent="0.2">
      <c r="A131" s="475"/>
    </row>
    <row r="132" spans="1:1" ht="14.85" customHeight="1" x14ac:dyDescent="0.2">
      <c r="A132" s="475"/>
    </row>
    <row r="133" spans="1:1" ht="14.85" customHeight="1" x14ac:dyDescent="0.2">
      <c r="A133" s="475"/>
    </row>
    <row r="134" spans="1:1" ht="14.85" customHeight="1" x14ac:dyDescent="0.2">
      <c r="A134" s="475"/>
    </row>
    <row r="135" spans="1:1" ht="14.85" customHeight="1" x14ac:dyDescent="0.2">
      <c r="A135" s="475"/>
    </row>
    <row r="136" spans="1:1" ht="14.85" customHeight="1" x14ac:dyDescent="0.2">
      <c r="A136" s="475"/>
    </row>
    <row r="137" spans="1:1" ht="14.85" customHeight="1" x14ac:dyDescent="0.2">
      <c r="A137" s="475"/>
    </row>
    <row r="138" spans="1:1" ht="14.85" customHeight="1" x14ac:dyDescent="0.2">
      <c r="A138" s="475"/>
    </row>
    <row r="139" spans="1:1" ht="14.85" customHeight="1" x14ac:dyDescent="0.2">
      <c r="A139" s="475"/>
    </row>
    <row r="140" spans="1:1" ht="14.85" customHeight="1" x14ac:dyDescent="0.2">
      <c r="A140" s="475"/>
    </row>
    <row r="141" spans="1:1" ht="14.85" customHeight="1" x14ac:dyDescent="0.2">
      <c r="A141" s="475"/>
    </row>
    <row r="142" spans="1:1" ht="14.85" customHeight="1" x14ac:dyDescent="0.2">
      <c r="A142" s="475"/>
    </row>
    <row r="143" spans="1:1" ht="14.85" customHeight="1" x14ac:dyDescent="0.2">
      <c r="A143" s="475"/>
    </row>
    <row r="144" spans="1:1" ht="14.85" customHeight="1" x14ac:dyDescent="0.2">
      <c r="A144" s="475"/>
    </row>
    <row r="145" spans="1:1" ht="14.85" customHeight="1" x14ac:dyDescent="0.2">
      <c r="A145" s="475"/>
    </row>
    <row r="146" spans="1:1" ht="14.85" customHeight="1" x14ac:dyDescent="0.2">
      <c r="A146" s="475"/>
    </row>
    <row r="147" spans="1:1" ht="14.85" customHeight="1" x14ac:dyDescent="0.2">
      <c r="A147" s="475"/>
    </row>
    <row r="148" spans="1:1" ht="14.85" customHeight="1" x14ac:dyDescent="0.2">
      <c r="A148" s="475"/>
    </row>
    <row r="149" spans="1:1" ht="14.85" customHeight="1" x14ac:dyDescent="0.2">
      <c r="A149" s="475"/>
    </row>
    <row r="150" spans="1:1" ht="14.85" customHeight="1" x14ac:dyDescent="0.2">
      <c r="A150" s="475"/>
    </row>
    <row r="151" spans="1:1" ht="14.85" customHeight="1" x14ac:dyDescent="0.2">
      <c r="A151" s="475"/>
    </row>
    <row r="152" spans="1:1" ht="14.85" customHeight="1" x14ac:dyDescent="0.2">
      <c r="A152" s="475"/>
    </row>
    <row r="153" spans="1:1" ht="14.85" customHeight="1" x14ac:dyDescent="0.2">
      <c r="A153" s="475"/>
    </row>
    <row r="154" spans="1:1" ht="14.85" customHeight="1" x14ac:dyDescent="0.2">
      <c r="A154" s="475"/>
    </row>
    <row r="155" spans="1:1" ht="14.85" customHeight="1" x14ac:dyDescent="0.2">
      <c r="A155" s="475"/>
    </row>
  </sheetData>
  <mergeCells count="54">
    <mergeCell ref="K43:AE43"/>
    <mergeCell ref="I44:J44"/>
    <mergeCell ref="K44:AE44"/>
    <mergeCell ref="I45:J45"/>
    <mergeCell ref="K45:AE45"/>
    <mergeCell ref="A38:H47"/>
    <mergeCell ref="I38:J38"/>
    <mergeCell ref="K38:AE38"/>
    <mergeCell ref="I39:J39"/>
    <mergeCell ref="K39:AE39"/>
    <mergeCell ref="I40:J40"/>
    <mergeCell ref="K40:AE40"/>
    <mergeCell ref="I41:J41"/>
    <mergeCell ref="K41:AE41"/>
    <mergeCell ref="I42:J42"/>
    <mergeCell ref="I46:J46"/>
    <mergeCell ref="K46:AE46"/>
    <mergeCell ref="I47:J47"/>
    <mergeCell ref="K47:AE47"/>
    <mergeCell ref="K42:AE42"/>
    <mergeCell ref="I43:J43"/>
    <mergeCell ref="A33:H37"/>
    <mergeCell ref="I33:L34"/>
    <mergeCell ref="M33:AE34"/>
    <mergeCell ref="I35:L35"/>
    <mergeCell ref="M35:AE35"/>
    <mergeCell ref="I36:AE37"/>
    <mergeCell ref="A28:H32"/>
    <mergeCell ref="I28:L29"/>
    <mergeCell ref="M28:AE29"/>
    <mergeCell ref="I30:L30"/>
    <mergeCell ref="M30:AE30"/>
    <mergeCell ref="I31:AE32"/>
    <mergeCell ref="A26:D27"/>
    <mergeCell ref="E26:AE27"/>
    <mergeCell ref="P11:R12"/>
    <mergeCell ref="S11:AE12"/>
    <mergeCell ref="P13:U14"/>
    <mergeCell ref="V13:AE14"/>
    <mergeCell ref="O19:U19"/>
    <mergeCell ref="O20:U20"/>
    <mergeCell ref="O21:R21"/>
    <mergeCell ref="A22:D23"/>
    <mergeCell ref="E22:AE23"/>
    <mergeCell ref="A24:D25"/>
    <mergeCell ref="E24:AE25"/>
    <mergeCell ref="A4:AE4"/>
    <mergeCell ref="U7:X7"/>
    <mergeCell ref="Z7:AA7"/>
    <mergeCell ref="AC7:AD7"/>
    <mergeCell ref="B9:F10"/>
    <mergeCell ref="G9:K10"/>
    <mergeCell ref="P9:R10"/>
    <mergeCell ref="S9:AE10"/>
  </mergeCells>
  <phoneticPr fontId="4"/>
  <dataValidations count="1">
    <dataValidation type="list" allowBlank="1" showInputMessage="1" showErrorMessage="1" sqref="I38:J47" xr:uid="{28DD5A29-7B87-4046-BC5E-8ECEED5E8E72}">
      <formula1>"〇"</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E93B-380E-44A6-80FA-BD156127929F}">
  <dimension ref="A1:T112"/>
  <sheetViews>
    <sheetView view="pageBreakPreview" zoomScale="85" zoomScaleNormal="80" zoomScaleSheetLayoutView="85" workbookViewId="0">
      <selection activeCell="D31" sqref="D31"/>
    </sheetView>
  </sheetViews>
  <sheetFormatPr defaultColWidth="8.77734375" defaultRowHeight="12" x14ac:dyDescent="0.2"/>
  <cols>
    <col min="1" max="2" width="4.109375" style="373" customWidth="1"/>
    <col min="3" max="3" width="7.44140625" style="373" customWidth="1"/>
    <col min="4" max="4" width="5.6640625" style="373" customWidth="1"/>
    <col min="5" max="7" width="4.6640625" style="373" customWidth="1"/>
    <col min="8" max="8" width="3.109375" style="373" customWidth="1"/>
    <col min="9" max="18" width="8.44140625" style="373" customWidth="1"/>
    <col min="19" max="19" width="7.6640625" style="373" customWidth="1"/>
    <col min="20" max="16384" width="8.77734375" style="373"/>
  </cols>
  <sheetData>
    <row r="1" spans="1:20" ht="36" customHeight="1" thickBot="1" x14ac:dyDescent="0.25">
      <c r="A1" s="981" t="s">
        <v>584</v>
      </c>
      <c r="B1" s="981"/>
      <c r="C1" s="981"/>
      <c r="D1" s="981"/>
      <c r="E1" s="981"/>
      <c r="F1" s="981"/>
      <c r="G1" s="981"/>
      <c r="H1" s="981"/>
      <c r="I1" s="981"/>
      <c r="J1" s="981"/>
      <c r="K1" s="981"/>
      <c r="L1" s="981"/>
      <c r="M1" s="981"/>
      <c r="N1" s="981"/>
      <c r="O1" s="981"/>
      <c r="P1" s="981"/>
      <c r="Q1" s="981"/>
      <c r="R1" s="981"/>
    </row>
    <row r="2" spans="1:20" ht="15" customHeight="1" x14ac:dyDescent="0.2">
      <c r="A2" s="1005" t="s">
        <v>583</v>
      </c>
      <c r="B2" s="1006"/>
      <c r="C2" s="1011" t="s">
        <v>455</v>
      </c>
      <c r="D2" s="1012"/>
      <c r="E2" s="1167"/>
      <c r="F2" s="1168"/>
      <c r="G2" s="1168"/>
      <c r="H2" s="1168"/>
      <c r="I2" s="1168"/>
      <c r="J2" s="1168"/>
      <c r="K2" s="1168"/>
      <c r="L2" s="1168"/>
      <c r="M2" s="1168"/>
      <c r="N2" s="1168"/>
      <c r="O2" s="1168"/>
      <c r="P2" s="1168"/>
      <c r="Q2" s="1168"/>
      <c r="R2" s="1169"/>
    </row>
    <row r="3" spans="1:20" ht="15" customHeight="1" x14ac:dyDescent="0.2">
      <c r="A3" s="1007"/>
      <c r="B3" s="1008"/>
      <c r="C3" s="982" t="s">
        <v>6</v>
      </c>
      <c r="D3" s="983"/>
      <c r="E3" s="984"/>
      <c r="F3" s="985"/>
      <c r="G3" s="985"/>
      <c r="H3" s="985"/>
      <c r="I3" s="985"/>
      <c r="J3" s="985"/>
      <c r="K3" s="985"/>
      <c r="L3" s="985"/>
      <c r="M3" s="985"/>
      <c r="N3" s="985"/>
      <c r="O3" s="985"/>
      <c r="P3" s="985"/>
      <c r="Q3" s="985"/>
      <c r="R3" s="986"/>
    </row>
    <row r="4" spans="1:20" ht="30" customHeight="1" x14ac:dyDescent="0.2">
      <c r="A4" s="1007"/>
      <c r="B4" s="1008"/>
      <c r="C4" s="987" t="s">
        <v>582</v>
      </c>
      <c r="D4" s="988"/>
      <c r="E4" s="989"/>
      <c r="F4" s="990"/>
      <c r="G4" s="990"/>
      <c r="H4" s="990"/>
      <c r="I4" s="990"/>
      <c r="J4" s="990"/>
      <c r="K4" s="990"/>
      <c r="L4" s="990"/>
      <c r="M4" s="990"/>
      <c r="N4" s="990"/>
      <c r="O4" s="990"/>
      <c r="P4" s="990"/>
      <c r="Q4" s="990"/>
      <c r="R4" s="991"/>
      <c r="S4" s="373" t="s">
        <v>581</v>
      </c>
    </row>
    <row r="5" spans="1:20" ht="15" customHeight="1" x14ac:dyDescent="0.2">
      <c r="A5" s="1007"/>
      <c r="B5" s="1008"/>
      <c r="C5" s="992" t="s">
        <v>580</v>
      </c>
      <c r="D5" s="993"/>
      <c r="E5" s="992" t="s">
        <v>459</v>
      </c>
      <c r="F5" s="997"/>
      <c r="G5" s="997"/>
      <c r="H5" s="998"/>
      <c r="I5" s="998"/>
      <c r="J5" s="440" t="s">
        <v>579</v>
      </c>
      <c r="K5" s="439"/>
      <c r="L5" s="442" t="s">
        <v>578</v>
      </c>
      <c r="M5" s="999"/>
      <c r="N5" s="999"/>
      <c r="O5" s="999"/>
      <c r="P5" s="999"/>
      <c r="Q5" s="999"/>
      <c r="R5" s="1000"/>
    </row>
    <row r="6" spans="1:20" ht="15" customHeight="1" x14ac:dyDescent="0.2">
      <c r="A6" s="1007"/>
      <c r="B6" s="1008"/>
      <c r="C6" s="994"/>
      <c r="D6" s="995"/>
      <c r="E6" s="865"/>
      <c r="F6" s="844"/>
      <c r="G6" s="844"/>
      <c r="H6" s="844"/>
      <c r="I6" s="355" t="s">
        <v>577</v>
      </c>
      <c r="J6" s="844"/>
      <c r="K6" s="844"/>
      <c r="L6" s="844"/>
      <c r="M6" s="844"/>
      <c r="N6" s="355" t="s">
        <v>576</v>
      </c>
      <c r="O6" s="844"/>
      <c r="P6" s="844"/>
      <c r="Q6" s="844"/>
      <c r="R6" s="845"/>
      <c r="S6" s="355"/>
      <c r="T6" s="355"/>
    </row>
    <row r="7" spans="1:20" ht="15" customHeight="1" x14ac:dyDescent="0.2">
      <c r="A7" s="1007"/>
      <c r="B7" s="1008"/>
      <c r="C7" s="994"/>
      <c r="D7" s="995"/>
      <c r="E7" s="865"/>
      <c r="F7" s="844"/>
      <c r="G7" s="844"/>
      <c r="H7" s="844"/>
      <c r="I7" s="355" t="s">
        <v>575</v>
      </c>
      <c r="J7" s="844"/>
      <c r="K7" s="844"/>
      <c r="L7" s="844"/>
      <c r="M7" s="844"/>
      <c r="N7" s="355" t="s">
        <v>574</v>
      </c>
      <c r="O7" s="844"/>
      <c r="P7" s="844"/>
      <c r="Q7" s="844"/>
      <c r="R7" s="845"/>
      <c r="S7" s="355"/>
      <c r="T7" s="355"/>
    </row>
    <row r="8" spans="1:20" ht="19.2" customHeight="1" x14ac:dyDescent="0.2">
      <c r="A8" s="1007"/>
      <c r="B8" s="1008"/>
      <c r="C8" s="982"/>
      <c r="D8" s="996"/>
      <c r="E8" s="1020"/>
      <c r="F8" s="985"/>
      <c r="G8" s="985"/>
      <c r="H8" s="985"/>
      <c r="I8" s="985"/>
      <c r="J8" s="985"/>
      <c r="K8" s="985"/>
      <c r="L8" s="985"/>
      <c r="M8" s="985"/>
      <c r="N8" s="985"/>
      <c r="O8" s="985"/>
      <c r="P8" s="985"/>
      <c r="Q8" s="985"/>
      <c r="R8" s="986"/>
    </row>
    <row r="9" spans="1:20" ht="15" customHeight="1" x14ac:dyDescent="0.2">
      <c r="A9" s="1007"/>
      <c r="B9" s="1008"/>
      <c r="C9" s="992" t="s">
        <v>573</v>
      </c>
      <c r="D9" s="993"/>
      <c r="E9" s="987" t="s">
        <v>8</v>
      </c>
      <c r="F9" s="988"/>
      <c r="G9" s="1001"/>
      <c r="H9" s="1021"/>
      <c r="I9" s="1022"/>
      <c r="J9" s="1022"/>
      <c r="K9" s="441" t="s">
        <v>468</v>
      </c>
      <c r="L9" s="1023"/>
      <c r="M9" s="1024"/>
      <c r="N9" s="987" t="s">
        <v>572</v>
      </c>
      <c r="O9" s="1001"/>
      <c r="P9" s="1021"/>
      <c r="Q9" s="1022"/>
      <c r="R9" s="1025"/>
    </row>
    <row r="10" spans="1:20" ht="15" customHeight="1" x14ac:dyDescent="0.2">
      <c r="A10" s="1009"/>
      <c r="B10" s="1010"/>
      <c r="C10" s="982"/>
      <c r="D10" s="996"/>
      <c r="E10" s="987" t="s">
        <v>470</v>
      </c>
      <c r="F10" s="988"/>
      <c r="G10" s="1001"/>
      <c r="H10" s="1002"/>
      <c r="I10" s="1003"/>
      <c r="J10" s="1003"/>
      <c r="K10" s="1003"/>
      <c r="L10" s="1003"/>
      <c r="M10" s="1003"/>
      <c r="N10" s="1003"/>
      <c r="O10" s="1003"/>
      <c r="P10" s="1003"/>
      <c r="Q10" s="1003"/>
      <c r="R10" s="1004"/>
    </row>
    <row r="11" spans="1:20" ht="15" customHeight="1" x14ac:dyDescent="0.2">
      <c r="A11" s="1028" t="s">
        <v>571</v>
      </c>
      <c r="B11" s="1029"/>
      <c r="C11" s="987" t="s">
        <v>6</v>
      </c>
      <c r="D11" s="1001"/>
      <c r="E11" s="1031"/>
      <c r="F11" s="990"/>
      <c r="G11" s="990"/>
      <c r="H11" s="990"/>
      <c r="I11" s="990"/>
      <c r="J11" s="990"/>
      <c r="K11" s="990"/>
      <c r="L11" s="1032" t="s">
        <v>570</v>
      </c>
      <c r="M11" s="1035" t="s">
        <v>569</v>
      </c>
      <c r="N11" s="997"/>
      <c r="O11" s="439"/>
      <c r="P11" s="440" t="s">
        <v>568</v>
      </c>
      <c r="Q11" s="439"/>
      <c r="R11" s="438" t="s">
        <v>567</v>
      </c>
    </row>
    <row r="12" spans="1:20" ht="15" customHeight="1" x14ac:dyDescent="0.2">
      <c r="A12" s="1007"/>
      <c r="B12" s="1030"/>
      <c r="C12" s="987" t="s">
        <v>566</v>
      </c>
      <c r="D12" s="1001"/>
      <c r="E12" s="1031"/>
      <c r="F12" s="990"/>
      <c r="G12" s="990"/>
      <c r="H12" s="990"/>
      <c r="I12" s="990"/>
      <c r="J12" s="990"/>
      <c r="K12" s="990"/>
      <c r="L12" s="1033"/>
      <c r="M12" s="1036"/>
      <c r="N12" s="1037"/>
      <c r="O12" s="1037"/>
      <c r="P12" s="1037"/>
      <c r="Q12" s="1037"/>
      <c r="R12" s="1038"/>
    </row>
    <row r="13" spans="1:20" ht="15" customHeight="1" x14ac:dyDescent="0.2">
      <c r="A13" s="1007"/>
      <c r="B13" s="1030"/>
      <c r="C13" s="992" t="s">
        <v>565</v>
      </c>
      <c r="D13" s="993"/>
      <c r="E13" s="1039"/>
      <c r="F13" s="1040"/>
      <c r="G13" s="1040"/>
      <c r="H13" s="1040"/>
      <c r="I13" s="1040"/>
      <c r="J13" s="1040"/>
      <c r="K13" s="1040"/>
      <c r="L13" s="1034"/>
      <c r="M13" s="984"/>
      <c r="N13" s="985"/>
      <c r="O13" s="985"/>
      <c r="P13" s="985"/>
      <c r="Q13" s="985"/>
      <c r="R13" s="986"/>
    </row>
    <row r="14" spans="1:20" ht="15" customHeight="1" x14ac:dyDescent="0.2">
      <c r="A14" s="1007"/>
      <c r="B14" s="1008"/>
      <c r="C14" s="1041" t="s">
        <v>564</v>
      </c>
      <c r="D14" s="1042"/>
      <c r="E14" s="1042"/>
      <c r="F14" s="1042"/>
      <c r="G14" s="1042"/>
      <c r="H14" s="1042"/>
      <c r="I14" s="1042"/>
      <c r="J14" s="1043"/>
      <c r="K14" s="1015" t="s">
        <v>563</v>
      </c>
      <c r="L14" s="1016"/>
      <c r="M14" s="989"/>
      <c r="N14" s="990"/>
      <c r="O14" s="990"/>
      <c r="P14" s="990"/>
      <c r="Q14" s="990"/>
      <c r="R14" s="991"/>
    </row>
    <row r="15" spans="1:20" ht="15" customHeight="1" x14ac:dyDescent="0.2">
      <c r="A15" s="1007"/>
      <c r="B15" s="1008"/>
      <c r="C15" s="1044"/>
      <c r="D15" s="1045"/>
      <c r="E15" s="1045"/>
      <c r="F15" s="1045"/>
      <c r="G15" s="1045"/>
      <c r="H15" s="1045"/>
      <c r="I15" s="1045"/>
      <c r="J15" s="1046"/>
      <c r="K15" s="1041" t="s">
        <v>562</v>
      </c>
      <c r="L15" s="1043"/>
      <c r="M15" s="1047"/>
      <c r="N15" s="1048"/>
      <c r="O15" s="1048"/>
      <c r="P15" s="1048"/>
      <c r="Q15" s="1048"/>
      <c r="R15" s="1049"/>
    </row>
    <row r="16" spans="1:20" ht="15" customHeight="1" x14ac:dyDescent="0.2">
      <c r="A16" s="1007"/>
      <c r="B16" s="1008"/>
      <c r="C16" s="1044"/>
      <c r="D16" s="1045"/>
      <c r="E16" s="1045"/>
      <c r="F16" s="1045"/>
      <c r="G16" s="1045"/>
      <c r="H16" s="1045"/>
      <c r="I16" s="1045"/>
      <c r="J16" s="1046"/>
      <c r="K16" s="1044" t="s">
        <v>561</v>
      </c>
      <c r="L16" s="1046"/>
      <c r="M16" s="1050"/>
      <c r="N16" s="1051"/>
      <c r="O16" s="1051"/>
      <c r="P16" s="1051"/>
      <c r="Q16" s="1051"/>
      <c r="R16" s="1052"/>
      <c r="T16" s="437"/>
    </row>
    <row r="17" spans="1:19" ht="30.6" customHeight="1" x14ac:dyDescent="0.2">
      <c r="A17" s="1053" t="s">
        <v>173</v>
      </c>
      <c r="B17" s="1054"/>
      <c r="C17" s="1054"/>
      <c r="D17" s="1054"/>
      <c r="E17" s="1054"/>
      <c r="F17" s="1054"/>
      <c r="G17" s="1054"/>
      <c r="H17" s="1054"/>
      <c r="I17" s="1054"/>
      <c r="J17" s="1016"/>
      <c r="K17" s="436"/>
      <c r="L17" s="435"/>
      <c r="M17" s="1015" t="s">
        <v>172</v>
      </c>
      <c r="N17" s="1054"/>
      <c r="O17" s="1054"/>
      <c r="P17" s="1016"/>
      <c r="Q17" s="1026"/>
      <c r="R17" s="1027"/>
    </row>
    <row r="18" spans="1:19" s="376" customFormat="1" ht="15" customHeight="1" x14ac:dyDescent="0.2">
      <c r="A18" s="1013" t="s">
        <v>560</v>
      </c>
      <c r="B18" s="1014"/>
      <c r="C18" s="1014"/>
      <c r="D18" s="1014"/>
      <c r="E18" s="1014"/>
      <c r="F18" s="1014"/>
      <c r="G18" s="1014"/>
      <c r="H18" s="1014"/>
      <c r="I18" s="1014"/>
      <c r="J18" s="1014"/>
      <c r="K18" s="1015" t="s">
        <v>127</v>
      </c>
      <c r="L18" s="1016"/>
      <c r="M18" s="1017"/>
      <c r="N18" s="1018"/>
      <c r="O18" s="1018"/>
      <c r="P18" s="1018"/>
      <c r="Q18" s="1018"/>
      <c r="R18" s="1019"/>
    </row>
    <row r="19" spans="1:19" s="376" customFormat="1" ht="15" customHeight="1" x14ac:dyDescent="0.2">
      <c r="A19" s="1013"/>
      <c r="B19" s="1014"/>
      <c r="C19" s="1014"/>
      <c r="D19" s="1014"/>
      <c r="E19" s="1014"/>
      <c r="F19" s="1014"/>
      <c r="G19" s="1014"/>
      <c r="H19" s="1014"/>
      <c r="I19" s="1014"/>
      <c r="J19" s="1014"/>
      <c r="K19" s="1015" t="s">
        <v>558</v>
      </c>
      <c r="L19" s="1016"/>
      <c r="M19" s="1017"/>
      <c r="N19" s="1018"/>
      <c r="O19" s="1018"/>
      <c r="P19" s="1018"/>
      <c r="Q19" s="1018"/>
      <c r="R19" s="1019"/>
    </row>
    <row r="20" spans="1:19" s="376" customFormat="1" ht="22.2" customHeight="1" x14ac:dyDescent="0.2">
      <c r="A20" s="1064" t="s">
        <v>559</v>
      </c>
      <c r="B20" s="1065"/>
      <c r="C20" s="1015" t="s">
        <v>558</v>
      </c>
      <c r="D20" s="1016"/>
      <c r="E20" s="1061"/>
      <c r="F20" s="1062"/>
      <c r="G20" s="1062"/>
      <c r="H20" s="1062"/>
      <c r="I20" s="1062"/>
      <c r="J20" s="1063"/>
      <c r="K20" s="1014" t="s">
        <v>557</v>
      </c>
      <c r="L20" s="1014"/>
      <c r="M20" s="1068"/>
      <c r="N20" s="1069"/>
      <c r="O20" s="1069"/>
      <c r="P20" s="1069"/>
      <c r="Q20" s="1069"/>
      <c r="R20" s="1070"/>
    </row>
    <row r="21" spans="1:19" s="376" customFormat="1" ht="22.2" customHeight="1" x14ac:dyDescent="0.2">
      <c r="A21" s="1064"/>
      <c r="B21" s="1065"/>
      <c r="C21" s="1015" t="s">
        <v>558</v>
      </c>
      <c r="D21" s="1016"/>
      <c r="E21" s="1061"/>
      <c r="F21" s="1062"/>
      <c r="G21" s="1062"/>
      <c r="H21" s="1062"/>
      <c r="I21" s="1062"/>
      <c r="J21" s="1063"/>
      <c r="K21" s="1014" t="s">
        <v>557</v>
      </c>
      <c r="L21" s="1014"/>
      <c r="M21" s="1068"/>
      <c r="N21" s="1069"/>
      <c r="O21" s="1069"/>
      <c r="P21" s="1069"/>
      <c r="Q21" s="1069"/>
      <c r="R21" s="1070"/>
    </row>
    <row r="22" spans="1:19" s="376" customFormat="1" ht="22.2" customHeight="1" x14ac:dyDescent="0.2">
      <c r="A22" s="1064"/>
      <c r="B22" s="1065"/>
      <c r="C22" s="1015" t="s">
        <v>558</v>
      </c>
      <c r="D22" s="1016"/>
      <c r="E22" s="1061"/>
      <c r="F22" s="1062"/>
      <c r="G22" s="1062"/>
      <c r="H22" s="1062"/>
      <c r="I22" s="1062"/>
      <c r="J22" s="1063"/>
      <c r="K22" s="1014" t="s">
        <v>557</v>
      </c>
      <c r="L22" s="1014"/>
      <c r="M22" s="1068"/>
      <c r="N22" s="1069"/>
      <c r="O22" s="1069"/>
      <c r="P22" s="1069"/>
      <c r="Q22" s="1069"/>
      <c r="R22" s="1070"/>
    </row>
    <row r="23" spans="1:19" s="376" customFormat="1" ht="22.2" customHeight="1" thickBot="1" x14ac:dyDescent="0.25">
      <c r="A23" s="1066"/>
      <c r="B23" s="1067"/>
      <c r="C23" s="1071" t="s">
        <v>558</v>
      </c>
      <c r="D23" s="1072"/>
      <c r="E23" s="1073"/>
      <c r="F23" s="1074"/>
      <c r="G23" s="1074"/>
      <c r="H23" s="1074"/>
      <c r="I23" s="1074"/>
      <c r="J23" s="1075"/>
      <c r="K23" s="1095" t="s">
        <v>557</v>
      </c>
      <c r="L23" s="1095"/>
      <c r="M23" s="1073"/>
      <c r="N23" s="1074"/>
      <c r="O23" s="1074"/>
      <c r="P23" s="1074"/>
      <c r="Q23" s="1074"/>
      <c r="R23" s="1096"/>
    </row>
    <row r="24" spans="1:19" ht="15" customHeight="1" x14ac:dyDescent="0.2">
      <c r="A24" s="1076" t="s">
        <v>533</v>
      </c>
      <c r="B24" s="1079" t="s">
        <v>556</v>
      </c>
      <c r="C24" s="1080"/>
      <c r="D24" s="1080"/>
      <c r="E24" s="1080"/>
      <c r="F24" s="1080"/>
      <c r="G24" s="1080"/>
      <c r="H24" s="1080"/>
      <c r="I24" s="1080"/>
      <c r="J24" s="1080"/>
      <c r="K24" s="434"/>
      <c r="L24" s="433"/>
      <c r="M24" s="1055" t="s">
        <v>555</v>
      </c>
      <c r="N24" s="1055"/>
      <c r="O24" s="433"/>
      <c r="P24" s="433"/>
      <c r="Q24" s="1055" t="s">
        <v>554</v>
      </c>
      <c r="R24" s="1056"/>
    </row>
    <row r="25" spans="1:19" ht="15" customHeight="1" x14ac:dyDescent="0.2">
      <c r="A25" s="1077"/>
      <c r="B25" s="1057" t="s">
        <v>531</v>
      </c>
      <c r="C25" s="1058"/>
      <c r="D25" s="1058"/>
      <c r="E25" s="1058"/>
      <c r="F25" s="1058"/>
      <c r="G25" s="1058"/>
      <c r="H25" s="1058"/>
      <c r="I25" s="1058"/>
      <c r="J25" s="1058"/>
      <c r="K25" s="1058"/>
      <c r="L25" s="1058"/>
      <c r="M25" s="1058"/>
      <c r="N25" s="1058"/>
      <c r="O25" s="1058"/>
      <c r="P25" s="1058"/>
      <c r="Q25" s="1058"/>
      <c r="R25" s="1059"/>
    </row>
    <row r="26" spans="1:19" ht="15" customHeight="1" x14ac:dyDescent="0.2">
      <c r="A26" s="1077"/>
      <c r="B26" s="997" t="s">
        <v>187</v>
      </c>
      <c r="C26" s="997"/>
      <c r="D26" s="997"/>
      <c r="E26" s="997"/>
      <c r="F26" s="997"/>
      <c r="G26" s="997"/>
      <c r="H26" s="997"/>
      <c r="I26" s="997"/>
      <c r="J26" s="993"/>
      <c r="K26" s="987" t="s">
        <v>553</v>
      </c>
      <c r="L26" s="993"/>
      <c r="M26" s="988" t="s">
        <v>291</v>
      </c>
      <c r="N26" s="1001"/>
      <c r="O26" s="988" t="s">
        <v>552</v>
      </c>
      <c r="P26" s="988"/>
      <c r="Q26" s="987" t="s">
        <v>551</v>
      </c>
      <c r="R26" s="1060"/>
    </row>
    <row r="27" spans="1:19" ht="15" customHeight="1" x14ac:dyDescent="0.2">
      <c r="A27" s="1077"/>
      <c r="B27" s="1045"/>
      <c r="C27" s="983"/>
      <c r="D27" s="983"/>
      <c r="E27" s="983"/>
      <c r="F27" s="983"/>
      <c r="G27" s="983"/>
      <c r="H27" s="983"/>
      <c r="I27" s="983"/>
      <c r="J27" s="996"/>
      <c r="K27" s="417" t="s">
        <v>547</v>
      </c>
      <c r="L27" s="417" t="s">
        <v>546</v>
      </c>
      <c r="M27" s="417" t="s">
        <v>547</v>
      </c>
      <c r="N27" s="417" t="s">
        <v>546</v>
      </c>
      <c r="O27" s="417" t="s">
        <v>547</v>
      </c>
      <c r="P27" s="418" t="s">
        <v>546</v>
      </c>
      <c r="Q27" s="417" t="s">
        <v>547</v>
      </c>
      <c r="R27" s="416" t="s">
        <v>546</v>
      </c>
      <c r="S27" s="373" t="s">
        <v>293</v>
      </c>
    </row>
    <row r="28" spans="1:19" ht="15" customHeight="1" x14ac:dyDescent="0.2">
      <c r="A28" s="1077"/>
      <c r="B28" s="387"/>
      <c r="C28" s="992" t="s">
        <v>184</v>
      </c>
      <c r="D28" s="997"/>
      <c r="E28" s="997"/>
      <c r="F28" s="997"/>
      <c r="G28" s="993"/>
      <c r="H28" s="992" t="s">
        <v>527</v>
      </c>
      <c r="I28" s="997"/>
      <c r="J28" s="993"/>
      <c r="K28" s="430"/>
      <c r="L28" s="432"/>
      <c r="M28" s="431"/>
      <c r="N28" s="429"/>
      <c r="O28" s="431"/>
      <c r="P28" s="430"/>
      <c r="Q28" s="429"/>
      <c r="R28" s="428"/>
    </row>
    <row r="29" spans="1:19" ht="15" customHeight="1" x14ac:dyDescent="0.2">
      <c r="A29" s="1077"/>
      <c r="B29" s="387"/>
      <c r="C29" s="994"/>
      <c r="D29" s="1045"/>
      <c r="E29" s="1045"/>
      <c r="F29" s="1045"/>
      <c r="G29" s="995"/>
      <c r="H29" s="1086" t="s">
        <v>526</v>
      </c>
      <c r="I29" s="1082"/>
      <c r="J29" s="1083"/>
      <c r="K29" s="426"/>
      <c r="L29" s="420"/>
      <c r="M29" s="427"/>
      <c r="N29" s="425"/>
      <c r="O29" s="427"/>
      <c r="P29" s="426"/>
      <c r="Q29" s="425"/>
      <c r="R29" s="424"/>
    </row>
    <row r="30" spans="1:19" s="376" customFormat="1" ht="15" customHeight="1" x14ac:dyDescent="0.2">
      <c r="A30" s="1077"/>
      <c r="B30" s="387"/>
      <c r="C30" s="1015" t="s">
        <v>525</v>
      </c>
      <c r="D30" s="1054"/>
      <c r="E30" s="1054"/>
      <c r="F30" s="1054"/>
      <c r="G30" s="1054"/>
      <c r="H30" s="1054"/>
      <c r="I30" s="1054"/>
      <c r="J30" s="1087"/>
      <c r="K30" s="1088"/>
      <c r="L30" s="1087"/>
      <c r="M30" s="1054"/>
      <c r="N30" s="1087"/>
      <c r="O30" s="1054"/>
      <c r="P30" s="1054"/>
      <c r="Q30" s="1088"/>
      <c r="R30" s="1094"/>
    </row>
    <row r="31" spans="1:19" ht="15" customHeight="1" x14ac:dyDescent="0.2">
      <c r="A31" s="1077"/>
      <c r="B31" s="387"/>
      <c r="C31" s="387"/>
      <c r="D31" s="387"/>
      <c r="E31" s="387"/>
      <c r="F31" s="387"/>
      <c r="G31" s="387"/>
      <c r="H31" s="387"/>
      <c r="I31" s="387"/>
      <c r="J31" s="423"/>
      <c r="K31" s="1097" t="s">
        <v>550</v>
      </c>
      <c r="L31" s="1098"/>
      <c r="M31" s="983" t="s">
        <v>549</v>
      </c>
      <c r="N31" s="996"/>
      <c r="O31" s="983" t="s">
        <v>548</v>
      </c>
      <c r="P31" s="983"/>
      <c r="Q31" s="1099" t="s">
        <v>119</v>
      </c>
      <c r="R31" s="1100"/>
    </row>
    <row r="32" spans="1:19" ht="15" customHeight="1" x14ac:dyDescent="0.2">
      <c r="A32" s="1077"/>
      <c r="B32" s="387"/>
      <c r="C32" s="422"/>
      <c r="D32" s="422"/>
      <c r="E32" s="422"/>
      <c r="F32" s="422"/>
      <c r="G32" s="422"/>
      <c r="H32" s="422"/>
      <c r="I32" s="422"/>
      <c r="J32" s="421"/>
      <c r="K32" s="418" t="s">
        <v>547</v>
      </c>
      <c r="L32" s="418" t="s">
        <v>546</v>
      </c>
      <c r="M32" s="418" t="s">
        <v>547</v>
      </c>
      <c r="N32" s="417" t="s">
        <v>546</v>
      </c>
      <c r="O32" s="418" t="s">
        <v>547</v>
      </c>
      <c r="P32" s="418" t="s">
        <v>546</v>
      </c>
      <c r="Q32" s="417" t="s">
        <v>547</v>
      </c>
      <c r="R32" s="416" t="s">
        <v>546</v>
      </c>
    </row>
    <row r="33" spans="1:18" ht="15" customHeight="1" x14ac:dyDescent="0.2">
      <c r="A33" s="1077"/>
      <c r="B33" s="387"/>
      <c r="C33" s="992" t="s">
        <v>184</v>
      </c>
      <c r="D33" s="997"/>
      <c r="E33" s="997"/>
      <c r="F33" s="997"/>
      <c r="G33" s="993"/>
      <c r="H33" s="987" t="s">
        <v>527</v>
      </c>
      <c r="I33" s="988"/>
      <c r="J33" s="1001"/>
      <c r="K33" s="418"/>
      <c r="L33" s="420"/>
      <c r="M33" s="419"/>
      <c r="N33" s="417"/>
      <c r="O33" s="419"/>
      <c r="P33" s="418"/>
      <c r="Q33" s="417"/>
      <c r="R33" s="416"/>
    </row>
    <row r="34" spans="1:18" ht="15" customHeight="1" x14ac:dyDescent="0.2">
      <c r="A34" s="1077"/>
      <c r="B34" s="387"/>
      <c r="C34" s="982"/>
      <c r="D34" s="983"/>
      <c r="E34" s="983"/>
      <c r="F34" s="983"/>
      <c r="G34" s="996"/>
      <c r="H34" s="987" t="s">
        <v>526</v>
      </c>
      <c r="I34" s="988"/>
      <c r="J34" s="1001"/>
      <c r="K34" s="418"/>
      <c r="L34" s="393"/>
      <c r="M34" s="419"/>
      <c r="N34" s="417"/>
      <c r="O34" s="419"/>
      <c r="P34" s="418"/>
      <c r="Q34" s="417"/>
      <c r="R34" s="416"/>
    </row>
    <row r="35" spans="1:18" s="376" customFormat="1" ht="15" customHeight="1" x14ac:dyDescent="0.2">
      <c r="A35" s="1077"/>
      <c r="B35" s="387"/>
      <c r="C35" s="1081" t="s">
        <v>525</v>
      </c>
      <c r="D35" s="1082"/>
      <c r="E35" s="1082"/>
      <c r="F35" s="1082"/>
      <c r="G35" s="1082"/>
      <c r="H35" s="1082"/>
      <c r="I35" s="1082"/>
      <c r="J35" s="1083"/>
      <c r="K35" s="1084"/>
      <c r="L35" s="1084"/>
      <c r="M35" s="1084"/>
      <c r="N35" s="1084"/>
      <c r="O35" s="1045"/>
      <c r="P35" s="1045"/>
      <c r="Q35" s="994"/>
      <c r="R35" s="1104"/>
    </row>
    <row r="36" spans="1:18" ht="15" customHeight="1" x14ac:dyDescent="0.2">
      <c r="A36" s="1077"/>
      <c r="B36" s="1105" t="s">
        <v>524</v>
      </c>
      <c r="C36" s="1106"/>
      <c r="D36" s="1106"/>
      <c r="E36" s="1106"/>
      <c r="F36" s="1106"/>
      <c r="G36" s="1106"/>
      <c r="H36" s="1106"/>
      <c r="I36" s="1106"/>
      <c r="J36" s="1106"/>
      <c r="K36" s="1106"/>
      <c r="L36" s="1106"/>
      <c r="M36" s="1106"/>
      <c r="N36" s="1106"/>
      <c r="O36" s="1107"/>
      <c r="P36" s="1107"/>
      <c r="Q36" s="1107"/>
      <c r="R36" s="1108"/>
    </row>
    <row r="37" spans="1:18" s="376" customFormat="1" ht="15" customHeight="1" x14ac:dyDescent="0.2">
      <c r="A37" s="1077"/>
      <c r="B37" s="1085" t="s">
        <v>545</v>
      </c>
      <c r="C37" s="1042"/>
      <c r="D37" s="1042"/>
      <c r="E37" s="1043"/>
      <c r="F37" s="1015" t="s">
        <v>544</v>
      </c>
      <c r="G37" s="1054"/>
      <c r="H37" s="1054"/>
      <c r="I37" s="1054"/>
      <c r="J37" s="1054"/>
      <c r="K37" s="1054"/>
      <c r="L37" s="1016"/>
      <c r="M37" s="386"/>
      <c r="N37" s="409" t="s">
        <v>508</v>
      </c>
      <c r="O37" s="415"/>
      <c r="P37" s="414"/>
      <c r="Q37" s="414"/>
      <c r="R37" s="392"/>
    </row>
    <row r="38" spans="1:18" s="376" customFormat="1" ht="15" customHeight="1" x14ac:dyDescent="0.2">
      <c r="A38" s="1077"/>
      <c r="B38" s="1109"/>
      <c r="C38" s="1045"/>
      <c r="D38" s="1045"/>
      <c r="E38" s="1046"/>
      <c r="F38" s="1091" t="s">
        <v>543</v>
      </c>
      <c r="G38" s="1092"/>
      <c r="H38" s="1092"/>
      <c r="I38" s="1092"/>
      <c r="J38" s="1092"/>
      <c r="K38" s="1092"/>
      <c r="L38" s="1093"/>
      <c r="M38" s="412"/>
      <c r="N38" s="408" t="s">
        <v>197</v>
      </c>
      <c r="O38" s="411"/>
      <c r="P38" s="387"/>
      <c r="Q38" s="387"/>
      <c r="R38" s="410"/>
    </row>
    <row r="39" spans="1:18" s="376" customFormat="1" ht="15" customHeight="1" x14ac:dyDescent="0.2">
      <c r="A39" s="1077"/>
      <c r="B39" s="1085" t="s">
        <v>542</v>
      </c>
      <c r="C39" s="1042"/>
      <c r="D39" s="1042"/>
      <c r="E39" s="1043"/>
      <c r="F39" s="1015" t="s">
        <v>93</v>
      </c>
      <c r="G39" s="1054"/>
      <c r="H39" s="1054"/>
      <c r="I39" s="1054"/>
      <c r="J39" s="1054"/>
      <c r="K39" s="1054"/>
      <c r="L39" s="1016"/>
      <c r="M39" s="412"/>
      <c r="N39" s="409" t="s">
        <v>541</v>
      </c>
      <c r="O39" s="411"/>
      <c r="P39" s="387"/>
      <c r="Q39" s="387"/>
      <c r="R39" s="410"/>
    </row>
    <row r="40" spans="1:18" s="376" customFormat="1" ht="15" customHeight="1" x14ac:dyDescent="0.2">
      <c r="A40" s="1077"/>
      <c r="B40" s="1101"/>
      <c r="C40" s="1102"/>
      <c r="D40" s="1102"/>
      <c r="E40" s="1103"/>
      <c r="F40" s="1015" t="s">
        <v>94</v>
      </c>
      <c r="G40" s="1054"/>
      <c r="H40" s="1054"/>
      <c r="I40" s="1054"/>
      <c r="J40" s="1054"/>
      <c r="K40" s="1054"/>
      <c r="L40" s="1016"/>
      <c r="M40" s="412"/>
      <c r="N40" s="408" t="s">
        <v>186</v>
      </c>
      <c r="O40" s="411"/>
      <c r="P40" s="387"/>
      <c r="Q40" s="387"/>
      <c r="R40" s="410"/>
    </row>
    <row r="41" spans="1:18" s="376" customFormat="1" ht="15" customHeight="1" x14ac:dyDescent="0.2">
      <c r="A41" s="1077"/>
      <c r="B41" s="1085" t="s">
        <v>540</v>
      </c>
      <c r="C41" s="1042"/>
      <c r="D41" s="1042"/>
      <c r="E41" s="1042"/>
      <c r="F41" s="1042"/>
      <c r="G41" s="1042"/>
      <c r="H41" s="1042"/>
      <c r="I41" s="1042"/>
      <c r="J41" s="1042"/>
      <c r="K41" s="1042"/>
      <c r="L41" s="1043"/>
      <c r="M41" s="412"/>
      <c r="N41" s="397" t="s">
        <v>197</v>
      </c>
      <c r="O41" s="411"/>
      <c r="P41" s="387"/>
      <c r="Q41" s="387"/>
      <c r="R41" s="410"/>
    </row>
    <row r="42" spans="1:18" s="376" customFormat="1" ht="15" customHeight="1" x14ac:dyDescent="0.2">
      <c r="A42" s="1077"/>
      <c r="B42" s="1053" t="s">
        <v>539</v>
      </c>
      <c r="C42" s="1054"/>
      <c r="D42" s="1054"/>
      <c r="E42" s="1054"/>
      <c r="F42" s="1054"/>
      <c r="G42" s="1054"/>
      <c r="H42" s="1054"/>
      <c r="I42" s="1054"/>
      <c r="J42" s="1054"/>
      <c r="K42" s="1054"/>
      <c r="L42" s="1016"/>
      <c r="M42" s="412"/>
      <c r="N42" s="397" t="s">
        <v>197</v>
      </c>
      <c r="O42" s="411"/>
      <c r="P42" s="387"/>
      <c r="Q42" s="387"/>
      <c r="R42" s="410"/>
    </row>
    <row r="43" spans="1:18" s="376" customFormat="1" ht="15" customHeight="1" x14ac:dyDescent="0.2">
      <c r="A43" s="1077"/>
      <c r="B43" s="1053" t="s">
        <v>174</v>
      </c>
      <c r="C43" s="1054"/>
      <c r="D43" s="1054"/>
      <c r="E43" s="1054"/>
      <c r="F43" s="1054"/>
      <c r="G43" s="1054"/>
      <c r="H43" s="1054"/>
      <c r="I43" s="1054"/>
      <c r="J43" s="1054"/>
      <c r="K43" s="1054"/>
      <c r="L43" s="1016"/>
      <c r="M43" s="386"/>
      <c r="N43" s="409" t="s">
        <v>508</v>
      </c>
      <c r="O43" s="407"/>
      <c r="P43" s="407"/>
      <c r="Q43" s="407"/>
      <c r="R43" s="395"/>
    </row>
    <row r="44" spans="1:18" s="376" customFormat="1" ht="15" customHeight="1" x14ac:dyDescent="0.2">
      <c r="A44" s="1077"/>
      <c r="B44" s="1053" t="s">
        <v>175</v>
      </c>
      <c r="C44" s="1054"/>
      <c r="D44" s="1054"/>
      <c r="E44" s="1054"/>
      <c r="F44" s="1054"/>
      <c r="G44" s="1054"/>
      <c r="H44" s="1054"/>
      <c r="I44" s="1054"/>
      <c r="J44" s="1054"/>
      <c r="K44" s="1054"/>
      <c r="L44" s="1016"/>
      <c r="M44" s="386"/>
      <c r="N44" s="408" t="s">
        <v>508</v>
      </c>
      <c r="O44" s="407"/>
      <c r="P44" s="407"/>
      <c r="Q44" s="407"/>
      <c r="R44" s="395"/>
    </row>
    <row r="45" spans="1:18" s="376" customFormat="1" ht="15" customHeight="1" thickBot="1" x14ac:dyDescent="0.25">
      <c r="A45" s="1078"/>
      <c r="B45" s="1089" t="s">
        <v>538</v>
      </c>
      <c r="C45" s="1090"/>
      <c r="D45" s="1090"/>
      <c r="E45" s="1090"/>
      <c r="F45" s="1090"/>
      <c r="G45" s="1090"/>
      <c r="H45" s="1090"/>
      <c r="I45" s="1090"/>
      <c r="J45" s="1090"/>
      <c r="K45" s="1090"/>
      <c r="L45" s="1072"/>
      <c r="M45" s="386"/>
      <c r="N45" s="409" t="s">
        <v>508</v>
      </c>
      <c r="O45" s="400"/>
      <c r="P45" s="400"/>
      <c r="Q45" s="400"/>
      <c r="R45" s="405"/>
    </row>
    <row r="46" spans="1:18" ht="15" customHeight="1" x14ac:dyDescent="0.2">
      <c r="A46" s="1076" t="s">
        <v>532</v>
      </c>
      <c r="B46" s="1079" t="s">
        <v>556</v>
      </c>
      <c r="C46" s="1080"/>
      <c r="D46" s="1080"/>
      <c r="E46" s="1080"/>
      <c r="F46" s="1080"/>
      <c r="G46" s="1080"/>
      <c r="H46" s="1080"/>
      <c r="I46" s="1080"/>
      <c r="J46" s="1080"/>
      <c r="K46" s="434"/>
      <c r="L46" s="433"/>
      <c r="M46" s="1055" t="s">
        <v>555</v>
      </c>
      <c r="N46" s="1055"/>
      <c r="O46" s="433"/>
      <c r="P46" s="433"/>
      <c r="Q46" s="1055" t="s">
        <v>554</v>
      </c>
      <c r="R46" s="1056"/>
    </row>
    <row r="47" spans="1:18" ht="15" customHeight="1" x14ac:dyDescent="0.2">
      <c r="A47" s="1077"/>
      <c r="B47" s="1139" t="s">
        <v>531</v>
      </c>
      <c r="C47" s="1139"/>
      <c r="D47" s="1139"/>
      <c r="E47" s="1139"/>
      <c r="F47" s="1139"/>
      <c r="G47" s="1139"/>
      <c r="H47" s="1139"/>
      <c r="I47" s="1139"/>
      <c r="J47" s="1139"/>
      <c r="K47" s="1139"/>
      <c r="L47" s="1139"/>
      <c r="M47" s="1139"/>
      <c r="N47" s="1139"/>
      <c r="O47" s="1139"/>
      <c r="P47" s="1139"/>
      <c r="Q47" s="1139"/>
      <c r="R47" s="1140"/>
    </row>
    <row r="48" spans="1:18" ht="15" customHeight="1" x14ac:dyDescent="0.2">
      <c r="A48" s="1077"/>
      <c r="B48" s="997" t="s">
        <v>187</v>
      </c>
      <c r="C48" s="997"/>
      <c r="D48" s="997"/>
      <c r="E48" s="997"/>
      <c r="F48" s="997"/>
      <c r="G48" s="997"/>
      <c r="H48" s="997"/>
      <c r="I48" s="997"/>
      <c r="J48" s="993"/>
      <c r="K48" s="987" t="s">
        <v>553</v>
      </c>
      <c r="L48" s="1001"/>
      <c r="M48" s="987" t="s">
        <v>291</v>
      </c>
      <c r="N48" s="1001"/>
      <c r="O48" s="987" t="s">
        <v>552</v>
      </c>
      <c r="P48" s="1001"/>
      <c r="Q48" s="987" t="s">
        <v>551</v>
      </c>
      <c r="R48" s="1060"/>
    </row>
    <row r="49" spans="1:18" ht="15" customHeight="1" x14ac:dyDescent="0.2">
      <c r="A49" s="1077"/>
      <c r="B49" s="1045"/>
      <c r="C49" s="1045"/>
      <c r="D49" s="1045"/>
      <c r="E49" s="1045"/>
      <c r="F49" s="1045"/>
      <c r="G49" s="1045"/>
      <c r="H49" s="1045"/>
      <c r="I49" s="1045"/>
      <c r="J49" s="995"/>
      <c r="K49" s="417" t="s">
        <v>547</v>
      </c>
      <c r="L49" s="417" t="s">
        <v>546</v>
      </c>
      <c r="M49" s="417" t="s">
        <v>547</v>
      </c>
      <c r="N49" s="417" t="s">
        <v>546</v>
      </c>
      <c r="O49" s="417" t="s">
        <v>547</v>
      </c>
      <c r="P49" s="418" t="s">
        <v>546</v>
      </c>
      <c r="Q49" s="417" t="s">
        <v>547</v>
      </c>
      <c r="R49" s="416" t="s">
        <v>546</v>
      </c>
    </row>
    <row r="50" spans="1:18" ht="15" customHeight="1" x14ac:dyDescent="0.2">
      <c r="A50" s="1077"/>
      <c r="B50" s="387"/>
      <c r="C50" s="992" t="s">
        <v>184</v>
      </c>
      <c r="D50" s="997"/>
      <c r="E50" s="997"/>
      <c r="F50" s="997"/>
      <c r="G50" s="993"/>
      <c r="H50" s="992" t="s">
        <v>527</v>
      </c>
      <c r="I50" s="997"/>
      <c r="J50" s="993"/>
      <c r="K50" s="430"/>
      <c r="L50" s="432"/>
      <c r="M50" s="431"/>
      <c r="N50" s="429"/>
      <c r="O50" s="431"/>
      <c r="P50" s="430"/>
      <c r="Q50" s="429"/>
      <c r="R50" s="428"/>
    </row>
    <row r="51" spans="1:18" ht="15" customHeight="1" x14ac:dyDescent="0.2">
      <c r="A51" s="1077"/>
      <c r="B51" s="387"/>
      <c r="C51" s="994"/>
      <c r="D51" s="1045"/>
      <c r="E51" s="1045"/>
      <c r="F51" s="1045"/>
      <c r="G51" s="995"/>
      <c r="H51" s="1086" t="s">
        <v>526</v>
      </c>
      <c r="I51" s="1082"/>
      <c r="J51" s="1083"/>
      <c r="K51" s="426"/>
      <c r="L51" s="420"/>
      <c r="M51" s="427"/>
      <c r="N51" s="425"/>
      <c r="O51" s="427"/>
      <c r="P51" s="426"/>
      <c r="Q51" s="425"/>
      <c r="R51" s="424"/>
    </row>
    <row r="52" spans="1:18" s="376" customFormat="1" ht="15" customHeight="1" x14ac:dyDescent="0.2">
      <c r="A52" s="1077"/>
      <c r="B52" s="387"/>
      <c r="C52" s="1015" t="s">
        <v>525</v>
      </c>
      <c r="D52" s="1054"/>
      <c r="E52" s="1054"/>
      <c r="F52" s="1054"/>
      <c r="G52" s="1054"/>
      <c r="H52" s="1054"/>
      <c r="I52" s="1054"/>
      <c r="J52" s="1087"/>
      <c r="K52" s="1088"/>
      <c r="L52" s="1087"/>
      <c r="M52" s="1054"/>
      <c r="N52" s="1087"/>
      <c r="O52" s="1054"/>
      <c r="P52" s="1054"/>
      <c r="Q52" s="1088"/>
      <c r="R52" s="1094"/>
    </row>
    <row r="53" spans="1:18" ht="15" customHeight="1" x14ac:dyDescent="0.2">
      <c r="A53" s="1077"/>
      <c r="B53" s="387"/>
      <c r="C53" s="387"/>
      <c r="D53" s="387"/>
      <c r="E53" s="387"/>
      <c r="F53" s="387"/>
      <c r="G53" s="387"/>
      <c r="H53" s="387"/>
      <c r="I53" s="387"/>
      <c r="J53" s="423"/>
      <c r="K53" s="1097" t="s">
        <v>550</v>
      </c>
      <c r="L53" s="1098"/>
      <c r="M53" s="983" t="s">
        <v>549</v>
      </c>
      <c r="N53" s="996"/>
      <c r="O53" s="983" t="s">
        <v>548</v>
      </c>
      <c r="P53" s="983"/>
      <c r="Q53" s="1099" t="s">
        <v>119</v>
      </c>
      <c r="R53" s="1100"/>
    </row>
    <row r="54" spans="1:18" ht="15" customHeight="1" x14ac:dyDescent="0.2">
      <c r="A54" s="1077"/>
      <c r="B54" s="387"/>
      <c r="C54" s="422"/>
      <c r="D54" s="422"/>
      <c r="E54" s="422"/>
      <c r="F54" s="422"/>
      <c r="G54" s="422"/>
      <c r="H54" s="422"/>
      <c r="I54" s="422"/>
      <c r="J54" s="421"/>
      <c r="K54" s="418" t="s">
        <v>547</v>
      </c>
      <c r="L54" s="418" t="s">
        <v>546</v>
      </c>
      <c r="M54" s="418" t="s">
        <v>547</v>
      </c>
      <c r="N54" s="417" t="s">
        <v>546</v>
      </c>
      <c r="O54" s="418" t="s">
        <v>547</v>
      </c>
      <c r="P54" s="418" t="s">
        <v>546</v>
      </c>
      <c r="Q54" s="417" t="s">
        <v>547</v>
      </c>
      <c r="R54" s="416" t="s">
        <v>546</v>
      </c>
    </row>
    <row r="55" spans="1:18" ht="15" customHeight="1" x14ac:dyDescent="0.2">
      <c r="A55" s="1077"/>
      <c r="B55" s="387"/>
      <c r="C55" s="992" t="s">
        <v>184</v>
      </c>
      <c r="D55" s="997"/>
      <c r="E55" s="997"/>
      <c r="F55" s="997"/>
      <c r="G55" s="993"/>
      <c r="H55" s="987" t="s">
        <v>527</v>
      </c>
      <c r="I55" s="988"/>
      <c r="J55" s="1001"/>
      <c r="K55" s="418"/>
      <c r="L55" s="420"/>
      <c r="M55" s="419"/>
      <c r="N55" s="417"/>
      <c r="O55" s="419"/>
      <c r="P55" s="418"/>
      <c r="Q55" s="417"/>
      <c r="R55" s="416"/>
    </row>
    <row r="56" spans="1:18" ht="15" customHeight="1" x14ac:dyDescent="0.2">
      <c r="A56" s="1077"/>
      <c r="B56" s="387"/>
      <c r="C56" s="982"/>
      <c r="D56" s="983"/>
      <c r="E56" s="983"/>
      <c r="F56" s="983"/>
      <c r="G56" s="996"/>
      <c r="H56" s="987" t="s">
        <v>526</v>
      </c>
      <c r="I56" s="988"/>
      <c r="J56" s="1001"/>
      <c r="K56" s="418"/>
      <c r="L56" s="393"/>
      <c r="M56" s="419"/>
      <c r="N56" s="417"/>
      <c r="O56" s="419"/>
      <c r="P56" s="418"/>
      <c r="Q56" s="417"/>
      <c r="R56" s="416"/>
    </row>
    <row r="57" spans="1:18" s="376" customFormat="1" ht="15" customHeight="1" x14ac:dyDescent="0.2">
      <c r="A57" s="1077"/>
      <c r="B57" s="387"/>
      <c r="C57" s="1081" t="s">
        <v>525</v>
      </c>
      <c r="D57" s="1082"/>
      <c r="E57" s="1082"/>
      <c r="F57" s="1082"/>
      <c r="G57" s="1082"/>
      <c r="H57" s="1082"/>
      <c r="I57" s="1082"/>
      <c r="J57" s="1083"/>
      <c r="K57" s="1084"/>
      <c r="L57" s="1084"/>
      <c r="M57" s="1084"/>
      <c r="N57" s="1084"/>
      <c r="O57" s="1045"/>
      <c r="P57" s="1045"/>
      <c r="Q57" s="994"/>
      <c r="R57" s="1104"/>
    </row>
    <row r="58" spans="1:18" ht="15" customHeight="1" x14ac:dyDescent="0.2">
      <c r="A58" s="1077"/>
      <c r="B58" s="1106" t="s">
        <v>524</v>
      </c>
      <c r="C58" s="1106"/>
      <c r="D58" s="1106"/>
      <c r="E58" s="1106"/>
      <c r="F58" s="1106"/>
      <c r="G58" s="1106"/>
      <c r="H58" s="1106"/>
      <c r="I58" s="1106"/>
      <c r="J58" s="1106"/>
      <c r="K58" s="1106"/>
      <c r="L58" s="1106"/>
      <c r="M58" s="1106"/>
      <c r="N58" s="1106"/>
      <c r="O58" s="1107"/>
      <c r="P58" s="1107"/>
      <c r="Q58" s="1107"/>
      <c r="R58" s="1108"/>
    </row>
    <row r="59" spans="1:18" s="376" customFormat="1" ht="15" customHeight="1" x14ac:dyDescent="0.2">
      <c r="A59" s="1077"/>
      <c r="B59" s="1085" t="s">
        <v>545</v>
      </c>
      <c r="C59" s="1042"/>
      <c r="D59" s="1042"/>
      <c r="E59" s="1043"/>
      <c r="F59" s="1015" t="s">
        <v>544</v>
      </c>
      <c r="G59" s="1054"/>
      <c r="H59" s="1054"/>
      <c r="I59" s="1054"/>
      <c r="J59" s="1054"/>
      <c r="K59" s="1054"/>
      <c r="L59" s="1016"/>
      <c r="M59" s="386"/>
      <c r="N59" s="409" t="s">
        <v>508</v>
      </c>
      <c r="O59" s="415"/>
      <c r="P59" s="414"/>
      <c r="Q59" s="414"/>
      <c r="R59" s="392"/>
    </row>
    <row r="60" spans="1:18" s="376" customFormat="1" ht="15" customHeight="1" x14ac:dyDescent="0.2">
      <c r="A60" s="1077"/>
      <c r="B60" s="1109"/>
      <c r="C60" s="1045"/>
      <c r="D60" s="1045"/>
      <c r="E60" s="1046"/>
      <c r="F60" s="1091" t="s">
        <v>543</v>
      </c>
      <c r="G60" s="1092"/>
      <c r="H60" s="1092"/>
      <c r="I60" s="1092"/>
      <c r="J60" s="1092"/>
      <c r="K60" s="1092"/>
      <c r="L60" s="1093"/>
      <c r="M60" s="412"/>
      <c r="N60" s="408" t="s">
        <v>197</v>
      </c>
      <c r="O60" s="411"/>
      <c r="P60" s="387"/>
      <c r="Q60" s="387"/>
      <c r="R60" s="410"/>
    </row>
    <row r="61" spans="1:18" s="376" customFormat="1" ht="15" customHeight="1" x14ac:dyDescent="0.2">
      <c r="A61" s="1077"/>
      <c r="B61" s="1085" t="s">
        <v>542</v>
      </c>
      <c r="C61" s="1042"/>
      <c r="D61" s="1042"/>
      <c r="E61" s="1043"/>
      <c r="F61" s="1015" t="s">
        <v>93</v>
      </c>
      <c r="G61" s="1054"/>
      <c r="H61" s="1054"/>
      <c r="I61" s="1054"/>
      <c r="J61" s="1054"/>
      <c r="K61" s="1054"/>
      <c r="L61" s="1016"/>
      <c r="M61" s="412"/>
      <c r="N61" s="409" t="s">
        <v>541</v>
      </c>
      <c r="O61" s="411"/>
      <c r="P61" s="387"/>
      <c r="Q61" s="387"/>
      <c r="R61" s="410"/>
    </row>
    <row r="62" spans="1:18" s="376" customFormat="1" ht="15" customHeight="1" x14ac:dyDescent="0.2">
      <c r="A62" s="1077"/>
      <c r="B62" s="1101"/>
      <c r="C62" s="1102"/>
      <c r="D62" s="1102"/>
      <c r="E62" s="1103"/>
      <c r="F62" s="1015" t="s">
        <v>94</v>
      </c>
      <c r="G62" s="1054"/>
      <c r="H62" s="1054"/>
      <c r="I62" s="1054"/>
      <c r="J62" s="1054"/>
      <c r="K62" s="1054"/>
      <c r="L62" s="1016"/>
      <c r="M62" s="412"/>
      <c r="N62" s="408" t="s">
        <v>186</v>
      </c>
      <c r="O62" s="411"/>
      <c r="P62" s="387"/>
      <c r="Q62" s="387"/>
      <c r="R62" s="410"/>
    </row>
    <row r="63" spans="1:18" s="376" customFormat="1" ht="15" customHeight="1" x14ac:dyDescent="0.2">
      <c r="A63" s="1077"/>
      <c r="B63" s="1085" t="s">
        <v>540</v>
      </c>
      <c r="C63" s="1042"/>
      <c r="D63" s="1042"/>
      <c r="E63" s="1042"/>
      <c r="F63" s="1042"/>
      <c r="G63" s="1042"/>
      <c r="H63" s="1042"/>
      <c r="I63" s="1042"/>
      <c r="J63" s="1042"/>
      <c r="K63" s="1042"/>
      <c r="L63" s="1043"/>
      <c r="M63" s="412"/>
      <c r="N63" s="413" t="s">
        <v>197</v>
      </c>
      <c r="O63" s="411"/>
      <c r="P63" s="387"/>
      <c r="Q63" s="387"/>
      <c r="R63" s="410"/>
    </row>
    <row r="64" spans="1:18" s="376" customFormat="1" ht="15" customHeight="1" x14ac:dyDescent="0.2">
      <c r="A64" s="1077"/>
      <c r="B64" s="1053" t="s">
        <v>539</v>
      </c>
      <c r="C64" s="1054"/>
      <c r="D64" s="1054"/>
      <c r="E64" s="1054"/>
      <c r="F64" s="1054"/>
      <c r="G64" s="1054"/>
      <c r="H64" s="1054"/>
      <c r="I64" s="1054"/>
      <c r="J64" s="1054"/>
      <c r="K64" s="1054"/>
      <c r="L64" s="1016"/>
      <c r="M64" s="412"/>
      <c r="N64" s="408" t="s">
        <v>197</v>
      </c>
      <c r="O64" s="411"/>
      <c r="P64" s="387"/>
      <c r="Q64" s="387"/>
      <c r="R64" s="410"/>
    </row>
    <row r="65" spans="1:19" s="376" customFormat="1" ht="15" customHeight="1" x14ac:dyDescent="0.2">
      <c r="A65" s="1077"/>
      <c r="B65" s="1054" t="s">
        <v>174</v>
      </c>
      <c r="C65" s="1054"/>
      <c r="D65" s="1054"/>
      <c r="E65" s="1054"/>
      <c r="F65" s="1054"/>
      <c r="G65" s="1054"/>
      <c r="H65" s="1054"/>
      <c r="I65" s="1054"/>
      <c r="J65" s="1054"/>
      <c r="K65" s="1054"/>
      <c r="L65" s="1016"/>
      <c r="M65" s="386"/>
      <c r="N65" s="409" t="s">
        <v>508</v>
      </c>
      <c r="O65" s="407"/>
      <c r="P65" s="407"/>
      <c r="Q65" s="407"/>
      <c r="R65" s="395"/>
    </row>
    <row r="66" spans="1:19" s="376" customFormat="1" ht="15" customHeight="1" x14ac:dyDescent="0.2">
      <c r="A66" s="1077"/>
      <c r="B66" s="1054" t="s">
        <v>175</v>
      </c>
      <c r="C66" s="1054"/>
      <c r="D66" s="1054"/>
      <c r="E66" s="1054"/>
      <c r="F66" s="1054"/>
      <c r="G66" s="1054"/>
      <c r="H66" s="1054"/>
      <c r="I66" s="1054"/>
      <c r="J66" s="1054"/>
      <c r="K66" s="1054"/>
      <c r="L66" s="1016"/>
      <c r="M66" s="386"/>
      <c r="N66" s="408" t="s">
        <v>508</v>
      </c>
      <c r="O66" s="407"/>
      <c r="P66" s="407"/>
      <c r="Q66" s="407"/>
      <c r="R66" s="395"/>
    </row>
    <row r="67" spans="1:19" s="376" customFormat="1" ht="19.2" customHeight="1" thickBot="1" x14ac:dyDescent="0.25">
      <c r="A67" s="1078"/>
      <c r="B67" s="1090" t="s">
        <v>538</v>
      </c>
      <c r="C67" s="1090"/>
      <c r="D67" s="1090"/>
      <c r="E67" s="1090"/>
      <c r="F67" s="1090"/>
      <c r="G67" s="1090"/>
      <c r="H67" s="1090"/>
      <c r="I67" s="1090"/>
      <c r="J67" s="1090"/>
      <c r="K67" s="1090"/>
      <c r="L67" s="1072"/>
      <c r="M67" s="400"/>
      <c r="N67" s="406" t="s">
        <v>508</v>
      </c>
      <c r="O67" s="400"/>
      <c r="P67" s="400"/>
      <c r="Q67" s="400"/>
      <c r="R67" s="405"/>
    </row>
    <row r="68" spans="1:19" ht="18.600000000000001" customHeight="1" thickBot="1" x14ac:dyDescent="0.25">
      <c r="A68" s="1141" t="s">
        <v>537</v>
      </c>
      <c r="B68" s="1142"/>
      <c r="C68" s="1142"/>
      <c r="D68" s="1142"/>
      <c r="E68" s="1142"/>
      <c r="F68" s="1142"/>
      <c r="G68" s="1142"/>
      <c r="H68" s="1142"/>
      <c r="I68" s="1142"/>
      <c r="J68" s="1142"/>
      <c r="K68" s="1142"/>
      <c r="L68" s="1142"/>
      <c r="M68" s="1142"/>
      <c r="N68" s="1142"/>
      <c r="O68" s="1142"/>
      <c r="P68" s="1142"/>
      <c r="Q68" s="1142"/>
      <c r="R68" s="1143"/>
    </row>
    <row r="69" spans="1:19" ht="15" customHeight="1" x14ac:dyDescent="0.2">
      <c r="A69" s="404"/>
      <c r="B69" s="1133" t="s">
        <v>531</v>
      </c>
      <c r="C69" s="1134"/>
      <c r="D69" s="1134"/>
      <c r="E69" s="1134"/>
      <c r="F69" s="1134"/>
      <c r="G69" s="1134"/>
      <c r="H69" s="1134"/>
      <c r="I69" s="1134"/>
      <c r="J69" s="1134"/>
      <c r="K69" s="1134"/>
      <c r="L69" s="1134"/>
      <c r="M69" s="1134"/>
      <c r="N69" s="1134"/>
      <c r="O69" s="1134"/>
      <c r="P69" s="1134"/>
      <c r="Q69" s="1134"/>
      <c r="R69" s="1135"/>
    </row>
    <row r="70" spans="1:19" ht="21.15" customHeight="1" x14ac:dyDescent="0.2">
      <c r="A70" s="404"/>
      <c r="B70" s="1110" t="s">
        <v>176</v>
      </c>
      <c r="C70" s="1111"/>
      <c r="D70" s="1111"/>
      <c r="E70" s="1111"/>
      <c r="F70" s="1111"/>
      <c r="G70" s="1111"/>
      <c r="H70" s="1112"/>
      <c r="I70" s="1116" t="s">
        <v>177</v>
      </c>
      <c r="J70" s="1103"/>
      <c r="K70" s="1117"/>
      <c r="L70" s="1118"/>
      <c r="M70" s="1118"/>
      <c r="N70" s="1118"/>
      <c r="O70" s="1118"/>
      <c r="P70" s="1118"/>
      <c r="Q70" s="1118"/>
      <c r="R70" s="1119"/>
    </row>
    <row r="71" spans="1:19" s="376" customFormat="1" ht="16.350000000000001" customHeight="1" x14ac:dyDescent="0.2">
      <c r="A71" s="404"/>
      <c r="B71" s="1113"/>
      <c r="C71" s="1114"/>
      <c r="D71" s="1114"/>
      <c r="E71" s="1114"/>
      <c r="F71" s="1114"/>
      <c r="G71" s="1114"/>
      <c r="H71" s="1115"/>
      <c r="I71" s="396" t="s">
        <v>96</v>
      </c>
      <c r="J71" s="397" t="s">
        <v>97</v>
      </c>
      <c r="K71" s="1117"/>
      <c r="L71" s="1118"/>
      <c r="M71" s="1118"/>
      <c r="N71" s="1118"/>
      <c r="O71" s="1118"/>
      <c r="P71" s="1118"/>
      <c r="Q71" s="1118"/>
      <c r="R71" s="1119"/>
    </row>
    <row r="72" spans="1:19" s="376" customFormat="1" ht="16.350000000000001" customHeight="1" x14ac:dyDescent="0.2">
      <c r="A72" s="404"/>
      <c r="B72" s="1120" t="s">
        <v>181</v>
      </c>
      <c r="C72" s="1121"/>
      <c r="D72" s="1121"/>
      <c r="E72" s="1121"/>
      <c r="F72" s="1121"/>
      <c r="G72" s="1121"/>
      <c r="H72" s="1122"/>
      <c r="I72" s="396"/>
      <c r="J72" s="397"/>
      <c r="K72" s="1117"/>
      <c r="L72" s="1118"/>
      <c r="M72" s="1118"/>
      <c r="N72" s="1118"/>
      <c r="O72" s="1118"/>
      <c r="P72" s="1118"/>
      <c r="Q72" s="1118"/>
      <c r="R72" s="1119"/>
    </row>
    <row r="73" spans="1:19" s="376" customFormat="1" ht="16.350000000000001" customHeight="1" x14ac:dyDescent="0.2">
      <c r="A73" s="404"/>
      <c r="B73" s="1123" t="s">
        <v>182</v>
      </c>
      <c r="C73" s="1124"/>
      <c r="D73" s="1124"/>
      <c r="E73" s="1124"/>
      <c r="F73" s="1124"/>
      <c r="G73" s="1124"/>
      <c r="H73" s="1125"/>
      <c r="I73" s="393"/>
      <c r="J73" s="394"/>
      <c r="K73" s="1117"/>
      <c r="L73" s="1118"/>
      <c r="M73" s="1118"/>
      <c r="N73" s="1118"/>
      <c r="O73" s="1118"/>
      <c r="P73" s="1118"/>
      <c r="Q73" s="1118"/>
      <c r="R73" s="1119"/>
    </row>
    <row r="74" spans="1:19" ht="15" customHeight="1" x14ac:dyDescent="0.2">
      <c r="A74" s="404"/>
      <c r="B74" s="1126" t="s">
        <v>524</v>
      </c>
      <c r="C74" s="1127"/>
      <c r="D74" s="1127"/>
      <c r="E74" s="1127"/>
      <c r="F74" s="1127"/>
      <c r="G74" s="1127"/>
      <c r="H74" s="1127"/>
      <c r="I74" s="1127"/>
      <c r="J74" s="1127"/>
      <c r="K74" s="1127"/>
      <c r="L74" s="1127"/>
      <c r="M74" s="1127"/>
      <c r="N74" s="1127"/>
      <c r="O74" s="1127"/>
      <c r="P74" s="1127"/>
      <c r="Q74" s="1127"/>
      <c r="R74" s="1128"/>
    </row>
    <row r="75" spans="1:19" s="376" customFormat="1" ht="15" customHeight="1" thickBot="1" x14ac:dyDescent="0.25">
      <c r="A75" s="403"/>
      <c r="B75" s="1129" t="s">
        <v>536</v>
      </c>
      <c r="C75" s="1130"/>
      <c r="D75" s="1130"/>
      <c r="E75" s="1130"/>
      <c r="F75" s="1130"/>
      <c r="G75" s="1130"/>
      <c r="H75" s="1130"/>
      <c r="I75" s="1130"/>
      <c r="J75" s="1131"/>
      <c r="K75" s="402"/>
      <c r="L75" s="401" t="s">
        <v>92</v>
      </c>
      <c r="M75" s="1132" t="s">
        <v>535</v>
      </c>
      <c r="N75" s="1130"/>
      <c r="O75" s="1130"/>
      <c r="P75" s="1131"/>
      <c r="Q75" s="400"/>
      <c r="R75" s="399" t="s">
        <v>534</v>
      </c>
      <c r="S75" s="373"/>
    </row>
    <row r="76" spans="1:19" ht="15" customHeight="1" x14ac:dyDescent="0.2">
      <c r="A76" s="1076" t="s">
        <v>533</v>
      </c>
      <c r="B76" s="1136" t="s">
        <v>531</v>
      </c>
      <c r="C76" s="1137"/>
      <c r="D76" s="1137"/>
      <c r="E76" s="1137"/>
      <c r="F76" s="1137"/>
      <c r="G76" s="1137"/>
      <c r="H76" s="1137"/>
      <c r="I76" s="1137"/>
      <c r="J76" s="1137"/>
      <c r="K76" s="1137"/>
      <c r="L76" s="1137"/>
      <c r="M76" s="1137"/>
      <c r="N76" s="1137"/>
      <c r="O76" s="1137"/>
      <c r="P76" s="1137"/>
      <c r="Q76" s="1137"/>
      <c r="R76" s="1138"/>
    </row>
    <row r="77" spans="1:19" ht="15" customHeight="1" x14ac:dyDescent="0.2">
      <c r="A77" s="1077"/>
      <c r="B77" s="1085" t="s">
        <v>530</v>
      </c>
      <c r="C77" s="1042"/>
      <c r="D77" s="1042"/>
      <c r="E77" s="1042"/>
      <c r="F77" s="1042"/>
      <c r="G77" s="1042"/>
      <c r="H77" s="1043"/>
      <c r="I77" s="1116" t="s">
        <v>179</v>
      </c>
      <c r="J77" s="1103"/>
      <c r="K77" s="1116" t="s">
        <v>180</v>
      </c>
      <c r="L77" s="1103"/>
      <c r="M77" s="1034" t="s">
        <v>529</v>
      </c>
      <c r="N77" s="1034"/>
      <c r="O77" s="1034" t="s">
        <v>528</v>
      </c>
      <c r="P77" s="1034"/>
      <c r="Q77" s="1015" t="s">
        <v>98</v>
      </c>
      <c r="R77" s="1094"/>
    </row>
    <row r="78" spans="1:19" s="376" customFormat="1" ht="16.350000000000001" customHeight="1" x14ac:dyDescent="0.2">
      <c r="A78" s="1077"/>
      <c r="B78" s="1101"/>
      <c r="C78" s="1102"/>
      <c r="D78" s="1102"/>
      <c r="E78" s="1102"/>
      <c r="F78" s="1102"/>
      <c r="G78" s="1102"/>
      <c r="H78" s="1103"/>
      <c r="I78" s="396" t="s">
        <v>96</v>
      </c>
      <c r="J78" s="397" t="s">
        <v>97</v>
      </c>
      <c r="K78" s="396" t="s">
        <v>96</v>
      </c>
      <c r="L78" s="397" t="s">
        <v>97</v>
      </c>
      <c r="M78" s="396" t="s">
        <v>96</v>
      </c>
      <c r="N78" s="397" t="s">
        <v>97</v>
      </c>
      <c r="O78" s="396" t="s">
        <v>96</v>
      </c>
      <c r="P78" s="397" t="s">
        <v>97</v>
      </c>
      <c r="Q78" s="396" t="s">
        <v>96</v>
      </c>
      <c r="R78" s="395" t="s">
        <v>97</v>
      </c>
    </row>
    <row r="79" spans="1:19" s="376" customFormat="1" ht="15" customHeight="1" x14ac:dyDescent="0.2">
      <c r="A79" s="1077"/>
      <c r="B79" s="1013" t="s">
        <v>527</v>
      </c>
      <c r="C79" s="1014"/>
      <c r="D79" s="1014"/>
      <c r="E79" s="1014"/>
      <c r="F79" s="1014"/>
      <c r="G79" s="1014"/>
      <c r="H79" s="1014"/>
      <c r="I79" s="396"/>
      <c r="J79" s="397"/>
      <c r="K79" s="396"/>
      <c r="L79" s="397"/>
      <c r="M79" s="396"/>
      <c r="N79" s="397"/>
      <c r="O79" s="396"/>
      <c r="P79" s="397"/>
      <c r="Q79" s="396"/>
      <c r="R79" s="395"/>
    </row>
    <row r="80" spans="1:19" s="376" customFormat="1" ht="15" customHeight="1" x14ac:dyDescent="0.2">
      <c r="A80" s="1077"/>
      <c r="B80" s="1144" t="s">
        <v>526</v>
      </c>
      <c r="C80" s="1032"/>
      <c r="D80" s="1032"/>
      <c r="E80" s="1032"/>
      <c r="F80" s="1032"/>
      <c r="G80" s="1032"/>
      <c r="H80" s="1032"/>
      <c r="I80" s="393"/>
      <c r="J80" s="394"/>
      <c r="K80" s="393"/>
      <c r="L80" s="394"/>
      <c r="M80" s="393"/>
      <c r="N80" s="394"/>
      <c r="O80" s="393"/>
      <c r="P80" s="394"/>
      <c r="Q80" s="393"/>
      <c r="R80" s="392"/>
    </row>
    <row r="81" spans="1:19" s="376" customFormat="1" ht="15" customHeight="1" x14ac:dyDescent="0.2">
      <c r="A81" s="1077"/>
      <c r="B81" s="1013" t="s">
        <v>525</v>
      </c>
      <c r="C81" s="1014"/>
      <c r="D81" s="1014"/>
      <c r="E81" s="1014"/>
      <c r="F81" s="1014"/>
      <c r="G81" s="1014"/>
      <c r="H81" s="1014"/>
      <c r="I81" s="1015"/>
      <c r="J81" s="1016"/>
      <c r="K81" s="1015"/>
      <c r="L81" s="1016"/>
      <c r="M81" s="1015"/>
      <c r="N81" s="1016"/>
      <c r="O81" s="1145"/>
      <c r="P81" s="1146"/>
      <c r="Q81" s="1145"/>
      <c r="R81" s="1147"/>
    </row>
    <row r="82" spans="1:19" ht="15" customHeight="1" x14ac:dyDescent="0.2">
      <c r="A82" s="1077"/>
      <c r="B82" s="1158" t="s">
        <v>524</v>
      </c>
      <c r="C82" s="1127"/>
      <c r="D82" s="1127"/>
      <c r="E82" s="1127"/>
      <c r="F82" s="1127"/>
      <c r="G82" s="1127"/>
      <c r="H82" s="1127"/>
      <c r="I82" s="1127"/>
      <c r="J82" s="1127"/>
      <c r="K82" s="1127"/>
      <c r="L82" s="1127"/>
      <c r="M82" s="1127"/>
      <c r="N82" s="1127"/>
      <c r="O82" s="1127"/>
      <c r="P82" s="1127"/>
      <c r="Q82" s="1127"/>
      <c r="R82" s="1128"/>
    </row>
    <row r="83" spans="1:19" s="376" customFormat="1" ht="15" customHeight="1" x14ac:dyDescent="0.2">
      <c r="A83" s="1077"/>
      <c r="B83" s="1085" t="s">
        <v>523</v>
      </c>
      <c r="C83" s="1042"/>
      <c r="D83" s="1042"/>
      <c r="E83" s="1042"/>
      <c r="F83" s="1042"/>
      <c r="G83" s="1042"/>
      <c r="H83" s="1043"/>
      <c r="I83" s="391" t="s">
        <v>522</v>
      </c>
      <c r="J83" s="390" t="s">
        <v>521</v>
      </c>
      <c r="K83" s="390" t="s">
        <v>520</v>
      </c>
      <c r="L83" s="390" t="s">
        <v>519</v>
      </c>
      <c r="M83" s="398" t="s">
        <v>518</v>
      </c>
      <c r="N83" s="398" t="s">
        <v>517</v>
      </c>
      <c r="O83" s="398" t="s">
        <v>516</v>
      </c>
      <c r="P83" s="398" t="s">
        <v>515</v>
      </c>
      <c r="Q83" s="1068"/>
      <c r="R83" s="1070"/>
    </row>
    <row r="84" spans="1:19" s="376" customFormat="1" ht="15" customHeight="1" x14ac:dyDescent="0.2">
      <c r="A84" s="1077"/>
      <c r="B84" s="1109"/>
      <c r="C84" s="1045"/>
      <c r="D84" s="1045"/>
      <c r="E84" s="1045"/>
      <c r="F84" s="1045"/>
      <c r="G84" s="1045"/>
      <c r="H84" s="1046"/>
      <c r="I84" s="389"/>
      <c r="J84" s="389"/>
      <c r="K84" s="389"/>
      <c r="L84" s="389"/>
      <c r="M84" s="389"/>
      <c r="N84" s="389"/>
      <c r="O84" s="389"/>
      <c r="P84" s="388"/>
      <c r="Q84" s="1159"/>
      <c r="R84" s="1160"/>
    </row>
    <row r="85" spans="1:19" s="376" customFormat="1" ht="15" customHeight="1" x14ac:dyDescent="0.2">
      <c r="A85" s="1077"/>
      <c r="B85" s="1101"/>
      <c r="C85" s="1102"/>
      <c r="D85" s="1102"/>
      <c r="E85" s="1102"/>
      <c r="F85" s="1102"/>
      <c r="G85" s="1102"/>
      <c r="H85" s="1103"/>
      <c r="I85" s="1161" t="s">
        <v>514</v>
      </c>
      <c r="J85" s="1162"/>
      <c r="K85" s="1163"/>
      <c r="L85" s="1164"/>
      <c r="M85" s="1150"/>
      <c r="N85" s="1150"/>
      <c r="O85" s="1150"/>
      <c r="P85" s="1150"/>
      <c r="Q85" s="1150"/>
      <c r="R85" s="1151"/>
    </row>
    <row r="86" spans="1:19" s="376" customFormat="1" ht="15" customHeight="1" x14ac:dyDescent="0.2">
      <c r="A86" s="1077"/>
      <c r="B86" s="1042" t="s">
        <v>513</v>
      </c>
      <c r="C86" s="1054"/>
      <c r="D86" s="1054"/>
      <c r="E86" s="1054"/>
      <c r="F86" s="1054"/>
      <c r="G86" s="1054"/>
      <c r="H86" s="1054"/>
      <c r="I86" s="1148"/>
      <c r="J86" s="1149"/>
      <c r="K86" s="385" t="s">
        <v>266</v>
      </c>
      <c r="L86" s="384"/>
      <c r="M86" s="383" t="s">
        <v>190</v>
      </c>
      <c r="N86" s="1149"/>
      <c r="O86" s="1149"/>
      <c r="P86" s="382" t="s">
        <v>266</v>
      </c>
      <c r="Q86" s="1150"/>
      <c r="R86" s="1151"/>
    </row>
    <row r="87" spans="1:19" s="376" customFormat="1" ht="15" customHeight="1" x14ac:dyDescent="0.2">
      <c r="A87" s="1077"/>
      <c r="B87" s="387"/>
      <c r="C87" s="1152" t="s">
        <v>512</v>
      </c>
      <c r="D87" s="1153"/>
      <c r="E87" s="1091" t="s">
        <v>189</v>
      </c>
      <c r="F87" s="1092"/>
      <c r="G87" s="1092"/>
      <c r="H87" s="1093"/>
      <c r="I87" s="1148"/>
      <c r="J87" s="1149"/>
      <c r="K87" s="385" t="s">
        <v>266</v>
      </c>
      <c r="L87" s="384"/>
      <c r="M87" s="383" t="s">
        <v>190</v>
      </c>
      <c r="N87" s="1149"/>
      <c r="O87" s="1149"/>
      <c r="P87" s="382" t="s">
        <v>266</v>
      </c>
      <c r="Q87" s="1150"/>
      <c r="R87" s="1151"/>
    </row>
    <row r="88" spans="1:19" s="376" customFormat="1" ht="15" customHeight="1" x14ac:dyDescent="0.2">
      <c r="A88" s="1077"/>
      <c r="B88" s="387"/>
      <c r="C88" s="1154"/>
      <c r="D88" s="1155"/>
      <c r="E88" s="1091" t="s">
        <v>511</v>
      </c>
      <c r="F88" s="1092"/>
      <c r="G88" s="1092"/>
      <c r="H88" s="1093"/>
      <c r="I88" s="1148"/>
      <c r="J88" s="1149"/>
      <c r="K88" s="385" t="s">
        <v>266</v>
      </c>
      <c r="L88" s="384"/>
      <c r="M88" s="383" t="s">
        <v>190</v>
      </c>
      <c r="N88" s="1149"/>
      <c r="O88" s="1149"/>
      <c r="P88" s="382" t="s">
        <v>266</v>
      </c>
      <c r="Q88" s="1150"/>
      <c r="R88" s="1151"/>
    </row>
    <row r="89" spans="1:19" s="376" customFormat="1" ht="15" customHeight="1" x14ac:dyDescent="0.2">
      <c r="A89" s="1077"/>
      <c r="B89" s="386"/>
      <c r="C89" s="1156"/>
      <c r="D89" s="1157"/>
      <c r="E89" s="1091" t="s">
        <v>510</v>
      </c>
      <c r="F89" s="1092"/>
      <c r="G89" s="1092"/>
      <c r="H89" s="1093"/>
      <c r="I89" s="1148"/>
      <c r="J89" s="1149"/>
      <c r="K89" s="385" t="s">
        <v>266</v>
      </c>
      <c r="L89" s="384"/>
      <c r="M89" s="383" t="s">
        <v>190</v>
      </c>
      <c r="N89" s="1149"/>
      <c r="O89" s="1149"/>
      <c r="P89" s="382" t="s">
        <v>266</v>
      </c>
      <c r="Q89" s="1150"/>
      <c r="R89" s="1151"/>
    </row>
    <row r="90" spans="1:19" s="376" customFormat="1" ht="15" customHeight="1" x14ac:dyDescent="0.2">
      <c r="A90" s="1077"/>
      <c r="B90" s="1042" t="s">
        <v>509</v>
      </c>
      <c r="C90" s="1042"/>
      <c r="D90" s="1042"/>
      <c r="E90" s="1042"/>
      <c r="F90" s="1042"/>
      <c r="G90" s="1042"/>
      <c r="H90" s="1043"/>
      <c r="I90" s="1148"/>
      <c r="J90" s="1149"/>
      <c r="K90" s="385" t="s">
        <v>266</v>
      </c>
      <c r="L90" s="384"/>
      <c r="M90" s="383" t="s">
        <v>190</v>
      </c>
      <c r="N90" s="1149"/>
      <c r="O90" s="1149"/>
      <c r="P90" s="382" t="s">
        <v>266</v>
      </c>
      <c r="Q90" s="1150"/>
      <c r="R90" s="1151"/>
    </row>
    <row r="91" spans="1:19" s="376" customFormat="1" ht="15" customHeight="1" thickBot="1" x14ac:dyDescent="0.25">
      <c r="A91" s="1078"/>
      <c r="B91" s="1090" t="s">
        <v>199</v>
      </c>
      <c r="C91" s="1090"/>
      <c r="D91" s="1090"/>
      <c r="E91" s="1090"/>
      <c r="F91" s="1090"/>
      <c r="G91" s="1090"/>
      <c r="H91" s="1072"/>
      <c r="I91" s="1170"/>
      <c r="J91" s="1171"/>
      <c r="K91" s="1171"/>
      <c r="L91" s="381" t="s">
        <v>508</v>
      </c>
      <c r="M91" s="380"/>
      <c r="N91" s="380"/>
      <c r="O91" s="380"/>
      <c r="P91" s="380"/>
      <c r="Q91" s="380"/>
      <c r="R91" s="379"/>
    </row>
    <row r="92" spans="1:19" ht="15" customHeight="1" x14ac:dyDescent="0.2">
      <c r="A92" s="1076" t="s">
        <v>532</v>
      </c>
      <c r="B92" s="1136" t="s">
        <v>531</v>
      </c>
      <c r="C92" s="1137"/>
      <c r="D92" s="1137"/>
      <c r="E92" s="1137"/>
      <c r="F92" s="1137"/>
      <c r="G92" s="1137"/>
      <c r="H92" s="1137"/>
      <c r="I92" s="1137"/>
      <c r="J92" s="1137"/>
      <c r="K92" s="1137"/>
      <c r="L92" s="1137"/>
      <c r="M92" s="1137"/>
      <c r="N92" s="1137"/>
      <c r="O92" s="1137"/>
      <c r="P92" s="1137"/>
      <c r="Q92" s="1137"/>
      <c r="R92" s="1138"/>
    </row>
    <row r="93" spans="1:19" ht="15" customHeight="1" x14ac:dyDescent="0.2">
      <c r="A93" s="1077"/>
      <c r="B93" s="1085" t="s">
        <v>530</v>
      </c>
      <c r="C93" s="1042"/>
      <c r="D93" s="1042"/>
      <c r="E93" s="1042"/>
      <c r="F93" s="1042"/>
      <c r="G93" s="1042"/>
      <c r="H93" s="1043"/>
      <c r="I93" s="1116" t="s">
        <v>179</v>
      </c>
      <c r="J93" s="1103"/>
      <c r="K93" s="1116" t="s">
        <v>180</v>
      </c>
      <c r="L93" s="1103"/>
      <c r="M93" s="1034" t="s">
        <v>529</v>
      </c>
      <c r="N93" s="1034"/>
      <c r="O93" s="1034" t="s">
        <v>528</v>
      </c>
      <c r="P93" s="1034"/>
      <c r="Q93" s="1015" t="s">
        <v>98</v>
      </c>
      <c r="R93" s="1094"/>
      <c r="S93" s="376"/>
    </row>
    <row r="94" spans="1:19" s="376" customFormat="1" ht="16.350000000000001" customHeight="1" x14ac:dyDescent="0.2">
      <c r="A94" s="1077"/>
      <c r="B94" s="1101"/>
      <c r="C94" s="1102"/>
      <c r="D94" s="1102"/>
      <c r="E94" s="1102"/>
      <c r="F94" s="1102"/>
      <c r="G94" s="1102"/>
      <c r="H94" s="1103"/>
      <c r="I94" s="396" t="s">
        <v>96</v>
      </c>
      <c r="J94" s="397" t="s">
        <v>97</v>
      </c>
      <c r="K94" s="396" t="s">
        <v>96</v>
      </c>
      <c r="L94" s="397" t="s">
        <v>97</v>
      </c>
      <c r="M94" s="396" t="s">
        <v>96</v>
      </c>
      <c r="N94" s="397" t="s">
        <v>97</v>
      </c>
      <c r="O94" s="396" t="s">
        <v>96</v>
      </c>
      <c r="P94" s="397" t="s">
        <v>97</v>
      </c>
      <c r="Q94" s="396" t="s">
        <v>96</v>
      </c>
      <c r="R94" s="395" t="s">
        <v>97</v>
      </c>
    </row>
    <row r="95" spans="1:19" s="376" customFormat="1" ht="15" customHeight="1" x14ac:dyDescent="0.2">
      <c r="A95" s="1077"/>
      <c r="B95" s="1053" t="s">
        <v>527</v>
      </c>
      <c r="C95" s="1054"/>
      <c r="D95" s="1054"/>
      <c r="E95" s="1054"/>
      <c r="F95" s="1054"/>
      <c r="G95" s="1054"/>
      <c r="H95" s="1016"/>
      <c r="I95" s="396"/>
      <c r="J95" s="397"/>
      <c r="K95" s="396"/>
      <c r="L95" s="397"/>
      <c r="M95" s="396"/>
      <c r="N95" s="397"/>
      <c r="O95" s="396"/>
      <c r="P95" s="397"/>
      <c r="Q95" s="396"/>
      <c r="R95" s="395"/>
    </row>
    <row r="96" spans="1:19" s="376" customFormat="1" ht="15" customHeight="1" x14ac:dyDescent="0.2">
      <c r="A96" s="1077"/>
      <c r="B96" s="1085" t="s">
        <v>526</v>
      </c>
      <c r="C96" s="1042"/>
      <c r="D96" s="1042"/>
      <c r="E96" s="1042"/>
      <c r="F96" s="1042"/>
      <c r="G96" s="1042"/>
      <c r="H96" s="1043"/>
      <c r="I96" s="393"/>
      <c r="J96" s="394"/>
      <c r="K96" s="393"/>
      <c r="L96" s="394"/>
      <c r="M96" s="393"/>
      <c r="N96" s="394"/>
      <c r="O96" s="393"/>
      <c r="P96" s="394"/>
      <c r="Q96" s="393"/>
      <c r="R96" s="392"/>
    </row>
    <row r="97" spans="1:18" s="376" customFormat="1" ht="15" customHeight="1" x14ac:dyDescent="0.2">
      <c r="A97" s="1077"/>
      <c r="B97" s="1165" t="s">
        <v>525</v>
      </c>
      <c r="C97" s="1166"/>
      <c r="D97" s="1166"/>
      <c r="E97" s="1166"/>
      <c r="F97" s="1166"/>
      <c r="G97" s="1166"/>
      <c r="H97" s="1166"/>
      <c r="I97" s="1015"/>
      <c r="J97" s="1016"/>
      <c r="K97" s="1015"/>
      <c r="L97" s="1016"/>
      <c r="M97" s="1015"/>
      <c r="N97" s="1016"/>
      <c r="O97" s="1145"/>
      <c r="P97" s="1146"/>
      <c r="Q97" s="1145"/>
      <c r="R97" s="1147"/>
    </row>
    <row r="98" spans="1:18" ht="15" customHeight="1" x14ac:dyDescent="0.2">
      <c r="A98" s="1077"/>
      <c r="B98" s="1127" t="s">
        <v>524</v>
      </c>
      <c r="C98" s="1127"/>
      <c r="D98" s="1127"/>
      <c r="E98" s="1127"/>
      <c r="F98" s="1127"/>
      <c r="G98" s="1127"/>
      <c r="H98" s="1127"/>
      <c r="I98" s="1127"/>
      <c r="J98" s="1127"/>
      <c r="K98" s="1127"/>
      <c r="L98" s="1127"/>
      <c r="M98" s="1127"/>
      <c r="N98" s="1127"/>
      <c r="O98" s="1127"/>
      <c r="P98" s="1127"/>
      <c r="Q98" s="1127"/>
      <c r="R98" s="1128"/>
    </row>
    <row r="99" spans="1:18" s="376" customFormat="1" ht="15" customHeight="1" x14ac:dyDescent="0.2">
      <c r="A99" s="1077"/>
      <c r="B99" s="1045" t="s">
        <v>523</v>
      </c>
      <c r="C99" s="1045"/>
      <c r="D99" s="1045"/>
      <c r="E99" s="1045"/>
      <c r="F99" s="1045"/>
      <c r="G99" s="1045"/>
      <c r="H99" s="1046"/>
      <c r="I99" s="391" t="s">
        <v>522</v>
      </c>
      <c r="J99" s="390" t="s">
        <v>521</v>
      </c>
      <c r="K99" s="390" t="s">
        <v>520</v>
      </c>
      <c r="L99" s="390" t="s">
        <v>519</v>
      </c>
      <c r="M99" s="390" t="s">
        <v>518</v>
      </c>
      <c r="N99" s="390" t="s">
        <v>517</v>
      </c>
      <c r="O99" s="390" t="s">
        <v>516</v>
      </c>
      <c r="P99" s="390" t="s">
        <v>515</v>
      </c>
      <c r="Q99" s="1068"/>
      <c r="R99" s="1070"/>
    </row>
    <row r="100" spans="1:18" s="376" customFormat="1" ht="15" customHeight="1" x14ac:dyDescent="0.2">
      <c r="A100" s="1077"/>
      <c r="B100" s="1045"/>
      <c r="C100" s="1045"/>
      <c r="D100" s="1045"/>
      <c r="E100" s="1045"/>
      <c r="F100" s="1045"/>
      <c r="G100" s="1045"/>
      <c r="H100" s="1046"/>
      <c r="I100" s="389"/>
      <c r="J100" s="389"/>
      <c r="K100" s="389"/>
      <c r="L100" s="389"/>
      <c r="M100" s="389"/>
      <c r="N100" s="389"/>
      <c r="O100" s="389"/>
      <c r="P100" s="388"/>
      <c r="Q100" s="1159"/>
      <c r="R100" s="1160"/>
    </row>
    <row r="101" spans="1:18" s="376" customFormat="1" ht="15" customHeight="1" x14ac:dyDescent="0.2">
      <c r="A101" s="1077"/>
      <c r="B101" s="1102"/>
      <c r="C101" s="1102"/>
      <c r="D101" s="1102"/>
      <c r="E101" s="1102"/>
      <c r="F101" s="1102"/>
      <c r="G101" s="1102"/>
      <c r="H101" s="1103"/>
      <c r="I101" s="1161" t="s">
        <v>514</v>
      </c>
      <c r="J101" s="1162"/>
      <c r="K101" s="1163"/>
      <c r="L101" s="1164"/>
      <c r="M101" s="1150"/>
      <c r="N101" s="1150"/>
      <c r="O101" s="1150"/>
      <c r="P101" s="1150"/>
      <c r="Q101" s="1150"/>
      <c r="R101" s="1151"/>
    </row>
    <row r="102" spans="1:18" s="376" customFormat="1" ht="15" customHeight="1" x14ac:dyDescent="0.2">
      <c r="A102" s="1077"/>
      <c r="B102" s="1042" t="s">
        <v>513</v>
      </c>
      <c r="C102" s="1054"/>
      <c r="D102" s="1054"/>
      <c r="E102" s="1054"/>
      <c r="F102" s="1054"/>
      <c r="G102" s="1054"/>
      <c r="H102" s="1054"/>
      <c r="I102" s="1148"/>
      <c r="J102" s="1149"/>
      <c r="K102" s="385" t="s">
        <v>266</v>
      </c>
      <c r="L102" s="384"/>
      <c r="M102" s="383" t="s">
        <v>190</v>
      </c>
      <c r="N102" s="1149"/>
      <c r="O102" s="1149"/>
      <c r="P102" s="382" t="s">
        <v>266</v>
      </c>
      <c r="Q102" s="1150"/>
      <c r="R102" s="1151"/>
    </row>
    <row r="103" spans="1:18" s="376" customFormat="1" ht="15" customHeight="1" x14ac:dyDescent="0.2">
      <c r="A103" s="1077"/>
      <c r="B103" s="387"/>
      <c r="C103" s="1152" t="s">
        <v>512</v>
      </c>
      <c r="D103" s="1153"/>
      <c r="E103" s="1091" t="s">
        <v>189</v>
      </c>
      <c r="F103" s="1092"/>
      <c r="G103" s="1092"/>
      <c r="H103" s="1093"/>
      <c r="I103" s="1148"/>
      <c r="J103" s="1149"/>
      <c r="K103" s="385" t="s">
        <v>266</v>
      </c>
      <c r="L103" s="384"/>
      <c r="M103" s="383" t="s">
        <v>190</v>
      </c>
      <c r="N103" s="1149"/>
      <c r="O103" s="1149"/>
      <c r="P103" s="382" t="s">
        <v>266</v>
      </c>
      <c r="Q103" s="1150"/>
      <c r="R103" s="1151"/>
    </row>
    <row r="104" spans="1:18" s="376" customFormat="1" ht="15" customHeight="1" x14ac:dyDescent="0.2">
      <c r="A104" s="1077"/>
      <c r="B104" s="387"/>
      <c r="C104" s="1154"/>
      <c r="D104" s="1155"/>
      <c r="E104" s="1091" t="s">
        <v>511</v>
      </c>
      <c r="F104" s="1092"/>
      <c r="G104" s="1092"/>
      <c r="H104" s="1093"/>
      <c r="I104" s="1148"/>
      <c r="J104" s="1149"/>
      <c r="K104" s="385" t="s">
        <v>266</v>
      </c>
      <c r="L104" s="384"/>
      <c r="M104" s="383" t="s">
        <v>190</v>
      </c>
      <c r="N104" s="1149"/>
      <c r="O104" s="1149"/>
      <c r="P104" s="382" t="s">
        <v>266</v>
      </c>
      <c r="Q104" s="1150"/>
      <c r="R104" s="1151"/>
    </row>
    <row r="105" spans="1:18" s="376" customFormat="1" ht="15" customHeight="1" x14ac:dyDescent="0.2">
      <c r="A105" s="1077"/>
      <c r="B105" s="386"/>
      <c r="C105" s="1156"/>
      <c r="D105" s="1157"/>
      <c r="E105" s="1091" t="s">
        <v>510</v>
      </c>
      <c r="F105" s="1092"/>
      <c r="G105" s="1092"/>
      <c r="H105" s="1093"/>
      <c r="I105" s="1148"/>
      <c r="J105" s="1149"/>
      <c r="K105" s="385" t="s">
        <v>266</v>
      </c>
      <c r="L105" s="384"/>
      <c r="M105" s="383" t="s">
        <v>190</v>
      </c>
      <c r="N105" s="1149"/>
      <c r="O105" s="1149"/>
      <c r="P105" s="382" t="s">
        <v>266</v>
      </c>
      <c r="Q105" s="1150"/>
      <c r="R105" s="1151"/>
    </row>
    <row r="106" spans="1:18" s="376" customFormat="1" ht="15" customHeight="1" x14ac:dyDescent="0.2">
      <c r="A106" s="1077"/>
      <c r="B106" s="1042" t="s">
        <v>509</v>
      </c>
      <c r="C106" s="1042"/>
      <c r="D106" s="1042"/>
      <c r="E106" s="1042"/>
      <c r="F106" s="1042"/>
      <c r="G106" s="1042"/>
      <c r="H106" s="1043"/>
      <c r="I106" s="1148"/>
      <c r="J106" s="1149"/>
      <c r="K106" s="385" t="s">
        <v>266</v>
      </c>
      <c r="L106" s="384"/>
      <c r="M106" s="383" t="s">
        <v>190</v>
      </c>
      <c r="N106" s="1149"/>
      <c r="O106" s="1149"/>
      <c r="P106" s="382" t="s">
        <v>266</v>
      </c>
      <c r="Q106" s="1150"/>
      <c r="R106" s="1151"/>
    </row>
    <row r="107" spans="1:18" s="376" customFormat="1" ht="15" customHeight="1" thickBot="1" x14ac:dyDescent="0.25">
      <c r="A107" s="1078"/>
      <c r="B107" s="1090" t="s">
        <v>199</v>
      </c>
      <c r="C107" s="1090"/>
      <c r="D107" s="1090"/>
      <c r="E107" s="1090"/>
      <c r="F107" s="1090"/>
      <c r="G107" s="1090"/>
      <c r="H107" s="1072"/>
      <c r="I107" s="1170"/>
      <c r="J107" s="1171"/>
      <c r="K107" s="1171"/>
      <c r="L107" s="381" t="s">
        <v>508</v>
      </c>
      <c r="M107" s="380"/>
      <c r="N107" s="380"/>
      <c r="O107" s="380"/>
      <c r="P107" s="380"/>
      <c r="Q107" s="380"/>
      <c r="R107" s="379"/>
    </row>
    <row r="108" spans="1:18" s="376" customFormat="1" ht="15" customHeight="1" thickBot="1" x14ac:dyDescent="0.25">
      <c r="A108" s="1172" t="s">
        <v>100</v>
      </c>
      <c r="B108" s="1173"/>
      <c r="C108" s="1173"/>
      <c r="D108" s="1173"/>
      <c r="E108" s="1173"/>
      <c r="F108" s="1174" t="s">
        <v>23</v>
      </c>
      <c r="G108" s="1174"/>
      <c r="H108" s="1174"/>
      <c r="I108" s="1174"/>
      <c r="J108" s="1174"/>
      <c r="K108" s="1174"/>
      <c r="L108" s="1174"/>
      <c r="M108" s="1174"/>
      <c r="N108" s="1174"/>
      <c r="O108" s="1174"/>
      <c r="P108" s="1174"/>
      <c r="Q108" s="1174"/>
      <c r="R108" s="1175"/>
    </row>
    <row r="109" spans="1:18" s="376" customFormat="1" ht="19.5" customHeight="1" x14ac:dyDescent="0.2">
      <c r="A109" s="378"/>
      <c r="B109" s="378"/>
      <c r="C109" s="378"/>
      <c r="D109" s="378"/>
      <c r="E109" s="378"/>
      <c r="F109" s="378"/>
      <c r="G109" s="378"/>
      <c r="H109" s="378"/>
      <c r="I109" s="378"/>
      <c r="J109" s="378"/>
      <c r="K109" s="378"/>
      <c r="L109" s="378"/>
    </row>
    <row r="110" spans="1:18" s="376" customFormat="1" ht="16.649999999999999" customHeight="1" x14ac:dyDescent="0.2">
      <c r="A110" s="377" t="s">
        <v>109</v>
      </c>
      <c r="C110" s="1176" t="s">
        <v>507</v>
      </c>
      <c r="D110" s="1176"/>
      <c r="E110" s="1176"/>
      <c r="F110" s="1176"/>
      <c r="G110" s="1176"/>
      <c r="H110" s="1176"/>
      <c r="I110" s="1176"/>
      <c r="J110" s="1176"/>
      <c r="K110" s="1176"/>
      <c r="L110" s="1176"/>
      <c r="M110" s="1176"/>
      <c r="N110" s="1176"/>
      <c r="O110" s="1176"/>
      <c r="P110" s="1176"/>
      <c r="Q110" s="1176"/>
      <c r="R110" s="1176"/>
    </row>
    <row r="111" spans="1:18" s="374" customFormat="1" ht="16.649999999999999" customHeight="1" x14ac:dyDescent="0.2">
      <c r="A111" s="375"/>
      <c r="C111" s="1176"/>
      <c r="D111" s="1176"/>
      <c r="E111" s="1176"/>
      <c r="F111" s="1176"/>
      <c r="G111" s="1176"/>
      <c r="H111" s="1176"/>
      <c r="I111" s="1176"/>
      <c r="J111" s="1176"/>
      <c r="K111" s="1176"/>
      <c r="L111" s="1176"/>
      <c r="M111" s="1176"/>
      <c r="N111" s="1176"/>
      <c r="O111" s="1176"/>
      <c r="P111" s="1176"/>
      <c r="Q111" s="1176"/>
      <c r="R111" s="1176"/>
    </row>
    <row r="112" spans="1:18" x14ac:dyDescent="0.2">
      <c r="C112" s="1176"/>
      <c r="D112" s="1176"/>
      <c r="E112" s="1176"/>
      <c r="F112" s="1176"/>
      <c r="G112" s="1176"/>
      <c r="H112" s="1176"/>
      <c r="I112" s="1176"/>
      <c r="J112" s="1176"/>
      <c r="K112" s="1176"/>
      <c r="L112" s="1176"/>
      <c r="M112" s="1176"/>
      <c r="N112" s="1176"/>
      <c r="O112" s="1176"/>
      <c r="P112" s="1176"/>
      <c r="Q112" s="1176"/>
      <c r="R112" s="1176"/>
    </row>
  </sheetData>
  <mergeCells count="251">
    <mergeCell ref="A108:E108"/>
    <mergeCell ref="F108:R108"/>
    <mergeCell ref="C110:R112"/>
    <mergeCell ref="B106:H106"/>
    <mergeCell ref="I106:J106"/>
    <mergeCell ref="N106:O106"/>
    <mergeCell ref="Q106:R106"/>
    <mergeCell ref="B107:H107"/>
    <mergeCell ref="I107:K107"/>
    <mergeCell ref="A92:A107"/>
    <mergeCell ref="B93:H94"/>
    <mergeCell ref="I93:J93"/>
    <mergeCell ref="K93:L93"/>
    <mergeCell ref="M93:N93"/>
    <mergeCell ref="O93:P93"/>
    <mergeCell ref="Q103:R103"/>
    <mergeCell ref="E104:H104"/>
    <mergeCell ref="E105:H105"/>
    <mergeCell ref="I105:J105"/>
    <mergeCell ref="N105:O105"/>
    <mergeCell ref="Q105:R105"/>
    <mergeCell ref="B102:H102"/>
    <mergeCell ref="I102:J102"/>
    <mergeCell ref="N102:O102"/>
    <mergeCell ref="I104:J104"/>
    <mergeCell ref="E2:R2"/>
    <mergeCell ref="N104:O104"/>
    <mergeCell ref="Q104:R104"/>
    <mergeCell ref="I103:J103"/>
    <mergeCell ref="N103:O103"/>
    <mergeCell ref="Q93:R93"/>
    <mergeCell ref="O97:P97"/>
    <mergeCell ref="Q97:R97"/>
    <mergeCell ref="B98:R98"/>
    <mergeCell ref="B99:H101"/>
    <mergeCell ref="Q99:R100"/>
    <mergeCell ref="I101:K101"/>
    <mergeCell ref="L101:R101"/>
    <mergeCell ref="B95:H95"/>
    <mergeCell ref="B96:H96"/>
    <mergeCell ref="E89:H89"/>
    <mergeCell ref="B91:H91"/>
    <mergeCell ref="I91:K91"/>
    <mergeCell ref="B92:R92"/>
    <mergeCell ref="Q102:R102"/>
    <mergeCell ref="C103:D105"/>
    <mergeCell ref="E103:H103"/>
    <mergeCell ref="E88:H88"/>
    <mergeCell ref="I88:J88"/>
    <mergeCell ref="N88:O88"/>
    <mergeCell ref="Q88:R88"/>
    <mergeCell ref="I89:J89"/>
    <mergeCell ref="N89:O89"/>
    <mergeCell ref="Q89:R89"/>
    <mergeCell ref="B97:H97"/>
    <mergeCell ref="I97:J97"/>
    <mergeCell ref="K97:L97"/>
    <mergeCell ref="M97:N97"/>
    <mergeCell ref="B81:H81"/>
    <mergeCell ref="I81:J81"/>
    <mergeCell ref="K81:L81"/>
    <mergeCell ref="M81:N81"/>
    <mergeCell ref="O81:P81"/>
    <mergeCell ref="Q81:R81"/>
    <mergeCell ref="B90:H90"/>
    <mergeCell ref="I90:J90"/>
    <mergeCell ref="N90:O90"/>
    <mergeCell ref="Q90:R90"/>
    <mergeCell ref="C87:D89"/>
    <mergeCell ref="E87:H87"/>
    <mergeCell ref="I87:J87"/>
    <mergeCell ref="B82:R82"/>
    <mergeCell ref="B83:H85"/>
    <mergeCell ref="Q83:R84"/>
    <mergeCell ref="B86:H86"/>
    <mergeCell ref="I86:J86"/>
    <mergeCell ref="N86:O86"/>
    <mergeCell ref="Q86:R86"/>
    <mergeCell ref="I85:K85"/>
    <mergeCell ref="L85:R85"/>
    <mergeCell ref="N87:O87"/>
    <mergeCell ref="Q87:R87"/>
    <mergeCell ref="A76:A91"/>
    <mergeCell ref="B76:R76"/>
    <mergeCell ref="B77:H78"/>
    <mergeCell ref="I77:J77"/>
    <mergeCell ref="K77:L77"/>
    <mergeCell ref="B47:R47"/>
    <mergeCell ref="B48:J49"/>
    <mergeCell ref="K48:L48"/>
    <mergeCell ref="M48:N48"/>
    <mergeCell ref="O48:P48"/>
    <mergeCell ref="Q48:R48"/>
    <mergeCell ref="B63:L63"/>
    <mergeCell ref="B64:L64"/>
    <mergeCell ref="B65:L65"/>
    <mergeCell ref="B66:L66"/>
    <mergeCell ref="B67:L67"/>
    <mergeCell ref="A68:R68"/>
    <mergeCell ref="A46:A67"/>
    <mergeCell ref="B46:J46"/>
    <mergeCell ref="M46:N46"/>
    <mergeCell ref="Q46:R46"/>
    <mergeCell ref="Q77:R77"/>
    <mergeCell ref="B79:H79"/>
    <mergeCell ref="B80:H80"/>
    <mergeCell ref="B70:H71"/>
    <mergeCell ref="I70:J70"/>
    <mergeCell ref="K70:R73"/>
    <mergeCell ref="B72:H72"/>
    <mergeCell ref="B73:H73"/>
    <mergeCell ref="M77:N77"/>
    <mergeCell ref="O77:P77"/>
    <mergeCell ref="B61:E62"/>
    <mergeCell ref="F61:L61"/>
    <mergeCell ref="F62:L62"/>
    <mergeCell ref="B74:R74"/>
    <mergeCell ref="B75:J75"/>
    <mergeCell ref="M75:P75"/>
    <mergeCell ref="B69:R69"/>
    <mergeCell ref="B59:E60"/>
    <mergeCell ref="F59:L59"/>
    <mergeCell ref="F60:L60"/>
    <mergeCell ref="O57:P57"/>
    <mergeCell ref="Q57:R57"/>
    <mergeCell ref="K53:L53"/>
    <mergeCell ref="M53:N53"/>
    <mergeCell ref="O53:P53"/>
    <mergeCell ref="Q53:R53"/>
    <mergeCell ref="C57:J57"/>
    <mergeCell ref="K57:L57"/>
    <mergeCell ref="B58:R58"/>
    <mergeCell ref="M57:N57"/>
    <mergeCell ref="C55:G56"/>
    <mergeCell ref="H55:J55"/>
    <mergeCell ref="H56:J56"/>
    <mergeCell ref="C50:G51"/>
    <mergeCell ref="H50:J50"/>
    <mergeCell ref="H51:J51"/>
    <mergeCell ref="C52:J52"/>
    <mergeCell ref="K52:L52"/>
    <mergeCell ref="M52:N52"/>
    <mergeCell ref="O52:P52"/>
    <mergeCell ref="Q52:R52"/>
    <mergeCell ref="K23:L23"/>
    <mergeCell ref="M23:R23"/>
    <mergeCell ref="O30:P30"/>
    <mergeCell ref="Q30:R30"/>
    <mergeCell ref="K31:L31"/>
    <mergeCell ref="M31:N31"/>
    <mergeCell ref="O31:P31"/>
    <mergeCell ref="Q31:R31"/>
    <mergeCell ref="B39:E40"/>
    <mergeCell ref="F39:L39"/>
    <mergeCell ref="F40:L40"/>
    <mergeCell ref="O35:P35"/>
    <mergeCell ref="Q35:R35"/>
    <mergeCell ref="B36:R36"/>
    <mergeCell ref="B37:E38"/>
    <mergeCell ref="F37:L37"/>
    <mergeCell ref="A24:A45"/>
    <mergeCell ref="B24:J24"/>
    <mergeCell ref="M24:N24"/>
    <mergeCell ref="C33:G34"/>
    <mergeCell ref="H33:J33"/>
    <mergeCell ref="H34:J34"/>
    <mergeCell ref="C35:J35"/>
    <mergeCell ref="K35:L35"/>
    <mergeCell ref="M35:N35"/>
    <mergeCell ref="B41:L41"/>
    <mergeCell ref="C28:G29"/>
    <mergeCell ref="H28:J28"/>
    <mergeCell ref="H29:J29"/>
    <mergeCell ref="C30:J30"/>
    <mergeCell ref="K30:L30"/>
    <mergeCell ref="M30:N30"/>
    <mergeCell ref="B42:L42"/>
    <mergeCell ref="B43:L43"/>
    <mergeCell ref="B44:L44"/>
    <mergeCell ref="B45:L45"/>
    <mergeCell ref="F38:L38"/>
    <mergeCell ref="A17:J17"/>
    <mergeCell ref="M17:P17"/>
    <mergeCell ref="Q24:R24"/>
    <mergeCell ref="B25:R25"/>
    <mergeCell ref="B26:J27"/>
    <mergeCell ref="K26:L26"/>
    <mergeCell ref="M26:N26"/>
    <mergeCell ref="O26:P26"/>
    <mergeCell ref="Q26:R26"/>
    <mergeCell ref="E22:J22"/>
    <mergeCell ref="A20:B23"/>
    <mergeCell ref="C20:D20"/>
    <mergeCell ref="E20:J20"/>
    <mergeCell ref="K20:L20"/>
    <mergeCell ref="M20:R20"/>
    <mergeCell ref="C21:D21"/>
    <mergeCell ref="E21:J21"/>
    <mergeCell ref="K21:L21"/>
    <mergeCell ref="M21:R21"/>
    <mergeCell ref="C22:D22"/>
    <mergeCell ref="K22:L22"/>
    <mergeCell ref="M22:R22"/>
    <mergeCell ref="C23:D23"/>
    <mergeCell ref="E23:J23"/>
    <mergeCell ref="L11:L13"/>
    <mergeCell ref="M11:N11"/>
    <mergeCell ref="C12:D12"/>
    <mergeCell ref="E12:K12"/>
    <mergeCell ref="M12:R13"/>
    <mergeCell ref="E13:K13"/>
    <mergeCell ref="C14:J16"/>
    <mergeCell ref="K14:L14"/>
    <mergeCell ref="M14:R14"/>
    <mergeCell ref="K15:L15"/>
    <mergeCell ref="M15:R15"/>
    <mergeCell ref="K16:L16"/>
    <mergeCell ref="M16:R16"/>
    <mergeCell ref="E10:G10"/>
    <mergeCell ref="H10:R10"/>
    <mergeCell ref="A2:B10"/>
    <mergeCell ref="C2:D2"/>
    <mergeCell ref="A18:J19"/>
    <mergeCell ref="K18:L18"/>
    <mergeCell ref="M18:R18"/>
    <mergeCell ref="K19:L19"/>
    <mergeCell ref="M19:R19"/>
    <mergeCell ref="C13:D13"/>
    <mergeCell ref="E6:H7"/>
    <mergeCell ref="J6:M7"/>
    <mergeCell ref="O6:R7"/>
    <mergeCell ref="E8:R8"/>
    <mergeCell ref="C9:D10"/>
    <mergeCell ref="E9:G9"/>
    <mergeCell ref="H9:J9"/>
    <mergeCell ref="L9:M9"/>
    <mergeCell ref="N9:O9"/>
    <mergeCell ref="P9:R9"/>
    <mergeCell ref="Q17:R17"/>
    <mergeCell ref="A11:B16"/>
    <mergeCell ref="C11:D11"/>
    <mergeCell ref="E11:K11"/>
    <mergeCell ref="A1:R1"/>
    <mergeCell ref="C3:D3"/>
    <mergeCell ref="E3:R3"/>
    <mergeCell ref="C4:D4"/>
    <mergeCell ref="E4:R4"/>
    <mergeCell ref="C5:D8"/>
    <mergeCell ref="E5:G5"/>
    <mergeCell ref="H5:I5"/>
    <mergeCell ref="M5:R5"/>
  </mergeCells>
  <phoneticPr fontId="4"/>
  <dataValidations count="1">
    <dataValidation type="list" allowBlank="1" showInputMessage="1" showErrorMessage="1" sqref="I84:P84 I100:P100" xr:uid="{D10D1587-6C4C-44C0-A819-91E2AF3098E2}">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98017" r:id="rId4" name="Check Box 1">
              <controlPr defaultSize="0" autoFill="0" autoLine="0" autoPict="0">
                <anchor moveWithCells="1">
                  <from>
                    <xdr:col>10</xdr:col>
                    <xdr:colOff>60960</xdr:colOff>
                    <xdr:row>16</xdr:row>
                    <xdr:rowOff>45720</xdr:rowOff>
                  </from>
                  <to>
                    <xdr:col>10</xdr:col>
                    <xdr:colOff>487680</xdr:colOff>
                    <xdr:row>16</xdr:row>
                    <xdr:rowOff>327660</xdr:rowOff>
                  </to>
                </anchor>
              </controlPr>
            </control>
          </mc:Choice>
        </mc:AlternateContent>
        <mc:AlternateContent xmlns:mc="http://schemas.openxmlformats.org/markup-compatibility/2006">
          <mc:Choice Requires="x14">
            <control shapeId="598018" r:id="rId5" name="Check Box 2">
              <controlPr defaultSize="0" autoFill="0" autoLine="0" autoPict="0">
                <anchor moveWithCells="1">
                  <from>
                    <xdr:col>11</xdr:col>
                    <xdr:colOff>83820</xdr:colOff>
                    <xdr:row>16</xdr:row>
                    <xdr:rowOff>76200</xdr:rowOff>
                  </from>
                  <to>
                    <xdr:col>12</xdr:col>
                    <xdr:colOff>99060</xdr:colOff>
                    <xdr:row>16</xdr:row>
                    <xdr:rowOff>297180</xdr:rowOff>
                  </to>
                </anchor>
              </controlPr>
            </control>
          </mc:Choice>
        </mc:AlternateContent>
        <mc:AlternateContent xmlns:mc="http://schemas.openxmlformats.org/markup-compatibility/2006">
          <mc:Choice Requires="x14">
            <control shapeId="598019" r:id="rId6" name="Check Box 3">
              <controlPr defaultSize="0" autoFill="0" autoLine="0" autoPict="0">
                <anchor moveWithCells="1">
                  <from>
                    <xdr:col>17</xdr:col>
                    <xdr:colOff>83820</xdr:colOff>
                    <xdr:row>16</xdr:row>
                    <xdr:rowOff>68580</xdr:rowOff>
                  </from>
                  <to>
                    <xdr:col>18</xdr:col>
                    <xdr:colOff>99060</xdr:colOff>
                    <xdr:row>16</xdr:row>
                    <xdr:rowOff>289560</xdr:rowOff>
                  </to>
                </anchor>
              </controlPr>
            </control>
          </mc:Choice>
        </mc:AlternateContent>
        <mc:AlternateContent xmlns:mc="http://schemas.openxmlformats.org/markup-compatibility/2006">
          <mc:Choice Requires="x14">
            <control shapeId="598020" r:id="rId7" name="Check Box 4">
              <controlPr defaultSize="0" autoFill="0" autoLine="0" autoPict="0">
                <anchor moveWithCells="1">
                  <from>
                    <xdr:col>16</xdr:col>
                    <xdr:colOff>76200</xdr:colOff>
                    <xdr:row>16</xdr:row>
                    <xdr:rowOff>68580</xdr:rowOff>
                  </from>
                  <to>
                    <xdr:col>17</xdr:col>
                    <xdr:colOff>99060</xdr:colOff>
                    <xdr:row>16</xdr:row>
                    <xdr:rowOff>289560</xdr:rowOff>
                  </to>
                </anchor>
              </controlPr>
            </control>
          </mc:Choice>
        </mc:AlternateContent>
        <mc:AlternateContent xmlns:mc="http://schemas.openxmlformats.org/markup-compatibility/2006">
          <mc:Choice Requires="x14">
            <control shapeId="598021" r:id="rId8" name="Check Box 5">
              <controlPr defaultSize="0" autoFill="0" autoLine="0" autoPict="0">
                <anchor moveWithCells="1">
                  <from>
                    <xdr:col>11</xdr:col>
                    <xdr:colOff>213360</xdr:colOff>
                    <xdr:row>22</xdr:row>
                    <xdr:rowOff>251460</xdr:rowOff>
                  </from>
                  <to>
                    <xdr:col>11</xdr:col>
                    <xdr:colOff>487680</xdr:colOff>
                    <xdr:row>24</xdr:row>
                    <xdr:rowOff>22860</xdr:rowOff>
                  </to>
                </anchor>
              </controlPr>
            </control>
          </mc:Choice>
        </mc:AlternateContent>
        <mc:AlternateContent xmlns:mc="http://schemas.openxmlformats.org/markup-compatibility/2006">
          <mc:Choice Requires="x14">
            <control shapeId="598022" r:id="rId9" name="Check Box 6">
              <controlPr defaultSize="0" autoFill="0" autoLine="0" autoPict="0">
                <anchor moveWithCells="1">
                  <from>
                    <xdr:col>15</xdr:col>
                    <xdr:colOff>213360</xdr:colOff>
                    <xdr:row>22</xdr:row>
                    <xdr:rowOff>251460</xdr:rowOff>
                  </from>
                  <to>
                    <xdr:col>15</xdr:col>
                    <xdr:colOff>487680</xdr:colOff>
                    <xdr:row>24</xdr:row>
                    <xdr:rowOff>22860</xdr:rowOff>
                  </to>
                </anchor>
              </controlPr>
            </control>
          </mc:Choice>
        </mc:AlternateContent>
        <mc:AlternateContent xmlns:mc="http://schemas.openxmlformats.org/markup-compatibility/2006">
          <mc:Choice Requires="x14">
            <control shapeId="598023" r:id="rId10" name="Check Box 7">
              <controlPr defaultSize="0" autoFill="0" autoLine="0" autoPict="0">
                <anchor moveWithCells="1">
                  <from>
                    <xdr:col>11</xdr:col>
                    <xdr:colOff>213360</xdr:colOff>
                    <xdr:row>44</xdr:row>
                    <xdr:rowOff>175260</xdr:rowOff>
                  </from>
                  <to>
                    <xdr:col>11</xdr:col>
                    <xdr:colOff>487680</xdr:colOff>
                    <xdr:row>46</xdr:row>
                    <xdr:rowOff>22860</xdr:rowOff>
                  </to>
                </anchor>
              </controlPr>
            </control>
          </mc:Choice>
        </mc:AlternateContent>
        <mc:AlternateContent xmlns:mc="http://schemas.openxmlformats.org/markup-compatibility/2006">
          <mc:Choice Requires="x14">
            <control shapeId="598024" r:id="rId11" name="Check Box 8">
              <controlPr defaultSize="0" autoFill="0" autoLine="0" autoPict="0">
                <anchor moveWithCells="1">
                  <from>
                    <xdr:col>15</xdr:col>
                    <xdr:colOff>213360</xdr:colOff>
                    <xdr:row>44</xdr:row>
                    <xdr:rowOff>175260</xdr:rowOff>
                  </from>
                  <to>
                    <xdr:col>15</xdr:col>
                    <xdr:colOff>487680</xdr:colOff>
                    <xdr:row>46</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EA497-6D81-4D81-BF42-547298C55FBA}">
  <sheetPr>
    <pageSetUpPr fitToPage="1"/>
  </sheetPr>
  <dimension ref="A1:S42"/>
  <sheetViews>
    <sheetView view="pageBreakPreview" zoomScale="110" zoomScaleNormal="100" zoomScaleSheetLayoutView="110" workbookViewId="0">
      <selection sqref="A1:R1"/>
    </sheetView>
  </sheetViews>
  <sheetFormatPr defaultColWidth="8.77734375" defaultRowHeight="12" x14ac:dyDescent="0.2"/>
  <cols>
    <col min="1" max="2" width="4.109375" style="443" customWidth="1"/>
    <col min="3" max="3" width="6.6640625" style="443" customWidth="1"/>
    <col min="4" max="7" width="4.6640625" style="443" customWidth="1"/>
    <col min="8" max="8" width="3.109375" style="443" customWidth="1"/>
    <col min="9" max="19" width="7.6640625" style="443" customWidth="1"/>
    <col min="20" max="16384" width="8.77734375" style="443"/>
  </cols>
  <sheetData>
    <row r="1" spans="1:18" ht="36" customHeight="1" x14ac:dyDescent="0.2">
      <c r="A1" s="1177" t="s">
        <v>585</v>
      </c>
      <c r="B1" s="1177"/>
      <c r="C1" s="1177"/>
      <c r="D1" s="1177"/>
      <c r="E1" s="1177"/>
      <c r="F1" s="1177"/>
      <c r="G1" s="1177"/>
      <c r="H1" s="1177"/>
      <c r="I1" s="1177"/>
      <c r="J1" s="1177"/>
      <c r="K1" s="1177"/>
      <c r="L1" s="1177"/>
      <c r="M1" s="1177"/>
      <c r="N1" s="1177"/>
      <c r="O1" s="1177"/>
      <c r="P1" s="1177"/>
      <c r="Q1" s="1177"/>
      <c r="R1" s="1177"/>
    </row>
    <row r="2" spans="1:18" ht="15" customHeight="1" x14ac:dyDescent="0.2">
      <c r="A2" s="444"/>
      <c r="B2" s="444"/>
      <c r="C2" s="444"/>
      <c r="D2" s="444"/>
      <c r="E2" s="444"/>
      <c r="F2" s="444"/>
      <c r="G2" s="444"/>
      <c r="H2" s="444"/>
      <c r="I2" s="444"/>
      <c r="J2" s="444"/>
      <c r="K2" s="444"/>
      <c r="L2" s="444"/>
      <c r="M2" s="445"/>
      <c r="N2" s="446"/>
      <c r="O2" s="447"/>
      <c r="P2" s="447"/>
      <c r="Q2" s="447"/>
      <c r="R2" s="447"/>
    </row>
    <row r="3" spans="1:18" ht="15" customHeight="1" thickBot="1" x14ac:dyDescent="0.25">
      <c r="A3" s="1178" t="s">
        <v>586</v>
      </c>
      <c r="B3" s="1178"/>
      <c r="C3" s="1178"/>
      <c r="D3" s="1178"/>
      <c r="E3" s="1178"/>
      <c r="F3" s="1178"/>
      <c r="G3" s="1178"/>
      <c r="H3" s="1178"/>
      <c r="I3" s="1178"/>
      <c r="J3" s="444"/>
      <c r="K3" s="444"/>
      <c r="L3" s="444"/>
      <c r="M3" s="445"/>
      <c r="N3" s="446"/>
      <c r="O3" s="447"/>
      <c r="P3" s="447"/>
      <c r="Q3" s="447"/>
      <c r="R3" s="447"/>
    </row>
    <row r="4" spans="1:18" ht="15" customHeight="1" x14ac:dyDescent="0.2">
      <c r="A4" s="1179" t="s">
        <v>559</v>
      </c>
      <c r="B4" s="1180"/>
      <c r="C4" s="1185" t="s">
        <v>558</v>
      </c>
      <c r="D4" s="1186"/>
      <c r="E4" s="1187"/>
      <c r="F4" s="1188"/>
      <c r="G4" s="1188"/>
      <c r="H4" s="1188"/>
      <c r="I4" s="1188"/>
      <c r="J4" s="1189"/>
      <c r="K4" s="1190" t="s">
        <v>557</v>
      </c>
      <c r="L4" s="1190"/>
      <c r="M4" s="1191"/>
      <c r="N4" s="1192"/>
      <c r="O4" s="1192"/>
      <c r="P4" s="1192"/>
      <c r="Q4" s="1192"/>
      <c r="R4" s="1193"/>
    </row>
    <row r="5" spans="1:18" ht="15" customHeight="1" x14ac:dyDescent="0.2">
      <c r="A5" s="1181"/>
      <c r="B5" s="1182"/>
      <c r="C5" s="1194" t="s">
        <v>558</v>
      </c>
      <c r="D5" s="1195"/>
      <c r="E5" s="1196"/>
      <c r="F5" s="1197"/>
      <c r="G5" s="1197"/>
      <c r="H5" s="1197"/>
      <c r="I5" s="1197"/>
      <c r="J5" s="1198"/>
      <c r="K5" s="1199" t="s">
        <v>557</v>
      </c>
      <c r="L5" s="1199"/>
      <c r="M5" s="1200"/>
      <c r="N5" s="1201"/>
      <c r="O5" s="1201"/>
      <c r="P5" s="1201"/>
      <c r="Q5" s="1201"/>
      <c r="R5" s="1202"/>
    </row>
    <row r="6" spans="1:18" ht="15" customHeight="1" x14ac:dyDescent="0.2">
      <c r="A6" s="1181"/>
      <c r="B6" s="1182"/>
      <c r="C6" s="1194" t="s">
        <v>558</v>
      </c>
      <c r="D6" s="1195"/>
      <c r="E6" s="1196"/>
      <c r="F6" s="1197"/>
      <c r="G6" s="1197"/>
      <c r="H6" s="1197"/>
      <c r="I6" s="1197"/>
      <c r="J6" s="1198"/>
      <c r="K6" s="1199" t="s">
        <v>557</v>
      </c>
      <c r="L6" s="1199"/>
      <c r="M6" s="1200"/>
      <c r="N6" s="1201"/>
      <c r="O6" s="1201"/>
      <c r="P6" s="1201"/>
      <c r="Q6" s="1201"/>
      <c r="R6" s="1202"/>
    </row>
    <row r="7" spans="1:18" ht="15" customHeight="1" thickBot="1" x14ac:dyDescent="0.25">
      <c r="A7" s="1183"/>
      <c r="B7" s="1184"/>
      <c r="C7" s="1203" t="s">
        <v>558</v>
      </c>
      <c r="D7" s="1204"/>
      <c r="E7" s="1205"/>
      <c r="F7" s="1206"/>
      <c r="G7" s="1206"/>
      <c r="H7" s="1206"/>
      <c r="I7" s="1206"/>
      <c r="J7" s="1207"/>
      <c r="K7" s="1208" t="s">
        <v>557</v>
      </c>
      <c r="L7" s="1208"/>
      <c r="M7" s="1205"/>
      <c r="N7" s="1206"/>
      <c r="O7" s="1206"/>
      <c r="P7" s="1206"/>
      <c r="Q7" s="1206"/>
      <c r="R7" s="1209"/>
    </row>
    <row r="8" spans="1:18" ht="15" customHeight="1" x14ac:dyDescent="0.2">
      <c r="A8" s="444"/>
      <c r="B8" s="444"/>
      <c r="C8" s="444"/>
      <c r="D8" s="444"/>
      <c r="E8" s="444"/>
      <c r="F8" s="444"/>
      <c r="G8" s="444"/>
      <c r="H8" s="444"/>
      <c r="I8" s="444"/>
      <c r="J8" s="444"/>
      <c r="K8" s="444"/>
      <c r="L8" s="444"/>
      <c r="M8" s="445"/>
      <c r="N8" s="445"/>
      <c r="O8" s="447"/>
      <c r="P8" s="447"/>
      <c r="Q8" s="447"/>
      <c r="R8" s="447"/>
    </row>
    <row r="9" spans="1:18" ht="15" customHeight="1" x14ac:dyDescent="0.2">
      <c r="A9" s="444"/>
      <c r="B9" s="444"/>
      <c r="C9" s="444"/>
      <c r="D9" s="444"/>
      <c r="E9" s="444"/>
      <c r="F9" s="444"/>
      <c r="G9" s="444"/>
      <c r="H9" s="444"/>
      <c r="I9" s="444"/>
      <c r="J9" s="444"/>
      <c r="K9" s="444"/>
      <c r="L9" s="444"/>
      <c r="M9" s="445"/>
      <c r="N9" s="446"/>
      <c r="O9" s="447"/>
      <c r="P9" s="447"/>
      <c r="Q9" s="447"/>
      <c r="R9" s="447"/>
    </row>
    <row r="10" spans="1:18" ht="15" customHeight="1" thickBot="1" x14ac:dyDescent="0.25">
      <c r="A10" s="448" t="s">
        <v>587</v>
      </c>
      <c r="B10" s="448"/>
      <c r="C10" s="448"/>
      <c r="D10" s="448"/>
      <c r="E10" s="448"/>
      <c r="F10" s="448"/>
      <c r="G10" s="448"/>
      <c r="H10" s="448"/>
      <c r="I10" s="448"/>
      <c r="J10" s="449"/>
      <c r="K10" s="449"/>
      <c r="L10" s="449"/>
      <c r="M10" s="450"/>
      <c r="N10" s="451"/>
      <c r="O10" s="452"/>
      <c r="P10" s="452"/>
      <c r="Q10" s="452"/>
      <c r="R10" s="452"/>
    </row>
    <row r="11" spans="1:18" ht="15" customHeight="1" x14ac:dyDescent="0.2">
      <c r="A11" s="1214" t="s">
        <v>588</v>
      </c>
      <c r="B11" s="1217" t="s">
        <v>531</v>
      </c>
      <c r="C11" s="1218"/>
      <c r="D11" s="1218"/>
      <c r="E11" s="1218"/>
      <c r="F11" s="1218"/>
      <c r="G11" s="1218"/>
      <c r="H11" s="1218"/>
      <c r="I11" s="1218"/>
      <c r="J11" s="1218"/>
      <c r="K11" s="1218"/>
      <c r="L11" s="1218"/>
      <c r="M11" s="1218"/>
      <c r="N11" s="1218"/>
      <c r="O11" s="1218"/>
      <c r="P11" s="1218"/>
      <c r="Q11" s="1218"/>
      <c r="R11" s="1219"/>
    </row>
    <row r="12" spans="1:18" ht="15" customHeight="1" x14ac:dyDescent="0.2">
      <c r="A12" s="1215"/>
      <c r="B12" s="1220" t="s">
        <v>530</v>
      </c>
      <c r="C12" s="1221"/>
      <c r="D12" s="1221"/>
      <c r="E12" s="1221"/>
      <c r="F12" s="1221"/>
      <c r="G12" s="1221"/>
      <c r="H12" s="1222"/>
      <c r="I12" s="1194" t="s">
        <v>179</v>
      </c>
      <c r="J12" s="1195"/>
      <c r="K12" s="1194" t="s">
        <v>180</v>
      </c>
      <c r="L12" s="1195"/>
      <c r="M12" s="1199" t="s">
        <v>529</v>
      </c>
      <c r="N12" s="1199"/>
      <c r="O12" s="1199" t="s">
        <v>528</v>
      </c>
      <c r="P12" s="1199"/>
      <c r="Q12" s="1194" t="s">
        <v>98</v>
      </c>
      <c r="R12" s="1226"/>
    </row>
    <row r="13" spans="1:18" s="456" customFormat="1" ht="16.350000000000001" customHeight="1" x14ac:dyDescent="0.2">
      <c r="A13" s="1215"/>
      <c r="B13" s="1223"/>
      <c r="C13" s="1224"/>
      <c r="D13" s="1224"/>
      <c r="E13" s="1224"/>
      <c r="F13" s="1224"/>
      <c r="G13" s="1224"/>
      <c r="H13" s="1225"/>
      <c r="I13" s="453" t="s">
        <v>96</v>
      </c>
      <c r="J13" s="454" t="s">
        <v>97</v>
      </c>
      <c r="K13" s="453" t="s">
        <v>96</v>
      </c>
      <c r="L13" s="454" t="s">
        <v>97</v>
      </c>
      <c r="M13" s="453" t="s">
        <v>96</v>
      </c>
      <c r="N13" s="454" t="s">
        <v>97</v>
      </c>
      <c r="O13" s="453" t="s">
        <v>96</v>
      </c>
      <c r="P13" s="454" t="s">
        <v>97</v>
      </c>
      <c r="Q13" s="453" t="s">
        <v>96</v>
      </c>
      <c r="R13" s="455" t="s">
        <v>97</v>
      </c>
    </row>
    <row r="14" spans="1:18" s="456" customFormat="1" ht="15" customHeight="1" x14ac:dyDescent="0.2">
      <c r="A14" s="1215"/>
      <c r="B14" s="1210" t="s">
        <v>527</v>
      </c>
      <c r="C14" s="1199"/>
      <c r="D14" s="1199"/>
      <c r="E14" s="1199"/>
      <c r="F14" s="1199"/>
      <c r="G14" s="1199"/>
      <c r="H14" s="1199"/>
      <c r="I14" s="453"/>
      <c r="J14" s="454"/>
      <c r="K14" s="453"/>
      <c r="L14" s="454"/>
      <c r="M14" s="453"/>
      <c r="N14" s="454"/>
      <c r="O14" s="453"/>
      <c r="P14" s="454"/>
      <c r="Q14" s="453"/>
      <c r="R14" s="455"/>
    </row>
    <row r="15" spans="1:18" s="456" customFormat="1" ht="15" customHeight="1" x14ac:dyDescent="0.2">
      <c r="A15" s="1215"/>
      <c r="B15" s="1227" t="s">
        <v>526</v>
      </c>
      <c r="C15" s="1228"/>
      <c r="D15" s="1228"/>
      <c r="E15" s="1228"/>
      <c r="F15" s="1228"/>
      <c r="G15" s="1228"/>
      <c r="H15" s="1228"/>
      <c r="I15" s="457"/>
      <c r="J15" s="458"/>
      <c r="K15" s="457"/>
      <c r="L15" s="458"/>
      <c r="M15" s="457"/>
      <c r="N15" s="458"/>
      <c r="O15" s="457"/>
      <c r="P15" s="458"/>
      <c r="Q15" s="457"/>
      <c r="R15" s="459"/>
    </row>
    <row r="16" spans="1:18" s="456" customFormat="1" ht="15" customHeight="1" x14ac:dyDescent="0.2">
      <c r="A16" s="1215"/>
      <c r="B16" s="1210" t="s">
        <v>525</v>
      </c>
      <c r="C16" s="1199"/>
      <c r="D16" s="1199"/>
      <c r="E16" s="1199"/>
      <c r="F16" s="1199"/>
      <c r="G16" s="1199"/>
      <c r="H16" s="1199"/>
      <c r="I16" s="1194"/>
      <c r="J16" s="1195"/>
      <c r="K16" s="1194"/>
      <c r="L16" s="1195"/>
      <c r="M16" s="1194"/>
      <c r="N16" s="1195"/>
      <c r="O16" s="1211"/>
      <c r="P16" s="1212"/>
      <c r="Q16" s="1211"/>
      <c r="R16" s="1213"/>
    </row>
    <row r="17" spans="1:19" ht="15" customHeight="1" x14ac:dyDescent="0.2">
      <c r="A17" s="1215"/>
      <c r="B17" s="1229" t="s">
        <v>524</v>
      </c>
      <c r="C17" s="1230"/>
      <c r="D17" s="1230"/>
      <c r="E17" s="1230"/>
      <c r="F17" s="1230"/>
      <c r="G17" s="1230"/>
      <c r="H17" s="1230"/>
      <c r="I17" s="1230"/>
      <c r="J17" s="1230"/>
      <c r="K17" s="1230"/>
      <c r="L17" s="1230"/>
      <c r="M17" s="1230"/>
      <c r="N17" s="1230"/>
      <c r="O17" s="1230"/>
      <c r="P17" s="1230"/>
      <c r="Q17" s="1230"/>
      <c r="R17" s="1231"/>
    </row>
    <row r="18" spans="1:19" s="456" customFormat="1" ht="15" customHeight="1" x14ac:dyDescent="0.2">
      <c r="A18" s="1215"/>
      <c r="B18" s="1220" t="s">
        <v>523</v>
      </c>
      <c r="C18" s="1221"/>
      <c r="D18" s="1221"/>
      <c r="E18" s="1221"/>
      <c r="F18" s="1221"/>
      <c r="G18" s="1221"/>
      <c r="H18" s="1222"/>
      <c r="I18" s="460" t="s">
        <v>522</v>
      </c>
      <c r="J18" s="461" t="s">
        <v>521</v>
      </c>
      <c r="K18" s="461" t="s">
        <v>520</v>
      </c>
      <c r="L18" s="461" t="s">
        <v>519</v>
      </c>
      <c r="M18" s="462" t="s">
        <v>518</v>
      </c>
      <c r="N18" s="462" t="s">
        <v>517</v>
      </c>
      <c r="O18" s="462" t="s">
        <v>516</v>
      </c>
      <c r="P18" s="462" t="s">
        <v>515</v>
      </c>
      <c r="Q18" s="1200"/>
      <c r="R18" s="1202"/>
    </row>
    <row r="19" spans="1:19" s="456" customFormat="1" ht="15" customHeight="1" x14ac:dyDescent="0.2">
      <c r="A19" s="1215"/>
      <c r="B19" s="1232"/>
      <c r="C19" s="1233"/>
      <c r="D19" s="1233"/>
      <c r="E19" s="1233"/>
      <c r="F19" s="1233"/>
      <c r="G19" s="1233"/>
      <c r="H19" s="1234"/>
      <c r="I19" s="463"/>
      <c r="J19" s="463"/>
      <c r="K19" s="463"/>
      <c r="L19" s="463"/>
      <c r="M19" s="463"/>
      <c r="N19" s="463"/>
      <c r="O19" s="463"/>
      <c r="P19" s="464"/>
      <c r="Q19" s="1235"/>
      <c r="R19" s="1236"/>
    </row>
    <row r="20" spans="1:19" s="456" customFormat="1" ht="15" customHeight="1" x14ac:dyDescent="0.2">
      <c r="A20" s="1215"/>
      <c r="B20" s="1223"/>
      <c r="C20" s="1224"/>
      <c r="D20" s="1224"/>
      <c r="E20" s="1224"/>
      <c r="F20" s="1224"/>
      <c r="G20" s="1224"/>
      <c r="H20" s="1225"/>
      <c r="I20" s="1237" t="s">
        <v>514</v>
      </c>
      <c r="J20" s="1238"/>
      <c r="K20" s="1239"/>
      <c r="L20" s="1240"/>
      <c r="M20" s="1241"/>
      <c r="N20" s="1241"/>
      <c r="O20" s="1241"/>
      <c r="P20" s="1241"/>
      <c r="Q20" s="1241"/>
      <c r="R20" s="1242"/>
    </row>
    <row r="21" spans="1:19" s="456" customFormat="1" ht="15" customHeight="1" x14ac:dyDescent="0.2">
      <c r="A21" s="1215"/>
      <c r="B21" s="1220" t="s">
        <v>513</v>
      </c>
      <c r="C21" s="1243"/>
      <c r="D21" s="1243"/>
      <c r="E21" s="1243"/>
      <c r="F21" s="1243"/>
      <c r="G21" s="1243"/>
      <c r="H21" s="1243"/>
      <c r="I21" s="1244"/>
      <c r="J21" s="1245"/>
      <c r="K21" s="465" t="s">
        <v>266</v>
      </c>
      <c r="L21" s="466"/>
      <c r="M21" s="467" t="s">
        <v>190</v>
      </c>
      <c r="N21" s="1245"/>
      <c r="O21" s="1245"/>
      <c r="P21" s="468" t="s">
        <v>266</v>
      </c>
      <c r="Q21" s="1241"/>
      <c r="R21" s="1242"/>
    </row>
    <row r="22" spans="1:19" s="456" customFormat="1" ht="15" customHeight="1" x14ac:dyDescent="0.2">
      <c r="A22" s="1215"/>
      <c r="B22" s="469"/>
      <c r="C22" s="1246" t="s">
        <v>512</v>
      </c>
      <c r="D22" s="1247"/>
      <c r="E22" s="1252" t="s">
        <v>189</v>
      </c>
      <c r="F22" s="1253"/>
      <c r="G22" s="1253"/>
      <c r="H22" s="1254"/>
      <c r="I22" s="1244"/>
      <c r="J22" s="1245"/>
      <c r="K22" s="465" t="s">
        <v>266</v>
      </c>
      <c r="L22" s="466"/>
      <c r="M22" s="467" t="s">
        <v>190</v>
      </c>
      <c r="N22" s="1245"/>
      <c r="O22" s="1245"/>
      <c r="P22" s="468" t="s">
        <v>266</v>
      </c>
      <c r="Q22" s="1241"/>
      <c r="R22" s="1242"/>
    </row>
    <row r="23" spans="1:19" s="456" customFormat="1" ht="15" customHeight="1" x14ac:dyDescent="0.2">
      <c r="A23" s="1215"/>
      <c r="B23" s="469"/>
      <c r="C23" s="1248"/>
      <c r="D23" s="1249"/>
      <c r="E23" s="1252" t="s">
        <v>511</v>
      </c>
      <c r="F23" s="1253"/>
      <c r="G23" s="1253"/>
      <c r="H23" s="1254"/>
      <c r="I23" s="1244"/>
      <c r="J23" s="1245"/>
      <c r="K23" s="465" t="s">
        <v>266</v>
      </c>
      <c r="L23" s="466"/>
      <c r="M23" s="467" t="s">
        <v>190</v>
      </c>
      <c r="N23" s="1245"/>
      <c r="O23" s="1245"/>
      <c r="P23" s="468" t="s">
        <v>266</v>
      </c>
      <c r="Q23" s="1241"/>
      <c r="R23" s="1242"/>
    </row>
    <row r="24" spans="1:19" s="456" customFormat="1" ht="15" customHeight="1" x14ac:dyDescent="0.2">
      <c r="A24" s="1215"/>
      <c r="B24" s="470"/>
      <c r="C24" s="1250"/>
      <c r="D24" s="1251"/>
      <c r="E24" s="1252" t="s">
        <v>510</v>
      </c>
      <c r="F24" s="1253"/>
      <c r="G24" s="1253"/>
      <c r="H24" s="1254"/>
      <c r="I24" s="1244"/>
      <c r="J24" s="1245"/>
      <c r="K24" s="465" t="s">
        <v>266</v>
      </c>
      <c r="L24" s="466"/>
      <c r="M24" s="467" t="s">
        <v>190</v>
      </c>
      <c r="N24" s="1245"/>
      <c r="O24" s="1245"/>
      <c r="P24" s="468" t="s">
        <v>266</v>
      </c>
      <c r="Q24" s="1241"/>
      <c r="R24" s="1242"/>
    </row>
    <row r="25" spans="1:19" s="456" customFormat="1" ht="15" customHeight="1" x14ac:dyDescent="0.2">
      <c r="A25" s="1215"/>
      <c r="B25" s="1220" t="s">
        <v>509</v>
      </c>
      <c r="C25" s="1221"/>
      <c r="D25" s="1221"/>
      <c r="E25" s="1221"/>
      <c r="F25" s="1221"/>
      <c r="G25" s="1221"/>
      <c r="H25" s="1222"/>
      <c r="I25" s="1244"/>
      <c r="J25" s="1245"/>
      <c r="K25" s="465" t="s">
        <v>266</v>
      </c>
      <c r="L25" s="466"/>
      <c r="M25" s="467" t="s">
        <v>190</v>
      </c>
      <c r="N25" s="1245"/>
      <c r="O25" s="1245"/>
      <c r="P25" s="468" t="s">
        <v>266</v>
      </c>
      <c r="Q25" s="1241"/>
      <c r="R25" s="1242"/>
    </row>
    <row r="26" spans="1:19" s="456" customFormat="1" ht="15" customHeight="1" thickBot="1" x14ac:dyDescent="0.25">
      <c r="A26" s="1216"/>
      <c r="B26" s="1255" t="s">
        <v>199</v>
      </c>
      <c r="C26" s="1256"/>
      <c r="D26" s="1256"/>
      <c r="E26" s="1256"/>
      <c r="F26" s="1256"/>
      <c r="G26" s="1256"/>
      <c r="H26" s="1204"/>
      <c r="I26" s="1257"/>
      <c r="J26" s="1258"/>
      <c r="K26" s="1258"/>
      <c r="L26" s="471" t="s">
        <v>508</v>
      </c>
      <c r="M26" s="471"/>
      <c r="N26" s="471"/>
      <c r="O26" s="471"/>
      <c r="P26" s="471"/>
      <c r="Q26" s="471"/>
      <c r="R26" s="472"/>
    </row>
    <row r="27" spans="1:19" ht="15" customHeight="1" x14ac:dyDescent="0.2">
      <c r="A27" s="1214" t="s">
        <v>589</v>
      </c>
      <c r="B27" s="1217" t="s">
        <v>531</v>
      </c>
      <c r="C27" s="1218"/>
      <c r="D27" s="1218"/>
      <c r="E27" s="1218"/>
      <c r="F27" s="1218"/>
      <c r="G27" s="1218"/>
      <c r="H27" s="1218"/>
      <c r="I27" s="1218"/>
      <c r="J27" s="1218"/>
      <c r="K27" s="1218"/>
      <c r="L27" s="1218"/>
      <c r="M27" s="1218"/>
      <c r="N27" s="1218"/>
      <c r="O27" s="1218"/>
      <c r="P27" s="1218"/>
      <c r="Q27" s="1218"/>
      <c r="R27" s="1219"/>
    </row>
    <row r="28" spans="1:19" ht="15" customHeight="1" x14ac:dyDescent="0.2">
      <c r="A28" s="1215"/>
      <c r="B28" s="1220" t="s">
        <v>530</v>
      </c>
      <c r="C28" s="1221"/>
      <c r="D28" s="1221"/>
      <c r="E28" s="1221"/>
      <c r="F28" s="1221"/>
      <c r="G28" s="1221"/>
      <c r="H28" s="1222"/>
      <c r="I28" s="1194" t="s">
        <v>179</v>
      </c>
      <c r="J28" s="1195"/>
      <c r="K28" s="1194" t="s">
        <v>180</v>
      </c>
      <c r="L28" s="1195"/>
      <c r="M28" s="1199" t="s">
        <v>529</v>
      </c>
      <c r="N28" s="1199"/>
      <c r="O28" s="1199" t="s">
        <v>528</v>
      </c>
      <c r="P28" s="1199"/>
      <c r="Q28" s="1194" t="s">
        <v>98</v>
      </c>
      <c r="R28" s="1226"/>
      <c r="S28" s="456"/>
    </row>
    <row r="29" spans="1:19" s="456" customFormat="1" ht="16.350000000000001" customHeight="1" x14ac:dyDescent="0.2">
      <c r="A29" s="1215"/>
      <c r="B29" s="1223"/>
      <c r="C29" s="1224"/>
      <c r="D29" s="1224"/>
      <c r="E29" s="1224"/>
      <c r="F29" s="1224"/>
      <c r="G29" s="1224"/>
      <c r="H29" s="1225"/>
      <c r="I29" s="453" t="s">
        <v>96</v>
      </c>
      <c r="J29" s="454" t="s">
        <v>97</v>
      </c>
      <c r="K29" s="453" t="s">
        <v>96</v>
      </c>
      <c r="L29" s="454" t="s">
        <v>97</v>
      </c>
      <c r="M29" s="453" t="s">
        <v>96</v>
      </c>
      <c r="N29" s="454" t="s">
        <v>97</v>
      </c>
      <c r="O29" s="453" t="s">
        <v>96</v>
      </c>
      <c r="P29" s="454" t="s">
        <v>97</v>
      </c>
      <c r="Q29" s="453" t="s">
        <v>96</v>
      </c>
      <c r="R29" s="455" t="s">
        <v>97</v>
      </c>
    </row>
    <row r="30" spans="1:19" s="456" customFormat="1" ht="15" customHeight="1" x14ac:dyDescent="0.2">
      <c r="A30" s="1215"/>
      <c r="B30" s="1262" t="s">
        <v>527</v>
      </c>
      <c r="C30" s="1243"/>
      <c r="D30" s="1243"/>
      <c r="E30" s="1243"/>
      <c r="F30" s="1243"/>
      <c r="G30" s="1243"/>
      <c r="H30" s="1195"/>
      <c r="I30" s="453"/>
      <c r="J30" s="454"/>
      <c r="K30" s="453"/>
      <c r="L30" s="454"/>
      <c r="M30" s="453"/>
      <c r="N30" s="454"/>
      <c r="O30" s="453"/>
      <c r="P30" s="454"/>
      <c r="Q30" s="453"/>
      <c r="R30" s="455"/>
    </row>
    <row r="31" spans="1:19" s="456" customFormat="1" ht="15" customHeight="1" x14ac:dyDescent="0.2">
      <c r="A31" s="1215"/>
      <c r="B31" s="1220" t="s">
        <v>526</v>
      </c>
      <c r="C31" s="1221"/>
      <c r="D31" s="1221"/>
      <c r="E31" s="1221"/>
      <c r="F31" s="1221"/>
      <c r="G31" s="1221"/>
      <c r="H31" s="1222"/>
      <c r="I31" s="457"/>
      <c r="J31" s="458"/>
      <c r="K31" s="457"/>
      <c r="L31" s="458"/>
      <c r="M31" s="457"/>
      <c r="N31" s="458"/>
      <c r="O31" s="457"/>
      <c r="P31" s="458"/>
      <c r="Q31" s="457"/>
      <c r="R31" s="459"/>
    </row>
    <row r="32" spans="1:19" s="456" customFormat="1" ht="15" customHeight="1" x14ac:dyDescent="0.2">
      <c r="A32" s="1215"/>
      <c r="B32" s="1263" t="s">
        <v>525</v>
      </c>
      <c r="C32" s="1264"/>
      <c r="D32" s="1264"/>
      <c r="E32" s="1264"/>
      <c r="F32" s="1264"/>
      <c r="G32" s="1264"/>
      <c r="H32" s="1264"/>
      <c r="I32" s="1194"/>
      <c r="J32" s="1195"/>
      <c r="K32" s="1194"/>
      <c r="L32" s="1195"/>
      <c r="M32" s="1194"/>
      <c r="N32" s="1195"/>
      <c r="O32" s="1211"/>
      <c r="P32" s="1212"/>
      <c r="Q32" s="1211"/>
      <c r="R32" s="1213"/>
    </row>
    <row r="33" spans="1:18" ht="15" customHeight="1" x14ac:dyDescent="0.2">
      <c r="A33" s="1215"/>
      <c r="B33" s="1259" t="s">
        <v>524</v>
      </c>
      <c r="C33" s="1260"/>
      <c r="D33" s="1260"/>
      <c r="E33" s="1260"/>
      <c r="F33" s="1260"/>
      <c r="G33" s="1260"/>
      <c r="H33" s="1260"/>
      <c r="I33" s="1260"/>
      <c r="J33" s="1260"/>
      <c r="K33" s="1260"/>
      <c r="L33" s="1260"/>
      <c r="M33" s="1260"/>
      <c r="N33" s="1260"/>
      <c r="O33" s="1260"/>
      <c r="P33" s="1260"/>
      <c r="Q33" s="1260"/>
      <c r="R33" s="1261"/>
    </row>
    <row r="34" spans="1:18" s="456" customFormat="1" ht="15" customHeight="1" x14ac:dyDescent="0.2">
      <c r="A34" s="1215"/>
      <c r="B34" s="1232" t="s">
        <v>523</v>
      </c>
      <c r="C34" s="1233"/>
      <c r="D34" s="1233"/>
      <c r="E34" s="1233"/>
      <c r="F34" s="1233"/>
      <c r="G34" s="1233"/>
      <c r="H34" s="1234"/>
      <c r="I34" s="460" t="s">
        <v>522</v>
      </c>
      <c r="J34" s="461" t="s">
        <v>521</v>
      </c>
      <c r="K34" s="461" t="s">
        <v>520</v>
      </c>
      <c r="L34" s="461" t="s">
        <v>519</v>
      </c>
      <c r="M34" s="461" t="s">
        <v>518</v>
      </c>
      <c r="N34" s="461" t="s">
        <v>517</v>
      </c>
      <c r="O34" s="461" t="s">
        <v>516</v>
      </c>
      <c r="P34" s="461" t="s">
        <v>515</v>
      </c>
      <c r="Q34" s="1200"/>
      <c r="R34" s="1202"/>
    </row>
    <row r="35" spans="1:18" s="456" customFormat="1" ht="15" customHeight="1" x14ac:dyDescent="0.2">
      <c r="A35" s="1215"/>
      <c r="B35" s="1232"/>
      <c r="C35" s="1233"/>
      <c r="D35" s="1233"/>
      <c r="E35" s="1233"/>
      <c r="F35" s="1233"/>
      <c r="G35" s="1233"/>
      <c r="H35" s="1234"/>
      <c r="I35" s="463"/>
      <c r="J35" s="463"/>
      <c r="K35" s="463"/>
      <c r="L35" s="463"/>
      <c r="M35" s="463"/>
      <c r="N35" s="463"/>
      <c r="O35" s="463"/>
      <c r="P35" s="464"/>
      <c r="Q35" s="1235"/>
      <c r="R35" s="1236"/>
    </row>
    <row r="36" spans="1:18" s="456" customFormat="1" ht="15" customHeight="1" x14ac:dyDescent="0.2">
      <c r="A36" s="1215"/>
      <c r="B36" s="1223"/>
      <c r="C36" s="1224"/>
      <c r="D36" s="1224"/>
      <c r="E36" s="1224"/>
      <c r="F36" s="1224"/>
      <c r="G36" s="1224"/>
      <c r="H36" s="1225"/>
      <c r="I36" s="1237" t="s">
        <v>514</v>
      </c>
      <c r="J36" s="1238"/>
      <c r="K36" s="1239"/>
      <c r="L36" s="1240"/>
      <c r="M36" s="1241"/>
      <c r="N36" s="1241"/>
      <c r="O36" s="1241"/>
      <c r="P36" s="1241"/>
      <c r="Q36" s="1241"/>
      <c r="R36" s="1242"/>
    </row>
    <row r="37" spans="1:18" s="456" customFormat="1" ht="15" customHeight="1" x14ac:dyDescent="0.2">
      <c r="A37" s="1215"/>
      <c r="B37" s="1220" t="s">
        <v>513</v>
      </c>
      <c r="C37" s="1243"/>
      <c r="D37" s="1243"/>
      <c r="E37" s="1243"/>
      <c r="F37" s="1243"/>
      <c r="G37" s="1243"/>
      <c r="H37" s="1243"/>
      <c r="I37" s="1244"/>
      <c r="J37" s="1245"/>
      <c r="K37" s="465" t="s">
        <v>266</v>
      </c>
      <c r="L37" s="466"/>
      <c r="M37" s="467" t="s">
        <v>190</v>
      </c>
      <c r="N37" s="1245"/>
      <c r="O37" s="1245"/>
      <c r="P37" s="468" t="s">
        <v>266</v>
      </c>
      <c r="Q37" s="1241"/>
      <c r="R37" s="1242"/>
    </row>
    <row r="38" spans="1:18" s="456" customFormat="1" ht="15" customHeight="1" x14ac:dyDescent="0.2">
      <c r="A38" s="1215"/>
      <c r="B38" s="469"/>
      <c r="C38" s="1246" t="s">
        <v>512</v>
      </c>
      <c r="D38" s="1247"/>
      <c r="E38" s="1252" t="s">
        <v>189</v>
      </c>
      <c r="F38" s="1253"/>
      <c r="G38" s="1253"/>
      <c r="H38" s="1254"/>
      <c r="I38" s="1244"/>
      <c r="J38" s="1245"/>
      <c r="K38" s="465" t="s">
        <v>266</v>
      </c>
      <c r="L38" s="466"/>
      <c r="M38" s="467" t="s">
        <v>190</v>
      </c>
      <c r="N38" s="1245"/>
      <c r="O38" s="1245"/>
      <c r="P38" s="468" t="s">
        <v>266</v>
      </c>
      <c r="Q38" s="1241"/>
      <c r="R38" s="1242"/>
    </row>
    <row r="39" spans="1:18" s="456" customFormat="1" ht="15" customHeight="1" x14ac:dyDescent="0.2">
      <c r="A39" s="1215"/>
      <c r="B39" s="469"/>
      <c r="C39" s="1248"/>
      <c r="D39" s="1249"/>
      <c r="E39" s="1252" t="s">
        <v>511</v>
      </c>
      <c r="F39" s="1253"/>
      <c r="G39" s="1253"/>
      <c r="H39" s="1254"/>
      <c r="I39" s="1244"/>
      <c r="J39" s="1245"/>
      <c r="K39" s="465" t="s">
        <v>266</v>
      </c>
      <c r="L39" s="466"/>
      <c r="M39" s="467" t="s">
        <v>190</v>
      </c>
      <c r="N39" s="1245"/>
      <c r="O39" s="1245"/>
      <c r="P39" s="468" t="s">
        <v>266</v>
      </c>
      <c r="Q39" s="1241"/>
      <c r="R39" s="1242"/>
    </row>
    <row r="40" spans="1:18" s="456" customFormat="1" ht="15" customHeight="1" x14ac:dyDescent="0.2">
      <c r="A40" s="1215"/>
      <c r="B40" s="470"/>
      <c r="C40" s="1250"/>
      <c r="D40" s="1251"/>
      <c r="E40" s="1252" t="s">
        <v>510</v>
      </c>
      <c r="F40" s="1253"/>
      <c r="G40" s="1253"/>
      <c r="H40" s="1254"/>
      <c r="I40" s="1244"/>
      <c r="J40" s="1245"/>
      <c r="K40" s="465" t="s">
        <v>266</v>
      </c>
      <c r="L40" s="466"/>
      <c r="M40" s="467" t="s">
        <v>190</v>
      </c>
      <c r="N40" s="1245"/>
      <c r="O40" s="1245"/>
      <c r="P40" s="468" t="s">
        <v>266</v>
      </c>
      <c r="Q40" s="1241"/>
      <c r="R40" s="1242"/>
    </row>
    <row r="41" spans="1:18" s="456" customFormat="1" ht="15" customHeight="1" x14ac:dyDescent="0.2">
      <c r="A41" s="1215"/>
      <c r="B41" s="1220" t="s">
        <v>509</v>
      </c>
      <c r="C41" s="1221"/>
      <c r="D41" s="1221"/>
      <c r="E41" s="1221"/>
      <c r="F41" s="1221"/>
      <c r="G41" s="1221"/>
      <c r="H41" s="1222"/>
      <c r="I41" s="1244"/>
      <c r="J41" s="1245"/>
      <c r="K41" s="465" t="s">
        <v>266</v>
      </c>
      <c r="L41" s="466"/>
      <c r="M41" s="467" t="s">
        <v>190</v>
      </c>
      <c r="N41" s="1245"/>
      <c r="O41" s="1245"/>
      <c r="P41" s="468" t="s">
        <v>266</v>
      </c>
      <c r="Q41" s="1241"/>
      <c r="R41" s="1242"/>
    </row>
    <row r="42" spans="1:18" s="456" customFormat="1" ht="15" customHeight="1" thickBot="1" x14ac:dyDescent="0.25">
      <c r="A42" s="1216"/>
      <c r="B42" s="1255" t="s">
        <v>199</v>
      </c>
      <c r="C42" s="1256"/>
      <c r="D42" s="1256"/>
      <c r="E42" s="1256"/>
      <c r="F42" s="1256"/>
      <c r="G42" s="1256"/>
      <c r="H42" s="1204"/>
      <c r="I42" s="1257"/>
      <c r="J42" s="1258"/>
      <c r="K42" s="1258"/>
      <c r="L42" s="471" t="s">
        <v>508</v>
      </c>
      <c r="M42" s="471"/>
      <c r="N42" s="471"/>
      <c r="O42" s="471"/>
      <c r="P42" s="471"/>
      <c r="Q42" s="471"/>
      <c r="R42" s="472"/>
    </row>
  </sheetData>
  <mergeCells count="107">
    <mergeCell ref="B41:H41"/>
    <mergeCell ref="I41:J41"/>
    <mergeCell ref="N41:O41"/>
    <mergeCell ref="Q41:R41"/>
    <mergeCell ref="B42:H42"/>
    <mergeCell ref="I42:K42"/>
    <mergeCell ref="I39:J39"/>
    <mergeCell ref="N39:O39"/>
    <mergeCell ref="Q39:R39"/>
    <mergeCell ref="E40:H40"/>
    <mergeCell ref="I40:J40"/>
    <mergeCell ref="N40:O40"/>
    <mergeCell ref="Q40:R40"/>
    <mergeCell ref="I37:J37"/>
    <mergeCell ref="N37:O37"/>
    <mergeCell ref="Q37:R37"/>
    <mergeCell ref="C38:D40"/>
    <mergeCell ref="E38:H38"/>
    <mergeCell ref="I38:J38"/>
    <mergeCell ref="N38:O38"/>
    <mergeCell ref="Q38:R38"/>
    <mergeCell ref="E39:H39"/>
    <mergeCell ref="B26:H26"/>
    <mergeCell ref="I26:K26"/>
    <mergeCell ref="A27:A42"/>
    <mergeCell ref="B27:R27"/>
    <mergeCell ref="B28:H29"/>
    <mergeCell ref="I28:J28"/>
    <mergeCell ref="K28:L28"/>
    <mergeCell ref="M28:N28"/>
    <mergeCell ref="O28:P28"/>
    <mergeCell ref="Q28:R28"/>
    <mergeCell ref="O32:P32"/>
    <mergeCell ref="Q32:R32"/>
    <mergeCell ref="B33:R33"/>
    <mergeCell ref="B34:H36"/>
    <mergeCell ref="Q34:R35"/>
    <mergeCell ref="I36:K36"/>
    <mergeCell ref="L36:R36"/>
    <mergeCell ref="B30:H30"/>
    <mergeCell ref="B31:H31"/>
    <mergeCell ref="B32:H32"/>
    <mergeCell ref="I32:J32"/>
    <mergeCell ref="K32:L32"/>
    <mergeCell ref="M32:N32"/>
    <mergeCell ref="B37:H37"/>
    <mergeCell ref="Q21:R21"/>
    <mergeCell ref="I24:J24"/>
    <mergeCell ref="N24:O24"/>
    <mergeCell ref="Q24:R24"/>
    <mergeCell ref="B25:H25"/>
    <mergeCell ref="I25:J25"/>
    <mergeCell ref="N25:O25"/>
    <mergeCell ref="Q25:R25"/>
    <mergeCell ref="C22:D24"/>
    <mergeCell ref="E22:H22"/>
    <mergeCell ref="I22:J22"/>
    <mergeCell ref="N22:O22"/>
    <mergeCell ref="Q22:R22"/>
    <mergeCell ref="E23:H23"/>
    <mergeCell ref="I23:J23"/>
    <mergeCell ref="N23:O23"/>
    <mergeCell ref="Q23:R23"/>
    <mergeCell ref="E24:H24"/>
    <mergeCell ref="B16:H16"/>
    <mergeCell ref="I16:J16"/>
    <mergeCell ref="K16:L16"/>
    <mergeCell ref="M16:N16"/>
    <mergeCell ref="O16:P16"/>
    <mergeCell ref="Q16:R16"/>
    <mergeCell ref="A11:A26"/>
    <mergeCell ref="B11:R11"/>
    <mergeCell ref="B12:H13"/>
    <mergeCell ref="I12:J12"/>
    <mergeCell ref="K12:L12"/>
    <mergeCell ref="M12:N12"/>
    <mergeCell ref="O12:P12"/>
    <mergeCell ref="Q12:R12"/>
    <mergeCell ref="B14:H14"/>
    <mergeCell ref="B15:H15"/>
    <mergeCell ref="B17:R17"/>
    <mergeCell ref="B18:H20"/>
    <mergeCell ref="Q18:R19"/>
    <mergeCell ref="I20:K20"/>
    <mergeCell ref="L20:R20"/>
    <mergeCell ref="B21:H21"/>
    <mergeCell ref="I21:J21"/>
    <mergeCell ref="N21:O21"/>
    <mergeCell ref="A1:R1"/>
    <mergeCell ref="A3:I3"/>
    <mergeCell ref="A4:B7"/>
    <mergeCell ref="C4:D4"/>
    <mergeCell ref="E4:J4"/>
    <mergeCell ref="K4:L4"/>
    <mergeCell ref="M4:R4"/>
    <mergeCell ref="C5:D5"/>
    <mergeCell ref="E5:J5"/>
    <mergeCell ref="K5:L5"/>
    <mergeCell ref="M5:R5"/>
    <mergeCell ref="C6:D6"/>
    <mergeCell ref="E6:J6"/>
    <mergeCell ref="K6:L6"/>
    <mergeCell ref="M6:R6"/>
    <mergeCell ref="C7:D7"/>
    <mergeCell ref="E7:J7"/>
    <mergeCell ref="K7:L7"/>
    <mergeCell ref="M7:R7"/>
  </mergeCells>
  <phoneticPr fontId="4"/>
  <dataValidations count="1">
    <dataValidation type="list" allowBlank="1" showInputMessage="1" showErrorMessage="1" sqref="I19:P19 I35:P35" xr:uid="{BC1A2E00-A9F5-4055-8DF6-65A7023A02A3}">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51E6E-565D-4533-B8F1-2A3285B93965}">
  <sheetPr>
    <pageSetUpPr fitToPage="1"/>
  </sheetPr>
  <dimension ref="A1:XFB49"/>
  <sheetViews>
    <sheetView showGridLines="0" view="pageBreakPreview" zoomScaleNormal="96" zoomScaleSheetLayoutView="100" workbookViewId="0">
      <selection activeCell="AD15" sqref="AD15"/>
    </sheetView>
  </sheetViews>
  <sheetFormatPr defaultColWidth="8.77734375" defaultRowHeight="12" x14ac:dyDescent="0.2"/>
  <cols>
    <col min="1" max="1" width="5.109375" style="373" customWidth="1"/>
    <col min="2" max="5" width="3.33203125" style="373" customWidth="1"/>
    <col min="6" max="6" width="8.77734375" style="373"/>
    <col min="7" max="7" width="5.6640625" style="373" customWidth="1"/>
    <col min="8" max="27" width="4.77734375" style="373" customWidth="1"/>
    <col min="28" max="16384" width="8.77734375" style="373"/>
  </cols>
  <sheetData>
    <row r="1" spans="1:31 16382:16382" ht="36.75" customHeight="1" thickBot="1" x14ac:dyDescent="0.25">
      <c r="A1" s="981" t="s">
        <v>742</v>
      </c>
      <c r="B1" s="981"/>
      <c r="C1" s="981"/>
      <c r="D1" s="981"/>
      <c r="E1" s="981"/>
      <c r="F1" s="981"/>
      <c r="G1" s="981"/>
      <c r="H1" s="981"/>
      <c r="I1" s="981"/>
      <c r="J1" s="981"/>
      <c r="K1" s="981"/>
      <c r="L1" s="981"/>
      <c r="M1" s="981"/>
      <c r="N1" s="981"/>
      <c r="O1" s="981"/>
      <c r="P1" s="981"/>
      <c r="Q1" s="981"/>
      <c r="R1" s="981"/>
      <c r="S1" s="981"/>
      <c r="T1" s="981"/>
      <c r="U1" s="981"/>
      <c r="V1" s="981"/>
      <c r="W1" s="981"/>
      <c r="X1" s="981"/>
      <c r="Y1" s="981"/>
      <c r="Z1" s="981"/>
      <c r="AA1" s="981"/>
      <c r="AC1" s="373" t="s">
        <v>293</v>
      </c>
    </row>
    <row r="2" spans="1:31 16382:16382" ht="15" customHeight="1" x14ac:dyDescent="0.2">
      <c r="A2" s="1005" t="s">
        <v>743</v>
      </c>
      <c r="B2" s="1270" t="s">
        <v>715</v>
      </c>
      <c r="C2" s="1271"/>
      <c r="D2" s="1271"/>
      <c r="E2" s="1272"/>
      <c r="F2" s="1273"/>
      <c r="G2" s="1273"/>
      <c r="H2" s="1273"/>
      <c r="I2" s="1273"/>
      <c r="J2" s="1273"/>
      <c r="K2" s="1273"/>
      <c r="L2" s="1273"/>
      <c r="M2" s="1273"/>
      <c r="N2" s="1273"/>
      <c r="O2" s="1273"/>
      <c r="P2" s="1273"/>
      <c r="Q2" s="1273"/>
      <c r="R2" s="1273"/>
      <c r="S2" s="1273"/>
      <c r="T2" s="1273"/>
      <c r="U2" s="1273"/>
      <c r="V2" s="1273"/>
      <c r="W2" s="1273"/>
      <c r="X2" s="1273"/>
      <c r="Y2" s="1273"/>
      <c r="Z2" s="1273"/>
      <c r="AA2" s="1274"/>
    </row>
    <row r="3" spans="1:31 16382:16382" ht="15" customHeight="1" x14ac:dyDescent="0.2">
      <c r="A3" s="1268"/>
      <c r="B3" s="1275" t="s">
        <v>6</v>
      </c>
      <c r="C3" s="1276"/>
      <c r="D3" s="1276"/>
      <c r="E3" s="1277"/>
      <c r="F3" s="517"/>
      <c r="G3" s="422"/>
      <c r="H3" s="422"/>
      <c r="I3" s="422"/>
      <c r="J3" s="422"/>
      <c r="K3" s="422"/>
      <c r="L3" s="422"/>
      <c r="M3" s="422"/>
      <c r="N3" s="422"/>
      <c r="O3" s="422"/>
      <c r="P3" s="422"/>
      <c r="Q3" s="422"/>
      <c r="R3" s="422"/>
      <c r="S3" s="422"/>
      <c r="T3" s="422"/>
      <c r="U3" s="422"/>
      <c r="V3" s="422"/>
      <c r="W3" s="422"/>
      <c r="X3" s="422"/>
      <c r="Y3" s="422"/>
      <c r="Z3" s="422"/>
      <c r="AA3" s="518"/>
    </row>
    <row r="4" spans="1:31 16382:16382" ht="27.9" customHeight="1" x14ac:dyDescent="0.2">
      <c r="A4" s="1268"/>
      <c r="B4" s="987" t="s">
        <v>582</v>
      </c>
      <c r="C4" s="988"/>
      <c r="D4" s="988"/>
      <c r="E4" s="1278"/>
      <c r="F4" s="989"/>
      <c r="G4" s="990"/>
      <c r="H4" s="990"/>
      <c r="I4" s="990"/>
      <c r="J4" s="990"/>
      <c r="K4" s="990"/>
      <c r="L4" s="990"/>
      <c r="M4" s="990"/>
      <c r="N4" s="990"/>
      <c r="O4" s="990"/>
      <c r="P4" s="990"/>
      <c r="Q4" s="990"/>
      <c r="R4" s="990"/>
      <c r="S4" s="990"/>
      <c r="T4" s="990"/>
      <c r="U4" s="990"/>
      <c r="V4" s="990"/>
      <c r="W4" s="990"/>
      <c r="X4" s="990"/>
      <c r="Y4" s="990"/>
      <c r="Z4" s="990"/>
      <c r="AA4" s="991"/>
    </row>
    <row r="5" spans="1:31 16382:16382" ht="15" customHeight="1" x14ac:dyDescent="0.2">
      <c r="A5" s="1268"/>
      <c r="B5" s="992" t="s">
        <v>580</v>
      </c>
      <c r="C5" s="997"/>
      <c r="D5" s="997"/>
      <c r="E5" s="1279"/>
      <c r="F5" s="1035" t="s">
        <v>744</v>
      </c>
      <c r="G5" s="997"/>
      <c r="H5" s="998"/>
      <c r="I5" s="998"/>
      <c r="J5" s="440" t="s">
        <v>128</v>
      </c>
      <c r="K5" s="998"/>
      <c r="L5" s="998"/>
      <c r="M5" s="440" t="s">
        <v>567</v>
      </c>
      <c r="N5" s="440"/>
      <c r="P5" s="997" t="s">
        <v>581</v>
      </c>
      <c r="Q5" s="997"/>
      <c r="R5" s="997"/>
      <c r="S5" s="997"/>
      <c r="T5" s="997"/>
      <c r="U5" s="997"/>
      <c r="V5" s="997"/>
      <c r="W5" s="997"/>
      <c r="X5" s="997"/>
      <c r="Y5" s="997"/>
      <c r="Z5" s="997"/>
      <c r="AA5" s="1265"/>
    </row>
    <row r="6" spans="1:31 16382:16382" ht="15" customHeight="1" x14ac:dyDescent="0.2">
      <c r="A6" s="1268"/>
      <c r="B6" s="994"/>
      <c r="C6" s="1045"/>
      <c r="D6" s="1045"/>
      <c r="E6" s="1046"/>
      <c r="F6" s="865"/>
      <c r="G6" s="844"/>
      <c r="H6" s="844"/>
      <c r="I6" s="844"/>
      <c r="J6" s="355" t="s">
        <v>460</v>
      </c>
      <c r="K6" s="355" t="s">
        <v>461</v>
      </c>
      <c r="L6" s="844"/>
      <c r="M6" s="844"/>
      <c r="N6" s="844"/>
      <c r="O6" s="844"/>
      <c r="P6" s="844"/>
      <c r="Q6" s="844"/>
      <c r="R6" s="355" t="s">
        <v>462</v>
      </c>
      <c r="S6" s="355" t="s">
        <v>136</v>
      </c>
      <c r="T6" s="1266"/>
      <c r="U6" s="1266"/>
      <c r="V6" s="1266"/>
      <c r="W6" s="1266"/>
      <c r="X6" s="1266"/>
      <c r="Y6" s="1266"/>
      <c r="Z6" s="1266"/>
      <c r="AA6" s="1267"/>
      <c r="AB6" s="519"/>
      <c r="AC6" s="519"/>
      <c r="AD6" s="519"/>
      <c r="AE6" s="519"/>
    </row>
    <row r="7" spans="1:31 16382:16382" ht="15" customHeight="1" x14ac:dyDescent="0.2">
      <c r="A7" s="1268"/>
      <c r="B7" s="994"/>
      <c r="C7" s="1045"/>
      <c r="D7" s="1045"/>
      <c r="E7" s="1046"/>
      <c r="F7" s="865"/>
      <c r="G7" s="844"/>
      <c r="H7" s="844"/>
      <c r="I7" s="844"/>
      <c r="J7" s="355" t="s">
        <v>463</v>
      </c>
      <c r="K7" s="355" t="s">
        <v>464</v>
      </c>
      <c r="L7" s="844"/>
      <c r="M7" s="844"/>
      <c r="N7" s="844"/>
      <c r="O7" s="844"/>
      <c r="P7" s="844"/>
      <c r="Q7" s="844"/>
      <c r="R7" s="355" t="s">
        <v>465</v>
      </c>
      <c r="S7" s="355" t="s">
        <v>466</v>
      </c>
      <c r="T7" s="1266"/>
      <c r="U7" s="1266"/>
      <c r="V7" s="1266"/>
      <c r="W7" s="1266"/>
      <c r="X7" s="1266"/>
      <c r="Y7" s="1266"/>
      <c r="Z7" s="1266"/>
      <c r="AA7" s="1267"/>
      <c r="AB7" s="519"/>
      <c r="AC7" s="519"/>
      <c r="AD7" s="519"/>
      <c r="AE7" s="519"/>
    </row>
    <row r="8" spans="1:31 16382:16382" ht="18.899999999999999" customHeight="1" x14ac:dyDescent="0.2">
      <c r="A8" s="1268"/>
      <c r="B8" s="982"/>
      <c r="C8" s="983"/>
      <c r="D8" s="983"/>
      <c r="E8" s="1280"/>
      <c r="F8" s="984"/>
      <c r="G8" s="985"/>
      <c r="H8" s="1037"/>
      <c r="I8" s="1037"/>
      <c r="J8" s="1037"/>
      <c r="K8" s="1037"/>
      <c r="L8" s="1037"/>
      <c r="M8" s="1037"/>
      <c r="N8" s="1037"/>
      <c r="O8" s="1037"/>
      <c r="P8" s="1037"/>
      <c r="Q8" s="1037"/>
      <c r="R8" s="1037"/>
      <c r="S8" s="1037"/>
      <c r="T8" s="1037"/>
      <c r="U8" s="1037"/>
      <c r="V8" s="1037"/>
      <c r="W8" s="1037"/>
      <c r="X8" s="1037"/>
      <c r="Y8" s="1037"/>
      <c r="Z8" s="1037"/>
      <c r="AA8" s="1038"/>
    </row>
    <row r="9" spans="1:31 16382:16382" ht="15" customHeight="1" x14ac:dyDescent="0.2">
      <c r="A9" s="1268"/>
      <c r="B9" s="992" t="s">
        <v>745</v>
      </c>
      <c r="C9" s="997"/>
      <c r="D9" s="997"/>
      <c r="E9" s="1279"/>
      <c r="F9" s="1311" t="s">
        <v>8</v>
      </c>
      <c r="G9" s="988"/>
      <c r="H9" s="1288"/>
      <c r="I9" s="1289"/>
      <c r="J9" s="1289"/>
      <c r="K9" s="1289"/>
      <c r="L9" s="1289"/>
      <c r="M9" s="1289"/>
      <c r="N9" s="1312" t="s">
        <v>468</v>
      </c>
      <c r="O9" s="1312"/>
      <c r="P9" s="1149"/>
      <c r="Q9" s="1149"/>
      <c r="R9" s="1313"/>
      <c r="S9" s="1015" t="s">
        <v>572</v>
      </c>
      <c r="T9" s="1054"/>
      <c r="U9" s="1016"/>
      <c r="V9" s="1288"/>
      <c r="W9" s="1289"/>
      <c r="X9" s="1289"/>
      <c r="Y9" s="1289"/>
      <c r="Z9" s="1289"/>
      <c r="AA9" s="1290"/>
    </row>
    <row r="10" spans="1:31 16382:16382" ht="15" customHeight="1" x14ac:dyDescent="0.2">
      <c r="A10" s="1269"/>
      <c r="B10" s="982"/>
      <c r="C10" s="983"/>
      <c r="D10" s="983"/>
      <c r="E10" s="1280"/>
      <c r="F10" s="1035" t="s">
        <v>470</v>
      </c>
      <c r="G10" s="997"/>
      <c r="H10" s="1291"/>
      <c r="I10" s="1291"/>
      <c r="J10" s="1291"/>
      <c r="K10" s="1291"/>
      <c r="L10" s="1291"/>
      <c r="M10" s="1291"/>
      <c r="N10" s="1291"/>
      <c r="O10" s="1291"/>
      <c r="P10" s="1291"/>
      <c r="Q10" s="1291"/>
      <c r="R10" s="1291"/>
      <c r="S10" s="1291"/>
      <c r="T10" s="1291"/>
      <c r="U10" s="1291"/>
      <c r="V10" s="1291"/>
      <c r="W10" s="1291"/>
      <c r="X10" s="1291"/>
      <c r="Y10" s="1291"/>
      <c r="Z10" s="1291"/>
      <c r="AA10" s="1292"/>
    </row>
    <row r="11" spans="1:31 16382:16382" ht="15" customHeight="1" x14ac:dyDescent="0.2">
      <c r="A11" s="1293" t="s">
        <v>746</v>
      </c>
      <c r="B11" s="1294"/>
      <c r="C11" s="1294"/>
      <c r="D11" s="1294"/>
      <c r="E11" s="1294"/>
      <c r="F11" s="1299" t="s">
        <v>747</v>
      </c>
      <c r="G11" s="1300"/>
      <c r="H11" s="1300"/>
      <c r="I11" s="1300"/>
      <c r="J11" s="1300"/>
      <c r="K11" s="1300"/>
      <c r="L11" s="1300"/>
      <c r="M11" s="1301"/>
      <c r="N11" s="1281"/>
      <c r="O11" s="1282"/>
      <c r="P11" s="1302"/>
      <c r="Q11" s="1303"/>
      <c r="R11" s="1303"/>
      <c r="S11" s="1303"/>
      <c r="T11" s="1303"/>
      <c r="U11" s="1303"/>
      <c r="V11" s="1303"/>
      <c r="W11" s="1303"/>
      <c r="X11" s="1303"/>
      <c r="Y11" s="1303"/>
      <c r="Z11" s="1303"/>
      <c r="AA11" s="1304"/>
      <c r="XFB11" s="520"/>
    </row>
    <row r="12" spans="1:31 16382:16382" ht="15" customHeight="1" x14ac:dyDescent="0.2">
      <c r="A12" s="1295"/>
      <c r="B12" s="1296"/>
      <c r="C12" s="1296"/>
      <c r="D12" s="1296"/>
      <c r="E12" s="1296"/>
      <c r="F12" s="1299" t="s">
        <v>748</v>
      </c>
      <c r="G12" s="1300"/>
      <c r="H12" s="1300"/>
      <c r="I12" s="1300"/>
      <c r="J12" s="1300"/>
      <c r="K12" s="1300"/>
      <c r="L12" s="1300"/>
      <c r="M12" s="1301"/>
      <c r="N12" s="1281"/>
      <c r="O12" s="1282"/>
      <c r="P12" s="1305"/>
      <c r="Q12" s="1306"/>
      <c r="R12" s="1306"/>
      <c r="S12" s="1306"/>
      <c r="T12" s="1306"/>
      <c r="U12" s="1306"/>
      <c r="V12" s="1306"/>
      <c r="W12" s="1306"/>
      <c r="X12" s="1306"/>
      <c r="Y12" s="1306"/>
      <c r="Z12" s="1306"/>
      <c r="AA12" s="1307"/>
    </row>
    <row r="13" spans="1:31 16382:16382" ht="15" customHeight="1" x14ac:dyDescent="0.2">
      <c r="A13" s="1295"/>
      <c r="B13" s="1296"/>
      <c r="C13" s="1296"/>
      <c r="D13" s="1296"/>
      <c r="E13" s="1296"/>
      <c r="F13" s="1299" t="s">
        <v>749</v>
      </c>
      <c r="G13" s="1300"/>
      <c r="H13" s="1300"/>
      <c r="I13" s="1300"/>
      <c r="J13" s="1300"/>
      <c r="K13" s="1300"/>
      <c r="L13" s="1300"/>
      <c r="M13" s="1301"/>
      <c r="N13" s="1281"/>
      <c r="O13" s="1282"/>
      <c r="P13" s="1305"/>
      <c r="Q13" s="1306"/>
      <c r="R13" s="1306"/>
      <c r="S13" s="1306"/>
      <c r="T13" s="1306"/>
      <c r="U13" s="1306"/>
      <c r="V13" s="1306"/>
      <c r="W13" s="1306"/>
      <c r="X13" s="1306"/>
      <c r="Y13" s="1306"/>
      <c r="Z13" s="1306"/>
      <c r="AA13" s="1307"/>
    </row>
    <row r="14" spans="1:31 16382:16382" ht="15" customHeight="1" x14ac:dyDescent="0.2">
      <c r="A14" s="1297"/>
      <c r="B14" s="1298"/>
      <c r="C14" s="1298"/>
      <c r="D14" s="1298"/>
      <c r="E14" s="1298"/>
      <c r="F14" s="1283" t="s">
        <v>750</v>
      </c>
      <c r="G14" s="1284"/>
      <c r="H14" s="1284"/>
      <c r="I14" s="1284"/>
      <c r="J14" s="1284"/>
      <c r="K14" s="1284"/>
      <c r="L14" s="1284"/>
      <c r="M14" s="1285"/>
      <c r="N14" s="1281"/>
      <c r="O14" s="1282"/>
      <c r="P14" s="1308"/>
      <c r="Q14" s="1309"/>
      <c r="R14" s="1309"/>
      <c r="S14" s="1309"/>
      <c r="T14" s="1309"/>
      <c r="U14" s="1309"/>
      <c r="V14" s="1309"/>
      <c r="W14" s="1309"/>
      <c r="X14" s="1309"/>
      <c r="Y14" s="1309"/>
      <c r="Z14" s="1309"/>
      <c r="AA14" s="1310"/>
    </row>
    <row r="15" spans="1:31 16382:16382" ht="15" customHeight="1" x14ac:dyDescent="0.2">
      <c r="A15" s="1286" t="s">
        <v>751</v>
      </c>
      <c r="B15" s="987" t="s">
        <v>6</v>
      </c>
      <c r="C15" s="988"/>
      <c r="D15" s="988"/>
      <c r="E15" s="1001"/>
      <c r="F15" s="1031"/>
      <c r="G15" s="990"/>
      <c r="H15" s="990"/>
      <c r="I15" s="990"/>
      <c r="J15" s="990"/>
      <c r="K15" s="990"/>
      <c r="L15" s="990"/>
      <c r="M15" s="1287"/>
      <c r="N15" s="992" t="s">
        <v>752</v>
      </c>
      <c r="O15" s="993"/>
      <c r="P15" s="1314" t="s">
        <v>753</v>
      </c>
      <c r="Q15" s="1315"/>
      <c r="R15" s="1316"/>
      <c r="S15" s="1316"/>
      <c r="T15" s="521" t="s">
        <v>754</v>
      </c>
      <c r="U15" s="1316"/>
      <c r="V15" s="1316"/>
      <c r="W15" s="1317" t="s">
        <v>755</v>
      </c>
      <c r="X15" s="1317"/>
      <c r="Y15" s="1317"/>
      <c r="Z15" s="1317"/>
      <c r="AA15" s="1318"/>
    </row>
    <row r="16" spans="1:31 16382:16382" ht="23.25" customHeight="1" x14ac:dyDescent="0.2">
      <c r="A16" s="1268"/>
      <c r="B16" s="987" t="s">
        <v>756</v>
      </c>
      <c r="C16" s="988"/>
      <c r="D16" s="988"/>
      <c r="E16" s="1001"/>
      <c r="F16" s="1031"/>
      <c r="G16" s="990"/>
      <c r="H16" s="990"/>
      <c r="I16" s="990"/>
      <c r="J16" s="990"/>
      <c r="K16" s="990"/>
      <c r="L16" s="990"/>
      <c r="M16" s="1287"/>
      <c r="N16" s="994"/>
      <c r="O16" s="995"/>
      <c r="P16" s="1319"/>
      <c r="Q16" s="1037"/>
      <c r="R16" s="1037"/>
      <c r="S16" s="1037"/>
      <c r="T16" s="1037"/>
      <c r="U16" s="1037"/>
      <c r="V16" s="1037"/>
      <c r="W16" s="1037"/>
      <c r="X16" s="1037"/>
      <c r="Y16" s="1037"/>
      <c r="Z16" s="1037"/>
      <c r="AA16" s="1038"/>
    </row>
    <row r="17" spans="1:28" ht="23.25" customHeight="1" thickBot="1" x14ac:dyDescent="0.25">
      <c r="A17" s="1268"/>
      <c r="B17" s="992" t="s">
        <v>565</v>
      </c>
      <c r="C17" s="997"/>
      <c r="D17" s="997"/>
      <c r="E17" s="993"/>
      <c r="F17" s="1039"/>
      <c r="G17" s="1040"/>
      <c r="H17" s="1040"/>
      <c r="I17" s="1040"/>
      <c r="J17" s="1040"/>
      <c r="K17" s="1040"/>
      <c r="L17" s="1040"/>
      <c r="M17" s="1320"/>
      <c r="N17" s="994"/>
      <c r="O17" s="995"/>
      <c r="P17" s="1319"/>
      <c r="Q17" s="1037"/>
      <c r="R17" s="1037"/>
      <c r="S17" s="1037"/>
      <c r="T17" s="1037"/>
      <c r="U17" s="1037"/>
      <c r="V17" s="1037"/>
      <c r="W17" s="1037"/>
      <c r="X17" s="1037"/>
      <c r="Y17" s="1037"/>
      <c r="Z17" s="1037"/>
      <c r="AA17" s="1038"/>
    </row>
    <row r="18" spans="1:28" s="376" customFormat="1" ht="18" customHeight="1" thickBot="1" x14ac:dyDescent="0.25">
      <c r="A18" s="522"/>
      <c r="B18" s="1321" t="s">
        <v>757</v>
      </c>
      <c r="C18" s="1321"/>
      <c r="D18" s="1321"/>
      <c r="E18" s="1321"/>
      <c r="F18" s="1321"/>
      <c r="G18" s="1321"/>
      <c r="H18" s="1321"/>
      <c r="I18" s="1321"/>
      <c r="J18" s="1321"/>
      <c r="K18" s="1322"/>
      <c r="L18" s="1323"/>
      <c r="M18" s="1324"/>
      <c r="N18" s="1324"/>
      <c r="O18" s="1324"/>
      <c r="P18" s="1324"/>
      <c r="Q18" s="1324"/>
      <c r="R18" s="1324"/>
      <c r="S18" s="1324"/>
      <c r="T18" s="1324"/>
      <c r="U18" s="1324"/>
      <c r="V18" s="1324"/>
      <c r="W18" s="1324"/>
      <c r="X18" s="1324"/>
      <c r="Y18" s="1324"/>
      <c r="Z18" s="1324"/>
      <c r="AA18" s="1325"/>
    </row>
    <row r="19" spans="1:28" s="376" customFormat="1" ht="18" customHeight="1" x14ac:dyDescent="0.2">
      <c r="A19" s="1076" t="s">
        <v>758</v>
      </c>
      <c r="B19" s="1326" t="s">
        <v>759</v>
      </c>
      <c r="C19" s="1327"/>
      <c r="D19" s="1327"/>
      <c r="E19" s="1327"/>
      <c r="F19" s="1327"/>
      <c r="G19" s="1327"/>
      <c r="H19" s="1327"/>
      <c r="I19" s="1327"/>
      <c r="J19" s="1327"/>
      <c r="K19" s="1327"/>
      <c r="L19" s="523"/>
      <c r="M19" s="433"/>
      <c r="N19" s="1328" t="s">
        <v>760</v>
      </c>
      <c r="O19" s="1328"/>
      <c r="P19" s="1328"/>
      <c r="Q19" s="1328"/>
      <c r="R19" s="1328"/>
      <c r="S19" s="1328"/>
      <c r="T19" s="524"/>
      <c r="U19" s="525"/>
      <c r="V19" s="525" t="s">
        <v>761</v>
      </c>
      <c r="W19" s="525"/>
      <c r="X19" s="525"/>
      <c r="Y19" s="525"/>
      <c r="Z19" s="525"/>
      <c r="AA19" s="526"/>
    </row>
    <row r="20" spans="1:28" ht="18" customHeight="1" x14ac:dyDescent="0.2">
      <c r="A20" s="1077"/>
      <c r="B20" s="1329" t="s">
        <v>762</v>
      </c>
      <c r="C20" s="1330"/>
      <c r="D20" s="1330"/>
      <c r="E20" s="1330"/>
      <c r="F20" s="1330"/>
      <c r="G20" s="1330"/>
      <c r="H20" s="1330"/>
      <c r="I20" s="1330"/>
      <c r="J20" s="1330"/>
      <c r="K20" s="1330"/>
      <c r="L20" s="1330"/>
      <c r="M20" s="1331"/>
      <c r="N20" s="1331"/>
      <c r="O20" s="1332"/>
      <c r="P20" s="1281"/>
      <c r="Q20" s="1333"/>
      <c r="R20" s="1333"/>
      <c r="S20" s="527" t="s">
        <v>80</v>
      </c>
      <c r="T20" s="528"/>
      <c r="U20" s="528"/>
      <c r="V20" s="528"/>
      <c r="W20" s="528"/>
      <c r="X20" s="528"/>
      <c r="Y20" s="528"/>
      <c r="Z20" s="528"/>
      <c r="AA20" s="529"/>
      <c r="AB20" s="373" t="s">
        <v>293</v>
      </c>
    </row>
    <row r="21" spans="1:28" ht="18" customHeight="1" x14ac:dyDescent="0.2">
      <c r="A21" s="1077"/>
      <c r="B21" s="1334" t="s">
        <v>531</v>
      </c>
      <c r="C21" s="1335"/>
      <c r="D21" s="1335"/>
      <c r="E21" s="1335"/>
      <c r="F21" s="1335"/>
      <c r="G21" s="1335"/>
      <c r="H21" s="1335"/>
      <c r="I21" s="1335"/>
      <c r="J21" s="1335"/>
      <c r="K21" s="1335"/>
      <c r="L21" s="1335"/>
      <c r="M21" s="1335"/>
      <c r="N21" s="1335"/>
      <c r="O21" s="1335"/>
      <c r="P21" s="1335"/>
      <c r="Q21" s="1335"/>
      <c r="R21" s="1335"/>
      <c r="S21" s="1335"/>
      <c r="T21" s="1335"/>
      <c r="U21" s="1335"/>
      <c r="V21" s="1335"/>
      <c r="W21" s="1335"/>
      <c r="X21" s="1335"/>
      <c r="Y21" s="1335"/>
      <c r="Z21" s="1335"/>
      <c r="AA21" s="1336"/>
    </row>
    <row r="22" spans="1:28" ht="23.25" customHeight="1" x14ac:dyDescent="0.2">
      <c r="A22" s="1077"/>
      <c r="B22" s="1329" t="s">
        <v>763</v>
      </c>
      <c r="C22" s="1330"/>
      <c r="D22" s="1330"/>
      <c r="E22" s="1330"/>
      <c r="F22" s="1330"/>
      <c r="G22" s="1337"/>
      <c r="H22" s="1341" t="s">
        <v>764</v>
      </c>
      <c r="I22" s="1342"/>
      <c r="J22" s="1342"/>
      <c r="K22" s="1343"/>
      <c r="L22" s="1349" t="s">
        <v>552</v>
      </c>
      <c r="M22" s="1298"/>
      <c r="N22" s="1298"/>
      <c r="O22" s="1298"/>
      <c r="P22" s="1350" t="s">
        <v>551</v>
      </c>
      <c r="Q22" s="1350"/>
      <c r="R22" s="1350"/>
      <c r="S22" s="1281"/>
      <c r="T22" s="1351" t="s">
        <v>581</v>
      </c>
      <c r="U22" s="1352"/>
      <c r="V22" s="1352"/>
      <c r="W22" s="1352"/>
      <c r="X22" s="1352"/>
      <c r="Y22" s="1352"/>
      <c r="Z22" s="1352"/>
      <c r="AA22" s="1353"/>
    </row>
    <row r="23" spans="1:28" ht="23.25" customHeight="1" x14ac:dyDescent="0.2">
      <c r="A23" s="1077"/>
      <c r="B23" s="1338"/>
      <c r="C23" s="1339"/>
      <c r="D23" s="1339"/>
      <c r="E23" s="1339"/>
      <c r="F23" s="1339"/>
      <c r="G23" s="1340"/>
      <c r="H23" s="1360" t="s">
        <v>547</v>
      </c>
      <c r="I23" s="1361"/>
      <c r="J23" s="1360" t="s">
        <v>546</v>
      </c>
      <c r="K23" s="1362"/>
      <c r="L23" s="1360" t="s">
        <v>547</v>
      </c>
      <c r="M23" s="1361"/>
      <c r="N23" s="1360" t="s">
        <v>546</v>
      </c>
      <c r="O23" s="1362"/>
      <c r="P23" s="1363" t="s">
        <v>547</v>
      </c>
      <c r="Q23" s="1364"/>
      <c r="R23" s="1349" t="s">
        <v>546</v>
      </c>
      <c r="S23" s="1298"/>
      <c r="T23" s="1354"/>
      <c r="U23" s="1355"/>
      <c r="V23" s="1355"/>
      <c r="W23" s="1355"/>
      <c r="X23" s="1355"/>
      <c r="Y23" s="1355"/>
      <c r="Z23" s="1355"/>
      <c r="AA23" s="1356"/>
    </row>
    <row r="24" spans="1:28" ht="18" customHeight="1" x14ac:dyDescent="0.2">
      <c r="A24" s="1077"/>
      <c r="B24" s="1344" t="s">
        <v>527</v>
      </c>
      <c r="C24" s="988"/>
      <c r="D24" s="988"/>
      <c r="E24" s="988"/>
      <c r="F24" s="988"/>
      <c r="G24" s="1001"/>
      <c r="H24" s="1345"/>
      <c r="I24" s="1346"/>
      <c r="J24" s="1345"/>
      <c r="K24" s="1347"/>
      <c r="L24" s="1345"/>
      <c r="M24" s="1346"/>
      <c r="N24" s="1345"/>
      <c r="O24" s="1347"/>
      <c r="P24" s="1348"/>
      <c r="Q24" s="1346"/>
      <c r="R24" s="1345"/>
      <c r="S24" s="1347"/>
      <c r="T24" s="1354"/>
      <c r="U24" s="1355"/>
      <c r="V24" s="1355"/>
      <c r="W24" s="1355"/>
      <c r="X24" s="1355"/>
      <c r="Y24" s="1355"/>
      <c r="Z24" s="1355"/>
      <c r="AA24" s="1356"/>
    </row>
    <row r="25" spans="1:28" ht="18" customHeight="1" x14ac:dyDescent="0.2">
      <c r="A25" s="1077"/>
      <c r="B25" s="1372" t="s">
        <v>526</v>
      </c>
      <c r="C25" s="997"/>
      <c r="D25" s="997"/>
      <c r="E25" s="997"/>
      <c r="F25" s="997"/>
      <c r="G25" s="993"/>
      <c r="H25" s="1365"/>
      <c r="I25" s="1373"/>
      <c r="J25" s="1365"/>
      <c r="K25" s="1366"/>
      <c r="L25" s="1365"/>
      <c r="M25" s="1373"/>
      <c r="N25" s="1365"/>
      <c r="O25" s="1366"/>
      <c r="P25" s="1374"/>
      <c r="Q25" s="1373"/>
      <c r="R25" s="1365"/>
      <c r="S25" s="1366"/>
      <c r="T25" s="1354"/>
      <c r="U25" s="1355"/>
      <c r="V25" s="1355"/>
      <c r="W25" s="1355"/>
      <c r="X25" s="1355"/>
      <c r="Y25" s="1355"/>
      <c r="Z25" s="1355"/>
      <c r="AA25" s="1356"/>
    </row>
    <row r="26" spans="1:28" ht="18" customHeight="1" x14ac:dyDescent="0.2">
      <c r="A26" s="1077"/>
      <c r="B26" s="1013" t="s">
        <v>525</v>
      </c>
      <c r="C26" s="1014"/>
      <c r="D26" s="1014"/>
      <c r="E26" s="1014"/>
      <c r="F26" s="1014"/>
      <c r="G26" s="1014"/>
      <c r="H26" s="1146"/>
      <c r="I26" s="1146"/>
      <c r="J26" s="1146"/>
      <c r="K26" s="1146"/>
      <c r="L26" s="1367"/>
      <c r="M26" s="1367"/>
      <c r="N26" s="1367"/>
      <c r="O26" s="1367"/>
      <c r="P26" s="1367"/>
      <c r="Q26" s="1367"/>
      <c r="R26" s="1367"/>
      <c r="S26" s="1368"/>
      <c r="T26" s="1357"/>
      <c r="U26" s="1358"/>
      <c r="V26" s="1358"/>
      <c r="W26" s="1358"/>
      <c r="X26" s="1358"/>
      <c r="Y26" s="1358"/>
      <c r="Z26" s="1358"/>
      <c r="AA26" s="1359"/>
    </row>
    <row r="27" spans="1:28" ht="18" customHeight="1" x14ac:dyDescent="0.2">
      <c r="A27" s="1077"/>
      <c r="B27" s="1369" t="s">
        <v>765</v>
      </c>
      <c r="C27" s="1370"/>
      <c r="D27" s="1370"/>
      <c r="E27" s="1370"/>
      <c r="F27" s="1370"/>
      <c r="G27" s="1370"/>
      <c r="H27" s="1370"/>
      <c r="I27" s="1370"/>
      <c r="J27" s="1370"/>
      <c r="K27" s="1370"/>
      <c r="L27" s="1370"/>
      <c r="M27" s="1370"/>
      <c r="N27" s="1370"/>
      <c r="O27" s="1370"/>
      <c r="P27" s="1370"/>
      <c r="Q27" s="1370"/>
      <c r="R27" s="1370"/>
      <c r="S27" s="1370"/>
      <c r="T27" s="1370"/>
      <c r="U27" s="1370"/>
      <c r="V27" s="1370"/>
      <c r="W27" s="1370"/>
      <c r="X27" s="1370"/>
      <c r="Y27" s="1370"/>
      <c r="Z27" s="1370"/>
      <c r="AA27" s="1371"/>
    </row>
    <row r="28" spans="1:28" ht="18" customHeight="1" x14ac:dyDescent="0.2">
      <c r="A28" s="1077"/>
      <c r="B28" s="1375" t="s">
        <v>766</v>
      </c>
      <c r="C28" s="1376"/>
      <c r="D28" s="1376"/>
      <c r="E28" s="1377"/>
      <c r="F28" s="1384" t="s">
        <v>767</v>
      </c>
      <c r="G28" s="1385"/>
      <c r="H28" s="530" t="s">
        <v>768</v>
      </c>
      <c r="I28" s="531"/>
      <c r="J28" s="531"/>
      <c r="K28" s="532"/>
      <c r="L28" s="530"/>
      <c r="M28" s="532"/>
      <c r="N28" s="532"/>
      <c r="O28" s="532"/>
      <c r="P28" s="532"/>
      <c r="Q28" s="532"/>
      <c r="R28" s="532"/>
      <c r="S28" s="532"/>
      <c r="T28" s="532"/>
      <c r="U28" s="533"/>
      <c r="V28" s="534"/>
      <c r="W28" s="535"/>
      <c r="X28" s="1390"/>
      <c r="Y28" s="1391"/>
      <c r="Z28" s="988" t="s">
        <v>92</v>
      </c>
      <c r="AA28" s="1060"/>
    </row>
    <row r="29" spans="1:28" ht="18" customHeight="1" x14ac:dyDescent="0.2">
      <c r="A29" s="1077"/>
      <c r="B29" s="1378"/>
      <c r="C29" s="1379"/>
      <c r="D29" s="1379"/>
      <c r="E29" s="1380"/>
      <c r="F29" s="1386"/>
      <c r="G29" s="1387"/>
      <c r="H29" s="992" t="s">
        <v>542</v>
      </c>
      <c r="I29" s="997"/>
      <c r="J29" s="997"/>
      <c r="K29" s="997"/>
      <c r="L29" s="530" t="s">
        <v>93</v>
      </c>
      <c r="M29" s="530"/>
      <c r="N29" s="531"/>
      <c r="O29" s="532"/>
      <c r="P29" s="532"/>
      <c r="Q29" s="532"/>
      <c r="R29" s="532"/>
      <c r="S29" s="532"/>
      <c r="T29" s="532"/>
      <c r="U29" s="533"/>
      <c r="V29" s="534"/>
      <c r="W29" s="535"/>
      <c r="X29" s="1390"/>
      <c r="Y29" s="1391"/>
      <c r="Z29" s="988" t="s">
        <v>186</v>
      </c>
      <c r="AA29" s="1060"/>
    </row>
    <row r="30" spans="1:28" ht="18" customHeight="1" thickBot="1" x14ac:dyDescent="0.25">
      <c r="A30" s="1078"/>
      <c r="B30" s="1381"/>
      <c r="C30" s="1382"/>
      <c r="D30" s="1382"/>
      <c r="E30" s="1383"/>
      <c r="F30" s="1388"/>
      <c r="G30" s="1389"/>
      <c r="H30" s="1392"/>
      <c r="I30" s="1130"/>
      <c r="J30" s="1130"/>
      <c r="K30" s="1130"/>
      <c r="L30" s="536" t="s">
        <v>94</v>
      </c>
      <c r="M30" s="536"/>
      <c r="N30" s="537"/>
      <c r="O30" s="537"/>
      <c r="P30" s="537"/>
      <c r="Q30" s="537"/>
      <c r="R30" s="537"/>
      <c r="S30" s="537"/>
      <c r="T30" s="537"/>
      <c r="U30" s="538"/>
      <c r="V30" s="539"/>
      <c r="W30" s="540"/>
      <c r="X30" s="1393"/>
      <c r="Y30" s="1394"/>
      <c r="Z30" s="1395" t="s">
        <v>186</v>
      </c>
      <c r="AA30" s="1396"/>
    </row>
    <row r="31" spans="1:28" s="376" customFormat="1" ht="18" customHeight="1" x14ac:dyDescent="0.2">
      <c r="A31" s="1076" t="s">
        <v>769</v>
      </c>
      <c r="B31" s="1326" t="s">
        <v>770</v>
      </c>
      <c r="C31" s="1327"/>
      <c r="D31" s="1327"/>
      <c r="E31" s="1327"/>
      <c r="F31" s="1327"/>
      <c r="G31" s="1327"/>
      <c r="H31" s="1327"/>
      <c r="I31" s="1327"/>
      <c r="J31" s="1327"/>
      <c r="K31" s="1397"/>
      <c r="L31" s="523"/>
      <c r="M31" s="433"/>
      <c r="N31" s="1328" t="s">
        <v>760</v>
      </c>
      <c r="O31" s="1328"/>
      <c r="P31" s="1328"/>
      <c r="Q31" s="1328"/>
      <c r="R31" s="1328"/>
      <c r="S31" s="1328"/>
      <c r="T31" s="524"/>
      <c r="U31" s="525"/>
      <c r="V31" s="525" t="s">
        <v>761</v>
      </c>
      <c r="W31" s="525"/>
      <c r="X31" s="525"/>
      <c r="Y31" s="525"/>
      <c r="Z31" s="525"/>
      <c r="AA31" s="526"/>
    </row>
    <row r="32" spans="1:28" ht="18" customHeight="1" x14ac:dyDescent="0.2">
      <c r="A32" s="1077"/>
      <c r="B32" s="1329" t="s">
        <v>762</v>
      </c>
      <c r="C32" s="1330"/>
      <c r="D32" s="1330"/>
      <c r="E32" s="1330"/>
      <c r="F32" s="1330"/>
      <c r="G32" s="1330"/>
      <c r="H32" s="1330"/>
      <c r="I32" s="1330"/>
      <c r="J32" s="1330"/>
      <c r="K32" s="1330"/>
      <c r="L32" s="1330"/>
      <c r="M32" s="1331"/>
      <c r="N32" s="1331"/>
      <c r="O32" s="1332"/>
      <c r="P32" s="1281"/>
      <c r="Q32" s="1333"/>
      <c r="R32" s="1333"/>
      <c r="S32" s="527" t="s">
        <v>80</v>
      </c>
      <c r="T32" s="528"/>
      <c r="U32" s="528"/>
      <c r="V32" s="528"/>
      <c r="W32" s="528"/>
      <c r="X32" s="528"/>
      <c r="Y32" s="528"/>
      <c r="Z32" s="528"/>
      <c r="AA32" s="529"/>
    </row>
    <row r="33" spans="1:29" ht="18" customHeight="1" x14ac:dyDescent="0.2">
      <c r="A33" s="1077"/>
      <c r="B33" s="1334" t="s">
        <v>531</v>
      </c>
      <c r="C33" s="1335"/>
      <c r="D33" s="1335"/>
      <c r="E33" s="1335"/>
      <c r="F33" s="1335"/>
      <c r="G33" s="1335"/>
      <c r="H33" s="1335"/>
      <c r="I33" s="1335"/>
      <c r="J33" s="1335"/>
      <c r="K33" s="1335"/>
      <c r="L33" s="1335"/>
      <c r="M33" s="1335"/>
      <c r="N33" s="1335"/>
      <c r="O33" s="1335"/>
      <c r="P33" s="1335"/>
      <c r="Q33" s="1335"/>
      <c r="R33" s="1335"/>
      <c r="S33" s="1335"/>
      <c r="T33" s="1335"/>
      <c r="U33" s="1335"/>
      <c r="V33" s="1335"/>
      <c r="W33" s="1335"/>
      <c r="X33" s="1335"/>
      <c r="Y33" s="1335"/>
      <c r="Z33" s="1335"/>
      <c r="AA33" s="1336"/>
    </row>
    <row r="34" spans="1:29" ht="23.25" customHeight="1" x14ac:dyDescent="0.2">
      <c r="A34" s="1077"/>
      <c r="B34" s="1329" t="s">
        <v>763</v>
      </c>
      <c r="C34" s="1330"/>
      <c r="D34" s="1330"/>
      <c r="E34" s="1330"/>
      <c r="F34" s="1330"/>
      <c r="G34" s="1337"/>
      <c r="H34" s="1341" t="s">
        <v>764</v>
      </c>
      <c r="I34" s="1342"/>
      <c r="J34" s="1342"/>
      <c r="K34" s="1343"/>
      <c r="L34" s="1349" t="s">
        <v>552</v>
      </c>
      <c r="M34" s="1298"/>
      <c r="N34" s="1298"/>
      <c r="O34" s="1298"/>
      <c r="P34" s="1350" t="s">
        <v>551</v>
      </c>
      <c r="Q34" s="1350"/>
      <c r="R34" s="1350"/>
      <c r="S34" s="1350"/>
      <c r="T34" s="1351" t="s">
        <v>581</v>
      </c>
      <c r="U34" s="1352"/>
      <c r="V34" s="1352"/>
      <c r="W34" s="1352"/>
      <c r="X34" s="1352"/>
      <c r="Y34" s="1352"/>
      <c r="Z34" s="1352"/>
      <c r="AA34" s="1353"/>
    </row>
    <row r="35" spans="1:29" ht="23.25" customHeight="1" x14ac:dyDescent="0.2">
      <c r="A35" s="1077"/>
      <c r="B35" s="1338"/>
      <c r="C35" s="1339"/>
      <c r="D35" s="1339"/>
      <c r="E35" s="1339"/>
      <c r="F35" s="1339"/>
      <c r="G35" s="1340"/>
      <c r="H35" s="1360" t="s">
        <v>547</v>
      </c>
      <c r="I35" s="1361"/>
      <c r="J35" s="1360" t="s">
        <v>546</v>
      </c>
      <c r="K35" s="1362"/>
      <c r="L35" s="1360" t="s">
        <v>547</v>
      </c>
      <c r="M35" s="1361"/>
      <c r="N35" s="1360" t="s">
        <v>546</v>
      </c>
      <c r="O35" s="1362"/>
      <c r="P35" s="1363" t="s">
        <v>547</v>
      </c>
      <c r="Q35" s="1364"/>
      <c r="R35" s="1349" t="s">
        <v>546</v>
      </c>
      <c r="S35" s="1298"/>
      <c r="T35" s="1354"/>
      <c r="U35" s="1355"/>
      <c r="V35" s="1355"/>
      <c r="W35" s="1355"/>
      <c r="X35" s="1355"/>
      <c r="Y35" s="1355"/>
      <c r="Z35" s="1355"/>
      <c r="AA35" s="1356"/>
    </row>
    <row r="36" spans="1:29" ht="18" customHeight="1" x14ac:dyDescent="0.2">
      <c r="A36" s="1077"/>
      <c r="B36" s="1344" t="s">
        <v>527</v>
      </c>
      <c r="C36" s="988"/>
      <c r="D36" s="988"/>
      <c r="E36" s="988"/>
      <c r="F36" s="988"/>
      <c r="G36" s="1001"/>
      <c r="H36" s="1345"/>
      <c r="I36" s="1346"/>
      <c r="J36" s="1345"/>
      <c r="K36" s="1347"/>
      <c r="L36" s="1345"/>
      <c r="M36" s="1346"/>
      <c r="N36" s="1345"/>
      <c r="O36" s="1347"/>
      <c r="P36" s="1348"/>
      <c r="Q36" s="1346"/>
      <c r="R36" s="1345"/>
      <c r="S36" s="1347"/>
      <c r="T36" s="1354"/>
      <c r="U36" s="1355"/>
      <c r="V36" s="1355"/>
      <c r="W36" s="1355"/>
      <c r="X36" s="1355"/>
      <c r="Y36" s="1355"/>
      <c r="Z36" s="1355"/>
      <c r="AA36" s="1356"/>
    </row>
    <row r="37" spans="1:29" ht="18" customHeight="1" x14ac:dyDescent="0.2">
      <c r="A37" s="1077"/>
      <c r="B37" s="1372" t="s">
        <v>526</v>
      </c>
      <c r="C37" s="997"/>
      <c r="D37" s="997"/>
      <c r="E37" s="997"/>
      <c r="F37" s="997"/>
      <c r="G37" s="993"/>
      <c r="H37" s="1365"/>
      <c r="I37" s="1373"/>
      <c r="J37" s="1365"/>
      <c r="K37" s="1366"/>
      <c r="L37" s="1365"/>
      <c r="M37" s="1373"/>
      <c r="N37" s="1365"/>
      <c r="O37" s="1366"/>
      <c r="P37" s="1374"/>
      <c r="Q37" s="1373"/>
      <c r="R37" s="1365"/>
      <c r="S37" s="1366"/>
      <c r="T37" s="1354"/>
      <c r="U37" s="1355"/>
      <c r="V37" s="1355"/>
      <c r="W37" s="1355"/>
      <c r="X37" s="1355"/>
      <c r="Y37" s="1355"/>
      <c r="Z37" s="1355"/>
      <c r="AA37" s="1356"/>
      <c r="AC37" s="373" t="s">
        <v>581</v>
      </c>
    </row>
    <row r="38" spans="1:29" ht="18" customHeight="1" x14ac:dyDescent="0.2">
      <c r="A38" s="1077"/>
      <c r="B38" s="1013" t="s">
        <v>525</v>
      </c>
      <c r="C38" s="1014"/>
      <c r="D38" s="1014"/>
      <c r="E38" s="1014"/>
      <c r="F38" s="1014"/>
      <c r="G38" s="1014"/>
      <c r="H38" s="1146"/>
      <c r="I38" s="1146"/>
      <c r="J38" s="1146"/>
      <c r="K38" s="1146"/>
      <c r="L38" s="1367"/>
      <c r="M38" s="1367"/>
      <c r="N38" s="1367"/>
      <c r="O38" s="1367"/>
      <c r="P38" s="1367"/>
      <c r="Q38" s="1367"/>
      <c r="R38" s="1367"/>
      <c r="S38" s="1367"/>
      <c r="T38" s="1357"/>
      <c r="U38" s="1358"/>
      <c r="V38" s="1358"/>
      <c r="W38" s="1358"/>
      <c r="X38" s="1358"/>
      <c r="Y38" s="1358"/>
      <c r="Z38" s="1358"/>
      <c r="AA38" s="1359"/>
    </row>
    <row r="39" spans="1:29" ht="18" customHeight="1" x14ac:dyDescent="0.2">
      <c r="A39" s="1077"/>
      <c r="B39" s="1369" t="s">
        <v>765</v>
      </c>
      <c r="C39" s="1370"/>
      <c r="D39" s="1370"/>
      <c r="E39" s="1370"/>
      <c r="F39" s="1370"/>
      <c r="G39" s="1370"/>
      <c r="H39" s="1370"/>
      <c r="I39" s="1370"/>
      <c r="J39" s="1370"/>
      <c r="K39" s="1370"/>
      <c r="L39" s="1370"/>
      <c r="M39" s="1370"/>
      <c r="N39" s="1370"/>
      <c r="O39" s="1370"/>
      <c r="P39" s="1370"/>
      <c r="Q39" s="1370"/>
      <c r="R39" s="1370"/>
      <c r="S39" s="1370"/>
      <c r="T39" s="1370"/>
      <c r="U39" s="1370"/>
      <c r="V39" s="1370"/>
      <c r="W39" s="1370"/>
      <c r="X39" s="1370"/>
      <c r="Y39" s="1370"/>
      <c r="Z39" s="1370"/>
      <c r="AA39" s="1371"/>
    </row>
    <row r="40" spans="1:29" ht="18" customHeight="1" x14ac:dyDescent="0.2">
      <c r="A40" s="1077"/>
      <c r="B40" s="1375" t="s">
        <v>766</v>
      </c>
      <c r="C40" s="1376"/>
      <c r="D40" s="1376"/>
      <c r="E40" s="1377"/>
      <c r="F40" s="1384" t="s">
        <v>767</v>
      </c>
      <c r="G40" s="1385"/>
      <c r="H40" s="530" t="s">
        <v>768</v>
      </c>
      <c r="I40" s="531"/>
      <c r="J40" s="531"/>
      <c r="K40" s="532"/>
      <c r="L40" s="530"/>
      <c r="M40" s="532"/>
      <c r="N40" s="532"/>
      <c r="O40" s="532"/>
      <c r="P40" s="532"/>
      <c r="Q40" s="532"/>
      <c r="R40" s="532"/>
      <c r="S40" s="532"/>
      <c r="T40" s="532"/>
      <c r="U40" s="533"/>
      <c r="V40" s="534"/>
      <c r="W40" s="535"/>
      <c r="X40" s="1390"/>
      <c r="Y40" s="1391"/>
      <c r="Z40" s="988" t="s">
        <v>92</v>
      </c>
      <c r="AA40" s="1060"/>
    </row>
    <row r="41" spans="1:29" ht="18" customHeight="1" x14ac:dyDescent="0.2">
      <c r="A41" s="1077"/>
      <c r="B41" s="1378"/>
      <c r="C41" s="1379"/>
      <c r="D41" s="1379"/>
      <c r="E41" s="1380"/>
      <c r="F41" s="1386"/>
      <c r="G41" s="1387"/>
      <c r="H41" s="992" t="s">
        <v>542</v>
      </c>
      <c r="I41" s="997"/>
      <c r="J41" s="997"/>
      <c r="K41" s="997"/>
      <c r="L41" s="530" t="s">
        <v>93</v>
      </c>
      <c r="M41" s="530"/>
      <c r="N41" s="531"/>
      <c r="O41" s="532"/>
      <c r="P41" s="532"/>
      <c r="Q41" s="532"/>
      <c r="R41" s="532"/>
      <c r="S41" s="532"/>
      <c r="T41" s="532"/>
      <c r="U41" s="533"/>
      <c r="V41" s="534"/>
      <c r="W41" s="535"/>
      <c r="X41" s="1390"/>
      <c r="Y41" s="1391"/>
      <c r="Z41" s="988" t="s">
        <v>186</v>
      </c>
      <c r="AA41" s="1060"/>
    </row>
    <row r="42" spans="1:29" ht="18" customHeight="1" thickBot="1" x14ac:dyDescent="0.25">
      <c r="A42" s="1078"/>
      <c r="B42" s="1381"/>
      <c r="C42" s="1382"/>
      <c r="D42" s="1382"/>
      <c r="E42" s="1383"/>
      <c r="F42" s="1388"/>
      <c r="G42" s="1389"/>
      <c r="H42" s="1392"/>
      <c r="I42" s="1130"/>
      <c r="J42" s="1130"/>
      <c r="K42" s="1130"/>
      <c r="L42" s="536" t="s">
        <v>94</v>
      </c>
      <c r="M42" s="536"/>
      <c r="N42" s="537"/>
      <c r="O42" s="537"/>
      <c r="P42" s="537"/>
      <c r="Q42" s="537"/>
      <c r="R42" s="537"/>
      <c r="S42" s="537"/>
      <c r="T42" s="537"/>
      <c r="U42" s="538"/>
      <c r="V42" s="539"/>
      <c r="W42" s="540"/>
      <c r="X42" s="1393"/>
      <c r="Y42" s="1394"/>
      <c r="Z42" s="1395" t="s">
        <v>186</v>
      </c>
      <c r="AA42" s="1396"/>
    </row>
    <row r="43" spans="1:29" ht="18" customHeight="1" thickBot="1" x14ac:dyDescent="0.25">
      <c r="A43" s="1398" t="s">
        <v>100</v>
      </c>
      <c r="B43" s="1324"/>
      <c r="C43" s="1399"/>
      <c r="D43" s="541" t="s">
        <v>771</v>
      </c>
      <c r="E43" s="542"/>
      <c r="F43" s="542"/>
      <c r="G43" s="542"/>
      <c r="H43" s="542"/>
      <c r="I43" s="542"/>
      <c r="J43" s="542"/>
      <c r="K43" s="542"/>
      <c r="L43" s="542"/>
      <c r="M43" s="542"/>
      <c r="N43" s="542"/>
      <c r="O43" s="542"/>
      <c r="P43" s="542"/>
      <c r="Q43" s="542"/>
      <c r="R43" s="542"/>
      <c r="S43" s="542"/>
      <c r="T43" s="542"/>
      <c r="U43" s="542"/>
      <c r="V43" s="542"/>
      <c r="W43" s="542"/>
      <c r="X43" s="542"/>
      <c r="Y43" s="542"/>
      <c r="Z43" s="542"/>
      <c r="AA43" s="543"/>
    </row>
    <row r="44" spans="1:29" ht="14.4" customHeight="1" x14ac:dyDescent="0.2"/>
    <row r="45" spans="1:29" ht="14.4" customHeight="1" x14ac:dyDescent="0.2">
      <c r="A45" s="373" t="s">
        <v>109</v>
      </c>
      <c r="B45" s="1400" t="s">
        <v>772</v>
      </c>
      <c r="C45" s="1401" t="s">
        <v>773</v>
      </c>
      <c r="D45" s="1401"/>
      <c r="E45" s="1401"/>
      <c r="F45" s="1401"/>
      <c r="G45" s="1401"/>
      <c r="H45" s="1401"/>
      <c r="I45" s="1401"/>
      <c r="J45" s="1401"/>
      <c r="K45" s="1401"/>
      <c r="L45" s="1401"/>
      <c r="M45" s="1401"/>
      <c r="N45" s="1401"/>
      <c r="O45" s="1401"/>
      <c r="P45" s="1401"/>
      <c r="Q45" s="1401"/>
      <c r="R45" s="1401"/>
      <c r="S45" s="1401"/>
      <c r="T45" s="1401"/>
      <c r="U45" s="1401"/>
      <c r="V45" s="1401"/>
      <c r="W45" s="1401"/>
      <c r="X45" s="1401"/>
      <c r="Y45" s="1401"/>
      <c r="Z45" s="1401"/>
      <c r="AA45" s="1401"/>
    </row>
    <row r="46" spans="1:29" ht="14.4" customHeight="1" x14ac:dyDescent="0.2">
      <c r="A46" s="544"/>
      <c r="B46" s="1400"/>
      <c r="C46" s="1401"/>
      <c r="D46" s="1401"/>
      <c r="E46" s="1401"/>
      <c r="F46" s="1401"/>
      <c r="G46" s="1401"/>
      <c r="H46" s="1401"/>
      <c r="I46" s="1401"/>
      <c r="J46" s="1401"/>
      <c r="K46" s="1401"/>
      <c r="L46" s="1401"/>
      <c r="M46" s="1401"/>
      <c r="N46" s="1401"/>
      <c r="O46" s="1401"/>
      <c r="P46" s="1401"/>
      <c r="Q46" s="1401"/>
      <c r="R46" s="1401"/>
      <c r="S46" s="1401"/>
      <c r="T46" s="1401"/>
      <c r="U46" s="1401"/>
      <c r="V46" s="1401"/>
      <c r="W46" s="1401"/>
      <c r="X46" s="1401"/>
      <c r="Y46" s="1401"/>
      <c r="Z46" s="1401"/>
      <c r="AA46" s="1401"/>
    </row>
    <row r="47" spans="1:29" ht="14.4" customHeight="1" x14ac:dyDescent="0.2">
      <c r="A47" s="545"/>
      <c r="B47" s="1400"/>
      <c r="C47" s="1401"/>
      <c r="D47" s="1401"/>
      <c r="E47" s="1401"/>
      <c r="F47" s="1401"/>
      <c r="G47" s="1401"/>
      <c r="H47" s="1401"/>
      <c r="I47" s="1401"/>
      <c r="J47" s="1401"/>
      <c r="K47" s="1401"/>
      <c r="L47" s="1401"/>
      <c r="M47" s="1401"/>
      <c r="N47" s="1401"/>
      <c r="O47" s="1401"/>
      <c r="P47" s="1401"/>
      <c r="Q47" s="1401"/>
      <c r="R47" s="1401"/>
      <c r="S47" s="1401"/>
      <c r="T47" s="1401"/>
      <c r="U47" s="1401"/>
      <c r="V47" s="1401"/>
      <c r="W47" s="1401"/>
      <c r="X47" s="1401"/>
      <c r="Y47" s="1401"/>
      <c r="Z47" s="1401"/>
      <c r="AA47" s="1401"/>
    </row>
    <row r="48" spans="1:29" ht="14.4" customHeight="1" x14ac:dyDescent="0.2">
      <c r="A48" s="544"/>
      <c r="B48" s="1400"/>
      <c r="C48" s="1401"/>
      <c r="D48" s="1401"/>
      <c r="E48" s="1401"/>
      <c r="F48" s="1401"/>
      <c r="G48" s="1401"/>
      <c r="H48" s="1401"/>
      <c r="I48" s="1401"/>
      <c r="J48" s="1401"/>
      <c r="K48" s="1401"/>
      <c r="L48" s="1401"/>
      <c r="M48" s="1401"/>
      <c r="N48" s="1401"/>
      <c r="O48" s="1401"/>
      <c r="P48" s="1401"/>
      <c r="Q48" s="1401"/>
      <c r="R48" s="1401"/>
      <c r="S48" s="1401"/>
      <c r="T48" s="1401"/>
      <c r="U48" s="1401"/>
      <c r="V48" s="1401"/>
      <c r="W48" s="1401"/>
      <c r="X48" s="1401"/>
      <c r="Y48" s="1401"/>
      <c r="Z48" s="1401"/>
      <c r="AA48" s="1401"/>
    </row>
    <row r="49" spans="1:27" ht="14.4" customHeight="1" x14ac:dyDescent="0.2">
      <c r="A49" s="545"/>
      <c r="B49" s="1400"/>
      <c r="C49" s="1401"/>
      <c r="D49" s="1401"/>
      <c r="E49" s="1401"/>
      <c r="F49" s="1401"/>
      <c r="G49" s="1401"/>
      <c r="H49" s="1401"/>
      <c r="I49" s="1401"/>
      <c r="J49" s="1401"/>
      <c r="K49" s="1401"/>
      <c r="L49" s="1401"/>
      <c r="M49" s="1401"/>
      <c r="N49" s="1401"/>
      <c r="O49" s="1401"/>
      <c r="P49" s="1401"/>
      <c r="Q49" s="1401"/>
      <c r="R49" s="1401"/>
      <c r="S49" s="1401"/>
      <c r="T49" s="1401"/>
      <c r="U49" s="1401"/>
      <c r="V49" s="1401"/>
      <c r="W49" s="1401"/>
      <c r="X49" s="1401"/>
      <c r="Y49" s="1401"/>
      <c r="Z49" s="1401"/>
      <c r="AA49" s="1401"/>
    </row>
  </sheetData>
  <mergeCells count="143">
    <mergeCell ref="X41:Y41"/>
    <mergeCell ref="Z41:AA41"/>
    <mergeCell ref="X42:Y42"/>
    <mergeCell ref="Z42:AA42"/>
    <mergeCell ref="A43:C43"/>
    <mergeCell ref="B45:B49"/>
    <mergeCell ref="C45:AA49"/>
    <mergeCell ref="B38:G38"/>
    <mergeCell ref="H38:K38"/>
    <mergeCell ref="L38:O38"/>
    <mergeCell ref="P38:S38"/>
    <mergeCell ref="B39:AA39"/>
    <mergeCell ref="B40:E42"/>
    <mergeCell ref="F40:G42"/>
    <mergeCell ref="X40:Y40"/>
    <mergeCell ref="Z40:AA40"/>
    <mergeCell ref="H41:K42"/>
    <mergeCell ref="T34:AA38"/>
    <mergeCell ref="H35:I35"/>
    <mergeCell ref="J35:K35"/>
    <mergeCell ref="L35:M35"/>
    <mergeCell ref="N35:O35"/>
    <mergeCell ref="P35:Q35"/>
    <mergeCell ref="R35:S35"/>
    <mergeCell ref="R36:S36"/>
    <mergeCell ref="R37:S37"/>
    <mergeCell ref="A31:A42"/>
    <mergeCell ref="B31:K31"/>
    <mergeCell ref="N31:S31"/>
    <mergeCell ref="B32:O32"/>
    <mergeCell ref="P32:R32"/>
    <mergeCell ref="B33:AA33"/>
    <mergeCell ref="B34:G35"/>
    <mergeCell ref="H34:K34"/>
    <mergeCell ref="L34:O34"/>
    <mergeCell ref="P34:S34"/>
    <mergeCell ref="B37:G37"/>
    <mergeCell ref="H37:I37"/>
    <mergeCell ref="J37:K37"/>
    <mergeCell ref="L37:M37"/>
    <mergeCell ref="N37:O37"/>
    <mergeCell ref="P37:Q37"/>
    <mergeCell ref="B36:G36"/>
    <mergeCell ref="H36:I36"/>
    <mergeCell ref="J36:K36"/>
    <mergeCell ref="L36:M36"/>
    <mergeCell ref="N36:O36"/>
    <mergeCell ref="P36:Q36"/>
    <mergeCell ref="B28:E30"/>
    <mergeCell ref="F28:G30"/>
    <mergeCell ref="X28:Y28"/>
    <mergeCell ref="Z28:AA28"/>
    <mergeCell ref="H29:K30"/>
    <mergeCell ref="X29:Y29"/>
    <mergeCell ref="Z29:AA29"/>
    <mergeCell ref="X30:Y30"/>
    <mergeCell ref="Z30:AA30"/>
    <mergeCell ref="R25:S25"/>
    <mergeCell ref="B26:G26"/>
    <mergeCell ref="H26:K26"/>
    <mergeCell ref="L26:O26"/>
    <mergeCell ref="P26:S26"/>
    <mergeCell ref="B27:AA27"/>
    <mergeCell ref="B25:G25"/>
    <mergeCell ref="H25:I25"/>
    <mergeCell ref="J25:K25"/>
    <mergeCell ref="L25:M25"/>
    <mergeCell ref="N25:O25"/>
    <mergeCell ref="P25:Q25"/>
    <mergeCell ref="A19:A30"/>
    <mergeCell ref="B19:K19"/>
    <mergeCell ref="N19:S19"/>
    <mergeCell ref="B20:O20"/>
    <mergeCell ref="P20:R20"/>
    <mergeCell ref="B21:AA21"/>
    <mergeCell ref="B22:G23"/>
    <mergeCell ref="H22:K22"/>
    <mergeCell ref="B24:G24"/>
    <mergeCell ref="H24:I24"/>
    <mergeCell ref="J24:K24"/>
    <mergeCell ref="L24:M24"/>
    <mergeCell ref="N24:O24"/>
    <mergeCell ref="P24:Q24"/>
    <mergeCell ref="L22:O22"/>
    <mergeCell ref="P22:S22"/>
    <mergeCell ref="T22:AA26"/>
    <mergeCell ref="H23:I23"/>
    <mergeCell ref="J23:K23"/>
    <mergeCell ref="L23:M23"/>
    <mergeCell ref="N23:O23"/>
    <mergeCell ref="P23:Q23"/>
    <mergeCell ref="R23:S23"/>
    <mergeCell ref="R24:S24"/>
    <mergeCell ref="R15:S15"/>
    <mergeCell ref="U15:V15"/>
    <mergeCell ref="W15:AA15"/>
    <mergeCell ref="B16:E16"/>
    <mergeCell ref="F16:M16"/>
    <mergeCell ref="P16:AA17"/>
    <mergeCell ref="B17:E17"/>
    <mergeCell ref="F17:M17"/>
    <mergeCell ref="B18:K18"/>
    <mergeCell ref="L18:AA18"/>
    <mergeCell ref="N13:O13"/>
    <mergeCell ref="F14:M14"/>
    <mergeCell ref="N14:O14"/>
    <mergeCell ref="A15:A17"/>
    <mergeCell ref="B15:E15"/>
    <mergeCell ref="F15:M15"/>
    <mergeCell ref="N15:O17"/>
    <mergeCell ref="V9:AA9"/>
    <mergeCell ref="F10:G10"/>
    <mergeCell ref="H10:AA10"/>
    <mergeCell ref="A11:E14"/>
    <mergeCell ref="F11:M11"/>
    <mergeCell ref="N11:O11"/>
    <mergeCell ref="P11:AA14"/>
    <mergeCell ref="F12:M12"/>
    <mergeCell ref="N12:O12"/>
    <mergeCell ref="F13:M13"/>
    <mergeCell ref="B9:E10"/>
    <mergeCell ref="F9:G9"/>
    <mergeCell ref="H9:M9"/>
    <mergeCell ref="N9:O9"/>
    <mergeCell ref="P9:R9"/>
    <mergeCell ref="S9:U9"/>
    <mergeCell ref="P15:Q15"/>
    <mergeCell ref="K5:L5"/>
    <mergeCell ref="P5:AA5"/>
    <mergeCell ref="F6:I7"/>
    <mergeCell ref="L6:Q7"/>
    <mergeCell ref="T6:AA7"/>
    <mergeCell ref="F8:AA8"/>
    <mergeCell ref="A1:AA1"/>
    <mergeCell ref="A2:A10"/>
    <mergeCell ref="B2:E2"/>
    <mergeCell ref="F2:AA2"/>
    <mergeCell ref="B3:E3"/>
    <mergeCell ref="B4:E4"/>
    <mergeCell ref="F4:AA4"/>
    <mergeCell ref="B5:E8"/>
    <mergeCell ref="F5:G5"/>
    <mergeCell ref="H5:I5"/>
  </mergeCells>
  <phoneticPr fontId="4"/>
  <dataValidations count="1">
    <dataValidation type="list" allowBlank="1" showInputMessage="1" showErrorMessage="1" sqref="N11:N14" xr:uid="{22CE8368-FAE0-462E-8F06-D3F8E368B52E}">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0305" r:id="rId4" name="Check Box 1">
              <controlPr defaultSize="0" autoFill="0" autoLine="0" autoPict="0">
                <anchor moveWithCells="1">
                  <from>
                    <xdr:col>12</xdr:col>
                    <xdr:colOff>60960</xdr:colOff>
                    <xdr:row>17</xdr:row>
                    <xdr:rowOff>213360</xdr:rowOff>
                  </from>
                  <to>
                    <xdr:col>13</xdr:col>
                    <xdr:colOff>0</xdr:colOff>
                    <xdr:row>19</xdr:row>
                    <xdr:rowOff>7620</xdr:rowOff>
                  </to>
                </anchor>
              </controlPr>
            </control>
          </mc:Choice>
        </mc:AlternateContent>
        <mc:AlternateContent xmlns:mc="http://schemas.openxmlformats.org/markup-compatibility/2006">
          <mc:Choice Requires="x14">
            <control shapeId="610306" r:id="rId5" name="Check Box 2">
              <controlPr defaultSize="0" autoFill="0" autoLine="0" autoPict="0">
                <anchor moveWithCells="1">
                  <from>
                    <xdr:col>20</xdr:col>
                    <xdr:colOff>76200</xdr:colOff>
                    <xdr:row>17</xdr:row>
                    <xdr:rowOff>213360</xdr:rowOff>
                  </from>
                  <to>
                    <xdr:col>21</xdr:col>
                    <xdr:colOff>30480</xdr:colOff>
                    <xdr:row>19</xdr:row>
                    <xdr:rowOff>7620</xdr:rowOff>
                  </to>
                </anchor>
              </controlPr>
            </control>
          </mc:Choice>
        </mc:AlternateContent>
        <mc:AlternateContent xmlns:mc="http://schemas.openxmlformats.org/markup-compatibility/2006">
          <mc:Choice Requires="x14">
            <control shapeId="610307" r:id="rId6" name="Check Box 3">
              <controlPr defaultSize="0" autoFill="0" autoLine="0" autoPict="0">
                <anchor moveWithCells="1">
                  <from>
                    <xdr:col>12</xdr:col>
                    <xdr:colOff>60960</xdr:colOff>
                    <xdr:row>30</xdr:row>
                    <xdr:rowOff>0</xdr:rowOff>
                  </from>
                  <to>
                    <xdr:col>13</xdr:col>
                    <xdr:colOff>0</xdr:colOff>
                    <xdr:row>31</xdr:row>
                    <xdr:rowOff>7620</xdr:rowOff>
                  </to>
                </anchor>
              </controlPr>
            </control>
          </mc:Choice>
        </mc:AlternateContent>
        <mc:AlternateContent xmlns:mc="http://schemas.openxmlformats.org/markup-compatibility/2006">
          <mc:Choice Requires="x14">
            <control shapeId="610308" r:id="rId7" name="Check Box 4">
              <controlPr defaultSize="0" autoFill="0" autoLine="0" autoPict="0">
                <anchor moveWithCells="1">
                  <from>
                    <xdr:col>20</xdr:col>
                    <xdr:colOff>76200</xdr:colOff>
                    <xdr:row>30</xdr:row>
                    <xdr:rowOff>0</xdr:rowOff>
                  </from>
                  <to>
                    <xdr:col>21</xdr:col>
                    <xdr:colOff>30480</xdr:colOff>
                    <xdr:row>31</xdr:row>
                    <xdr:rowOff>7620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AB67D-CD2A-46F0-B5EB-668C55B797AB}">
  <sheetPr>
    <pageSetUpPr fitToPage="1"/>
  </sheetPr>
  <dimension ref="A1:AC27"/>
  <sheetViews>
    <sheetView showGridLines="0" view="pageBreakPreview" zoomScaleNormal="96" zoomScaleSheetLayoutView="100" workbookViewId="0">
      <selection activeCell="P20" sqref="P19:AA23"/>
    </sheetView>
  </sheetViews>
  <sheetFormatPr defaultColWidth="8.77734375" defaultRowHeight="12" x14ac:dyDescent="0.2"/>
  <cols>
    <col min="1" max="1" width="5.109375" style="546" customWidth="1"/>
    <col min="2" max="5" width="3.33203125" style="546" customWidth="1"/>
    <col min="6" max="6" width="8.77734375" style="546"/>
    <col min="7" max="7" width="5.6640625" style="546" customWidth="1"/>
    <col min="8" max="27" width="4.77734375" style="546" customWidth="1"/>
    <col min="28" max="16384" width="8.77734375" style="546"/>
  </cols>
  <sheetData>
    <row r="1" spans="1:29" ht="36.75" customHeight="1" x14ac:dyDescent="0.2">
      <c r="A1" s="1402" t="s">
        <v>774</v>
      </c>
      <c r="B1" s="1402"/>
      <c r="C1" s="1402"/>
      <c r="D1" s="1402"/>
      <c r="E1" s="1402"/>
      <c r="F1" s="1402"/>
      <c r="G1" s="1402"/>
      <c r="H1" s="1402"/>
      <c r="I1" s="1402"/>
      <c r="J1" s="1402"/>
      <c r="K1" s="1402"/>
      <c r="L1" s="1402"/>
      <c r="M1" s="1402"/>
      <c r="N1" s="1402"/>
      <c r="O1" s="1402"/>
      <c r="P1" s="1402"/>
      <c r="Q1" s="1402"/>
      <c r="R1" s="1402"/>
      <c r="S1" s="1402"/>
      <c r="T1" s="1402"/>
      <c r="U1" s="1402"/>
      <c r="V1" s="1402"/>
      <c r="W1" s="1402"/>
      <c r="X1" s="1402"/>
      <c r="Y1" s="1402"/>
      <c r="Z1" s="1402"/>
      <c r="AA1" s="1402"/>
    </row>
    <row r="2" spans="1:29" ht="17.399999999999999" customHeight="1" thickBot="1" x14ac:dyDescent="0.25">
      <c r="A2" s="547" t="s">
        <v>775</v>
      </c>
    </row>
    <row r="3" spans="1:29" s="456" customFormat="1" ht="18" customHeight="1" thickBot="1" x14ac:dyDescent="0.25">
      <c r="A3" s="548"/>
      <c r="B3" s="1403" t="s">
        <v>757</v>
      </c>
      <c r="C3" s="1403"/>
      <c r="D3" s="1403"/>
      <c r="E3" s="1403"/>
      <c r="F3" s="1403"/>
      <c r="G3" s="1403"/>
      <c r="H3" s="1403"/>
      <c r="I3" s="1403"/>
      <c r="J3" s="1403"/>
      <c r="K3" s="1404"/>
      <c r="L3" s="549"/>
      <c r="M3" s="549"/>
      <c r="N3" s="549"/>
      <c r="O3" s="549"/>
      <c r="P3" s="549"/>
      <c r="Q3" s="549"/>
      <c r="R3" s="549"/>
      <c r="S3" s="549"/>
      <c r="T3" s="549"/>
      <c r="U3" s="549"/>
      <c r="V3" s="549"/>
      <c r="W3" s="549"/>
      <c r="X3" s="549"/>
      <c r="Y3" s="549"/>
      <c r="Z3" s="549"/>
      <c r="AA3" s="550"/>
    </row>
    <row r="4" spans="1:29" s="456" customFormat="1" ht="18" customHeight="1" x14ac:dyDescent="0.2">
      <c r="A4" s="1405" t="s">
        <v>758</v>
      </c>
      <c r="B4" s="1407" t="s">
        <v>759</v>
      </c>
      <c r="C4" s="1408"/>
      <c r="D4" s="1408"/>
      <c r="E4" s="1408"/>
      <c r="F4" s="1408"/>
      <c r="G4" s="1408"/>
      <c r="H4" s="1408"/>
      <c r="I4" s="1408"/>
      <c r="J4" s="1408"/>
      <c r="K4" s="1408"/>
      <c r="L4" s="551"/>
      <c r="M4" s="552"/>
      <c r="N4" s="1409" t="s">
        <v>760</v>
      </c>
      <c r="O4" s="1409"/>
      <c r="P4" s="1409"/>
      <c r="Q4" s="1409"/>
      <c r="R4" s="1409"/>
      <c r="S4" s="1409"/>
      <c r="T4" s="553"/>
      <c r="U4" s="554"/>
      <c r="V4" s="554" t="s">
        <v>761</v>
      </c>
      <c r="W4" s="554"/>
      <c r="X4" s="554"/>
      <c r="Y4" s="554"/>
      <c r="Z4" s="554"/>
      <c r="AA4" s="555"/>
    </row>
    <row r="5" spans="1:29" ht="18" customHeight="1" x14ac:dyDescent="0.2">
      <c r="A5" s="1405"/>
      <c r="B5" s="1410" t="s">
        <v>762</v>
      </c>
      <c r="C5" s="1411"/>
      <c r="D5" s="1411"/>
      <c r="E5" s="1411"/>
      <c r="F5" s="1411"/>
      <c r="G5" s="1411"/>
      <c r="H5" s="1411"/>
      <c r="I5" s="1411"/>
      <c r="J5" s="1411"/>
      <c r="K5" s="1411"/>
      <c r="L5" s="1411"/>
      <c r="M5" s="1412"/>
      <c r="N5" s="1412"/>
      <c r="O5" s="1413"/>
      <c r="P5" s="1414"/>
      <c r="Q5" s="1415"/>
      <c r="R5" s="1415"/>
      <c r="S5" s="556" t="s">
        <v>80</v>
      </c>
      <c r="T5" s="557"/>
      <c r="U5" s="557"/>
      <c r="V5" s="557"/>
      <c r="W5" s="557"/>
      <c r="X5" s="557"/>
      <c r="Y5" s="557"/>
      <c r="Z5" s="557"/>
      <c r="AA5" s="558"/>
      <c r="AB5" s="546" t="s">
        <v>293</v>
      </c>
    </row>
    <row r="6" spans="1:29" ht="18" customHeight="1" x14ac:dyDescent="0.2">
      <c r="A6" s="1405"/>
      <c r="B6" s="1416" t="s">
        <v>531</v>
      </c>
      <c r="C6" s="1417"/>
      <c r="D6" s="1417"/>
      <c r="E6" s="1417"/>
      <c r="F6" s="1417"/>
      <c r="G6" s="1417"/>
      <c r="H6" s="1417"/>
      <c r="I6" s="1417"/>
      <c r="J6" s="1417"/>
      <c r="K6" s="1417"/>
      <c r="L6" s="1417"/>
      <c r="M6" s="1417"/>
      <c r="N6" s="1417"/>
      <c r="O6" s="1417"/>
      <c r="P6" s="1417"/>
      <c r="Q6" s="1417"/>
      <c r="R6" s="1417"/>
      <c r="S6" s="1417"/>
      <c r="T6" s="1417"/>
      <c r="U6" s="1417"/>
      <c r="V6" s="1417"/>
      <c r="W6" s="1417"/>
      <c r="X6" s="1417"/>
      <c r="Y6" s="1417"/>
      <c r="Z6" s="1417"/>
      <c r="AA6" s="1418"/>
    </row>
    <row r="7" spans="1:29" ht="23.25" customHeight="1" x14ac:dyDescent="0.2">
      <c r="A7" s="1405"/>
      <c r="B7" s="1410" t="s">
        <v>763</v>
      </c>
      <c r="C7" s="1411"/>
      <c r="D7" s="1411"/>
      <c r="E7" s="1411"/>
      <c r="F7" s="1411"/>
      <c r="G7" s="1419"/>
      <c r="H7" s="1423" t="s">
        <v>764</v>
      </c>
      <c r="I7" s="1424"/>
      <c r="J7" s="1424"/>
      <c r="K7" s="1425"/>
      <c r="L7" s="1428" t="s">
        <v>552</v>
      </c>
      <c r="M7" s="1429"/>
      <c r="N7" s="1429"/>
      <c r="O7" s="1429"/>
      <c r="P7" s="1430" t="s">
        <v>551</v>
      </c>
      <c r="Q7" s="1430"/>
      <c r="R7" s="1430"/>
      <c r="S7" s="1414"/>
      <c r="T7" s="1431" t="s">
        <v>581</v>
      </c>
      <c r="U7" s="1432"/>
      <c r="V7" s="1432"/>
      <c r="W7" s="1432"/>
      <c r="X7" s="1432"/>
      <c r="Y7" s="1432"/>
      <c r="Z7" s="1432"/>
      <c r="AA7" s="1433"/>
    </row>
    <row r="8" spans="1:29" ht="23.25" customHeight="1" x14ac:dyDescent="0.2">
      <c r="A8" s="1405"/>
      <c r="B8" s="1420"/>
      <c r="C8" s="1421"/>
      <c r="D8" s="1421"/>
      <c r="E8" s="1421"/>
      <c r="F8" s="1421"/>
      <c r="G8" s="1422"/>
      <c r="H8" s="1440" t="s">
        <v>547</v>
      </c>
      <c r="I8" s="1441"/>
      <c r="J8" s="1440" t="s">
        <v>546</v>
      </c>
      <c r="K8" s="1442"/>
      <c r="L8" s="1440" t="s">
        <v>547</v>
      </c>
      <c r="M8" s="1441"/>
      <c r="N8" s="1440" t="s">
        <v>546</v>
      </c>
      <c r="O8" s="1442"/>
      <c r="P8" s="1443" t="s">
        <v>547</v>
      </c>
      <c r="Q8" s="1444"/>
      <c r="R8" s="1428" t="s">
        <v>546</v>
      </c>
      <c r="S8" s="1429"/>
      <c r="T8" s="1434"/>
      <c r="U8" s="1435"/>
      <c r="V8" s="1435"/>
      <c r="W8" s="1435"/>
      <c r="X8" s="1435"/>
      <c r="Y8" s="1435"/>
      <c r="Z8" s="1435"/>
      <c r="AA8" s="1436"/>
    </row>
    <row r="9" spans="1:29" ht="18" customHeight="1" x14ac:dyDescent="0.2">
      <c r="A9" s="1405"/>
      <c r="B9" s="1447" t="s">
        <v>527</v>
      </c>
      <c r="C9" s="1448"/>
      <c r="D9" s="1448"/>
      <c r="E9" s="1448"/>
      <c r="F9" s="1448"/>
      <c r="G9" s="1449"/>
      <c r="H9" s="1445"/>
      <c r="I9" s="1427"/>
      <c r="J9" s="1445"/>
      <c r="K9" s="1446"/>
      <c r="L9" s="1445"/>
      <c r="M9" s="1427"/>
      <c r="N9" s="1445"/>
      <c r="O9" s="1446"/>
      <c r="P9" s="1426"/>
      <c r="Q9" s="1427"/>
      <c r="R9" s="1445"/>
      <c r="S9" s="1446"/>
      <c r="T9" s="1434"/>
      <c r="U9" s="1435"/>
      <c r="V9" s="1435"/>
      <c r="W9" s="1435"/>
      <c r="X9" s="1435"/>
      <c r="Y9" s="1435"/>
      <c r="Z9" s="1435"/>
      <c r="AA9" s="1436"/>
    </row>
    <row r="10" spans="1:29" ht="18" customHeight="1" x14ac:dyDescent="0.2">
      <c r="A10" s="1405"/>
      <c r="B10" s="1453" t="s">
        <v>526</v>
      </c>
      <c r="C10" s="1454"/>
      <c r="D10" s="1454"/>
      <c r="E10" s="1454"/>
      <c r="F10" s="1454"/>
      <c r="G10" s="1455"/>
      <c r="H10" s="1456"/>
      <c r="I10" s="1457"/>
      <c r="J10" s="1456"/>
      <c r="K10" s="1458"/>
      <c r="L10" s="1456"/>
      <c r="M10" s="1457"/>
      <c r="N10" s="1456"/>
      <c r="O10" s="1458"/>
      <c r="P10" s="1459"/>
      <c r="Q10" s="1457"/>
      <c r="R10" s="1456"/>
      <c r="S10" s="1458"/>
      <c r="T10" s="1434"/>
      <c r="U10" s="1435"/>
      <c r="V10" s="1435"/>
      <c r="W10" s="1435"/>
      <c r="X10" s="1435"/>
      <c r="Y10" s="1435"/>
      <c r="Z10" s="1435"/>
      <c r="AA10" s="1436"/>
      <c r="AC10" s="546" t="s">
        <v>581</v>
      </c>
    </row>
    <row r="11" spans="1:29" ht="18" customHeight="1" x14ac:dyDescent="0.2">
      <c r="A11" s="1405"/>
      <c r="B11" s="1210" t="s">
        <v>525</v>
      </c>
      <c r="C11" s="1199"/>
      <c r="D11" s="1199"/>
      <c r="E11" s="1199"/>
      <c r="F11" s="1199"/>
      <c r="G11" s="1199"/>
      <c r="H11" s="1212"/>
      <c r="I11" s="1212"/>
      <c r="J11" s="1212"/>
      <c r="K11" s="1212"/>
      <c r="L11" s="1460"/>
      <c r="M11" s="1460"/>
      <c r="N11" s="1460"/>
      <c r="O11" s="1460"/>
      <c r="P11" s="1460"/>
      <c r="Q11" s="1460"/>
      <c r="R11" s="1460"/>
      <c r="S11" s="1461"/>
      <c r="T11" s="1437"/>
      <c r="U11" s="1438"/>
      <c r="V11" s="1438"/>
      <c r="W11" s="1438"/>
      <c r="X11" s="1438"/>
      <c r="Y11" s="1438"/>
      <c r="Z11" s="1438"/>
      <c r="AA11" s="1439"/>
    </row>
    <row r="12" spans="1:29" ht="18" customHeight="1" x14ac:dyDescent="0.2">
      <c r="A12" s="1405"/>
      <c r="B12" s="1450" t="s">
        <v>765</v>
      </c>
      <c r="C12" s="1451"/>
      <c r="D12" s="1451"/>
      <c r="E12" s="1451"/>
      <c r="F12" s="1451"/>
      <c r="G12" s="1451"/>
      <c r="H12" s="1451"/>
      <c r="I12" s="1451"/>
      <c r="J12" s="1451"/>
      <c r="K12" s="1451"/>
      <c r="L12" s="1451"/>
      <c r="M12" s="1451"/>
      <c r="N12" s="1451"/>
      <c r="O12" s="1451"/>
      <c r="P12" s="1451"/>
      <c r="Q12" s="1451"/>
      <c r="R12" s="1451"/>
      <c r="S12" s="1451"/>
      <c r="T12" s="1451"/>
      <c r="U12" s="1451"/>
      <c r="V12" s="1451"/>
      <c r="W12" s="1451"/>
      <c r="X12" s="1451"/>
      <c r="Y12" s="1451"/>
      <c r="Z12" s="1451"/>
      <c r="AA12" s="1452"/>
    </row>
    <row r="13" spans="1:29" ht="18" customHeight="1" x14ac:dyDescent="0.2">
      <c r="A13" s="1405"/>
      <c r="B13" s="1468" t="s">
        <v>766</v>
      </c>
      <c r="C13" s="1469"/>
      <c r="D13" s="1469"/>
      <c r="E13" s="1470"/>
      <c r="F13" s="1477" t="s">
        <v>767</v>
      </c>
      <c r="G13" s="1478"/>
      <c r="H13" s="559" t="s">
        <v>768</v>
      </c>
      <c r="I13" s="560"/>
      <c r="J13" s="560"/>
      <c r="K13" s="561"/>
      <c r="L13" s="559"/>
      <c r="M13" s="561"/>
      <c r="N13" s="561"/>
      <c r="O13" s="561"/>
      <c r="P13" s="561"/>
      <c r="Q13" s="561"/>
      <c r="R13" s="561"/>
      <c r="S13" s="561"/>
      <c r="T13" s="561"/>
      <c r="U13" s="562"/>
      <c r="V13" s="563"/>
      <c r="W13" s="564"/>
      <c r="X13" s="1462"/>
      <c r="Y13" s="1463"/>
      <c r="Z13" s="1448" t="s">
        <v>92</v>
      </c>
      <c r="AA13" s="1464"/>
    </row>
    <row r="14" spans="1:29" ht="18" customHeight="1" x14ac:dyDescent="0.2">
      <c r="A14" s="1405"/>
      <c r="B14" s="1471"/>
      <c r="C14" s="1472"/>
      <c r="D14" s="1472"/>
      <c r="E14" s="1473"/>
      <c r="F14" s="1479"/>
      <c r="G14" s="1480"/>
      <c r="H14" s="1465" t="s">
        <v>542</v>
      </c>
      <c r="I14" s="1454"/>
      <c r="J14" s="1454"/>
      <c r="K14" s="1454"/>
      <c r="L14" s="559" t="s">
        <v>93</v>
      </c>
      <c r="M14" s="559"/>
      <c r="N14" s="560"/>
      <c r="O14" s="561"/>
      <c r="P14" s="561"/>
      <c r="Q14" s="561"/>
      <c r="R14" s="561"/>
      <c r="S14" s="561"/>
      <c r="T14" s="561"/>
      <c r="U14" s="562"/>
      <c r="V14" s="563"/>
      <c r="W14" s="564"/>
      <c r="X14" s="1462"/>
      <c r="Y14" s="1463"/>
      <c r="Z14" s="1448" t="s">
        <v>186</v>
      </c>
      <c r="AA14" s="1464"/>
    </row>
    <row r="15" spans="1:29" ht="18" customHeight="1" thickBot="1" x14ac:dyDescent="0.25">
      <c r="A15" s="1406"/>
      <c r="B15" s="1474"/>
      <c r="C15" s="1475"/>
      <c r="D15" s="1475"/>
      <c r="E15" s="1476"/>
      <c r="F15" s="1481"/>
      <c r="G15" s="1482"/>
      <c r="H15" s="1466"/>
      <c r="I15" s="1467"/>
      <c r="J15" s="1467"/>
      <c r="K15" s="1467"/>
      <c r="L15" s="565" t="s">
        <v>94</v>
      </c>
      <c r="M15" s="565"/>
      <c r="N15" s="566"/>
      <c r="O15" s="566"/>
      <c r="P15" s="566"/>
      <c r="Q15" s="566"/>
      <c r="R15" s="566"/>
      <c r="S15" s="566"/>
      <c r="T15" s="566"/>
      <c r="U15" s="445"/>
      <c r="V15" s="567"/>
      <c r="W15" s="568"/>
      <c r="X15" s="1462"/>
      <c r="Y15" s="1463"/>
      <c r="Z15" s="1448" t="s">
        <v>186</v>
      </c>
      <c r="AA15" s="1464"/>
    </row>
    <row r="16" spans="1:29" s="456" customFormat="1" ht="18" customHeight="1" x14ac:dyDescent="0.2">
      <c r="A16" s="1483" t="s">
        <v>769</v>
      </c>
      <c r="B16" s="1484" t="s">
        <v>770</v>
      </c>
      <c r="C16" s="1485"/>
      <c r="D16" s="1485"/>
      <c r="E16" s="1485"/>
      <c r="F16" s="1485"/>
      <c r="G16" s="1485"/>
      <c r="H16" s="1485"/>
      <c r="I16" s="1485"/>
      <c r="J16" s="1485"/>
      <c r="K16" s="1486"/>
      <c r="L16" s="569"/>
      <c r="M16" s="570"/>
      <c r="N16" s="1487" t="s">
        <v>760</v>
      </c>
      <c r="O16" s="1487"/>
      <c r="P16" s="1487"/>
      <c r="Q16" s="1487"/>
      <c r="R16" s="1487"/>
      <c r="S16" s="1487"/>
      <c r="T16" s="571"/>
      <c r="U16" s="572"/>
      <c r="V16" s="572" t="s">
        <v>761</v>
      </c>
      <c r="W16" s="572"/>
      <c r="X16" s="572"/>
      <c r="Y16" s="572"/>
      <c r="Z16" s="572"/>
      <c r="AA16" s="573"/>
    </row>
    <row r="17" spans="1:29" ht="18" customHeight="1" x14ac:dyDescent="0.2">
      <c r="A17" s="1405"/>
      <c r="B17" s="1410" t="s">
        <v>762</v>
      </c>
      <c r="C17" s="1411"/>
      <c r="D17" s="1411"/>
      <c r="E17" s="1411"/>
      <c r="F17" s="1411"/>
      <c r="G17" s="1411"/>
      <c r="H17" s="1411"/>
      <c r="I17" s="1411"/>
      <c r="J17" s="1411"/>
      <c r="K17" s="1411"/>
      <c r="L17" s="1411"/>
      <c r="M17" s="1412"/>
      <c r="N17" s="1412"/>
      <c r="O17" s="1413"/>
      <c r="P17" s="1414"/>
      <c r="Q17" s="1415"/>
      <c r="R17" s="1415"/>
      <c r="S17" s="556" t="s">
        <v>80</v>
      </c>
      <c r="T17" s="557"/>
      <c r="U17" s="557"/>
      <c r="V17" s="557"/>
      <c r="W17" s="557"/>
      <c r="X17" s="557"/>
      <c r="Y17" s="557"/>
      <c r="Z17" s="557"/>
      <c r="AA17" s="558"/>
    </row>
    <row r="18" spans="1:29" ht="18" customHeight="1" x14ac:dyDescent="0.2">
      <c r="A18" s="1405"/>
      <c r="B18" s="1416" t="s">
        <v>531</v>
      </c>
      <c r="C18" s="1417"/>
      <c r="D18" s="1417"/>
      <c r="E18" s="1417"/>
      <c r="F18" s="1417"/>
      <c r="G18" s="1417"/>
      <c r="H18" s="1417"/>
      <c r="I18" s="1417"/>
      <c r="J18" s="1417"/>
      <c r="K18" s="1417"/>
      <c r="L18" s="1417"/>
      <c r="M18" s="1417"/>
      <c r="N18" s="1417"/>
      <c r="O18" s="1417"/>
      <c r="P18" s="1417"/>
      <c r="Q18" s="1417"/>
      <c r="R18" s="1417"/>
      <c r="S18" s="1417"/>
      <c r="T18" s="1417"/>
      <c r="U18" s="1417"/>
      <c r="V18" s="1417"/>
      <c r="W18" s="1417"/>
      <c r="X18" s="1417"/>
      <c r="Y18" s="1417"/>
      <c r="Z18" s="1417"/>
      <c r="AA18" s="1418"/>
    </row>
    <row r="19" spans="1:29" ht="23.25" customHeight="1" x14ac:dyDescent="0.2">
      <c r="A19" s="1405"/>
      <c r="B19" s="1410" t="s">
        <v>763</v>
      </c>
      <c r="C19" s="1411"/>
      <c r="D19" s="1411"/>
      <c r="E19" s="1411"/>
      <c r="F19" s="1411"/>
      <c r="G19" s="1419"/>
      <c r="H19" s="1423" t="s">
        <v>764</v>
      </c>
      <c r="I19" s="1424"/>
      <c r="J19" s="1424"/>
      <c r="K19" s="1425"/>
      <c r="L19" s="1428" t="s">
        <v>552</v>
      </c>
      <c r="M19" s="1429"/>
      <c r="N19" s="1429"/>
      <c r="O19" s="1429"/>
      <c r="P19" s="1430" t="s">
        <v>551</v>
      </c>
      <c r="Q19" s="1430"/>
      <c r="R19" s="1430"/>
      <c r="S19" s="1430"/>
      <c r="T19" s="1431" t="s">
        <v>581</v>
      </c>
      <c r="U19" s="1432"/>
      <c r="V19" s="1432"/>
      <c r="W19" s="1432"/>
      <c r="X19" s="1432"/>
      <c r="Y19" s="1432"/>
      <c r="Z19" s="1432"/>
      <c r="AA19" s="1433"/>
    </row>
    <row r="20" spans="1:29" ht="23.25" customHeight="1" x14ac:dyDescent="0.2">
      <c r="A20" s="1405"/>
      <c r="B20" s="1420"/>
      <c r="C20" s="1421"/>
      <c r="D20" s="1421"/>
      <c r="E20" s="1421"/>
      <c r="F20" s="1421"/>
      <c r="G20" s="1422"/>
      <c r="H20" s="1440" t="s">
        <v>547</v>
      </c>
      <c r="I20" s="1441"/>
      <c r="J20" s="1440" t="s">
        <v>546</v>
      </c>
      <c r="K20" s="1442"/>
      <c r="L20" s="1440" t="s">
        <v>547</v>
      </c>
      <c r="M20" s="1441"/>
      <c r="N20" s="1440" t="s">
        <v>546</v>
      </c>
      <c r="O20" s="1442"/>
      <c r="P20" s="1443" t="s">
        <v>547</v>
      </c>
      <c r="Q20" s="1444"/>
      <c r="R20" s="1428" t="s">
        <v>546</v>
      </c>
      <c r="S20" s="1429"/>
      <c r="T20" s="1434"/>
      <c r="U20" s="1435"/>
      <c r="V20" s="1435"/>
      <c r="W20" s="1435"/>
      <c r="X20" s="1435"/>
      <c r="Y20" s="1435"/>
      <c r="Z20" s="1435"/>
      <c r="AA20" s="1436"/>
    </row>
    <row r="21" spans="1:29" ht="18" customHeight="1" x14ac:dyDescent="0.2">
      <c r="A21" s="1405"/>
      <c r="B21" s="1447" t="s">
        <v>527</v>
      </c>
      <c r="C21" s="1448"/>
      <c r="D21" s="1448"/>
      <c r="E21" s="1448"/>
      <c r="F21" s="1448"/>
      <c r="G21" s="1449"/>
      <c r="H21" s="1445"/>
      <c r="I21" s="1427"/>
      <c r="J21" s="1445"/>
      <c r="K21" s="1446"/>
      <c r="L21" s="1445"/>
      <c r="M21" s="1427"/>
      <c r="N21" s="1445"/>
      <c r="O21" s="1446"/>
      <c r="P21" s="1426"/>
      <c r="Q21" s="1427"/>
      <c r="R21" s="1445"/>
      <c r="S21" s="1446"/>
      <c r="T21" s="1434"/>
      <c r="U21" s="1435"/>
      <c r="V21" s="1435"/>
      <c r="W21" s="1435"/>
      <c r="X21" s="1435"/>
      <c r="Y21" s="1435"/>
      <c r="Z21" s="1435"/>
      <c r="AA21" s="1436"/>
    </row>
    <row r="22" spans="1:29" ht="18" customHeight="1" x14ac:dyDescent="0.2">
      <c r="A22" s="1405"/>
      <c r="B22" s="1453" t="s">
        <v>526</v>
      </c>
      <c r="C22" s="1454"/>
      <c r="D22" s="1454"/>
      <c r="E22" s="1454"/>
      <c r="F22" s="1454"/>
      <c r="G22" s="1455"/>
      <c r="H22" s="1456"/>
      <c r="I22" s="1457"/>
      <c r="J22" s="1456"/>
      <c r="K22" s="1458"/>
      <c r="L22" s="1456"/>
      <c r="M22" s="1457"/>
      <c r="N22" s="1456"/>
      <c r="O22" s="1458"/>
      <c r="P22" s="1459"/>
      <c r="Q22" s="1457"/>
      <c r="R22" s="1456"/>
      <c r="S22" s="1458"/>
      <c r="T22" s="1434"/>
      <c r="U22" s="1435"/>
      <c r="V22" s="1435"/>
      <c r="W22" s="1435"/>
      <c r="X22" s="1435"/>
      <c r="Y22" s="1435"/>
      <c r="Z22" s="1435"/>
      <c r="AA22" s="1436"/>
      <c r="AC22" s="546" t="s">
        <v>581</v>
      </c>
    </row>
    <row r="23" spans="1:29" ht="18" customHeight="1" x14ac:dyDescent="0.2">
      <c r="A23" s="1405"/>
      <c r="B23" s="1210" t="s">
        <v>525</v>
      </c>
      <c r="C23" s="1199"/>
      <c r="D23" s="1199"/>
      <c r="E23" s="1199"/>
      <c r="F23" s="1199"/>
      <c r="G23" s="1199"/>
      <c r="H23" s="1212"/>
      <c r="I23" s="1212"/>
      <c r="J23" s="1212"/>
      <c r="K23" s="1212"/>
      <c r="L23" s="1460"/>
      <c r="M23" s="1460"/>
      <c r="N23" s="1460"/>
      <c r="O23" s="1460"/>
      <c r="P23" s="1460"/>
      <c r="Q23" s="1460"/>
      <c r="R23" s="1460"/>
      <c r="S23" s="1460"/>
      <c r="T23" s="1437"/>
      <c r="U23" s="1438"/>
      <c r="V23" s="1438"/>
      <c r="W23" s="1438"/>
      <c r="X23" s="1438"/>
      <c r="Y23" s="1438"/>
      <c r="Z23" s="1438"/>
      <c r="AA23" s="1439"/>
    </row>
    <row r="24" spans="1:29" ht="18" customHeight="1" x14ac:dyDescent="0.2">
      <c r="A24" s="1405"/>
      <c r="B24" s="1450" t="s">
        <v>765</v>
      </c>
      <c r="C24" s="1451"/>
      <c r="D24" s="1451"/>
      <c r="E24" s="1451"/>
      <c r="F24" s="1451"/>
      <c r="G24" s="1451"/>
      <c r="H24" s="1451"/>
      <c r="I24" s="1451"/>
      <c r="J24" s="1451"/>
      <c r="K24" s="1451"/>
      <c r="L24" s="1451"/>
      <c r="M24" s="1451"/>
      <c r="N24" s="1451"/>
      <c r="O24" s="1451"/>
      <c r="P24" s="1451"/>
      <c r="Q24" s="1451"/>
      <c r="R24" s="1451"/>
      <c r="S24" s="1451"/>
      <c r="T24" s="1451"/>
      <c r="U24" s="1451"/>
      <c r="V24" s="1451"/>
      <c r="W24" s="1451"/>
      <c r="X24" s="1451"/>
      <c r="Y24" s="1451"/>
      <c r="Z24" s="1451"/>
      <c r="AA24" s="1452"/>
    </row>
    <row r="25" spans="1:29" ht="18" customHeight="1" x14ac:dyDescent="0.2">
      <c r="A25" s="1405"/>
      <c r="B25" s="1468" t="s">
        <v>766</v>
      </c>
      <c r="C25" s="1469"/>
      <c r="D25" s="1469"/>
      <c r="E25" s="1470"/>
      <c r="F25" s="1477" t="s">
        <v>767</v>
      </c>
      <c r="G25" s="1478"/>
      <c r="H25" s="559" t="s">
        <v>768</v>
      </c>
      <c r="I25" s="560"/>
      <c r="J25" s="560"/>
      <c r="K25" s="561"/>
      <c r="L25" s="559"/>
      <c r="M25" s="561"/>
      <c r="N25" s="561"/>
      <c r="O25" s="561"/>
      <c r="P25" s="561"/>
      <c r="Q25" s="561"/>
      <c r="R25" s="561"/>
      <c r="S25" s="561"/>
      <c r="T25" s="561"/>
      <c r="U25" s="562"/>
      <c r="V25" s="563"/>
      <c r="W25" s="564"/>
      <c r="X25" s="1462"/>
      <c r="Y25" s="1463"/>
      <c r="Z25" s="1448" t="s">
        <v>92</v>
      </c>
      <c r="AA25" s="1464"/>
    </row>
    <row r="26" spans="1:29" ht="18" customHeight="1" x14ac:dyDescent="0.2">
      <c r="A26" s="1405"/>
      <c r="B26" s="1471"/>
      <c r="C26" s="1472"/>
      <c r="D26" s="1472"/>
      <c r="E26" s="1473"/>
      <c r="F26" s="1479"/>
      <c r="G26" s="1480"/>
      <c r="H26" s="1465" t="s">
        <v>542</v>
      </c>
      <c r="I26" s="1454"/>
      <c r="J26" s="1454"/>
      <c r="K26" s="1454"/>
      <c r="L26" s="559" t="s">
        <v>93</v>
      </c>
      <c r="M26" s="559"/>
      <c r="N26" s="560"/>
      <c r="O26" s="561"/>
      <c r="P26" s="561"/>
      <c r="Q26" s="561"/>
      <c r="R26" s="561"/>
      <c r="S26" s="561"/>
      <c r="T26" s="561"/>
      <c r="U26" s="562"/>
      <c r="V26" s="563"/>
      <c r="W26" s="564"/>
      <c r="X26" s="1462"/>
      <c r="Y26" s="1463"/>
      <c r="Z26" s="1448" t="s">
        <v>186</v>
      </c>
      <c r="AA26" s="1464"/>
    </row>
    <row r="27" spans="1:29" ht="18" customHeight="1" thickBot="1" x14ac:dyDescent="0.25">
      <c r="A27" s="1406"/>
      <c r="B27" s="1474"/>
      <c r="C27" s="1475"/>
      <c r="D27" s="1475"/>
      <c r="E27" s="1476"/>
      <c r="F27" s="1481"/>
      <c r="G27" s="1482"/>
      <c r="H27" s="1466"/>
      <c r="I27" s="1467"/>
      <c r="J27" s="1467"/>
      <c r="K27" s="1467"/>
      <c r="L27" s="574" t="s">
        <v>94</v>
      </c>
      <c r="M27" s="574"/>
      <c r="N27" s="575"/>
      <c r="O27" s="575"/>
      <c r="P27" s="575"/>
      <c r="Q27" s="575"/>
      <c r="R27" s="575"/>
      <c r="S27" s="575"/>
      <c r="T27" s="575"/>
      <c r="U27" s="450"/>
      <c r="V27" s="576"/>
      <c r="W27" s="568"/>
      <c r="X27" s="1488"/>
      <c r="Y27" s="1489"/>
      <c r="Z27" s="1490" t="s">
        <v>186</v>
      </c>
      <c r="AA27" s="1491"/>
    </row>
  </sheetData>
  <mergeCells count="92">
    <mergeCell ref="B25:E27"/>
    <mergeCell ref="F25:G27"/>
    <mergeCell ref="X25:Y25"/>
    <mergeCell ref="Z25:AA25"/>
    <mergeCell ref="H26:K27"/>
    <mergeCell ref="X26:Y26"/>
    <mergeCell ref="Z26:AA26"/>
    <mergeCell ref="X27:Y27"/>
    <mergeCell ref="Z27:AA27"/>
    <mergeCell ref="B24:AA24"/>
    <mergeCell ref="T19:AA23"/>
    <mergeCell ref="H20:I20"/>
    <mergeCell ref="R21:S21"/>
    <mergeCell ref="R22:S22"/>
    <mergeCell ref="P21:Q21"/>
    <mergeCell ref="B22:G22"/>
    <mergeCell ref="H22:I22"/>
    <mergeCell ref="J22:K22"/>
    <mergeCell ref="L22:M22"/>
    <mergeCell ref="N22:O22"/>
    <mergeCell ref="B21:G21"/>
    <mergeCell ref="N20:O20"/>
    <mergeCell ref="P20:Q20"/>
    <mergeCell ref="R20:S20"/>
    <mergeCell ref="P22:Q22"/>
    <mergeCell ref="A16:A27"/>
    <mergeCell ref="B16:K16"/>
    <mergeCell ref="N16:S16"/>
    <mergeCell ref="B17:O17"/>
    <mergeCell ref="P17:R17"/>
    <mergeCell ref="B18:AA18"/>
    <mergeCell ref="B19:G20"/>
    <mergeCell ref="H19:K19"/>
    <mergeCell ref="L19:O19"/>
    <mergeCell ref="P19:S19"/>
    <mergeCell ref="J20:K20"/>
    <mergeCell ref="L20:M20"/>
    <mergeCell ref="B23:G23"/>
    <mergeCell ref="H23:K23"/>
    <mergeCell ref="L23:O23"/>
    <mergeCell ref="P23:S23"/>
    <mergeCell ref="B13:E15"/>
    <mergeCell ref="F13:G15"/>
    <mergeCell ref="H21:I21"/>
    <mergeCell ref="J21:K21"/>
    <mergeCell ref="L21:M21"/>
    <mergeCell ref="N21:O21"/>
    <mergeCell ref="X13:Y13"/>
    <mergeCell ref="Z13:AA13"/>
    <mergeCell ref="H14:K15"/>
    <mergeCell ref="X14:Y14"/>
    <mergeCell ref="Z14:AA14"/>
    <mergeCell ref="X15:Y15"/>
    <mergeCell ref="Z15:AA15"/>
    <mergeCell ref="B12:AA12"/>
    <mergeCell ref="B10:G10"/>
    <mergeCell ref="H10:I10"/>
    <mergeCell ref="J10:K10"/>
    <mergeCell ref="L10:M10"/>
    <mergeCell ref="N10:O10"/>
    <mergeCell ref="P10:Q10"/>
    <mergeCell ref="R10:S10"/>
    <mergeCell ref="B11:G11"/>
    <mergeCell ref="H11:K11"/>
    <mergeCell ref="L11:O11"/>
    <mergeCell ref="P11:S11"/>
    <mergeCell ref="B9:G9"/>
    <mergeCell ref="H9:I9"/>
    <mergeCell ref="J9:K9"/>
    <mergeCell ref="L9:M9"/>
    <mergeCell ref="N9:O9"/>
    <mergeCell ref="L8:M8"/>
    <mergeCell ref="N8:O8"/>
    <mergeCell ref="P8:Q8"/>
    <mergeCell ref="R8:S8"/>
    <mergeCell ref="R9:S9"/>
    <mergeCell ref="A1:AA1"/>
    <mergeCell ref="B3:K3"/>
    <mergeCell ref="A4:A15"/>
    <mergeCell ref="B4:K4"/>
    <mergeCell ref="N4:S4"/>
    <mergeCell ref="B5:O5"/>
    <mergeCell ref="P5:R5"/>
    <mergeCell ref="B6:AA6"/>
    <mergeCell ref="B7:G8"/>
    <mergeCell ref="H7:K7"/>
    <mergeCell ref="P9:Q9"/>
    <mergeCell ref="L7:O7"/>
    <mergeCell ref="P7:S7"/>
    <mergeCell ref="T7:AA11"/>
    <mergeCell ref="H8:I8"/>
    <mergeCell ref="J8:K8"/>
  </mergeCells>
  <phoneticPr fontId="4"/>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1329" r:id="rId4" name="Check Box 1">
              <controlPr defaultSize="0" autoFill="0" autoLine="0" autoPict="0">
                <anchor moveWithCells="1">
                  <from>
                    <xdr:col>12</xdr:col>
                    <xdr:colOff>60960</xdr:colOff>
                    <xdr:row>2</xdr:row>
                    <xdr:rowOff>213360</xdr:rowOff>
                  </from>
                  <to>
                    <xdr:col>13</xdr:col>
                    <xdr:colOff>0</xdr:colOff>
                    <xdr:row>4</xdr:row>
                    <xdr:rowOff>22860</xdr:rowOff>
                  </to>
                </anchor>
              </controlPr>
            </control>
          </mc:Choice>
        </mc:AlternateContent>
        <mc:AlternateContent xmlns:mc="http://schemas.openxmlformats.org/markup-compatibility/2006">
          <mc:Choice Requires="x14">
            <control shapeId="611330" r:id="rId5" name="Check Box 2">
              <controlPr defaultSize="0" autoFill="0" autoLine="0" autoPict="0">
                <anchor moveWithCells="1">
                  <from>
                    <xdr:col>20</xdr:col>
                    <xdr:colOff>76200</xdr:colOff>
                    <xdr:row>2</xdr:row>
                    <xdr:rowOff>213360</xdr:rowOff>
                  </from>
                  <to>
                    <xdr:col>21</xdr:col>
                    <xdr:colOff>38100</xdr:colOff>
                    <xdr:row>4</xdr:row>
                    <xdr:rowOff>22860</xdr:rowOff>
                  </to>
                </anchor>
              </controlPr>
            </control>
          </mc:Choice>
        </mc:AlternateContent>
        <mc:AlternateContent xmlns:mc="http://schemas.openxmlformats.org/markup-compatibility/2006">
          <mc:Choice Requires="x14">
            <control shapeId="611331" r:id="rId6" name="Check Box 3">
              <controlPr defaultSize="0" autoFill="0" autoLine="0" autoPict="0">
                <anchor moveWithCells="1">
                  <from>
                    <xdr:col>12</xdr:col>
                    <xdr:colOff>60960</xdr:colOff>
                    <xdr:row>15</xdr:row>
                    <xdr:rowOff>0</xdr:rowOff>
                  </from>
                  <to>
                    <xdr:col>13</xdr:col>
                    <xdr:colOff>0</xdr:colOff>
                    <xdr:row>16</xdr:row>
                    <xdr:rowOff>22860</xdr:rowOff>
                  </to>
                </anchor>
              </controlPr>
            </control>
          </mc:Choice>
        </mc:AlternateContent>
        <mc:AlternateContent xmlns:mc="http://schemas.openxmlformats.org/markup-compatibility/2006">
          <mc:Choice Requires="x14">
            <control shapeId="611332" r:id="rId7" name="Check Box 4">
              <controlPr defaultSize="0" autoFill="0" autoLine="0" autoPict="0">
                <anchor moveWithCells="1">
                  <from>
                    <xdr:col>20</xdr:col>
                    <xdr:colOff>76200</xdr:colOff>
                    <xdr:row>15</xdr:row>
                    <xdr:rowOff>0</xdr:rowOff>
                  </from>
                  <to>
                    <xdr:col>21</xdr:col>
                    <xdr:colOff>38100</xdr:colOff>
                    <xdr:row>16</xdr:row>
                    <xdr:rowOff>22860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F9183-EE6E-44DD-BDBB-F686682F3FBB}">
  <sheetPr>
    <pageSetUpPr fitToPage="1"/>
  </sheetPr>
  <dimension ref="A1:AK62"/>
  <sheetViews>
    <sheetView showGridLines="0" view="pageBreakPreview" zoomScale="90" zoomScaleNormal="100" zoomScaleSheetLayoutView="90" workbookViewId="0">
      <selection activeCell="P20" sqref="P19:AA23"/>
    </sheetView>
  </sheetViews>
  <sheetFormatPr defaultColWidth="8.77734375" defaultRowHeight="12" x14ac:dyDescent="0.2"/>
  <cols>
    <col min="1" max="34" width="3.109375" style="373" customWidth="1"/>
    <col min="35" max="16384" width="8.77734375" style="373"/>
  </cols>
  <sheetData>
    <row r="1" spans="1:37" ht="37.35" customHeight="1" thickBot="1" x14ac:dyDescent="0.25">
      <c r="A1" s="1492" t="s">
        <v>713</v>
      </c>
      <c r="B1" s="1493"/>
      <c r="C1" s="1493"/>
      <c r="D1" s="1493"/>
      <c r="E1" s="1493"/>
      <c r="F1" s="1493"/>
      <c r="G1" s="1493"/>
      <c r="H1" s="1493"/>
      <c r="I1" s="1493"/>
      <c r="J1" s="1493"/>
      <c r="K1" s="1493"/>
      <c r="L1" s="1493"/>
      <c r="M1" s="1493"/>
      <c r="N1" s="1493"/>
      <c r="O1" s="1493"/>
      <c r="P1" s="1493"/>
      <c r="Q1" s="1493"/>
      <c r="R1" s="1493"/>
      <c r="S1" s="1493"/>
      <c r="T1" s="1493"/>
      <c r="U1" s="1493"/>
      <c r="V1" s="1493"/>
      <c r="W1" s="1493"/>
      <c r="X1" s="1493"/>
      <c r="Y1" s="1493"/>
      <c r="Z1" s="1493"/>
      <c r="AA1" s="1493"/>
      <c r="AB1" s="1493"/>
      <c r="AC1" s="1493"/>
      <c r="AD1" s="1493"/>
      <c r="AE1" s="1493"/>
      <c r="AF1" s="1493"/>
      <c r="AG1" s="1493"/>
      <c r="AH1" s="1493"/>
      <c r="AJ1" s="373" t="s">
        <v>293</v>
      </c>
    </row>
    <row r="2" spans="1:37" ht="16.350000000000001" customHeight="1" x14ac:dyDescent="0.2">
      <c r="A2" s="1494" t="s">
        <v>714</v>
      </c>
      <c r="B2" s="1495"/>
      <c r="C2" s="1500" t="s">
        <v>715</v>
      </c>
      <c r="D2" s="1501"/>
      <c r="E2" s="1501"/>
      <c r="F2" s="1501"/>
      <c r="G2" s="1502"/>
      <c r="H2" s="1503"/>
      <c r="I2" s="1504"/>
      <c r="J2" s="1504"/>
      <c r="K2" s="1504"/>
      <c r="L2" s="1504"/>
      <c r="M2" s="1504"/>
      <c r="N2" s="1504"/>
      <c r="O2" s="1504"/>
      <c r="P2" s="1504"/>
      <c r="Q2" s="1504"/>
      <c r="R2" s="1504"/>
      <c r="S2" s="1504"/>
      <c r="T2" s="1504"/>
      <c r="U2" s="1504"/>
      <c r="V2" s="1504"/>
      <c r="W2" s="1504"/>
      <c r="X2" s="1504"/>
      <c r="Y2" s="1504"/>
      <c r="Z2" s="1504"/>
      <c r="AA2" s="1504"/>
      <c r="AB2" s="1504"/>
      <c r="AC2" s="1504"/>
      <c r="AD2" s="1504"/>
      <c r="AE2" s="1504"/>
      <c r="AF2" s="1504"/>
      <c r="AG2" s="1504"/>
      <c r="AH2" s="1505"/>
      <c r="AJ2" s="373" t="s">
        <v>293</v>
      </c>
    </row>
    <row r="3" spans="1:37" ht="16.350000000000001" customHeight="1" x14ac:dyDescent="0.2">
      <c r="A3" s="1496"/>
      <c r="B3" s="1497"/>
      <c r="C3" s="1506" t="s">
        <v>127</v>
      </c>
      <c r="D3" s="1507"/>
      <c r="E3" s="1507"/>
      <c r="F3" s="1507"/>
      <c r="G3" s="1508"/>
      <c r="H3" s="501"/>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3"/>
    </row>
    <row r="4" spans="1:37" ht="27.9" customHeight="1" x14ac:dyDescent="0.2">
      <c r="A4" s="1498"/>
      <c r="B4" s="1499"/>
      <c r="C4" s="1509" t="s">
        <v>716</v>
      </c>
      <c r="D4" s="1509"/>
      <c r="E4" s="1509"/>
      <c r="F4" s="1509"/>
      <c r="G4" s="1509"/>
      <c r="H4" s="1510"/>
      <c r="I4" s="1511"/>
      <c r="J4" s="1511"/>
      <c r="K4" s="1511"/>
      <c r="L4" s="1511"/>
      <c r="M4" s="1511"/>
      <c r="N4" s="1511"/>
      <c r="O4" s="1511"/>
      <c r="P4" s="1511"/>
      <c r="Q4" s="1511"/>
      <c r="R4" s="1511"/>
      <c r="S4" s="1511"/>
      <c r="T4" s="1511"/>
      <c r="U4" s="1511"/>
      <c r="V4" s="1511"/>
      <c r="W4" s="1511"/>
      <c r="X4" s="1511"/>
      <c r="Y4" s="1511"/>
      <c r="Z4" s="1511"/>
      <c r="AA4" s="1511"/>
      <c r="AB4" s="1511"/>
      <c r="AC4" s="1511"/>
      <c r="AD4" s="1511"/>
      <c r="AE4" s="1511"/>
      <c r="AF4" s="1511"/>
      <c r="AG4" s="1511"/>
      <c r="AH4" s="1512"/>
    </row>
    <row r="5" spans="1:37" ht="15.75" customHeight="1" x14ac:dyDescent="0.2">
      <c r="A5" s="1498"/>
      <c r="B5" s="1499"/>
      <c r="C5" s="1509" t="s">
        <v>449</v>
      </c>
      <c r="D5" s="1509"/>
      <c r="E5" s="1509"/>
      <c r="F5" s="1509"/>
      <c r="G5" s="1509"/>
      <c r="H5" s="861" t="s">
        <v>459</v>
      </c>
      <c r="I5" s="862"/>
      <c r="J5" s="862"/>
      <c r="K5" s="862"/>
      <c r="L5" s="863"/>
      <c r="M5" s="863"/>
      <c r="N5" s="353" t="s">
        <v>135</v>
      </c>
      <c r="O5" s="863"/>
      <c r="P5" s="863"/>
      <c r="Q5" s="354" t="s">
        <v>91</v>
      </c>
      <c r="R5" s="862"/>
      <c r="S5" s="862"/>
      <c r="T5" s="862"/>
      <c r="U5" s="862"/>
      <c r="V5" s="862"/>
      <c r="W5" s="862"/>
      <c r="X5" s="862"/>
      <c r="Y5" s="862"/>
      <c r="Z5" s="862"/>
      <c r="AA5" s="862"/>
      <c r="AB5" s="862"/>
      <c r="AC5" s="862"/>
      <c r="AD5" s="862"/>
      <c r="AE5" s="862"/>
      <c r="AF5" s="862"/>
      <c r="AG5" s="862"/>
      <c r="AH5" s="864"/>
    </row>
    <row r="6" spans="1:37" ht="15.75" customHeight="1" x14ac:dyDescent="0.2">
      <c r="A6" s="1498"/>
      <c r="B6" s="1499"/>
      <c r="C6" s="1509"/>
      <c r="D6" s="1509"/>
      <c r="E6" s="1509"/>
      <c r="F6" s="1509"/>
      <c r="G6" s="1509"/>
      <c r="H6" s="865"/>
      <c r="I6" s="844"/>
      <c r="J6" s="844"/>
      <c r="K6" s="844"/>
      <c r="L6" s="355" t="s">
        <v>460</v>
      </c>
      <c r="M6" s="355" t="s">
        <v>461</v>
      </c>
      <c r="N6" s="844"/>
      <c r="O6" s="844"/>
      <c r="P6" s="844"/>
      <c r="Q6" s="844"/>
      <c r="R6" s="844"/>
      <c r="S6" s="844"/>
      <c r="T6" s="844"/>
      <c r="U6" s="844"/>
      <c r="V6" s="355" t="s">
        <v>462</v>
      </c>
      <c r="W6" s="355" t="s">
        <v>136</v>
      </c>
      <c r="X6" s="844"/>
      <c r="Y6" s="844"/>
      <c r="Z6" s="844"/>
      <c r="AA6" s="844"/>
      <c r="AB6" s="844"/>
      <c r="AC6" s="844"/>
      <c r="AD6" s="844"/>
      <c r="AE6" s="844"/>
      <c r="AF6" s="844"/>
      <c r="AG6" s="844"/>
      <c r="AH6" s="845"/>
    </row>
    <row r="7" spans="1:37" ht="15.75" customHeight="1" x14ac:dyDescent="0.2">
      <c r="A7" s="1498"/>
      <c r="B7" s="1499"/>
      <c r="C7" s="1509"/>
      <c r="D7" s="1509"/>
      <c r="E7" s="1509"/>
      <c r="F7" s="1509"/>
      <c r="G7" s="1509"/>
      <c r="H7" s="865"/>
      <c r="I7" s="844"/>
      <c r="J7" s="844"/>
      <c r="K7" s="844"/>
      <c r="L7" s="355" t="s">
        <v>463</v>
      </c>
      <c r="M7" s="355" t="s">
        <v>464</v>
      </c>
      <c r="N7" s="844"/>
      <c r="O7" s="844"/>
      <c r="P7" s="844"/>
      <c r="Q7" s="844"/>
      <c r="R7" s="844"/>
      <c r="S7" s="844"/>
      <c r="T7" s="844"/>
      <c r="U7" s="844"/>
      <c r="V7" s="355" t="s">
        <v>465</v>
      </c>
      <c r="W7" s="355" t="s">
        <v>466</v>
      </c>
      <c r="X7" s="844"/>
      <c r="Y7" s="844"/>
      <c r="Z7" s="844"/>
      <c r="AA7" s="844"/>
      <c r="AB7" s="844"/>
      <c r="AC7" s="844"/>
      <c r="AD7" s="844"/>
      <c r="AE7" s="844"/>
      <c r="AF7" s="844"/>
      <c r="AG7" s="844"/>
      <c r="AH7" s="845"/>
    </row>
    <row r="8" spans="1:37" ht="18.899999999999999" customHeight="1" x14ac:dyDescent="0.2">
      <c r="A8" s="1498"/>
      <c r="B8" s="1499"/>
      <c r="C8" s="1509"/>
      <c r="D8" s="1509"/>
      <c r="E8" s="1509"/>
      <c r="F8" s="1509"/>
      <c r="G8" s="1509"/>
      <c r="H8" s="1516"/>
      <c r="I8" s="1517"/>
      <c r="J8" s="1517"/>
      <c r="K8" s="1517"/>
      <c r="L8" s="1517"/>
      <c r="M8" s="1517"/>
      <c r="N8" s="1517"/>
      <c r="O8" s="1517"/>
      <c r="P8" s="1517"/>
      <c r="Q8" s="1517"/>
      <c r="R8" s="1517"/>
      <c r="S8" s="1517"/>
      <c r="T8" s="1517"/>
      <c r="U8" s="1517"/>
      <c r="V8" s="1517"/>
      <c r="W8" s="1517"/>
      <c r="X8" s="1517"/>
      <c r="Y8" s="1517"/>
      <c r="Z8" s="1517"/>
      <c r="AA8" s="1517"/>
      <c r="AB8" s="1517"/>
      <c r="AC8" s="1517"/>
      <c r="AD8" s="1517"/>
      <c r="AE8" s="1517"/>
      <c r="AF8" s="1517"/>
      <c r="AG8" s="1517"/>
      <c r="AH8" s="1518"/>
    </row>
    <row r="9" spans="1:37" ht="16.350000000000001" customHeight="1" x14ac:dyDescent="0.2">
      <c r="A9" s="1498"/>
      <c r="B9" s="1499"/>
      <c r="C9" s="1509" t="s">
        <v>717</v>
      </c>
      <c r="D9" s="1509"/>
      <c r="E9" s="1509"/>
      <c r="F9" s="1509"/>
      <c r="G9" s="1509"/>
      <c r="H9" s="1513" t="s">
        <v>8</v>
      </c>
      <c r="I9" s="1514"/>
      <c r="J9" s="1515"/>
      <c r="K9" s="855"/>
      <c r="L9" s="856"/>
      <c r="M9" s="856"/>
      <c r="N9" s="856"/>
      <c r="O9" s="856"/>
      <c r="P9" s="856"/>
      <c r="Q9" s="361" t="s">
        <v>468</v>
      </c>
      <c r="R9" s="362"/>
      <c r="S9" s="857"/>
      <c r="T9" s="857"/>
      <c r="U9" s="858"/>
      <c r="V9" s="1513" t="s">
        <v>469</v>
      </c>
      <c r="W9" s="1514"/>
      <c r="X9" s="1515"/>
      <c r="Y9" s="855"/>
      <c r="Z9" s="856"/>
      <c r="AA9" s="856"/>
      <c r="AB9" s="856"/>
      <c r="AC9" s="856"/>
      <c r="AD9" s="856"/>
      <c r="AE9" s="856"/>
      <c r="AF9" s="856"/>
      <c r="AG9" s="856"/>
      <c r="AH9" s="859"/>
    </row>
    <row r="10" spans="1:37" ht="16.350000000000001" customHeight="1" x14ac:dyDescent="0.2">
      <c r="A10" s="1498"/>
      <c r="B10" s="1499"/>
      <c r="C10" s="1509"/>
      <c r="D10" s="1509"/>
      <c r="E10" s="1509"/>
      <c r="F10" s="1509"/>
      <c r="G10" s="1509"/>
      <c r="H10" s="860" t="s">
        <v>470</v>
      </c>
      <c r="I10" s="860"/>
      <c r="J10" s="860"/>
      <c r="K10" s="855"/>
      <c r="L10" s="856"/>
      <c r="M10" s="856"/>
      <c r="N10" s="856"/>
      <c r="O10" s="856"/>
      <c r="P10" s="856"/>
      <c r="Q10" s="856"/>
      <c r="R10" s="856"/>
      <c r="S10" s="856"/>
      <c r="T10" s="856"/>
      <c r="U10" s="856"/>
      <c r="V10" s="856"/>
      <c r="W10" s="856"/>
      <c r="X10" s="856"/>
      <c r="Y10" s="856"/>
      <c r="Z10" s="856"/>
      <c r="AA10" s="856"/>
      <c r="AB10" s="856"/>
      <c r="AC10" s="856"/>
      <c r="AD10" s="856"/>
      <c r="AE10" s="856"/>
      <c r="AF10" s="856"/>
      <c r="AG10" s="856"/>
      <c r="AH10" s="859"/>
      <c r="AK10" s="373" t="s">
        <v>581</v>
      </c>
    </row>
    <row r="11" spans="1:37" ht="16.350000000000001" customHeight="1" x14ac:dyDescent="0.2">
      <c r="A11" s="1529" t="s">
        <v>286</v>
      </c>
      <c r="B11" s="1530"/>
      <c r="C11" s="1509" t="s">
        <v>127</v>
      </c>
      <c r="D11" s="1509"/>
      <c r="E11" s="1509"/>
      <c r="F11" s="1509"/>
      <c r="G11" s="1509"/>
      <c r="H11" s="1521"/>
      <c r="I11" s="1521"/>
      <c r="J11" s="1521"/>
      <c r="K11" s="1521"/>
      <c r="L11" s="1521"/>
      <c r="M11" s="1521"/>
      <c r="N11" s="1521"/>
      <c r="O11" s="1521"/>
      <c r="P11" s="1509" t="s">
        <v>481</v>
      </c>
      <c r="Q11" s="1509"/>
      <c r="R11" s="1509"/>
      <c r="S11" s="861" t="s">
        <v>459</v>
      </c>
      <c r="T11" s="862"/>
      <c r="U11" s="862"/>
      <c r="V11" s="862"/>
      <c r="W11" s="863"/>
      <c r="X11" s="863"/>
      <c r="Y11" s="353" t="s">
        <v>135</v>
      </c>
      <c r="Z11" s="863"/>
      <c r="AA11" s="863"/>
      <c r="AB11" s="354" t="s">
        <v>91</v>
      </c>
      <c r="AC11" s="1519"/>
      <c r="AD11" s="1519"/>
      <c r="AE11" s="1519"/>
      <c r="AF11" s="1519"/>
      <c r="AG11" s="1519"/>
      <c r="AH11" s="1520"/>
    </row>
    <row r="12" spans="1:37" ht="24" customHeight="1" x14ac:dyDescent="0.2">
      <c r="A12" s="1529"/>
      <c r="B12" s="1530"/>
      <c r="C12" s="1509" t="s">
        <v>718</v>
      </c>
      <c r="D12" s="1509"/>
      <c r="E12" s="1509"/>
      <c r="F12" s="1509"/>
      <c r="G12" s="1509"/>
      <c r="H12" s="1521"/>
      <c r="I12" s="1521"/>
      <c r="J12" s="1521"/>
      <c r="K12" s="1521"/>
      <c r="L12" s="1521"/>
      <c r="M12" s="1521"/>
      <c r="N12" s="1521"/>
      <c r="O12" s="1521"/>
      <c r="P12" s="1509"/>
      <c r="Q12" s="1509"/>
      <c r="R12" s="1509"/>
      <c r="S12" s="1522"/>
      <c r="T12" s="1523"/>
      <c r="U12" s="1523"/>
      <c r="V12" s="1523"/>
      <c r="W12" s="1523"/>
      <c r="X12" s="1523"/>
      <c r="Y12" s="1523"/>
      <c r="Z12" s="1523"/>
      <c r="AA12" s="1523"/>
      <c r="AB12" s="1523"/>
      <c r="AC12" s="1523"/>
      <c r="AD12" s="1523"/>
      <c r="AE12" s="1523"/>
      <c r="AF12" s="1523"/>
      <c r="AG12" s="1523"/>
      <c r="AH12" s="1524"/>
    </row>
    <row r="13" spans="1:37" ht="18.149999999999999" customHeight="1" x14ac:dyDescent="0.2">
      <c r="A13" s="1529"/>
      <c r="B13" s="1530"/>
      <c r="C13" s="1509" t="s">
        <v>719</v>
      </c>
      <c r="D13" s="1509"/>
      <c r="E13" s="1509"/>
      <c r="F13" s="1509"/>
      <c r="G13" s="1509"/>
      <c r="H13" s="1528"/>
      <c r="I13" s="1528"/>
      <c r="J13" s="1528"/>
      <c r="K13" s="1528"/>
      <c r="L13" s="1528"/>
      <c r="M13" s="1528"/>
      <c r="N13" s="1528"/>
      <c r="O13" s="1528"/>
      <c r="P13" s="1509"/>
      <c r="Q13" s="1509"/>
      <c r="R13" s="1509"/>
      <c r="S13" s="1525"/>
      <c r="T13" s="1526"/>
      <c r="U13" s="1526"/>
      <c r="V13" s="1526"/>
      <c r="W13" s="1526"/>
      <c r="X13" s="1526"/>
      <c r="Y13" s="1526"/>
      <c r="Z13" s="1526"/>
      <c r="AA13" s="1526"/>
      <c r="AB13" s="1526"/>
      <c r="AC13" s="1526"/>
      <c r="AD13" s="1526"/>
      <c r="AE13" s="1526"/>
      <c r="AF13" s="1526"/>
      <c r="AG13" s="1526"/>
      <c r="AH13" s="1527"/>
    </row>
    <row r="14" spans="1:37" ht="20.25" customHeight="1" x14ac:dyDescent="0.2">
      <c r="A14" s="1537" t="s">
        <v>720</v>
      </c>
      <c r="B14" s="1538"/>
      <c r="C14" s="1538"/>
      <c r="D14" s="1538"/>
      <c r="E14" s="1538"/>
      <c r="F14" s="1538"/>
      <c r="G14" s="1538"/>
      <c r="H14" s="1542"/>
      <c r="I14" s="1543"/>
      <c r="J14" s="1544"/>
      <c r="K14" s="1545" t="s">
        <v>195</v>
      </c>
      <c r="L14" s="1545"/>
      <c r="M14" s="1545"/>
      <c r="N14" s="1545"/>
      <c r="O14" s="1545"/>
      <c r="P14" s="1545"/>
      <c r="Q14" s="1545"/>
      <c r="R14" s="1545"/>
      <c r="S14" s="1545"/>
      <c r="T14" s="1545"/>
      <c r="U14" s="1545"/>
      <c r="V14" s="1545"/>
      <c r="W14" s="1546"/>
      <c r="X14" s="1547"/>
      <c r="Y14" s="1547"/>
      <c r="Z14" s="1547"/>
      <c r="AA14" s="1547"/>
      <c r="AB14" s="1547"/>
      <c r="AC14" s="1547"/>
      <c r="AD14" s="1547"/>
      <c r="AE14" s="1547"/>
      <c r="AF14" s="1547"/>
      <c r="AG14" s="1547"/>
      <c r="AH14" s="1548"/>
    </row>
    <row r="15" spans="1:37" ht="20.25" customHeight="1" x14ac:dyDescent="0.2">
      <c r="A15" s="1539"/>
      <c r="B15" s="1538"/>
      <c r="C15" s="1538"/>
      <c r="D15" s="1538"/>
      <c r="E15" s="1538"/>
      <c r="F15" s="1538"/>
      <c r="G15" s="1538"/>
      <c r="H15" s="1555"/>
      <c r="I15" s="1556"/>
      <c r="J15" s="1557"/>
      <c r="K15" s="1558" t="s">
        <v>721</v>
      </c>
      <c r="L15" s="1558"/>
      <c r="M15" s="1558"/>
      <c r="N15" s="1558"/>
      <c r="O15" s="1558"/>
      <c r="P15" s="1558"/>
      <c r="Q15" s="1558"/>
      <c r="R15" s="1558"/>
      <c r="S15" s="1558"/>
      <c r="T15" s="1558"/>
      <c r="U15" s="1558"/>
      <c r="V15" s="1558"/>
      <c r="W15" s="1549"/>
      <c r="X15" s="1550"/>
      <c r="Y15" s="1550"/>
      <c r="Z15" s="1550"/>
      <c r="AA15" s="1550"/>
      <c r="AB15" s="1550"/>
      <c r="AC15" s="1550"/>
      <c r="AD15" s="1550"/>
      <c r="AE15" s="1550"/>
      <c r="AF15" s="1550"/>
      <c r="AG15" s="1550"/>
      <c r="AH15" s="1551"/>
    </row>
    <row r="16" spans="1:37" ht="54" customHeight="1" x14ac:dyDescent="0.2">
      <c r="A16" s="1539"/>
      <c r="B16" s="1538"/>
      <c r="C16" s="1538"/>
      <c r="D16" s="1538"/>
      <c r="E16" s="1538"/>
      <c r="F16" s="1538"/>
      <c r="G16" s="1538"/>
      <c r="H16" s="1559"/>
      <c r="I16" s="1560"/>
      <c r="J16" s="1561"/>
      <c r="K16" s="1562" t="s">
        <v>722</v>
      </c>
      <c r="L16" s="1563"/>
      <c r="M16" s="1563"/>
      <c r="N16" s="1563"/>
      <c r="O16" s="1563"/>
      <c r="P16" s="1563"/>
      <c r="Q16" s="1563"/>
      <c r="R16" s="1563"/>
      <c r="S16" s="1563"/>
      <c r="T16" s="1563"/>
      <c r="U16" s="1563"/>
      <c r="V16" s="1564"/>
      <c r="W16" s="1549"/>
      <c r="X16" s="1550"/>
      <c r="Y16" s="1550"/>
      <c r="Z16" s="1550"/>
      <c r="AA16" s="1550"/>
      <c r="AB16" s="1550"/>
      <c r="AC16" s="1550"/>
      <c r="AD16" s="1550"/>
      <c r="AE16" s="1550"/>
      <c r="AF16" s="1550"/>
      <c r="AG16" s="1550"/>
      <c r="AH16" s="1551"/>
    </row>
    <row r="17" spans="1:34" ht="20.25" customHeight="1" x14ac:dyDescent="0.2">
      <c r="A17" s="1539"/>
      <c r="B17" s="1538"/>
      <c r="C17" s="1538"/>
      <c r="D17" s="1538"/>
      <c r="E17" s="1538"/>
      <c r="F17" s="1538"/>
      <c r="G17" s="1538"/>
      <c r="H17" s="1542"/>
      <c r="I17" s="1543"/>
      <c r="J17" s="1544"/>
      <c r="K17" s="1545" t="s">
        <v>196</v>
      </c>
      <c r="L17" s="1545"/>
      <c r="M17" s="1545"/>
      <c r="N17" s="1545"/>
      <c r="O17" s="1545"/>
      <c r="P17" s="1545"/>
      <c r="Q17" s="1545"/>
      <c r="R17" s="1545"/>
      <c r="S17" s="1545"/>
      <c r="T17" s="1545"/>
      <c r="U17" s="1545"/>
      <c r="V17" s="1545"/>
      <c r="W17" s="1549"/>
      <c r="X17" s="1550"/>
      <c r="Y17" s="1550"/>
      <c r="Z17" s="1550"/>
      <c r="AA17" s="1550"/>
      <c r="AB17" s="1550"/>
      <c r="AC17" s="1550"/>
      <c r="AD17" s="1550"/>
      <c r="AE17" s="1550"/>
      <c r="AF17" s="1550"/>
      <c r="AG17" s="1550"/>
      <c r="AH17" s="1551"/>
    </row>
    <row r="18" spans="1:34" ht="20.25" customHeight="1" x14ac:dyDescent="0.2">
      <c r="A18" s="1540"/>
      <c r="B18" s="1541"/>
      <c r="C18" s="1541"/>
      <c r="D18" s="1541"/>
      <c r="E18" s="1541"/>
      <c r="F18" s="1541"/>
      <c r="G18" s="1541"/>
      <c r="H18" s="1542"/>
      <c r="I18" s="1543"/>
      <c r="J18" s="1544"/>
      <c r="K18" s="1545" t="s">
        <v>191</v>
      </c>
      <c r="L18" s="1545"/>
      <c r="M18" s="1545"/>
      <c r="N18" s="1545"/>
      <c r="O18" s="1545"/>
      <c r="P18" s="1545"/>
      <c r="Q18" s="1545"/>
      <c r="R18" s="1545"/>
      <c r="S18" s="1545"/>
      <c r="T18" s="1545"/>
      <c r="U18" s="1545"/>
      <c r="V18" s="1545"/>
      <c r="W18" s="1552"/>
      <c r="X18" s="1553"/>
      <c r="Y18" s="1553"/>
      <c r="Z18" s="1553"/>
      <c r="AA18" s="1553"/>
      <c r="AB18" s="1553"/>
      <c r="AC18" s="1553"/>
      <c r="AD18" s="1553"/>
      <c r="AE18" s="1553"/>
      <c r="AF18" s="1553"/>
      <c r="AG18" s="1553"/>
      <c r="AH18" s="1554"/>
    </row>
    <row r="19" spans="1:34" ht="16.350000000000001" customHeight="1" x14ac:dyDescent="0.2">
      <c r="A19" s="504" t="s">
        <v>723</v>
      </c>
      <c r="B19" s="504"/>
      <c r="C19" s="505"/>
      <c r="D19" s="505"/>
      <c r="E19" s="505"/>
      <c r="F19" s="505"/>
      <c r="G19" s="505"/>
      <c r="H19" s="505"/>
      <c r="I19" s="50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6"/>
    </row>
    <row r="20" spans="1:34" ht="21.15" customHeight="1" x14ac:dyDescent="0.2">
      <c r="A20" s="1531" t="s">
        <v>176</v>
      </c>
      <c r="B20" s="1519"/>
      <c r="C20" s="1519"/>
      <c r="D20" s="1519"/>
      <c r="E20" s="1519"/>
      <c r="F20" s="1519"/>
      <c r="G20" s="1532"/>
      <c r="H20" s="1536" t="s">
        <v>177</v>
      </c>
      <c r="I20" s="1519"/>
      <c r="J20" s="1519"/>
      <c r="K20" s="1519"/>
      <c r="L20" s="1519"/>
      <c r="M20" s="1532"/>
      <c r="N20" s="507"/>
      <c r="O20" s="507"/>
      <c r="P20" s="507"/>
      <c r="Q20" s="507"/>
      <c r="R20" s="1519"/>
      <c r="S20" s="1519"/>
      <c r="T20" s="1519"/>
      <c r="U20" s="1519"/>
      <c r="V20" s="1519"/>
      <c r="W20" s="1519"/>
      <c r="X20" s="1519"/>
      <c r="Y20" s="1519"/>
      <c r="Z20" s="1519"/>
      <c r="AA20" s="1519"/>
      <c r="AB20" s="1519"/>
      <c r="AC20" s="1519"/>
      <c r="AD20" s="1519"/>
      <c r="AE20" s="1519"/>
      <c r="AF20" s="1519"/>
      <c r="AG20" s="1519"/>
      <c r="AH20" s="1520"/>
    </row>
    <row r="21" spans="1:34" s="376" customFormat="1" ht="16.350000000000001" customHeight="1" x14ac:dyDescent="0.2">
      <c r="A21" s="1533"/>
      <c r="B21" s="1534"/>
      <c r="C21" s="1534"/>
      <c r="D21" s="1534"/>
      <c r="E21" s="1534"/>
      <c r="F21" s="1534"/>
      <c r="G21" s="1535"/>
      <c r="H21" s="1567" t="s">
        <v>724</v>
      </c>
      <c r="I21" s="1568"/>
      <c r="J21" s="1569"/>
      <c r="K21" s="1567" t="s">
        <v>725</v>
      </c>
      <c r="L21" s="1568"/>
      <c r="M21" s="1569"/>
      <c r="N21" s="508"/>
      <c r="O21" s="508"/>
      <c r="P21" s="508"/>
      <c r="Q21" s="508"/>
      <c r="R21" s="1565"/>
      <c r="S21" s="1565"/>
      <c r="T21" s="1565"/>
      <c r="U21" s="1565"/>
      <c r="V21" s="1565"/>
      <c r="W21" s="1565"/>
      <c r="X21" s="1565"/>
      <c r="Y21" s="1565"/>
      <c r="Z21" s="1565"/>
      <c r="AA21" s="1565"/>
      <c r="AB21" s="1565"/>
      <c r="AC21" s="1565"/>
      <c r="AD21" s="1565"/>
      <c r="AE21" s="1565"/>
      <c r="AF21" s="1565"/>
      <c r="AG21" s="1565"/>
      <c r="AH21" s="1566"/>
    </row>
    <row r="22" spans="1:34" s="376" customFormat="1" ht="16.350000000000001" customHeight="1" x14ac:dyDescent="0.2">
      <c r="A22" s="1571" t="s">
        <v>181</v>
      </c>
      <c r="B22" s="1568"/>
      <c r="C22" s="1568"/>
      <c r="D22" s="1568"/>
      <c r="E22" s="1568"/>
      <c r="F22" s="1568"/>
      <c r="G22" s="1569"/>
      <c r="H22" s="1567"/>
      <c r="I22" s="1568"/>
      <c r="J22" s="1569"/>
      <c r="K22" s="1567"/>
      <c r="L22" s="1568"/>
      <c r="M22" s="1569"/>
      <c r="N22" s="508"/>
      <c r="O22" s="508"/>
      <c r="P22" s="508"/>
      <c r="Q22" s="508"/>
      <c r="R22" s="1565"/>
      <c r="S22" s="1565"/>
      <c r="T22" s="1565"/>
      <c r="U22" s="1565"/>
      <c r="V22" s="1565"/>
      <c r="W22" s="1565"/>
      <c r="X22" s="1565"/>
      <c r="Y22" s="1565"/>
      <c r="Z22" s="1565"/>
      <c r="AA22" s="1565"/>
      <c r="AB22" s="1565"/>
      <c r="AC22" s="1565"/>
      <c r="AD22" s="1565"/>
      <c r="AE22" s="1565"/>
      <c r="AF22" s="1565"/>
      <c r="AG22" s="1565"/>
      <c r="AH22" s="1566"/>
    </row>
    <row r="23" spans="1:34" s="376" customFormat="1" ht="16.350000000000001" customHeight="1" x14ac:dyDescent="0.2">
      <c r="A23" s="1531" t="s">
        <v>182</v>
      </c>
      <c r="B23" s="1519"/>
      <c r="C23" s="1519"/>
      <c r="D23" s="1519"/>
      <c r="E23" s="1519"/>
      <c r="F23" s="1519"/>
      <c r="G23" s="1532"/>
      <c r="H23" s="1567"/>
      <c r="I23" s="1568"/>
      <c r="J23" s="1569"/>
      <c r="K23" s="1567"/>
      <c r="L23" s="1568"/>
      <c r="M23" s="1569"/>
      <c r="N23" s="508"/>
      <c r="O23" s="508"/>
      <c r="P23" s="508"/>
      <c r="Q23" s="508"/>
      <c r="R23" s="1565"/>
      <c r="S23" s="1565"/>
      <c r="T23" s="1565"/>
      <c r="U23" s="1565"/>
      <c r="V23" s="1565"/>
      <c r="W23" s="1565"/>
      <c r="X23" s="1565"/>
      <c r="Y23" s="1565"/>
      <c r="Z23" s="1565"/>
      <c r="AA23" s="1565"/>
      <c r="AB23" s="1565"/>
      <c r="AC23" s="1565"/>
      <c r="AD23" s="1565"/>
      <c r="AE23" s="1565"/>
      <c r="AF23" s="1565"/>
      <c r="AG23" s="1565"/>
      <c r="AH23" s="1566"/>
    </row>
    <row r="24" spans="1:34" s="509" customFormat="1" ht="14.25" customHeight="1" x14ac:dyDescent="0.2">
      <c r="A24" s="1572" t="s">
        <v>726</v>
      </c>
      <c r="B24" s="1573"/>
      <c r="C24" s="1573"/>
      <c r="D24" s="1573"/>
      <c r="E24" s="1573"/>
      <c r="F24" s="1573"/>
      <c r="G24" s="1573"/>
      <c r="H24" s="1573"/>
      <c r="I24" s="1573"/>
      <c r="J24" s="1573"/>
      <c r="K24" s="1573"/>
      <c r="L24" s="1573"/>
      <c r="M24" s="1573"/>
      <c r="N24" s="1573"/>
      <c r="O24" s="1573"/>
      <c r="P24" s="1573"/>
      <c r="Q24" s="1573"/>
      <c r="R24" s="1573"/>
      <c r="S24" s="1573"/>
      <c r="T24" s="1573"/>
      <c r="U24" s="1573"/>
      <c r="V24" s="1573"/>
      <c r="W24" s="1573"/>
      <c r="X24" s="1573"/>
      <c r="Y24" s="1573"/>
      <c r="Z24" s="1573"/>
      <c r="AA24" s="1573"/>
      <c r="AB24" s="1573"/>
      <c r="AC24" s="1573"/>
      <c r="AD24" s="1573"/>
      <c r="AE24" s="1573"/>
      <c r="AF24" s="1573"/>
      <c r="AG24" s="1573"/>
      <c r="AH24" s="1574"/>
    </row>
    <row r="25" spans="1:34" s="376" customFormat="1" ht="15" customHeight="1" thickBot="1" x14ac:dyDescent="0.25">
      <c r="A25" s="1089" t="s">
        <v>727</v>
      </c>
      <c r="B25" s="1090"/>
      <c r="C25" s="1090"/>
      <c r="D25" s="1090"/>
      <c r="E25" s="1090"/>
      <c r="F25" s="1090"/>
      <c r="G25" s="1090"/>
      <c r="H25" s="1090"/>
      <c r="I25" s="1090"/>
      <c r="J25" s="1090"/>
      <c r="K25" s="1090"/>
      <c r="L25" s="1090"/>
      <c r="M25" s="1071"/>
      <c r="N25" s="1090"/>
      <c r="O25" s="1090"/>
      <c r="P25" s="1090"/>
      <c r="Q25" s="510" t="s">
        <v>92</v>
      </c>
      <c r="R25" s="511"/>
      <c r="S25" s="1071" t="s">
        <v>535</v>
      </c>
      <c r="T25" s="1090"/>
      <c r="U25" s="1090"/>
      <c r="V25" s="1090"/>
      <c r="W25" s="1090"/>
      <c r="X25" s="1090"/>
      <c r="Y25" s="1090"/>
      <c r="Z25" s="1090"/>
      <c r="AA25" s="1090"/>
      <c r="AB25" s="1090"/>
      <c r="AC25" s="1071"/>
      <c r="AD25" s="1090"/>
      <c r="AE25" s="1090"/>
      <c r="AF25" s="1090"/>
      <c r="AG25" s="510" t="s">
        <v>534</v>
      </c>
      <c r="AH25" s="512"/>
    </row>
    <row r="26" spans="1:34" s="509" customFormat="1" ht="14.25" customHeight="1" x14ac:dyDescent="0.2">
      <c r="A26" s="1575" t="s">
        <v>533</v>
      </c>
      <c r="B26" s="1579" t="s">
        <v>723</v>
      </c>
      <c r="C26" s="1579"/>
      <c r="D26" s="1579"/>
      <c r="E26" s="1579"/>
      <c r="F26" s="1579"/>
      <c r="G26" s="1579"/>
      <c r="H26" s="1579"/>
      <c r="I26" s="1579"/>
      <c r="J26" s="1579"/>
      <c r="K26" s="1579"/>
      <c r="L26" s="1579"/>
      <c r="M26" s="1579"/>
      <c r="N26" s="1579"/>
      <c r="O26" s="1579"/>
      <c r="P26" s="1579"/>
      <c r="Q26" s="1579"/>
      <c r="R26" s="1579"/>
      <c r="S26" s="1579"/>
      <c r="T26" s="1579"/>
      <c r="U26" s="1579"/>
      <c r="V26" s="1579"/>
      <c r="W26" s="1579"/>
      <c r="X26" s="1579"/>
      <c r="Y26" s="1579"/>
      <c r="Z26" s="1579"/>
      <c r="AA26" s="1579"/>
      <c r="AB26" s="1579"/>
      <c r="AC26" s="1579"/>
      <c r="AD26" s="1579"/>
      <c r="AE26" s="1579"/>
      <c r="AF26" s="1579"/>
      <c r="AG26" s="1579"/>
      <c r="AH26" s="1580"/>
    </row>
    <row r="27" spans="1:34" s="509" customFormat="1" ht="21.15" customHeight="1" x14ac:dyDescent="0.2">
      <c r="A27" s="1576"/>
      <c r="B27" s="1531" t="s">
        <v>176</v>
      </c>
      <c r="C27" s="1519"/>
      <c r="D27" s="1519"/>
      <c r="E27" s="1519"/>
      <c r="F27" s="1519"/>
      <c r="G27" s="1519"/>
      <c r="H27" s="1519"/>
      <c r="I27" s="1519"/>
      <c r="J27" s="1519"/>
      <c r="K27" s="1519"/>
      <c r="L27" s="1519"/>
      <c r="M27" s="1519"/>
      <c r="N27" s="1532"/>
      <c r="O27" s="1567" t="s">
        <v>193</v>
      </c>
      <c r="P27" s="1568"/>
      <c r="Q27" s="1568"/>
      <c r="R27" s="1569"/>
      <c r="S27" s="1567" t="s">
        <v>192</v>
      </c>
      <c r="T27" s="1568"/>
      <c r="U27" s="1568"/>
      <c r="V27" s="1569"/>
      <c r="W27" s="1567" t="s">
        <v>194</v>
      </c>
      <c r="X27" s="1568"/>
      <c r="Y27" s="1568"/>
      <c r="Z27" s="1569"/>
      <c r="AA27" s="1567" t="s">
        <v>728</v>
      </c>
      <c r="AB27" s="1568"/>
      <c r="AC27" s="1568"/>
      <c r="AD27" s="1569"/>
      <c r="AE27" s="1567" t="s">
        <v>729</v>
      </c>
      <c r="AF27" s="1568"/>
      <c r="AG27" s="1568"/>
      <c r="AH27" s="1570"/>
    </row>
    <row r="28" spans="1:34" s="509" customFormat="1" ht="16.350000000000001" customHeight="1" x14ac:dyDescent="0.2">
      <c r="A28" s="1576"/>
      <c r="B28" s="1533"/>
      <c r="C28" s="1534"/>
      <c r="D28" s="1534"/>
      <c r="E28" s="1534"/>
      <c r="F28" s="1534"/>
      <c r="G28" s="1534"/>
      <c r="H28" s="1534"/>
      <c r="I28" s="1534"/>
      <c r="J28" s="1534"/>
      <c r="K28" s="1534"/>
      <c r="L28" s="1534"/>
      <c r="M28" s="1534"/>
      <c r="N28" s="1535"/>
      <c r="O28" s="1509" t="s">
        <v>724</v>
      </c>
      <c r="P28" s="1509"/>
      <c r="Q28" s="1567" t="s">
        <v>725</v>
      </c>
      <c r="R28" s="1569"/>
      <c r="S28" s="1509" t="s">
        <v>724</v>
      </c>
      <c r="T28" s="1509"/>
      <c r="U28" s="1567" t="s">
        <v>725</v>
      </c>
      <c r="V28" s="1569"/>
      <c r="W28" s="1509" t="s">
        <v>724</v>
      </c>
      <c r="X28" s="1509"/>
      <c r="Y28" s="1567" t="s">
        <v>725</v>
      </c>
      <c r="Z28" s="1569"/>
      <c r="AA28" s="1509" t="s">
        <v>724</v>
      </c>
      <c r="AB28" s="1509"/>
      <c r="AC28" s="1567" t="s">
        <v>725</v>
      </c>
      <c r="AD28" s="1569"/>
      <c r="AE28" s="1509" t="s">
        <v>724</v>
      </c>
      <c r="AF28" s="1509"/>
      <c r="AG28" s="1567" t="s">
        <v>725</v>
      </c>
      <c r="AH28" s="1570"/>
    </row>
    <row r="29" spans="1:34" s="509" customFormat="1" ht="16.350000000000001" customHeight="1" x14ac:dyDescent="0.2">
      <c r="A29" s="1576"/>
      <c r="B29" s="1571" t="s">
        <v>181</v>
      </c>
      <c r="C29" s="1568"/>
      <c r="D29" s="1568"/>
      <c r="E29" s="1568"/>
      <c r="F29" s="1568"/>
      <c r="G29" s="1568"/>
      <c r="H29" s="1568"/>
      <c r="I29" s="1568"/>
      <c r="J29" s="1568"/>
      <c r="K29" s="1568"/>
      <c r="L29" s="1568"/>
      <c r="M29" s="1568"/>
      <c r="N29" s="1569"/>
      <c r="O29" s="1567"/>
      <c r="P29" s="1569"/>
      <c r="Q29" s="1567"/>
      <c r="R29" s="1569"/>
      <c r="S29" s="1567"/>
      <c r="T29" s="1569"/>
      <c r="U29" s="1567"/>
      <c r="V29" s="1569"/>
      <c r="W29" s="1567"/>
      <c r="X29" s="1569"/>
      <c r="Y29" s="1567"/>
      <c r="Z29" s="1569"/>
      <c r="AA29" s="1567"/>
      <c r="AB29" s="1569"/>
      <c r="AC29" s="1567"/>
      <c r="AD29" s="1569"/>
      <c r="AE29" s="1567"/>
      <c r="AF29" s="1569"/>
      <c r="AG29" s="1567"/>
      <c r="AH29" s="1570"/>
    </row>
    <row r="30" spans="1:34" s="509" customFormat="1" ht="16.350000000000001" customHeight="1" x14ac:dyDescent="0.2">
      <c r="A30" s="1576"/>
      <c r="B30" s="1571" t="s">
        <v>182</v>
      </c>
      <c r="C30" s="1568"/>
      <c r="D30" s="1568"/>
      <c r="E30" s="1568"/>
      <c r="F30" s="1568"/>
      <c r="G30" s="1568"/>
      <c r="H30" s="1568"/>
      <c r="I30" s="1568"/>
      <c r="J30" s="1568"/>
      <c r="K30" s="1568"/>
      <c r="L30" s="1568"/>
      <c r="M30" s="1568"/>
      <c r="N30" s="1569"/>
      <c r="O30" s="1567"/>
      <c r="P30" s="1569"/>
      <c r="Q30" s="1567"/>
      <c r="R30" s="1569"/>
      <c r="S30" s="1567"/>
      <c r="T30" s="1569"/>
      <c r="U30" s="1567"/>
      <c r="V30" s="1569"/>
      <c r="W30" s="1567"/>
      <c r="X30" s="1569"/>
      <c r="Y30" s="1567"/>
      <c r="Z30" s="1569"/>
      <c r="AA30" s="1567"/>
      <c r="AB30" s="1569"/>
      <c r="AC30" s="1567"/>
      <c r="AD30" s="1569"/>
      <c r="AE30" s="1567"/>
      <c r="AF30" s="1569"/>
      <c r="AG30" s="1567"/>
      <c r="AH30" s="1570"/>
    </row>
    <row r="31" spans="1:34" s="509" customFormat="1" ht="14.25" customHeight="1" x14ac:dyDescent="0.2">
      <c r="A31" s="1576"/>
      <c r="B31" s="1573" t="s">
        <v>726</v>
      </c>
      <c r="C31" s="1573"/>
      <c r="D31" s="1573"/>
      <c r="E31" s="1573"/>
      <c r="F31" s="1573"/>
      <c r="G31" s="1573"/>
      <c r="H31" s="1573"/>
      <c r="I31" s="1573"/>
      <c r="J31" s="1573"/>
      <c r="K31" s="1573"/>
      <c r="L31" s="1573"/>
      <c r="M31" s="1573"/>
      <c r="N31" s="1573"/>
      <c r="O31" s="1573"/>
      <c r="P31" s="1573"/>
      <c r="Q31" s="1573"/>
      <c r="R31" s="1573"/>
      <c r="S31" s="1573"/>
      <c r="T31" s="1573"/>
      <c r="U31" s="1573"/>
      <c r="V31" s="1573"/>
      <c r="W31" s="1573"/>
      <c r="X31" s="1573"/>
      <c r="Y31" s="1573"/>
      <c r="Z31" s="1573"/>
      <c r="AA31" s="1573"/>
      <c r="AB31" s="1573"/>
      <c r="AC31" s="1573"/>
      <c r="AD31" s="1573"/>
      <c r="AE31" s="1573"/>
      <c r="AF31" s="1573"/>
      <c r="AG31" s="1573"/>
      <c r="AH31" s="1574"/>
    </row>
    <row r="32" spans="1:34" s="509" customFormat="1" ht="16.350000000000001" customHeight="1" x14ac:dyDescent="0.2">
      <c r="A32" s="1577"/>
      <c r="B32" s="1591" t="s">
        <v>730</v>
      </c>
      <c r="C32" s="1592"/>
      <c r="D32" s="1592"/>
      <c r="E32" s="1592"/>
      <c r="F32" s="1592"/>
      <c r="G32" s="1592"/>
      <c r="H32" s="1592"/>
      <c r="I32" s="1592"/>
      <c r="J32" s="1593"/>
      <c r="K32" s="1581" t="s">
        <v>522</v>
      </c>
      <c r="L32" s="1581"/>
      <c r="M32" s="1581"/>
      <c r="N32" s="1581" t="s">
        <v>521</v>
      </c>
      <c r="O32" s="1581"/>
      <c r="P32" s="1581"/>
      <c r="Q32" s="1581" t="s">
        <v>520</v>
      </c>
      <c r="R32" s="1581"/>
      <c r="S32" s="1581"/>
      <c r="T32" s="1581" t="s">
        <v>519</v>
      </c>
      <c r="U32" s="1581"/>
      <c r="V32" s="1581"/>
      <c r="W32" s="1581" t="s">
        <v>731</v>
      </c>
      <c r="X32" s="1581"/>
      <c r="Y32" s="1581"/>
      <c r="Z32" s="1581" t="s">
        <v>732</v>
      </c>
      <c r="AA32" s="1581"/>
      <c r="AB32" s="1581"/>
      <c r="AC32" s="1581" t="s">
        <v>511</v>
      </c>
      <c r="AD32" s="1581"/>
      <c r="AE32" s="1581"/>
      <c r="AF32" s="1581" t="s">
        <v>515</v>
      </c>
      <c r="AG32" s="1581"/>
      <c r="AH32" s="1582"/>
    </row>
    <row r="33" spans="1:34" s="509" customFormat="1" ht="15.6" customHeight="1" x14ac:dyDescent="0.2">
      <c r="A33" s="1577"/>
      <c r="B33" s="1594"/>
      <c r="C33" s="1595"/>
      <c r="D33" s="1595"/>
      <c r="E33" s="1595"/>
      <c r="F33" s="1595"/>
      <c r="G33" s="1595"/>
      <c r="H33" s="1595"/>
      <c r="I33" s="1595"/>
      <c r="J33" s="1596"/>
      <c r="K33" s="1581"/>
      <c r="L33" s="1581"/>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2"/>
    </row>
    <row r="34" spans="1:34" s="509" customFormat="1" ht="15.9" customHeight="1" x14ac:dyDescent="0.2">
      <c r="A34" s="1577"/>
      <c r="B34" s="1597"/>
      <c r="C34" s="1598"/>
      <c r="D34" s="1598"/>
      <c r="E34" s="1598"/>
      <c r="F34" s="1598"/>
      <c r="G34" s="1598"/>
      <c r="H34" s="1598"/>
      <c r="I34" s="1598"/>
      <c r="J34" s="1599"/>
      <c r="K34" s="1584" t="s">
        <v>514</v>
      </c>
      <c r="L34" s="1585"/>
      <c r="M34" s="1585"/>
      <c r="N34" s="1585"/>
      <c r="O34" s="1585"/>
      <c r="P34" s="1585"/>
      <c r="Q34" s="1585"/>
      <c r="R34" s="1585"/>
      <c r="S34" s="1586"/>
      <c r="T34" s="1587"/>
      <c r="U34" s="1588"/>
      <c r="V34" s="1588"/>
      <c r="W34" s="1588"/>
      <c r="X34" s="1588"/>
      <c r="Y34" s="1588"/>
      <c r="Z34" s="1588"/>
      <c r="AA34" s="1588"/>
      <c r="AB34" s="1588"/>
      <c r="AC34" s="1588"/>
      <c r="AD34" s="1588"/>
      <c r="AE34" s="1588"/>
      <c r="AF34" s="1588"/>
      <c r="AG34" s="1588"/>
      <c r="AH34" s="1589"/>
    </row>
    <row r="35" spans="1:34" s="509" customFormat="1" ht="15.9" customHeight="1" x14ac:dyDescent="0.2">
      <c r="A35" s="1577"/>
      <c r="B35" s="1085" t="s">
        <v>513</v>
      </c>
      <c r="C35" s="1042"/>
      <c r="D35" s="1054"/>
      <c r="E35" s="1054"/>
      <c r="F35" s="1054"/>
      <c r="G35" s="1054"/>
      <c r="H35" s="1054"/>
      <c r="I35" s="1054"/>
      <c r="J35" s="1054"/>
      <c r="K35" s="1590"/>
      <c r="L35" s="1583"/>
      <c r="M35" s="1583"/>
      <c r="N35" s="1583"/>
      <c r="O35" s="1583"/>
      <c r="P35" s="1149" t="s">
        <v>266</v>
      </c>
      <c r="Q35" s="1149"/>
      <c r="R35" s="1289"/>
      <c r="S35" s="1289"/>
      <c r="T35" s="1289"/>
      <c r="U35" s="1289"/>
      <c r="V35" s="1149" t="s">
        <v>190</v>
      </c>
      <c r="W35" s="1149"/>
      <c r="X35" s="1583"/>
      <c r="Y35" s="1583"/>
      <c r="Z35" s="1583"/>
      <c r="AA35" s="1583"/>
      <c r="AB35" s="1149" t="s">
        <v>266</v>
      </c>
      <c r="AC35" s="1149"/>
      <c r="AD35" s="1289"/>
      <c r="AE35" s="1289"/>
      <c r="AF35" s="1289"/>
      <c r="AG35" s="1289"/>
      <c r="AH35" s="1290"/>
    </row>
    <row r="36" spans="1:34" s="509" customFormat="1" ht="15.9" customHeight="1" x14ac:dyDescent="0.2">
      <c r="A36" s="1577"/>
      <c r="B36" s="513"/>
      <c r="C36" s="514"/>
      <c r="D36" s="1605" t="s">
        <v>733</v>
      </c>
      <c r="E36" s="1605"/>
      <c r="F36" s="1606"/>
      <c r="G36" s="1091" t="s">
        <v>189</v>
      </c>
      <c r="H36" s="1092"/>
      <c r="I36" s="1092"/>
      <c r="J36" s="1093"/>
      <c r="K36" s="1590"/>
      <c r="L36" s="1583"/>
      <c r="M36" s="1583"/>
      <c r="N36" s="1583"/>
      <c r="O36" s="1583"/>
      <c r="P36" s="1149" t="s">
        <v>266</v>
      </c>
      <c r="Q36" s="1149"/>
      <c r="R36" s="1289"/>
      <c r="S36" s="1289"/>
      <c r="T36" s="1289"/>
      <c r="U36" s="1289"/>
      <c r="V36" s="1149" t="s">
        <v>190</v>
      </c>
      <c r="W36" s="1149"/>
      <c r="X36" s="1583"/>
      <c r="Y36" s="1583"/>
      <c r="Z36" s="1583"/>
      <c r="AA36" s="1583"/>
      <c r="AB36" s="1149" t="s">
        <v>266</v>
      </c>
      <c r="AC36" s="1149"/>
      <c r="AD36" s="1289"/>
      <c r="AE36" s="1289"/>
      <c r="AF36" s="1289"/>
      <c r="AG36" s="1289"/>
      <c r="AH36" s="1290"/>
    </row>
    <row r="37" spans="1:34" s="509" customFormat="1" ht="15.9" customHeight="1" x14ac:dyDescent="0.2">
      <c r="A37" s="1577"/>
      <c r="B37" s="513"/>
      <c r="C37" s="514"/>
      <c r="D37" s="1315"/>
      <c r="E37" s="1315"/>
      <c r="F37" s="1607"/>
      <c r="G37" s="1091" t="s">
        <v>511</v>
      </c>
      <c r="H37" s="1092"/>
      <c r="I37" s="1092"/>
      <c r="J37" s="1093"/>
      <c r="K37" s="1590"/>
      <c r="L37" s="1583"/>
      <c r="M37" s="1583"/>
      <c r="N37" s="1583"/>
      <c r="O37" s="1583"/>
      <c r="P37" s="1149" t="s">
        <v>266</v>
      </c>
      <c r="Q37" s="1149"/>
      <c r="R37" s="1289"/>
      <c r="S37" s="1289"/>
      <c r="T37" s="1289"/>
      <c r="U37" s="1289"/>
      <c r="V37" s="1149" t="s">
        <v>190</v>
      </c>
      <c r="W37" s="1149"/>
      <c r="X37" s="1583"/>
      <c r="Y37" s="1583"/>
      <c r="Z37" s="1583"/>
      <c r="AA37" s="1583"/>
      <c r="AB37" s="1149" t="s">
        <v>266</v>
      </c>
      <c r="AC37" s="1149"/>
      <c r="AD37" s="1289"/>
      <c r="AE37" s="1289"/>
      <c r="AF37" s="1289"/>
      <c r="AG37" s="1289"/>
      <c r="AH37" s="1290"/>
    </row>
    <row r="38" spans="1:34" s="509" customFormat="1" ht="15.9" customHeight="1" x14ac:dyDescent="0.2">
      <c r="A38" s="1577"/>
      <c r="B38" s="515"/>
      <c r="C38" s="516"/>
      <c r="D38" s="1608"/>
      <c r="E38" s="1608"/>
      <c r="F38" s="1609"/>
      <c r="G38" s="1091" t="s">
        <v>734</v>
      </c>
      <c r="H38" s="1092"/>
      <c r="I38" s="1092"/>
      <c r="J38" s="1093"/>
      <c r="K38" s="1590"/>
      <c r="L38" s="1583"/>
      <c r="M38" s="1583"/>
      <c r="N38" s="1583"/>
      <c r="O38" s="1583"/>
      <c r="P38" s="1149" t="s">
        <v>266</v>
      </c>
      <c r="Q38" s="1149"/>
      <c r="R38" s="1289"/>
      <c r="S38" s="1289"/>
      <c r="T38" s="1289"/>
      <c r="U38" s="1289"/>
      <c r="V38" s="1149" t="s">
        <v>190</v>
      </c>
      <c r="W38" s="1149"/>
      <c r="X38" s="1583"/>
      <c r="Y38" s="1583"/>
      <c r="Z38" s="1583"/>
      <c r="AA38" s="1583"/>
      <c r="AB38" s="1149" t="s">
        <v>266</v>
      </c>
      <c r="AC38" s="1149"/>
      <c r="AD38" s="1289"/>
      <c r="AE38" s="1289"/>
      <c r="AF38" s="1289"/>
      <c r="AG38" s="1289"/>
      <c r="AH38" s="1290"/>
    </row>
    <row r="39" spans="1:34" s="509" customFormat="1" ht="16.350000000000001" customHeight="1" x14ac:dyDescent="0.2">
      <c r="A39" s="1577"/>
      <c r="B39" s="1053" t="s">
        <v>509</v>
      </c>
      <c r="C39" s="1054"/>
      <c r="D39" s="1054"/>
      <c r="E39" s="1054"/>
      <c r="F39" s="1054"/>
      <c r="G39" s="1054"/>
      <c r="H39" s="1054"/>
      <c r="I39" s="1054"/>
      <c r="J39" s="1054"/>
      <c r="K39" s="1590"/>
      <c r="L39" s="1583"/>
      <c r="M39" s="1583"/>
      <c r="N39" s="1583"/>
      <c r="O39" s="1583"/>
      <c r="P39" s="1149" t="s">
        <v>266</v>
      </c>
      <c r="Q39" s="1149"/>
      <c r="R39" s="1289"/>
      <c r="S39" s="1289"/>
      <c r="T39" s="1289"/>
      <c r="U39" s="1289"/>
      <c r="V39" s="1149" t="s">
        <v>190</v>
      </c>
      <c r="W39" s="1149"/>
      <c r="X39" s="1583"/>
      <c r="Y39" s="1583"/>
      <c r="Z39" s="1583"/>
      <c r="AA39" s="1583"/>
      <c r="AB39" s="1149" t="s">
        <v>266</v>
      </c>
      <c r="AC39" s="1149"/>
      <c r="AD39" s="1289"/>
      <c r="AE39" s="1289"/>
      <c r="AF39" s="1289"/>
      <c r="AG39" s="1289"/>
      <c r="AH39" s="1290"/>
    </row>
    <row r="40" spans="1:34" s="509" customFormat="1" ht="16.350000000000001" customHeight="1" thickBot="1" x14ac:dyDescent="0.25">
      <c r="A40" s="1578"/>
      <c r="B40" s="1600" t="s">
        <v>735</v>
      </c>
      <c r="C40" s="1130"/>
      <c r="D40" s="1130"/>
      <c r="E40" s="1130"/>
      <c r="F40" s="1130"/>
      <c r="G40" s="1130"/>
      <c r="H40" s="1130"/>
      <c r="I40" s="1130"/>
      <c r="J40" s="1130"/>
      <c r="K40" s="1601"/>
      <c r="L40" s="1602"/>
      <c r="M40" s="1602"/>
      <c r="N40" s="1602"/>
      <c r="O40" s="1602"/>
      <c r="P40" s="1602"/>
      <c r="Q40" s="1602"/>
      <c r="R40" s="1602"/>
      <c r="S40" s="1602"/>
      <c r="T40" s="1603" t="s">
        <v>736</v>
      </c>
      <c r="U40" s="1603"/>
      <c r="V40" s="1603"/>
      <c r="W40" s="1090"/>
      <c r="X40" s="1090"/>
      <c r="Y40" s="1090"/>
      <c r="Z40" s="1090"/>
      <c r="AA40" s="1090"/>
      <c r="AB40" s="1090"/>
      <c r="AC40" s="1090"/>
      <c r="AD40" s="1090"/>
      <c r="AE40" s="1090"/>
      <c r="AF40" s="1090"/>
      <c r="AG40" s="1090"/>
      <c r="AH40" s="1604"/>
    </row>
    <row r="41" spans="1:34" s="509" customFormat="1" ht="14.25" customHeight="1" x14ac:dyDescent="0.2">
      <c r="A41" s="1575" t="s">
        <v>532</v>
      </c>
      <c r="B41" s="1579" t="s">
        <v>723</v>
      </c>
      <c r="C41" s="1579"/>
      <c r="D41" s="1579"/>
      <c r="E41" s="1579"/>
      <c r="F41" s="1579"/>
      <c r="G41" s="1579"/>
      <c r="H41" s="1579"/>
      <c r="I41" s="1579"/>
      <c r="J41" s="1579"/>
      <c r="K41" s="1579"/>
      <c r="L41" s="1579"/>
      <c r="M41" s="1579"/>
      <c r="N41" s="1579"/>
      <c r="O41" s="1579"/>
      <c r="P41" s="1579"/>
      <c r="Q41" s="1579"/>
      <c r="R41" s="1579"/>
      <c r="S41" s="1579"/>
      <c r="T41" s="1579"/>
      <c r="U41" s="1579"/>
      <c r="V41" s="1579"/>
      <c r="W41" s="1579"/>
      <c r="X41" s="1579"/>
      <c r="Y41" s="1579"/>
      <c r="Z41" s="1579"/>
      <c r="AA41" s="1579"/>
      <c r="AB41" s="1579"/>
      <c r="AC41" s="1579"/>
      <c r="AD41" s="1579"/>
      <c r="AE41" s="1579"/>
      <c r="AF41" s="1579"/>
      <c r="AG41" s="1579"/>
      <c r="AH41" s="1580"/>
    </row>
    <row r="42" spans="1:34" s="509" customFormat="1" ht="21.15" customHeight="1" x14ac:dyDescent="0.2">
      <c r="A42" s="1576"/>
      <c r="B42" s="1531" t="s">
        <v>176</v>
      </c>
      <c r="C42" s="1519"/>
      <c r="D42" s="1519"/>
      <c r="E42" s="1519"/>
      <c r="F42" s="1519"/>
      <c r="G42" s="1519"/>
      <c r="H42" s="1519"/>
      <c r="I42" s="1519"/>
      <c r="J42" s="1519"/>
      <c r="K42" s="1519"/>
      <c r="L42" s="1519"/>
      <c r="M42" s="1519"/>
      <c r="N42" s="1532"/>
      <c r="O42" s="1567" t="s">
        <v>193</v>
      </c>
      <c r="P42" s="1568"/>
      <c r="Q42" s="1568"/>
      <c r="R42" s="1569"/>
      <c r="S42" s="1567" t="s">
        <v>192</v>
      </c>
      <c r="T42" s="1568"/>
      <c r="U42" s="1568"/>
      <c r="V42" s="1569"/>
      <c r="W42" s="1567" t="s">
        <v>194</v>
      </c>
      <c r="X42" s="1568"/>
      <c r="Y42" s="1568"/>
      <c r="Z42" s="1569"/>
      <c r="AA42" s="1567" t="s">
        <v>728</v>
      </c>
      <c r="AB42" s="1568"/>
      <c r="AC42" s="1568"/>
      <c r="AD42" s="1569"/>
      <c r="AE42" s="1567" t="s">
        <v>729</v>
      </c>
      <c r="AF42" s="1568"/>
      <c r="AG42" s="1568"/>
      <c r="AH42" s="1570"/>
    </row>
    <row r="43" spans="1:34" s="509" customFormat="1" ht="16.350000000000001" customHeight="1" x14ac:dyDescent="0.2">
      <c r="A43" s="1576"/>
      <c r="B43" s="1533"/>
      <c r="C43" s="1534"/>
      <c r="D43" s="1534"/>
      <c r="E43" s="1534"/>
      <c r="F43" s="1534"/>
      <c r="G43" s="1534"/>
      <c r="H43" s="1534"/>
      <c r="I43" s="1534"/>
      <c r="J43" s="1534"/>
      <c r="K43" s="1534"/>
      <c r="L43" s="1534"/>
      <c r="M43" s="1534"/>
      <c r="N43" s="1535"/>
      <c r="O43" s="1509" t="s">
        <v>724</v>
      </c>
      <c r="P43" s="1509"/>
      <c r="Q43" s="1567" t="s">
        <v>725</v>
      </c>
      <c r="R43" s="1569"/>
      <c r="S43" s="1509" t="s">
        <v>724</v>
      </c>
      <c r="T43" s="1509"/>
      <c r="U43" s="1567" t="s">
        <v>725</v>
      </c>
      <c r="V43" s="1569"/>
      <c r="W43" s="1509" t="s">
        <v>724</v>
      </c>
      <c r="X43" s="1509"/>
      <c r="Y43" s="1567" t="s">
        <v>725</v>
      </c>
      <c r="Z43" s="1569"/>
      <c r="AA43" s="1509" t="s">
        <v>724</v>
      </c>
      <c r="AB43" s="1509"/>
      <c r="AC43" s="1567" t="s">
        <v>725</v>
      </c>
      <c r="AD43" s="1569"/>
      <c r="AE43" s="1509" t="s">
        <v>724</v>
      </c>
      <c r="AF43" s="1509"/>
      <c r="AG43" s="1567" t="s">
        <v>725</v>
      </c>
      <c r="AH43" s="1570"/>
    </row>
    <row r="44" spans="1:34" s="509" customFormat="1" ht="16.350000000000001" customHeight="1" x14ac:dyDescent="0.2">
      <c r="A44" s="1576"/>
      <c r="B44" s="1571" t="s">
        <v>181</v>
      </c>
      <c r="C44" s="1568"/>
      <c r="D44" s="1568"/>
      <c r="E44" s="1568"/>
      <c r="F44" s="1568"/>
      <c r="G44" s="1568"/>
      <c r="H44" s="1568"/>
      <c r="I44" s="1568"/>
      <c r="J44" s="1568"/>
      <c r="K44" s="1568"/>
      <c r="L44" s="1568"/>
      <c r="M44" s="1568"/>
      <c r="N44" s="1569"/>
      <c r="O44" s="1567"/>
      <c r="P44" s="1569"/>
      <c r="Q44" s="1567"/>
      <c r="R44" s="1569"/>
      <c r="S44" s="1567"/>
      <c r="T44" s="1569"/>
      <c r="U44" s="1567"/>
      <c r="V44" s="1569"/>
      <c r="W44" s="1567"/>
      <c r="X44" s="1569"/>
      <c r="Y44" s="1567"/>
      <c r="Z44" s="1569"/>
      <c r="AA44" s="1567"/>
      <c r="AB44" s="1569"/>
      <c r="AC44" s="1567"/>
      <c r="AD44" s="1569"/>
      <c r="AE44" s="1567"/>
      <c r="AF44" s="1569"/>
      <c r="AG44" s="1567"/>
      <c r="AH44" s="1570"/>
    </row>
    <row r="45" spans="1:34" s="509" customFormat="1" ht="16.350000000000001" customHeight="1" x14ac:dyDescent="0.2">
      <c r="A45" s="1576"/>
      <c r="B45" s="1571" t="s">
        <v>182</v>
      </c>
      <c r="C45" s="1568"/>
      <c r="D45" s="1568"/>
      <c r="E45" s="1568"/>
      <c r="F45" s="1568"/>
      <c r="G45" s="1568"/>
      <c r="H45" s="1568"/>
      <c r="I45" s="1568"/>
      <c r="J45" s="1568"/>
      <c r="K45" s="1568"/>
      <c r="L45" s="1568"/>
      <c r="M45" s="1568"/>
      <c r="N45" s="1569"/>
      <c r="O45" s="1567"/>
      <c r="P45" s="1569"/>
      <c r="Q45" s="1567"/>
      <c r="R45" s="1569"/>
      <c r="S45" s="1567"/>
      <c r="T45" s="1569"/>
      <c r="U45" s="1567"/>
      <c r="V45" s="1569"/>
      <c r="W45" s="1567"/>
      <c r="X45" s="1569"/>
      <c r="Y45" s="1567"/>
      <c r="Z45" s="1569"/>
      <c r="AA45" s="1567"/>
      <c r="AB45" s="1569"/>
      <c r="AC45" s="1567"/>
      <c r="AD45" s="1569"/>
      <c r="AE45" s="1567"/>
      <c r="AF45" s="1569"/>
      <c r="AG45" s="1567"/>
      <c r="AH45" s="1570"/>
    </row>
    <row r="46" spans="1:34" s="509" customFormat="1" ht="14.25" customHeight="1" x14ac:dyDescent="0.2">
      <c r="A46" s="1576"/>
      <c r="B46" s="1573" t="s">
        <v>726</v>
      </c>
      <c r="C46" s="1573"/>
      <c r="D46" s="1573"/>
      <c r="E46" s="1573"/>
      <c r="F46" s="1573"/>
      <c r="G46" s="1573"/>
      <c r="H46" s="1573"/>
      <c r="I46" s="1573"/>
      <c r="J46" s="1573"/>
      <c r="K46" s="1573"/>
      <c r="L46" s="1573"/>
      <c r="M46" s="1573"/>
      <c r="N46" s="1573"/>
      <c r="O46" s="1573"/>
      <c r="P46" s="1573"/>
      <c r="Q46" s="1573"/>
      <c r="R46" s="1573"/>
      <c r="S46" s="1573"/>
      <c r="T46" s="1573"/>
      <c r="U46" s="1573"/>
      <c r="V46" s="1573"/>
      <c r="W46" s="1573"/>
      <c r="X46" s="1573"/>
      <c r="Y46" s="1573"/>
      <c r="Z46" s="1573"/>
      <c r="AA46" s="1573"/>
      <c r="AB46" s="1573"/>
      <c r="AC46" s="1573"/>
      <c r="AD46" s="1573"/>
      <c r="AE46" s="1573"/>
      <c r="AF46" s="1573"/>
      <c r="AG46" s="1573"/>
      <c r="AH46" s="1574"/>
    </row>
    <row r="47" spans="1:34" s="509" customFormat="1" ht="16.350000000000001" customHeight="1" x14ac:dyDescent="0.2">
      <c r="A47" s="1577"/>
      <c r="B47" s="1591" t="s">
        <v>730</v>
      </c>
      <c r="C47" s="1592"/>
      <c r="D47" s="1592"/>
      <c r="E47" s="1592"/>
      <c r="F47" s="1592"/>
      <c r="G47" s="1592"/>
      <c r="H47" s="1592"/>
      <c r="I47" s="1592"/>
      <c r="J47" s="1593"/>
      <c r="K47" s="1581" t="s">
        <v>522</v>
      </c>
      <c r="L47" s="1581"/>
      <c r="M47" s="1581"/>
      <c r="N47" s="1581" t="s">
        <v>521</v>
      </c>
      <c r="O47" s="1581"/>
      <c r="P47" s="1581"/>
      <c r="Q47" s="1581" t="s">
        <v>520</v>
      </c>
      <c r="R47" s="1581"/>
      <c r="S47" s="1581"/>
      <c r="T47" s="1581" t="s">
        <v>519</v>
      </c>
      <c r="U47" s="1581"/>
      <c r="V47" s="1581"/>
      <c r="W47" s="1581" t="s">
        <v>731</v>
      </c>
      <c r="X47" s="1581"/>
      <c r="Y47" s="1581"/>
      <c r="Z47" s="1581" t="s">
        <v>732</v>
      </c>
      <c r="AA47" s="1581"/>
      <c r="AB47" s="1581"/>
      <c r="AC47" s="1581" t="s">
        <v>511</v>
      </c>
      <c r="AD47" s="1581"/>
      <c r="AE47" s="1581"/>
      <c r="AF47" s="1581" t="s">
        <v>515</v>
      </c>
      <c r="AG47" s="1581"/>
      <c r="AH47" s="1582"/>
    </row>
    <row r="48" spans="1:34" s="509" customFormat="1" ht="15.6" customHeight="1" x14ac:dyDescent="0.2">
      <c r="A48" s="1577"/>
      <c r="B48" s="1594"/>
      <c r="C48" s="1595"/>
      <c r="D48" s="1595"/>
      <c r="E48" s="1595"/>
      <c r="F48" s="1595"/>
      <c r="G48" s="1595"/>
      <c r="H48" s="1595"/>
      <c r="I48" s="1595"/>
      <c r="J48" s="1596"/>
      <c r="K48" s="1581"/>
      <c r="L48" s="1581"/>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2"/>
    </row>
    <row r="49" spans="1:34" s="509" customFormat="1" ht="15.9" customHeight="1" x14ac:dyDescent="0.2">
      <c r="A49" s="1577"/>
      <c r="B49" s="1597"/>
      <c r="C49" s="1598"/>
      <c r="D49" s="1598"/>
      <c r="E49" s="1598"/>
      <c r="F49" s="1598"/>
      <c r="G49" s="1598"/>
      <c r="H49" s="1598"/>
      <c r="I49" s="1598"/>
      <c r="J49" s="1599"/>
      <c r="K49" s="1584" t="s">
        <v>514</v>
      </c>
      <c r="L49" s="1585"/>
      <c r="M49" s="1585"/>
      <c r="N49" s="1585"/>
      <c r="O49" s="1585"/>
      <c r="P49" s="1585"/>
      <c r="Q49" s="1585"/>
      <c r="R49" s="1585"/>
      <c r="S49" s="1586"/>
      <c r="T49" s="1587"/>
      <c r="U49" s="1588"/>
      <c r="V49" s="1588"/>
      <c r="W49" s="1588"/>
      <c r="X49" s="1588"/>
      <c r="Y49" s="1588"/>
      <c r="Z49" s="1588"/>
      <c r="AA49" s="1588"/>
      <c r="AB49" s="1588"/>
      <c r="AC49" s="1588"/>
      <c r="AD49" s="1588"/>
      <c r="AE49" s="1588"/>
      <c r="AF49" s="1588"/>
      <c r="AG49" s="1588"/>
      <c r="AH49" s="1589"/>
    </row>
    <row r="50" spans="1:34" s="509" customFormat="1" ht="15.9" customHeight="1" x14ac:dyDescent="0.2">
      <c r="A50" s="1577"/>
      <c r="B50" s="1085" t="s">
        <v>513</v>
      </c>
      <c r="C50" s="1042"/>
      <c r="D50" s="1054"/>
      <c r="E50" s="1054"/>
      <c r="F50" s="1054"/>
      <c r="G50" s="1054"/>
      <c r="H50" s="1054"/>
      <c r="I50" s="1054"/>
      <c r="J50" s="1054"/>
      <c r="K50" s="1590"/>
      <c r="L50" s="1583"/>
      <c r="M50" s="1583"/>
      <c r="N50" s="1583"/>
      <c r="O50" s="1583"/>
      <c r="P50" s="1149" t="s">
        <v>266</v>
      </c>
      <c r="Q50" s="1149"/>
      <c r="R50" s="1289"/>
      <c r="S50" s="1289"/>
      <c r="T50" s="1289"/>
      <c r="U50" s="1289"/>
      <c r="V50" s="1149" t="s">
        <v>190</v>
      </c>
      <c r="W50" s="1149"/>
      <c r="X50" s="1583"/>
      <c r="Y50" s="1583"/>
      <c r="Z50" s="1583"/>
      <c r="AA50" s="1583"/>
      <c r="AB50" s="1149" t="s">
        <v>266</v>
      </c>
      <c r="AC50" s="1149"/>
      <c r="AD50" s="1289"/>
      <c r="AE50" s="1289"/>
      <c r="AF50" s="1289"/>
      <c r="AG50" s="1289"/>
      <c r="AH50" s="1290"/>
    </row>
    <row r="51" spans="1:34" s="509" customFormat="1" ht="15.9" customHeight="1" x14ac:dyDescent="0.2">
      <c r="A51" s="1577"/>
      <c r="B51" s="513"/>
      <c r="C51" s="514"/>
      <c r="D51" s="1605" t="s">
        <v>733</v>
      </c>
      <c r="E51" s="1605"/>
      <c r="F51" s="1606"/>
      <c r="G51" s="1091" t="s">
        <v>189</v>
      </c>
      <c r="H51" s="1092"/>
      <c r="I51" s="1092"/>
      <c r="J51" s="1093"/>
      <c r="K51" s="1590"/>
      <c r="L51" s="1583"/>
      <c r="M51" s="1583"/>
      <c r="N51" s="1583"/>
      <c r="O51" s="1583"/>
      <c r="P51" s="1149" t="s">
        <v>266</v>
      </c>
      <c r="Q51" s="1149"/>
      <c r="R51" s="1289"/>
      <c r="S51" s="1289"/>
      <c r="T51" s="1289"/>
      <c r="U51" s="1289"/>
      <c r="V51" s="1149" t="s">
        <v>190</v>
      </c>
      <c r="W51" s="1149"/>
      <c r="X51" s="1583"/>
      <c r="Y51" s="1583"/>
      <c r="Z51" s="1583"/>
      <c r="AA51" s="1583"/>
      <c r="AB51" s="1149" t="s">
        <v>266</v>
      </c>
      <c r="AC51" s="1149"/>
      <c r="AD51" s="1289"/>
      <c r="AE51" s="1289"/>
      <c r="AF51" s="1289"/>
      <c r="AG51" s="1289"/>
      <c r="AH51" s="1290"/>
    </row>
    <row r="52" spans="1:34" s="509" customFormat="1" ht="15.9" customHeight="1" x14ac:dyDescent="0.2">
      <c r="A52" s="1577"/>
      <c r="B52" s="513"/>
      <c r="C52" s="514"/>
      <c r="D52" s="1315"/>
      <c r="E52" s="1315"/>
      <c r="F52" s="1607"/>
      <c r="G52" s="1091" t="s">
        <v>511</v>
      </c>
      <c r="H52" s="1092"/>
      <c r="I52" s="1092"/>
      <c r="J52" s="1093"/>
      <c r="K52" s="1590"/>
      <c r="L52" s="1583"/>
      <c r="M52" s="1583"/>
      <c r="N52" s="1583"/>
      <c r="O52" s="1583"/>
      <c r="P52" s="1149" t="s">
        <v>266</v>
      </c>
      <c r="Q52" s="1149"/>
      <c r="R52" s="1289"/>
      <c r="S52" s="1289"/>
      <c r="T52" s="1289"/>
      <c r="U52" s="1289"/>
      <c r="V52" s="1149" t="s">
        <v>190</v>
      </c>
      <c r="W52" s="1149"/>
      <c r="X52" s="1583"/>
      <c r="Y52" s="1583"/>
      <c r="Z52" s="1583"/>
      <c r="AA52" s="1583"/>
      <c r="AB52" s="1149" t="s">
        <v>266</v>
      </c>
      <c r="AC52" s="1149"/>
      <c r="AD52" s="1289"/>
      <c r="AE52" s="1289"/>
      <c r="AF52" s="1289"/>
      <c r="AG52" s="1289"/>
      <c r="AH52" s="1290"/>
    </row>
    <row r="53" spans="1:34" s="509" customFormat="1" ht="15.9" customHeight="1" x14ac:dyDescent="0.2">
      <c r="A53" s="1577"/>
      <c r="B53" s="515"/>
      <c r="C53" s="516"/>
      <c r="D53" s="1608"/>
      <c r="E53" s="1608"/>
      <c r="F53" s="1609"/>
      <c r="G53" s="1091" t="s">
        <v>734</v>
      </c>
      <c r="H53" s="1092"/>
      <c r="I53" s="1092"/>
      <c r="J53" s="1093"/>
      <c r="K53" s="1590"/>
      <c r="L53" s="1583"/>
      <c r="M53" s="1583"/>
      <c r="N53" s="1583"/>
      <c r="O53" s="1583"/>
      <c r="P53" s="1149" t="s">
        <v>266</v>
      </c>
      <c r="Q53" s="1149"/>
      <c r="R53" s="1289"/>
      <c r="S53" s="1289"/>
      <c r="T53" s="1289"/>
      <c r="U53" s="1289"/>
      <c r="V53" s="1149" t="s">
        <v>190</v>
      </c>
      <c r="W53" s="1149"/>
      <c r="X53" s="1583"/>
      <c r="Y53" s="1583"/>
      <c r="Z53" s="1583"/>
      <c r="AA53" s="1583"/>
      <c r="AB53" s="1149" t="s">
        <v>266</v>
      </c>
      <c r="AC53" s="1149"/>
      <c r="AD53" s="1289"/>
      <c r="AE53" s="1289"/>
      <c r="AF53" s="1289"/>
      <c r="AG53" s="1289"/>
      <c r="AH53" s="1290"/>
    </row>
    <row r="54" spans="1:34" s="509" customFormat="1" ht="16.350000000000001" customHeight="1" x14ac:dyDescent="0.2">
      <c r="A54" s="1577"/>
      <c r="B54" s="1053" t="s">
        <v>509</v>
      </c>
      <c r="C54" s="1054"/>
      <c r="D54" s="1054"/>
      <c r="E54" s="1054"/>
      <c r="F54" s="1054"/>
      <c r="G54" s="1054"/>
      <c r="H54" s="1054"/>
      <c r="I54" s="1054"/>
      <c r="J54" s="1054"/>
      <c r="K54" s="1590"/>
      <c r="L54" s="1583"/>
      <c r="M54" s="1583"/>
      <c r="N54" s="1583"/>
      <c r="O54" s="1583"/>
      <c r="P54" s="1149" t="s">
        <v>266</v>
      </c>
      <c r="Q54" s="1149"/>
      <c r="R54" s="1289"/>
      <c r="S54" s="1289"/>
      <c r="T54" s="1289"/>
      <c r="U54" s="1289"/>
      <c r="V54" s="1149" t="s">
        <v>190</v>
      </c>
      <c r="W54" s="1149"/>
      <c r="X54" s="1583"/>
      <c r="Y54" s="1583"/>
      <c r="Z54" s="1583"/>
      <c r="AA54" s="1583"/>
      <c r="AB54" s="1149" t="s">
        <v>266</v>
      </c>
      <c r="AC54" s="1149"/>
      <c r="AD54" s="1289"/>
      <c r="AE54" s="1289"/>
      <c r="AF54" s="1289"/>
      <c r="AG54" s="1289"/>
      <c r="AH54" s="1290"/>
    </row>
    <row r="55" spans="1:34" s="509" customFormat="1" ht="16.350000000000001" customHeight="1" thickBot="1" x14ac:dyDescent="0.25">
      <c r="A55" s="1577"/>
      <c r="B55" s="1600" t="s">
        <v>735</v>
      </c>
      <c r="C55" s="1130"/>
      <c r="D55" s="1130"/>
      <c r="E55" s="1130"/>
      <c r="F55" s="1130"/>
      <c r="G55" s="1130"/>
      <c r="H55" s="1130"/>
      <c r="I55" s="1130"/>
      <c r="J55" s="1130"/>
      <c r="K55" s="1601"/>
      <c r="L55" s="1602"/>
      <c r="M55" s="1602"/>
      <c r="N55" s="1602"/>
      <c r="O55" s="1602"/>
      <c r="P55" s="1602"/>
      <c r="Q55" s="1602"/>
      <c r="R55" s="1602"/>
      <c r="S55" s="1602"/>
      <c r="T55" s="1603" t="s">
        <v>736</v>
      </c>
      <c r="U55" s="1603"/>
      <c r="V55" s="1603"/>
      <c r="W55" s="1090"/>
      <c r="X55" s="1090"/>
      <c r="Y55" s="1090"/>
      <c r="Z55" s="1090"/>
      <c r="AA55" s="1090"/>
      <c r="AB55" s="1090"/>
      <c r="AC55" s="1090"/>
      <c r="AD55" s="1090"/>
      <c r="AE55" s="1090"/>
      <c r="AF55" s="1090"/>
      <c r="AG55" s="1090"/>
      <c r="AH55" s="1604"/>
    </row>
    <row r="56" spans="1:34" s="509" customFormat="1" ht="16.350000000000001" customHeight="1" thickBot="1" x14ac:dyDescent="0.25">
      <c r="A56" s="1613" t="s">
        <v>737</v>
      </c>
      <c r="B56" s="1614"/>
      <c r="C56" s="1614"/>
      <c r="D56" s="1614"/>
      <c r="E56" s="1614"/>
      <c r="F56" s="1614"/>
      <c r="G56" s="1614"/>
      <c r="H56" s="1615" t="s">
        <v>738</v>
      </c>
      <c r="I56" s="1616"/>
      <c r="J56" s="1616"/>
      <c r="K56" s="1616"/>
      <c r="L56" s="1616"/>
      <c r="M56" s="1616"/>
      <c r="N56" s="1616"/>
      <c r="O56" s="1616"/>
      <c r="P56" s="1616"/>
      <c r="Q56" s="1616"/>
      <c r="R56" s="1616"/>
      <c r="S56" s="1616"/>
      <c r="T56" s="1616"/>
      <c r="U56" s="1616"/>
      <c r="V56" s="1616"/>
      <c r="W56" s="1616"/>
      <c r="X56" s="1616"/>
      <c r="Y56" s="1616"/>
      <c r="Z56" s="1616"/>
      <c r="AA56" s="1616"/>
      <c r="AB56" s="1616"/>
      <c r="AC56" s="1616"/>
      <c r="AD56" s="1616"/>
      <c r="AE56" s="1616"/>
      <c r="AF56" s="1616"/>
      <c r="AG56" s="1616"/>
      <c r="AH56" s="1617"/>
    </row>
    <row r="57" spans="1:34" ht="15.9" customHeight="1" x14ac:dyDescent="0.2">
      <c r="AH57" s="373" t="s">
        <v>581</v>
      </c>
    </row>
    <row r="58" spans="1:34" ht="15.9" customHeight="1" x14ac:dyDescent="0.2">
      <c r="A58" s="1610" t="s">
        <v>739</v>
      </c>
      <c r="B58" s="1610"/>
      <c r="C58" s="1611" t="s">
        <v>740</v>
      </c>
      <c r="D58" s="1612" t="s">
        <v>741</v>
      </c>
      <c r="E58" s="1612"/>
      <c r="F58" s="1612"/>
      <c r="G58" s="1612"/>
      <c r="H58" s="1612"/>
      <c r="I58" s="1612"/>
      <c r="J58" s="1612"/>
      <c r="K58" s="1612"/>
      <c r="L58" s="1612"/>
      <c r="M58" s="1612"/>
      <c r="N58" s="1612"/>
      <c r="O58" s="1612"/>
      <c r="P58" s="1612"/>
      <c r="Q58" s="1612"/>
      <c r="R58" s="1612"/>
      <c r="S58" s="1612"/>
      <c r="T58" s="1612"/>
      <c r="U58" s="1612"/>
      <c r="V58" s="1612"/>
      <c r="W58" s="1612"/>
      <c r="X58" s="1612"/>
      <c r="Y58" s="1612"/>
      <c r="Z58" s="1612"/>
      <c r="AA58" s="1612"/>
      <c r="AB58" s="1612"/>
      <c r="AC58" s="1612"/>
      <c r="AD58" s="1612"/>
      <c r="AE58" s="1612"/>
      <c r="AF58" s="1612"/>
      <c r="AG58" s="1612"/>
      <c r="AH58" s="1612"/>
    </row>
    <row r="59" spans="1:34" ht="15.9" customHeight="1" x14ac:dyDescent="0.2">
      <c r="A59" s="1610"/>
      <c r="B59" s="1610"/>
      <c r="C59" s="1611"/>
      <c r="D59" s="1612"/>
      <c r="E59" s="1612"/>
      <c r="F59" s="1612"/>
      <c r="G59" s="1612"/>
      <c r="H59" s="1612"/>
      <c r="I59" s="1612"/>
      <c r="J59" s="1612"/>
      <c r="K59" s="1612"/>
      <c r="L59" s="1612"/>
      <c r="M59" s="1612"/>
      <c r="N59" s="1612"/>
      <c r="O59" s="1612"/>
      <c r="P59" s="1612"/>
      <c r="Q59" s="1612"/>
      <c r="R59" s="1612"/>
      <c r="S59" s="1612"/>
      <c r="T59" s="1612"/>
      <c r="U59" s="1612"/>
      <c r="V59" s="1612"/>
      <c r="W59" s="1612"/>
      <c r="X59" s="1612"/>
      <c r="Y59" s="1612"/>
      <c r="Z59" s="1612"/>
      <c r="AA59" s="1612"/>
      <c r="AB59" s="1612"/>
      <c r="AC59" s="1612"/>
      <c r="AD59" s="1612"/>
      <c r="AE59" s="1612"/>
      <c r="AF59" s="1612"/>
      <c r="AG59" s="1612"/>
      <c r="AH59" s="1612"/>
    </row>
    <row r="60" spans="1:34" ht="15.9" customHeight="1" x14ac:dyDescent="0.2">
      <c r="A60" s="1610"/>
      <c r="B60" s="1610"/>
      <c r="C60" s="1611"/>
      <c r="D60" s="1612"/>
      <c r="E60" s="1612"/>
      <c r="F60" s="1612"/>
      <c r="G60" s="1612"/>
      <c r="H60" s="1612"/>
      <c r="I60" s="1612"/>
      <c r="J60" s="1612"/>
      <c r="K60" s="1612"/>
      <c r="L60" s="1612"/>
      <c r="M60" s="1612"/>
      <c r="N60" s="1612"/>
      <c r="O60" s="1612"/>
      <c r="P60" s="1612"/>
      <c r="Q60" s="1612"/>
      <c r="R60" s="1612"/>
      <c r="S60" s="1612"/>
      <c r="T60" s="1612"/>
      <c r="U60" s="1612"/>
      <c r="V60" s="1612"/>
      <c r="W60" s="1612"/>
      <c r="X60" s="1612"/>
      <c r="Y60" s="1612"/>
      <c r="Z60" s="1612"/>
      <c r="AA60" s="1612"/>
      <c r="AB60" s="1612"/>
      <c r="AC60" s="1612"/>
      <c r="AD60" s="1612"/>
      <c r="AE60" s="1612"/>
      <c r="AF60" s="1612"/>
      <c r="AG60" s="1612"/>
      <c r="AH60" s="1612"/>
    </row>
    <row r="61" spans="1:34" ht="15.9" customHeight="1" x14ac:dyDescent="0.2">
      <c r="A61" s="1610"/>
      <c r="B61" s="1610"/>
      <c r="C61" s="1611"/>
      <c r="D61" s="1612"/>
      <c r="E61" s="1612"/>
      <c r="F61" s="1612"/>
      <c r="G61" s="1612"/>
      <c r="H61" s="1612"/>
      <c r="I61" s="1612"/>
      <c r="J61" s="1612"/>
      <c r="K61" s="1612"/>
      <c r="L61" s="1612"/>
      <c r="M61" s="1612"/>
      <c r="N61" s="1612"/>
      <c r="O61" s="1612"/>
      <c r="P61" s="1612"/>
      <c r="Q61" s="1612"/>
      <c r="R61" s="1612"/>
      <c r="S61" s="1612"/>
      <c r="T61" s="1612"/>
      <c r="U61" s="1612"/>
      <c r="V61" s="1612"/>
      <c r="W61" s="1612"/>
      <c r="X61" s="1612"/>
      <c r="Y61" s="1612"/>
      <c r="Z61" s="1612"/>
      <c r="AA61" s="1612"/>
      <c r="AB61" s="1612"/>
      <c r="AC61" s="1612"/>
      <c r="AD61" s="1612"/>
      <c r="AE61" s="1612"/>
      <c r="AF61" s="1612"/>
      <c r="AG61" s="1612"/>
      <c r="AH61" s="1612"/>
    </row>
    <row r="62" spans="1:34" ht="30.75" customHeight="1" x14ac:dyDescent="0.2">
      <c r="A62" s="1610"/>
      <c r="B62" s="1610"/>
      <c r="C62" s="1611"/>
      <c r="D62" s="1612"/>
      <c r="E62" s="1612"/>
      <c r="F62" s="1612"/>
      <c r="G62" s="1612"/>
      <c r="H62" s="1612"/>
      <c r="I62" s="1612"/>
      <c r="J62" s="1612"/>
      <c r="K62" s="1612"/>
      <c r="L62" s="1612"/>
      <c r="M62" s="1612"/>
      <c r="N62" s="1612"/>
      <c r="O62" s="1612"/>
      <c r="P62" s="1612"/>
      <c r="Q62" s="1612"/>
      <c r="R62" s="1612"/>
      <c r="S62" s="1612"/>
      <c r="T62" s="1612"/>
      <c r="U62" s="1612"/>
      <c r="V62" s="1612"/>
      <c r="W62" s="1612"/>
      <c r="X62" s="1612"/>
      <c r="Y62" s="1612"/>
      <c r="Z62" s="1612"/>
      <c r="AA62" s="1612"/>
      <c r="AB62" s="1612"/>
      <c r="AC62" s="1612"/>
      <c r="AD62" s="1612"/>
      <c r="AE62" s="1612"/>
      <c r="AF62" s="1612"/>
      <c r="AG62" s="1612"/>
      <c r="AH62" s="1612"/>
    </row>
  </sheetData>
  <mergeCells count="292">
    <mergeCell ref="AB54:AC54"/>
    <mergeCell ref="AD54:AH54"/>
    <mergeCell ref="G53:J53"/>
    <mergeCell ref="K53:O53"/>
    <mergeCell ref="P50:Q50"/>
    <mergeCell ref="R50:U50"/>
    <mergeCell ref="V50:W50"/>
    <mergeCell ref="X50:AA50"/>
    <mergeCell ref="A58:B62"/>
    <mergeCell ref="C58:C62"/>
    <mergeCell ref="D58:AH62"/>
    <mergeCell ref="B55:J55"/>
    <mergeCell ref="K55:S55"/>
    <mergeCell ref="T55:V55"/>
    <mergeCell ref="W55:AH55"/>
    <mergeCell ref="A56:G56"/>
    <mergeCell ref="H56:AH56"/>
    <mergeCell ref="A41:A55"/>
    <mergeCell ref="B41:AH41"/>
    <mergeCell ref="AD52:AH52"/>
    <mergeCell ref="AB53:AC53"/>
    <mergeCell ref="AD53:AH53"/>
    <mergeCell ref="B54:J54"/>
    <mergeCell ref="K54:O54"/>
    <mergeCell ref="P54:Q54"/>
    <mergeCell ref="R54:U54"/>
    <mergeCell ref="V54:W54"/>
    <mergeCell ref="X54:AA54"/>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P53:Q53"/>
    <mergeCell ref="R53:U53"/>
    <mergeCell ref="V53:W53"/>
    <mergeCell ref="X53:AA53"/>
    <mergeCell ref="B50:J50"/>
    <mergeCell ref="K50:O50"/>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AC44:AD44"/>
    <mergeCell ref="AE44:AF44"/>
    <mergeCell ref="AG44:AH44"/>
    <mergeCell ref="B45:N45"/>
    <mergeCell ref="O45:P45"/>
    <mergeCell ref="Q45:R45"/>
    <mergeCell ref="S45:T45"/>
    <mergeCell ref="U45:V45"/>
    <mergeCell ref="W45:X45"/>
    <mergeCell ref="Y45:Z45"/>
    <mergeCell ref="AA45:AB45"/>
    <mergeCell ref="AC45:AD45"/>
    <mergeCell ref="AE45:AF45"/>
    <mergeCell ref="AG45:AH45"/>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B42:N43"/>
    <mergeCell ref="O42:R42"/>
    <mergeCell ref="S42:V42"/>
    <mergeCell ref="W42:Z42"/>
    <mergeCell ref="AA42:AD42"/>
    <mergeCell ref="AE42:AH42"/>
    <mergeCell ref="O43:P43"/>
    <mergeCell ref="Q43:R43"/>
    <mergeCell ref="D36:F38"/>
    <mergeCell ref="G36:J36"/>
    <mergeCell ref="K36:O36"/>
    <mergeCell ref="P36:Q36"/>
    <mergeCell ref="R36:U36"/>
    <mergeCell ref="V36:W36"/>
    <mergeCell ref="X36:AA36"/>
    <mergeCell ref="AB36:AC36"/>
    <mergeCell ref="AD36:AH36"/>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AB39:AC39"/>
    <mergeCell ref="AD39:AH39"/>
    <mergeCell ref="B40:J40"/>
    <mergeCell ref="K40:S40"/>
    <mergeCell ref="T40:V40"/>
    <mergeCell ref="W40:AH40"/>
    <mergeCell ref="B39:J39"/>
    <mergeCell ref="K39:O39"/>
    <mergeCell ref="P39:Q39"/>
    <mergeCell ref="R39:U39"/>
    <mergeCell ref="V39:W39"/>
    <mergeCell ref="X39:AA39"/>
    <mergeCell ref="X37:AA37"/>
    <mergeCell ref="K34:S34"/>
    <mergeCell ref="T34:AH34"/>
    <mergeCell ref="B35:J35"/>
    <mergeCell ref="K35:O35"/>
    <mergeCell ref="P35:Q35"/>
    <mergeCell ref="R35:U35"/>
    <mergeCell ref="V35:W35"/>
    <mergeCell ref="X35:AA35"/>
    <mergeCell ref="AB35:AC35"/>
    <mergeCell ref="B32:J34"/>
    <mergeCell ref="AD35:AH35"/>
    <mergeCell ref="Z32:AB32"/>
    <mergeCell ref="AC32:AE32"/>
    <mergeCell ref="AF32:AH32"/>
    <mergeCell ref="K33:M33"/>
    <mergeCell ref="N33:P33"/>
    <mergeCell ref="Q33:S33"/>
    <mergeCell ref="T33:V33"/>
    <mergeCell ref="W33:Y33"/>
    <mergeCell ref="Z33:AB33"/>
    <mergeCell ref="AC33:AE33"/>
    <mergeCell ref="K32:M32"/>
    <mergeCell ref="N32:P32"/>
    <mergeCell ref="Q32:S32"/>
    <mergeCell ref="T32:V32"/>
    <mergeCell ref="W32:Y32"/>
    <mergeCell ref="AF33:AH33"/>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O29:P29"/>
    <mergeCell ref="Q29:R29"/>
    <mergeCell ref="S29:T29"/>
    <mergeCell ref="U29:V29"/>
    <mergeCell ref="W29:X29"/>
    <mergeCell ref="Y29:Z29"/>
    <mergeCell ref="Y30:Z30"/>
    <mergeCell ref="AA30:AB30"/>
    <mergeCell ref="AC30:AD30"/>
    <mergeCell ref="A24:AH24"/>
    <mergeCell ref="A25:L25"/>
    <mergeCell ref="M25:P25"/>
    <mergeCell ref="S25:AB25"/>
    <mergeCell ref="AC25:AF25"/>
    <mergeCell ref="A26:A40"/>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AG28:AH28"/>
    <mergeCell ref="B29:N29"/>
    <mergeCell ref="H23:J23"/>
    <mergeCell ref="K23:M23"/>
    <mergeCell ref="R23:V23"/>
    <mergeCell ref="W23:AA23"/>
    <mergeCell ref="AB23:AF23"/>
    <mergeCell ref="A22:G22"/>
    <mergeCell ref="H22:J22"/>
    <mergeCell ref="K22:M22"/>
    <mergeCell ref="R22:V22"/>
    <mergeCell ref="W22:AA22"/>
    <mergeCell ref="AB22:AF22"/>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AB20:AF20"/>
    <mergeCell ref="AG20:AH23"/>
    <mergeCell ref="H21:J21"/>
    <mergeCell ref="K21:M21"/>
    <mergeCell ref="R21:V21"/>
    <mergeCell ref="W21:AA21"/>
    <mergeCell ref="AB21:AF21"/>
    <mergeCell ref="H18:J18"/>
    <mergeCell ref="K18:V18"/>
    <mergeCell ref="A23:G23"/>
    <mergeCell ref="Z11:AA11"/>
    <mergeCell ref="AC11:AH11"/>
    <mergeCell ref="C12:G12"/>
    <mergeCell ref="H12:O12"/>
    <mergeCell ref="S12:AH13"/>
    <mergeCell ref="C13:G13"/>
    <mergeCell ref="H13:O13"/>
    <mergeCell ref="A11:B13"/>
    <mergeCell ref="C11:G11"/>
    <mergeCell ref="H11:O11"/>
    <mergeCell ref="P11:R13"/>
    <mergeCell ref="S11:V11"/>
    <mergeCell ref="W11:X11"/>
    <mergeCell ref="A1:AH1"/>
    <mergeCell ref="A2:B10"/>
    <mergeCell ref="C2:G2"/>
    <mergeCell ref="H2:AH2"/>
    <mergeCell ref="C3:G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s>
  <phoneticPr fontId="4"/>
  <dataValidations count="2">
    <dataValidation type="list" allowBlank="1" showInputMessage="1" showErrorMessage="1" sqref="H14:J18" xr:uid="{6728646E-318F-4188-9685-E2CBC40FF61D}">
      <formula1>"○"</formula1>
    </dataValidation>
    <dataValidation type="list" allowBlank="1" showInputMessage="1" showErrorMessage="1" sqref="K33:AH33 K48:AH48" xr:uid="{8B06017D-B606-4620-BB3E-C3A54A26C58A}">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79CAAE98945DFA408B5A0E7E7BCB4887" ma:contentTypeVersion="2" ma:contentTypeDescription="" ma:contentTypeScope="" ma:versionID="e3f49c624fbb88490ff7f32bd9fc76f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F67565E-8715-4862-9832-BF70DC9CB16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F5953BE-AB95-4771-8551-0F5D0FE8F605}">
  <ds:schemaRefs>
    <ds:schemaRef ds:uri="http://schemas.microsoft.com/sharepoint/v3/contenttype/forms"/>
  </ds:schemaRefs>
</ds:datastoreItem>
</file>

<file path=customXml/itemProps3.xml><?xml version="1.0" encoding="utf-8"?>
<ds:datastoreItem xmlns:ds="http://schemas.openxmlformats.org/officeDocument/2006/customXml" ds:itemID="{C4E90385-4C72-4490-B478-F424078F9E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手続き</vt:lpstr>
      <vt:lpstr>確認表</vt:lpstr>
      <vt:lpstr>別紙様式第一号（二）</vt:lpstr>
      <vt:lpstr>別紙様式第一号（四）</vt:lpstr>
      <vt:lpstr>付表第一号（十六）</vt:lpstr>
      <vt:lpstr>（参考）付表第一号（十六）</vt:lpstr>
      <vt:lpstr>付表第一号（十一）</vt:lpstr>
      <vt:lpstr>（参考）付表第一号（十一）</vt:lpstr>
      <vt:lpstr>付表第一号（七）</vt:lpstr>
      <vt:lpstr>付表第一号（四）</vt:lpstr>
      <vt:lpstr>標準様式１</vt:lpstr>
      <vt:lpstr>標準様式１（シフト記号表）</vt:lpstr>
      <vt:lpstr>標準様式６</vt:lpstr>
      <vt:lpstr>標準様式７</vt:lpstr>
      <vt:lpstr>参考6</vt:lpstr>
      <vt:lpstr>参考６②</vt:lpstr>
      <vt:lpstr>別紙●24</vt:lpstr>
      <vt:lpstr>'（参考）付表第一号（十一）'!Print_Area</vt:lpstr>
      <vt:lpstr>'（参考）付表第一号（十六）'!Print_Area</vt:lpstr>
      <vt:lpstr>確認表!Print_Area</vt:lpstr>
      <vt:lpstr>参考6!Print_Area</vt:lpstr>
      <vt:lpstr>参考６②!Print_Area</vt:lpstr>
      <vt:lpstr>手続き!Print_Area</vt:lpstr>
      <vt:lpstr>標準様式６!Print_Area</vt:lpstr>
      <vt:lpstr>'付表第一号（四）'!Print_Area</vt:lpstr>
      <vt:lpstr>'付表第一号（七）'!Print_Area</vt:lpstr>
      <vt:lpstr>'付表第一号（十一）'!Print_Area</vt:lpstr>
      <vt:lpstr>'付表第一号（十六）'!Print_Area</vt:lpstr>
      <vt:lpstr>別紙●24!Print_Area</vt:lpstr>
      <vt:lpstr>'別紙様式第一号（四）'!Print_Area</vt:lpstr>
      <vt:lpstr>'別紙様式第一号（二）'!Print_Area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大森　健雄</dc:creator>
  <cp:lastModifiedBy>吉原　胡桃</cp:lastModifiedBy>
  <cp:lastPrinted>2024-03-26T02:38:01Z</cp:lastPrinted>
  <dcterms:created xsi:type="dcterms:W3CDTF">1997-01-08T22:48:59Z</dcterms:created>
  <dcterms:modified xsi:type="dcterms:W3CDTF">2025-11-27T07:12:06Z</dcterms:modified>
</cp:coreProperties>
</file>