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4_第６期大阪府障がい福祉計画・第２期大阪府障がい児福祉計画\"/>
    </mc:Choice>
  </mc:AlternateContent>
  <xr:revisionPtr revIDLastSave="0" documentId="13_ncr:1_{E1889EA1-FFAB-4585-B6FD-EA2B78D09D98}" xr6:coauthVersionLast="47" xr6:coauthVersionMax="47" xr10:uidLastSave="{00000000-0000-0000-0000-000000000000}"/>
  <bookViews>
    <workbookView xWindow="-108" yWindow="-108" windowWidth="23256" windowHeight="14160" tabRatio="681" xr2:uid="{00000000-000D-0000-FFFF-FFFF00000000}"/>
  </bookViews>
  <sheets>
    <sheet name="合計" sheetId="38" r:id="rId1"/>
    <sheet name="居宅介護" sheetId="37" r:id="rId2"/>
    <sheet name="重度訪問介護" sheetId="42" r:id="rId3"/>
    <sheet name="同行援護" sheetId="41" r:id="rId4"/>
    <sheet name="行動援護" sheetId="36" r:id="rId5"/>
    <sheet name="重度障がい者等包括支援" sheetId="40" r:id="rId6"/>
  </sheets>
  <definedNames>
    <definedName name="_xlnm.Print_Area" localSheetId="1">居宅介護!$A$1:$Q$51</definedName>
    <definedName name="_xlnm.Print_Area" localSheetId="4">行動援護!$A$1:$M$51</definedName>
    <definedName name="_xlnm.Print_Area" localSheetId="0">合計!$A$1:$AC$51</definedName>
    <definedName name="_xlnm.Print_Area" localSheetId="5">重度障がい者等包括支援!$A$1:$Q$51</definedName>
    <definedName name="_xlnm.Print_Area" localSheetId="2">重度訪問介護!$A$1:$M$51</definedName>
    <definedName name="_xlnm.Print_Area" localSheetId="3">同行援護!$A$1:$I$51</definedName>
    <definedName name="_xlnm.Print_Titles" localSheetId="1">居宅介護!$A:$A</definedName>
    <definedName name="_xlnm.Print_Titles" localSheetId="5">重度障がい者等包括支援!$A:$A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37" l="1"/>
  <c r="R26" i="37"/>
  <c r="T32" i="37"/>
  <c r="H31" i="38" s="1"/>
  <c r="S9" i="37"/>
  <c r="S10" i="37"/>
  <c r="S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32" i="37"/>
  <c r="S33" i="37"/>
  <c r="S34" i="37"/>
  <c r="S35" i="37"/>
  <c r="S36" i="37"/>
  <c r="S37" i="37"/>
  <c r="S38" i="37"/>
  <c r="S39" i="37"/>
  <c r="S40" i="37"/>
  <c r="S41" i="37"/>
  <c r="S42" i="37"/>
  <c r="S43" i="37"/>
  <c r="S44" i="37"/>
  <c r="S45" i="37"/>
  <c r="S46" i="37"/>
  <c r="S47" i="37"/>
  <c r="S48" i="37"/>
  <c r="S49" i="37"/>
  <c r="S50" i="37"/>
  <c r="S8" i="37"/>
  <c r="S9" i="40"/>
  <c r="S10" i="40"/>
  <c r="S11" i="40"/>
  <c r="S12" i="40"/>
  <c r="S13" i="40"/>
  <c r="S14" i="40"/>
  <c r="S15" i="40"/>
  <c r="S16" i="40"/>
  <c r="S17" i="40"/>
  <c r="S18" i="40"/>
  <c r="S19" i="40"/>
  <c r="S20" i="40"/>
  <c r="S21" i="40"/>
  <c r="S22" i="40"/>
  <c r="S23" i="40"/>
  <c r="S24" i="40"/>
  <c r="S25" i="40"/>
  <c r="S26" i="40"/>
  <c r="S27" i="40"/>
  <c r="S28" i="40"/>
  <c r="S29" i="40"/>
  <c r="S30" i="40"/>
  <c r="S31" i="40"/>
  <c r="S32" i="40"/>
  <c r="S33" i="40"/>
  <c r="S34" i="40"/>
  <c r="S35" i="40"/>
  <c r="S36" i="40"/>
  <c r="S37" i="40"/>
  <c r="S38" i="40"/>
  <c r="S39" i="40"/>
  <c r="S40" i="40"/>
  <c r="S41" i="40"/>
  <c r="S42" i="40"/>
  <c r="S43" i="40"/>
  <c r="S44" i="40"/>
  <c r="S45" i="40"/>
  <c r="S46" i="40"/>
  <c r="S47" i="40"/>
  <c r="S48" i="40"/>
  <c r="S49" i="40"/>
  <c r="S50" i="40"/>
  <c r="S8" i="40"/>
  <c r="R9" i="40"/>
  <c r="R10" i="40"/>
  <c r="R11" i="40"/>
  <c r="R12" i="40"/>
  <c r="R13" i="40"/>
  <c r="R14" i="40"/>
  <c r="R15" i="40"/>
  <c r="R16" i="40"/>
  <c r="R17" i="40"/>
  <c r="R18" i="40"/>
  <c r="R19" i="40"/>
  <c r="R20" i="40"/>
  <c r="R21" i="40"/>
  <c r="R22" i="40"/>
  <c r="R23" i="40"/>
  <c r="R24" i="40"/>
  <c r="R25" i="40"/>
  <c r="R26" i="40"/>
  <c r="R27" i="40"/>
  <c r="R28" i="40"/>
  <c r="R29" i="40"/>
  <c r="R30" i="40"/>
  <c r="R31" i="40"/>
  <c r="R32" i="40"/>
  <c r="R33" i="40"/>
  <c r="R34" i="40"/>
  <c r="R35" i="40"/>
  <c r="R36" i="40"/>
  <c r="R37" i="40"/>
  <c r="R38" i="40"/>
  <c r="R39" i="40"/>
  <c r="R40" i="40"/>
  <c r="R41" i="40"/>
  <c r="R42" i="40"/>
  <c r="R43" i="40"/>
  <c r="R44" i="40"/>
  <c r="R45" i="40"/>
  <c r="R46" i="40"/>
  <c r="R47" i="40"/>
  <c r="R48" i="40"/>
  <c r="R49" i="40"/>
  <c r="R50" i="40"/>
  <c r="R8" i="40"/>
  <c r="O9" i="36"/>
  <c r="O10" i="36"/>
  <c r="O11" i="36"/>
  <c r="O12" i="36"/>
  <c r="O13" i="36"/>
  <c r="O14" i="36"/>
  <c r="O15" i="36"/>
  <c r="O16" i="36"/>
  <c r="O17" i="36"/>
  <c r="O18" i="36"/>
  <c r="O19" i="36"/>
  <c r="O20" i="36"/>
  <c r="O21" i="36"/>
  <c r="O22" i="36"/>
  <c r="O23" i="36"/>
  <c r="O24" i="36"/>
  <c r="O25" i="36"/>
  <c r="O26" i="36"/>
  <c r="O27" i="36"/>
  <c r="O28" i="36"/>
  <c r="O29" i="36"/>
  <c r="O30" i="36"/>
  <c r="O31" i="36"/>
  <c r="O32" i="36"/>
  <c r="O33" i="36"/>
  <c r="O34" i="36"/>
  <c r="O35" i="36"/>
  <c r="O36" i="36"/>
  <c r="O37" i="36"/>
  <c r="O38" i="36"/>
  <c r="O39" i="36"/>
  <c r="O40" i="36"/>
  <c r="O41" i="36"/>
  <c r="O42" i="36"/>
  <c r="O43" i="36"/>
  <c r="O44" i="36"/>
  <c r="O45" i="36"/>
  <c r="O46" i="36"/>
  <c r="O47" i="36"/>
  <c r="O48" i="36"/>
  <c r="O49" i="36"/>
  <c r="O50" i="36"/>
  <c r="O8" i="36"/>
  <c r="N9" i="36"/>
  <c r="N10" i="36"/>
  <c r="N11" i="36"/>
  <c r="N12" i="36"/>
  <c r="N13" i="36"/>
  <c r="N14" i="36"/>
  <c r="N15" i="36"/>
  <c r="N16" i="36"/>
  <c r="N17" i="36"/>
  <c r="N18" i="36"/>
  <c r="N19" i="36"/>
  <c r="N20" i="36"/>
  <c r="N21" i="36"/>
  <c r="N22" i="36"/>
  <c r="N23" i="36"/>
  <c r="N24" i="36"/>
  <c r="N25" i="36"/>
  <c r="N26" i="36"/>
  <c r="N27" i="36"/>
  <c r="N28" i="36"/>
  <c r="N29" i="36"/>
  <c r="N30" i="36"/>
  <c r="N31" i="36"/>
  <c r="N32" i="36"/>
  <c r="N33" i="36"/>
  <c r="N34" i="36"/>
  <c r="N35" i="36"/>
  <c r="N36" i="36"/>
  <c r="N37" i="36"/>
  <c r="N38" i="36"/>
  <c r="N39" i="36"/>
  <c r="N40" i="36"/>
  <c r="N41" i="36"/>
  <c r="N42" i="36"/>
  <c r="N43" i="36"/>
  <c r="N44" i="36"/>
  <c r="N45" i="36"/>
  <c r="N46" i="36"/>
  <c r="N47" i="36"/>
  <c r="N48" i="36"/>
  <c r="N49" i="36"/>
  <c r="N50" i="36"/>
  <c r="N8" i="36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29" i="41"/>
  <c r="K30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44" i="41"/>
  <c r="K45" i="41"/>
  <c r="K46" i="41"/>
  <c r="K47" i="41"/>
  <c r="K48" i="41"/>
  <c r="K49" i="41"/>
  <c r="K50" i="41"/>
  <c r="K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8" i="41"/>
  <c r="O9" i="42"/>
  <c r="O10" i="42"/>
  <c r="O11" i="42"/>
  <c r="O12" i="42"/>
  <c r="O13" i="42"/>
  <c r="O14" i="42"/>
  <c r="O15" i="42"/>
  <c r="O16" i="42"/>
  <c r="O17" i="42"/>
  <c r="O18" i="42"/>
  <c r="O19" i="42"/>
  <c r="O20" i="42"/>
  <c r="O21" i="42"/>
  <c r="O22" i="42"/>
  <c r="O23" i="42"/>
  <c r="O24" i="42"/>
  <c r="O25" i="42"/>
  <c r="O26" i="42"/>
  <c r="O27" i="42"/>
  <c r="O28" i="42"/>
  <c r="O29" i="42"/>
  <c r="O30" i="42"/>
  <c r="O31" i="42"/>
  <c r="O32" i="42"/>
  <c r="O33" i="42"/>
  <c r="O34" i="42"/>
  <c r="O35" i="42"/>
  <c r="O36" i="42"/>
  <c r="O37" i="42"/>
  <c r="O38" i="42"/>
  <c r="O39" i="42"/>
  <c r="O40" i="42"/>
  <c r="O41" i="42"/>
  <c r="O42" i="42"/>
  <c r="O43" i="42"/>
  <c r="O44" i="42"/>
  <c r="O45" i="42"/>
  <c r="O46" i="42"/>
  <c r="O47" i="42"/>
  <c r="O48" i="42"/>
  <c r="O49" i="42"/>
  <c r="O50" i="42"/>
  <c r="O8" i="42"/>
  <c r="N9" i="42"/>
  <c r="N10" i="42"/>
  <c r="N11" i="42"/>
  <c r="N12" i="42"/>
  <c r="N13" i="42"/>
  <c r="N14" i="42"/>
  <c r="N15" i="42"/>
  <c r="N16" i="42"/>
  <c r="N17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5" i="42"/>
  <c r="N46" i="42"/>
  <c r="N47" i="42"/>
  <c r="N48" i="42"/>
  <c r="N49" i="42"/>
  <c r="N50" i="42"/>
  <c r="N8" i="42"/>
  <c r="R9" i="37"/>
  <c r="R10" i="37"/>
  <c r="R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7" i="37"/>
  <c r="R28" i="37"/>
  <c r="R29" i="37"/>
  <c r="R30" i="37"/>
  <c r="R31" i="37"/>
  <c r="R32" i="37"/>
  <c r="R33" i="37"/>
  <c r="R34" i="37"/>
  <c r="R35" i="37"/>
  <c r="R36" i="37"/>
  <c r="R37" i="37"/>
  <c r="R38" i="37"/>
  <c r="R39" i="37"/>
  <c r="R40" i="37"/>
  <c r="R41" i="37"/>
  <c r="R42" i="37"/>
  <c r="R43" i="37"/>
  <c r="R44" i="37"/>
  <c r="R45" i="37"/>
  <c r="R46" i="37"/>
  <c r="R47" i="37"/>
  <c r="R48" i="37"/>
  <c r="R49" i="37"/>
  <c r="R50" i="37"/>
  <c r="T8" i="37"/>
  <c r="H7" i="38" s="1"/>
  <c r="P8" i="42"/>
  <c r="L7" i="38" s="1"/>
  <c r="Q8" i="42"/>
  <c r="M7" i="38" s="1"/>
  <c r="T8" i="40"/>
  <c r="AA7" i="38" s="1"/>
  <c r="U8" i="40"/>
  <c r="AB7" i="38" s="1"/>
  <c r="P8" i="36"/>
  <c r="W7" i="38" s="1"/>
  <c r="Q8" i="36"/>
  <c r="X7" i="38" s="1"/>
  <c r="L8" i="41"/>
  <c r="S7" i="38" s="1"/>
  <c r="M8" i="41"/>
  <c r="T7" i="38" s="1"/>
  <c r="U8" i="37"/>
  <c r="I7" i="38" s="1"/>
  <c r="L9" i="41"/>
  <c r="S8" i="38" s="1"/>
  <c r="M9" i="41"/>
  <c r="T8" i="38" s="1"/>
  <c r="L10" i="41"/>
  <c r="S9" i="38" s="1"/>
  <c r="M10" i="41"/>
  <c r="T9" i="38" s="1"/>
  <c r="L12" i="41"/>
  <c r="S11" i="38" s="1"/>
  <c r="M12" i="41"/>
  <c r="T11" i="38" s="1"/>
  <c r="L13" i="41"/>
  <c r="S12" i="38" s="1"/>
  <c r="M13" i="41"/>
  <c r="T12" i="38" s="1"/>
  <c r="L14" i="41"/>
  <c r="S13" i="38" s="1"/>
  <c r="M14" i="41"/>
  <c r="T13" i="38" s="1"/>
  <c r="L15" i="41"/>
  <c r="S14" i="38" s="1"/>
  <c r="M15" i="41"/>
  <c r="T14" i="38" s="1"/>
  <c r="L16" i="41"/>
  <c r="S15" i="38" s="1"/>
  <c r="M16" i="41"/>
  <c r="T15" i="38" s="1"/>
  <c r="L17" i="41"/>
  <c r="S16" i="38" s="1"/>
  <c r="M17" i="41"/>
  <c r="T16" i="38" s="1"/>
  <c r="L18" i="41"/>
  <c r="S17" i="38" s="1"/>
  <c r="M18" i="41"/>
  <c r="T17" i="38" s="1"/>
  <c r="L19" i="41"/>
  <c r="S18" i="38" s="1"/>
  <c r="M19" i="41"/>
  <c r="T18" i="38" s="1"/>
  <c r="L20" i="41"/>
  <c r="S19" i="38" s="1"/>
  <c r="M20" i="41"/>
  <c r="T19" i="38" s="1"/>
  <c r="L21" i="41"/>
  <c r="S20" i="38" s="1"/>
  <c r="M21" i="41"/>
  <c r="T20" i="38" s="1"/>
  <c r="L22" i="41"/>
  <c r="S21" i="38" s="1"/>
  <c r="M22" i="41"/>
  <c r="T21" i="38" s="1"/>
  <c r="L23" i="41"/>
  <c r="S22" i="38" s="1"/>
  <c r="M23" i="41"/>
  <c r="T22" i="38" s="1"/>
  <c r="L24" i="41"/>
  <c r="S23" i="38" s="1"/>
  <c r="M24" i="41"/>
  <c r="T23" i="38" s="1"/>
  <c r="L25" i="41"/>
  <c r="S24" i="38" s="1"/>
  <c r="M25" i="41"/>
  <c r="T24" i="38" s="1"/>
  <c r="L26" i="41"/>
  <c r="S25" i="38" s="1"/>
  <c r="M26" i="41"/>
  <c r="T25" i="38" s="1"/>
  <c r="L27" i="41"/>
  <c r="S26" i="38" s="1"/>
  <c r="M27" i="41"/>
  <c r="T26" i="38" s="1"/>
  <c r="L28" i="41"/>
  <c r="S27" i="38" s="1"/>
  <c r="M28" i="41"/>
  <c r="T27" i="38" s="1"/>
  <c r="L29" i="41"/>
  <c r="S28" i="38" s="1"/>
  <c r="M29" i="41"/>
  <c r="T28" i="38" s="1"/>
  <c r="L30" i="41"/>
  <c r="S29" i="38" s="1"/>
  <c r="M30" i="41"/>
  <c r="T29" i="38" s="1"/>
  <c r="L31" i="41"/>
  <c r="S30" i="38" s="1"/>
  <c r="M31" i="41"/>
  <c r="T30" i="38" s="1"/>
  <c r="L32" i="41"/>
  <c r="S31" i="38" s="1"/>
  <c r="M32" i="41"/>
  <c r="T31" i="38" s="1"/>
  <c r="L33" i="41"/>
  <c r="S32" i="38" s="1"/>
  <c r="M33" i="41"/>
  <c r="T32" i="38" s="1"/>
  <c r="L34" i="41"/>
  <c r="S33" i="38" s="1"/>
  <c r="M34" i="41"/>
  <c r="T33" i="38" s="1"/>
  <c r="L35" i="41"/>
  <c r="S34" i="38" s="1"/>
  <c r="M35" i="41"/>
  <c r="T34" i="38" s="1"/>
  <c r="L36" i="41"/>
  <c r="S35" i="38" s="1"/>
  <c r="M36" i="41"/>
  <c r="T35" i="38" s="1"/>
  <c r="L37" i="41"/>
  <c r="S36" i="38" s="1"/>
  <c r="M37" i="41"/>
  <c r="T36" i="38" s="1"/>
  <c r="L38" i="41"/>
  <c r="S37" i="38" s="1"/>
  <c r="M38" i="41"/>
  <c r="T37" i="38" s="1"/>
  <c r="L39" i="41"/>
  <c r="S38" i="38" s="1"/>
  <c r="M39" i="41"/>
  <c r="T38" i="38" s="1"/>
  <c r="L40" i="41"/>
  <c r="S39" i="38" s="1"/>
  <c r="M40" i="41"/>
  <c r="T39" i="38" s="1"/>
  <c r="L41" i="41"/>
  <c r="S40" i="38" s="1"/>
  <c r="M41" i="41"/>
  <c r="T40" i="38" s="1"/>
  <c r="L42" i="41"/>
  <c r="S41" i="38" s="1"/>
  <c r="M42" i="41"/>
  <c r="T41" i="38" s="1"/>
  <c r="L43" i="41"/>
  <c r="S42" i="38" s="1"/>
  <c r="M43" i="41"/>
  <c r="T42" i="38" s="1"/>
  <c r="L44" i="41"/>
  <c r="S43" i="38" s="1"/>
  <c r="M44" i="41"/>
  <c r="T43" i="38" s="1"/>
  <c r="L45" i="41"/>
  <c r="S44" i="38" s="1"/>
  <c r="M45" i="41"/>
  <c r="T44" i="38" s="1"/>
  <c r="L46" i="41"/>
  <c r="S45" i="38" s="1"/>
  <c r="M46" i="41"/>
  <c r="T45" i="38" s="1"/>
  <c r="L47" i="41"/>
  <c r="S46" i="38" s="1"/>
  <c r="M47" i="41"/>
  <c r="T46" i="38" s="1"/>
  <c r="L48" i="41"/>
  <c r="S47" i="38" s="1"/>
  <c r="M48" i="41"/>
  <c r="T47" i="38" s="1"/>
  <c r="L49" i="41"/>
  <c r="S48" i="38" s="1"/>
  <c r="M49" i="41"/>
  <c r="T48" i="38" s="1"/>
  <c r="L50" i="41"/>
  <c r="S49" i="38" s="1"/>
  <c r="M50" i="41"/>
  <c r="T49" i="38" s="1"/>
  <c r="M11" i="41"/>
  <c r="T10" i="38" s="1"/>
  <c r="L11" i="41"/>
  <c r="S10" i="38" s="1"/>
  <c r="M51" i="42"/>
  <c r="L51" i="42"/>
  <c r="I51" i="42"/>
  <c r="H51" i="42"/>
  <c r="E51" i="42"/>
  <c r="D51" i="42"/>
  <c r="O51" i="42"/>
  <c r="Q50" i="42"/>
  <c r="M49" i="38" s="1"/>
  <c r="P50" i="42"/>
  <c r="L49" i="38" s="1"/>
  <c r="Q49" i="42"/>
  <c r="M48" i="38" s="1"/>
  <c r="P49" i="42"/>
  <c r="L48" i="38" s="1"/>
  <c r="Q48" i="42"/>
  <c r="M47" i="38" s="1"/>
  <c r="P48" i="42"/>
  <c r="L47" i="38" s="1"/>
  <c r="Q47" i="42"/>
  <c r="M46" i="38" s="1"/>
  <c r="P47" i="42"/>
  <c r="L46" i="38" s="1"/>
  <c r="Q46" i="42"/>
  <c r="M45" i="38" s="1"/>
  <c r="P46" i="42"/>
  <c r="L45" i="38" s="1"/>
  <c r="Q45" i="42"/>
  <c r="M44" i="38" s="1"/>
  <c r="P45" i="42"/>
  <c r="L44" i="38" s="1"/>
  <c r="Q44" i="42"/>
  <c r="M43" i="38" s="1"/>
  <c r="P44" i="42"/>
  <c r="L43" i="38" s="1"/>
  <c r="Q43" i="42"/>
  <c r="M42" i="38" s="1"/>
  <c r="P43" i="42"/>
  <c r="L42" i="38" s="1"/>
  <c r="Q42" i="42"/>
  <c r="M41" i="38" s="1"/>
  <c r="P42" i="42"/>
  <c r="L41" i="38" s="1"/>
  <c r="Q41" i="42"/>
  <c r="M40" i="38" s="1"/>
  <c r="P41" i="42"/>
  <c r="L40" i="38" s="1"/>
  <c r="Q40" i="42"/>
  <c r="M39" i="38" s="1"/>
  <c r="P40" i="42"/>
  <c r="L39" i="38" s="1"/>
  <c r="Q39" i="42"/>
  <c r="M38" i="38" s="1"/>
  <c r="P39" i="42"/>
  <c r="L38" i="38" s="1"/>
  <c r="Q38" i="42"/>
  <c r="M37" i="38" s="1"/>
  <c r="P38" i="42"/>
  <c r="L37" i="38" s="1"/>
  <c r="Q37" i="42"/>
  <c r="M36" i="38" s="1"/>
  <c r="P37" i="42"/>
  <c r="L36" i="38" s="1"/>
  <c r="Q36" i="42"/>
  <c r="M35" i="38" s="1"/>
  <c r="P36" i="42"/>
  <c r="L35" i="38" s="1"/>
  <c r="Q35" i="42"/>
  <c r="M34" i="38" s="1"/>
  <c r="P35" i="42"/>
  <c r="L34" i="38" s="1"/>
  <c r="Q34" i="42"/>
  <c r="M33" i="38" s="1"/>
  <c r="P34" i="42"/>
  <c r="L33" i="38" s="1"/>
  <c r="Q33" i="42"/>
  <c r="M32" i="38" s="1"/>
  <c r="P33" i="42"/>
  <c r="L32" i="38" s="1"/>
  <c r="Q32" i="42"/>
  <c r="M31" i="38"/>
  <c r="P32" i="42"/>
  <c r="L31" i="38" s="1"/>
  <c r="Q31" i="42"/>
  <c r="M30" i="38" s="1"/>
  <c r="P31" i="42"/>
  <c r="L30" i="38" s="1"/>
  <c r="Q30" i="42"/>
  <c r="M29" i="38" s="1"/>
  <c r="P30" i="42"/>
  <c r="L29" i="38" s="1"/>
  <c r="Q29" i="42"/>
  <c r="M28" i="38" s="1"/>
  <c r="P29" i="42"/>
  <c r="L28" i="38" s="1"/>
  <c r="Q28" i="42"/>
  <c r="M27" i="38" s="1"/>
  <c r="P28" i="42"/>
  <c r="L27" i="38" s="1"/>
  <c r="Q27" i="42"/>
  <c r="M26" i="38" s="1"/>
  <c r="P27" i="42"/>
  <c r="L26" i="38" s="1"/>
  <c r="Q26" i="42"/>
  <c r="M25" i="38" s="1"/>
  <c r="P26" i="42"/>
  <c r="L25" i="38" s="1"/>
  <c r="Q25" i="42"/>
  <c r="M24" i="38" s="1"/>
  <c r="P25" i="42"/>
  <c r="L24" i="38" s="1"/>
  <c r="Q24" i="42"/>
  <c r="M23" i="38" s="1"/>
  <c r="P24" i="42"/>
  <c r="L23" i="38" s="1"/>
  <c r="Q23" i="42"/>
  <c r="M22" i="38" s="1"/>
  <c r="P23" i="42"/>
  <c r="L22" i="38" s="1"/>
  <c r="Q22" i="42"/>
  <c r="M21" i="38" s="1"/>
  <c r="P22" i="42"/>
  <c r="L21" i="38" s="1"/>
  <c r="Q21" i="42"/>
  <c r="M20" i="38" s="1"/>
  <c r="P21" i="42"/>
  <c r="L20" i="38" s="1"/>
  <c r="Q20" i="42"/>
  <c r="M19" i="38" s="1"/>
  <c r="P20" i="42"/>
  <c r="L19" i="38" s="1"/>
  <c r="Q19" i="42"/>
  <c r="M18" i="38"/>
  <c r="P19" i="42"/>
  <c r="L18" i="38" s="1"/>
  <c r="Q18" i="42"/>
  <c r="M17" i="38" s="1"/>
  <c r="P18" i="42"/>
  <c r="L17" i="38" s="1"/>
  <c r="Q17" i="42"/>
  <c r="M16" i="38"/>
  <c r="P17" i="42"/>
  <c r="L16" i="38" s="1"/>
  <c r="Q16" i="42"/>
  <c r="M15" i="38" s="1"/>
  <c r="P16" i="42"/>
  <c r="L15" i="38" s="1"/>
  <c r="Q15" i="42"/>
  <c r="M14" i="38" s="1"/>
  <c r="P15" i="42"/>
  <c r="L14" i="38" s="1"/>
  <c r="Q14" i="42"/>
  <c r="M13" i="38" s="1"/>
  <c r="P14" i="42"/>
  <c r="L13" i="38" s="1"/>
  <c r="Q13" i="42"/>
  <c r="M12" i="38" s="1"/>
  <c r="P13" i="42"/>
  <c r="L12" i="38" s="1"/>
  <c r="Q12" i="42"/>
  <c r="M11" i="38"/>
  <c r="P12" i="42"/>
  <c r="L11" i="38" s="1"/>
  <c r="Q11" i="42"/>
  <c r="M10" i="38" s="1"/>
  <c r="P11" i="42"/>
  <c r="L10" i="38" s="1"/>
  <c r="Q10" i="42"/>
  <c r="M9" i="38" s="1"/>
  <c r="P10" i="42"/>
  <c r="L9" i="38" s="1"/>
  <c r="Q9" i="42"/>
  <c r="M8" i="38" s="1"/>
  <c r="P9" i="42"/>
  <c r="L8" i="38" s="1"/>
  <c r="I51" i="41"/>
  <c r="H51" i="41"/>
  <c r="E51" i="41"/>
  <c r="D51" i="41"/>
  <c r="T10" i="40"/>
  <c r="AA9" i="38" s="1"/>
  <c r="U10" i="40"/>
  <c r="AB9" i="38" s="1"/>
  <c r="T11" i="40"/>
  <c r="AA10" i="38" s="1"/>
  <c r="U11" i="40"/>
  <c r="AB10" i="38" s="1"/>
  <c r="T12" i="40"/>
  <c r="AA11" i="38" s="1"/>
  <c r="U12" i="40"/>
  <c r="AB11" i="38" s="1"/>
  <c r="T13" i="40"/>
  <c r="AA12" i="38" s="1"/>
  <c r="U13" i="40"/>
  <c r="AB12" i="38" s="1"/>
  <c r="T14" i="40"/>
  <c r="AA13" i="38" s="1"/>
  <c r="U14" i="40"/>
  <c r="AB13" i="38" s="1"/>
  <c r="T15" i="40"/>
  <c r="AA14" i="38" s="1"/>
  <c r="U15" i="40"/>
  <c r="AB14" i="38" s="1"/>
  <c r="T16" i="40"/>
  <c r="AA15" i="38" s="1"/>
  <c r="U16" i="40"/>
  <c r="AB15" i="38" s="1"/>
  <c r="T17" i="40"/>
  <c r="AA16" i="38" s="1"/>
  <c r="U17" i="40"/>
  <c r="AB16" i="38" s="1"/>
  <c r="T18" i="40"/>
  <c r="AA17" i="38" s="1"/>
  <c r="U18" i="40"/>
  <c r="AB17" i="38" s="1"/>
  <c r="T19" i="40"/>
  <c r="AA18" i="38" s="1"/>
  <c r="U19" i="40"/>
  <c r="AB18" i="38" s="1"/>
  <c r="T20" i="40"/>
  <c r="AA19" i="38" s="1"/>
  <c r="U20" i="40"/>
  <c r="AB19" i="38" s="1"/>
  <c r="T21" i="40"/>
  <c r="AA20" i="38" s="1"/>
  <c r="U21" i="40"/>
  <c r="AB20" i="38" s="1"/>
  <c r="T22" i="40"/>
  <c r="AA21" i="38" s="1"/>
  <c r="U22" i="40"/>
  <c r="AB21" i="38" s="1"/>
  <c r="T23" i="40"/>
  <c r="AA22" i="38" s="1"/>
  <c r="U23" i="40"/>
  <c r="AB22" i="38" s="1"/>
  <c r="T24" i="40"/>
  <c r="AA23" i="38" s="1"/>
  <c r="U24" i="40"/>
  <c r="AB23" i="38" s="1"/>
  <c r="T25" i="40"/>
  <c r="AA24" i="38" s="1"/>
  <c r="U25" i="40"/>
  <c r="AB24" i="38" s="1"/>
  <c r="T26" i="40"/>
  <c r="AA25" i="38" s="1"/>
  <c r="U26" i="40"/>
  <c r="AB25" i="38" s="1"/>
  <c r="T27" i="40"/>
  <c r="AA26" i="38" s="1"/>
  <c r="U27" i="40"/>
  <c r="AB26" i="38" s="1"/>
  <c r="T28" i="40"/>
  <c r="AA27" i="38" s="1"/>
  <c r="U28" i="40"/>
  <c r="AB27" i="38" s="1"/>
  <c r="T29" i="40"/>
  <c r="AA28" i="38" s="1"/>
  <c r="U29" i="40"/>
  <c r="AB28" i="38" s="1"/>
  <c r="T30" i="40"/>
  <c r="AA29" i="38" s="1"/>
  <c r="U30" i="40"/>
  <c r="AB29" i="38" s="1"/>
  <c r="T31" i="40"/>
  <c r="AA30" i="38" s="1"/>
  <c r="U31" i="40"/>
  <c r="AB30" i="38" s="1"/>
  <c r="T32" i="40"/>
  <c r="AA31" i="38" s="1"/>
  <c r="U32" i="40"/>
  <c r="AB31" i="38" s="1"/>
  <c r="T33" i="40"/>
  <c r="AA32" i="38" s="1"/>
  <c r="U33" i="40"/>
  <c r="AB32" i="38" s="1"/>
  <c r="T34" i="40"/>
  <c r="AA33" i="38" s="1"/>
  <c r="U34" i="40"/>
  <c r="AB33" i="38" s="1"/>
  <c r="T35" i="40"/>
  <c r="AA34" i="38" s="1"/>
  <c r="U35" i="40"/>
  <c r="AB34" i="38" s="1"/>
  <c r="T36" i="40"/>
  <c r="AA35" i="38" s="1"/>
  <c r="U36" i="40"/>
  <c r="AB35" i="38" s="1"/>
  <c r="T37" i="40"/>
  <c r="AA36" i="38" s="1"/>
  <c r="U37" i="40"/>
  <c r="AB36" i="38" s="1"/>
  <c r="T38" i="40"/>
  <c r="AA37" i="38" s="1"/>
  <c r="U38" i="40"/>
  <c r="AB37" i="38" s="1"/>
  <c r="T39" i="40"/>
  <c r="AA38" i="38" s="1"/>
  <c r="U39" i="40"/>
  <c r="AB38" i="38" s="1"/>
  <c r="T40" i="40"/>
  <c r="AA39" i="38" s="1"/>
  <c r="U40" i="40"/>
  <c r="AB39" i="38" s="1"/>
  <c r="T41" i="40"/>
  <c r="AA40" i="38" s="1"/>
  <c r="U41" i="40"/>
  <c r="AB40" i="38" s="1"/>
  <c r="T42" i="40"/>
  <c r="AA41" i="38" s="1"/>
  <c r="U42" i="40"/>
  <c r="AB41" i="38" s="1"/>
  <c r="T43" i="40"/>
  <c r="AA42" i="38" s="1"/>
  <c r="U43" i="40"/>
  <c r="AB42" i="38" s="1"/>
  <c r="T44" i="40"/>
  <c r="AA43" i="38" s="1"/>
  <c r="U44" i="40"/>
  <c r="AB43" i="38" s="1"/>
  <c r="T45" i="40"/>
  <c r="AA44" i="38" s="1"/>
  <c r="U45" i="40"/>
  <c r="AB44" i="38" s="1"/>
  <c r="T46" i="40"/>
  <c r="AA45" i="38" s="1"/>
  <c r="U46" i="40"/>
  <c r="AB45" i="38" s="1"/>
  <c r="T47" i="40"/>
  <c r="AA46" i="38" s="1"/>
  <c r="U47" i="40"/>
  <c r="AB46" i="38" s="1"/>
  <c r="T48" i="40"/>
  <c r="AA47" i="38" s="1"/>
  <c r="U48" i="40"/>
  <c r="AB47" i="38" s="1"/>
  <c r="T49" i="40"/>
  <c r="AA48" i="38" s="1"/>
  <c r="U49" i="40"/>
  <c r="AB48" i="38" s="1"/>
  <c r="T50" i="40"/>
  <c r="AA49" i="38" s="1"/>
  <c r="U50" i="40"/>
  <c r="AB49" i="38" s="1"/>
  <c r="U9" i="40"/>
  <c r="AB8" i="38" s="1"/>
  <c r="T9" i="40"/>
  <c r="AA8" i="38" s="1"/>
  <c r="P10" i="36"/>
  <c r="W9" i="38" s="1"/>
  <c r="Q10" i="36"/>
  <c r="X9" i="38" s="1"/>
  <c r="P11" i="36"/>
  <c r="W10" i="38" s="1"/>
  <c r="Q11" i="36"/>
  <c r="X10" i="38" s="1"/>
  <c r="P12" i="36"/>
  <c r="W11" i="38" s="1"/>
  <c r="Q12" i="36"/>
  <c r="X11" i="38" s="1"/>
  <c r="P13" i="36"/>
  <c r="W12" i="38" s="1"/>
  <c r="Q13" i="36"/>
  <c r="X12" i="38" s="1"/>
  <c r="P14" i="36"/>
  <c r="W13" i="38" s="1"/>
  <c r="Q14" i="36"/>
  <c r="X13" i="38" s="1"/>
  <c r="P15" i="36"/>
  <c r="W14" i="38" s="1"/>
  <c r="Q15" i="36"/>
  <c r="X14" i="38" s="1"/>
  <c r="P16" i="36"/>
  <c r="W15" i="38" s="1"/>
  <c r="Q16" i="36"/>
  <c r="X15" i="38" s="1"/>
  <c r="P17" i="36"/>
  <c r="W16" i="38" s="1"/>
  <c r="Q17" i="36"/>
  <c r="X16" i="38" s="1"/>
  <c r="P18" i="36"/>
  <c r="W17" i="38" s="1"/>
  <c r="Q18" i="36"/>
  <c r="X17" i="38" s="1"/>
  <c r="P19" i="36"/>
  <c r="W18" i="38" s="1"/>
  <c r="Q19" i="36"/>
  <c r="X18" i="38" s="1"/>
  <c r="P20" i="36"/>
  <c r="W19" i="38" s="1"/>
  <c r="Q20" i="36"/>
  <c r="X19" i="38" s="1"/>
  <c r="P21" i="36"/>
  <c r="W20" i="38" s="1"/>
  <c r="Q21" i="36"/>
  <c r="X20" i="38" s="1"/>
  <c r="P22" i="36"/>
  <c r="W21" i="38" s="1"/>
  <c r="Q22" i="36"/>
  <c r="X21" i="38" s="1"/>
  <c r="P23" i="36"/>
  <c r="W22" i="38" s="1"/>
  <c r="Q23" i="36"/>
  <c r="X22" i="38" s="1"/>
  <c r="P24" i="36"/>
  <c r="W23" i="38" s="1"/>
  <c r="Q24" i="36"/>
  <c r="X23" i="38" s="1"/>
  <c r="P25" i="36"/>
  <c r="W24" i="38" s="1"/>
  <c r="Q25" i="36"/>
  <c r="X24" i="38" s="1"/>
  <c r="P26" i="36"/>
  <c r="W25" i="38" s="1"/>
  <c r="Q26" i="36"/>
  <c r="X25" i="38" s="1"/>
  <c r="P27" i="36"/>
  <c r="W26" i="38" s="1"/>
  <c r="Q27" i="36"/>
  <c r="X26" i="38" s="1"/>
  <c r="P28" i="36"/>
  <c r="W27" i="38" s="1"/>
  <c r="Q28" i="36"/>
  <c r="X27" i="38" s="1"/>
  <c r="P29" i="36"/>
  <c r="W28" i="38" s="1"/>
  <c r="Q29" i="36"/>
  <c r="X28" i="38" s="1"/>
  <c r="P30" i="36"/>
  <c r="W29" i="38" s="1"/>
  <c r="Q30" i="36"/>
  <c r="X29" i="38" s="1"/>
  <c r="P31" i="36"/>
  <c r="W30" i="38" s="1"/>
  <c r="Q31" i="36"/>
  <c r="X30" i="38" s="1"/>
  <c r="P32" i="36"/>
  <c r="W31" i="38" s="1"/>
  <c r="Q32" i="36"/>
  <c r="X31" i="38" s="1"/>
  <c r="P33" i="36"/>
  <c r="W32" i="38" s="1"/>
  <c r="Q33" i="36"/>
  <c r="X32" i="38" s="1"/>
  <c r="P34" i="36"/>
  <c r="W33" i="38" s="1"/>
  <c r="Q34" i="36"/>
  <c r="X33" i="38" s="1"/>
  <c r="P35" i="36"/>
  <c r="W34" i="38" s="1"/>
  <c r="Q35" i="36"/>
  <c r="X34" i="38" s="1"/>
  <c r="P36" i="36"/>
  <c r="W35" i="38" s="1"/>
  <c r="Q36" i="36"/>
  <c r="X35" i="38" s="1"/>
  <c r="P37" i="36"/>
  <c r="W36" i="38" s="1"/>
  <c r="Q37" i="36"/>
  <c r="X36" i="38" s="1"/>
  <c r="P38" i="36"/>
  <c r="W37" i="38" s="1"/>
  <c r="Q38" i="36"/>
  <c r="X37" i="38" s="1"/>
  <c r="P39" i="36"/>
  <c r="W38" i="38" s="1"/>
  <c r="Q39" i="36"/>
  <c r="X38" i="38" s="1"/>
  <c r="P40" i="36"/>
  <c r="W39" i="38" s="1"/>
  <c r="Q40" i="36"/>
  <c r="X39" i="38" s="1"/>
  <c r="P41" i="36"/>
  <c r="W40" i="38" s="1"/>
  <c r="Q41" i="36"/>
  <c r="X40" i="38" s="1"/>
  <c r="P42" i="36"/>
  <c r="W41" i="38" s="1"/>
  <c r="Q42" i="36"/>
  <c r="X41" i="38" s="1"/>
  <c r="P43" i="36"/>
  <c r="W42" i="38" s="1"/>
  <c r="Q43" i="36"/>
  <c r="X42" i="38" s="1"/>
  <c r="P44" i="36"/>
  <c r="W43" i="38" s="1"/>
  <c r="Q44" i="36"/>
  <c r="X43" i="38" s="1"/>
  <c r="P45" i="36"/>
  <c r="W44" i="38" s="1"/>
  <c r="Q45" i="36"/>
  <c r="X44" i="38" s="1"/>
  <c r="P46" i="36"/>
  <c r="W45" i="38" s="1"/>
  <c r="Q46" i="36"/>
  <c r="X45" i="38" s="1"/>
  <c r="P47" i="36"/>
  <c r="W46" i="38" s="1"/>
  <c r="Q47" i="36"/>
  <c r="X46" i="38" s="1"/>
  <c r="P48" i="36"/>
  <c r="W47" i="38" s="1"/>
  <c r="Q48" i="36"/>
  <c r="X47" i="38" s="1"/>
  <c r="P49" i="36"/>
  <c r="W48" i="38" s="1"/>
  <c r="Q49" i="36"/>
  <c r="X48" i="38" s="1"/>
  <c r="P50" i="36"/>
  <c r="W49" i="38" s="1"/>
  <c r="Q50" i="36"/>
  <c r="X49" i="38" s="1"/>
  <c r="Q9" i="36"/>
  <c r="X8" i="38" s="1"/>
  <c r="P9" i="36"/>
  <c r="W8" i="38" s="1"/>
  <c r="T10" i="37"/>
  <c r="H9" i="38" s="1"/>
  <c r="U10" i="37"/>
  <c r="I9" i="38" s="1"/>
  <c r="T11" i="37"/>
  <c r="H10" i="38" s="1"/>
  <c r="U11" i="37"/>
  <c r="I10" i="38" s="1"/>
  <c r="T12" i="37"/>
  <c r="H11" i="38" s="1"/>
  <c r="U12" i="37"/>
  <c r="I11" i="38" s="1"/>
  <c r="T13" i="37"/>
  <c r="H12" i="38" s="1"/>
  <c r="U13" i="37"/>
  <c r="I12" i="38" s="1"/>
  <c r="T14" i="37"/>
  <c r="H13" i="38" s="1"/>
  <c r="U14" i="37"/>
  <c r="I13" i="38" s="1"/>
  <c r="T15" i="37"/>
  <c r="H14" i="38" s="1"/>
  <c r="U15" i="37"/>
  <c r="I14" i="38" s="1"/>
  <c r="T16" i="37"/>
  <c r="H15" i="38" s="1"/>
  <c r="U16" i="37"/>
  <c r="I15" i="38" s="1"/>
  <c r="T17" i="37"/>
  <c r="H16" i="38" s="1"/>
  <c r="U17" i="37"/>
  <c r="I16" i="38" s="1"/>
  <c r="T18" i="37"/>
  <c r="H17" i="38" s="1"/>
  <c r="U18" i="37"/>
  <c r="I17" i="38" s="1"/>
  <c r="T19" i="37"/>
  <c r="H18" i="38" s="1"/>
  <c r="U19" i="37"/>
  <c r="I18" i="38" s="1"/>
  <c r="T20" i="37"/>
  <c r="H19" i="38" s="1"/>
  <c r="U20" i="37"/>
  <c r="I19" i="38" s="1"/>
  <c r="T21" i="37"/>
  <c r="H20" i="38" s="1"/>
  <c r="U21" i="37"/>
  <c r="I20" i="38" s="1"/>
  <c r="T22" i="37"/>
  <c r="H21" i="38" s="1"/>
  <c r="U22" i="37"/>
  <c r="I21" i="38" s="1"/>
  <c r="T23" i="37"/>
  <c r="H22" i="38" s="1"/>
  <c r="U23" i="37"/>
  <c r="I22" i="38" s="1"/>
  <c r="T24" i="37"/>
  <c r="H23" i="38" s="1"/>
  <c r="U24" i="37"/>
  <c r="I23" i="38" s="1"/>
  <c r="T25" i="37"/>
  <c r="H24" i="38" s="1"/>
  <c r="U25" i="37"/>
  <c r="I24" i="38" s="1"/>
  <c r="T26" i="37"/>
  <c r="H25" i="38" s="1"/>
  <c r="U26" i="37"/>
  <c r="I25" i="38" s="1"/>
  <c r="T27" i="37"/>
  <c r="H26" i="38" s="1"/>
  <c r="U27" i="37"/>
  <c r="I26" i="38" s="1"/>
  <c r="T28" i="37"/>
  <c r="H27" i="38" s="1"/>
  <c r="U28" i="37"/>
  <c r="I27" i="38" s="1"/>
  <c r="T29" i="37"/>
  <c r="H28" i="38" s="1"/>
  <c r="U29" i="37"/>
  <c r="I28" i="38" s="1"/>
  <c r="T30" i="37"/>
  <c r="H29" i="38" s="1"/>
  <c r="U30" i="37"/>
  <c r="I29" i="38" s="1"/>
  <c r="T31" i="37"/>
  <c r="H30" i="38" s="1"/>
  <c r="U31" i="37"/>
  <c r="I30" i="38" s="1"/>
  <c r="U32" i="37"/>
  <c r="I31" i="38" s="1"/>
  <c r="T33" i="37"/>
  <c r="H32" i="38" s="1"/>
  <c r="U33" i="37"/>
  <c r="I32" i="38" s="1"/>
  <c r="T34" i="37"/>
  <c r="H33" i="38" s="1"/>
  <c r="U34" i="37"/>
  <c r="I33" i="38" s="1"/>
  <c r="T35" i="37"/>
  <c r="H34" i="38" s="1"/>
  <c r="U35" i="37"/>
  <c r="I34" i="38" s="1"/>
  <c r="T36" i="37"/>
  <c r="H35" i="38" s="1"/>
  <c r="U36" i="37"/>
  <c r="I35" i="38" s="1"/>
  <c r="T37" i="37"/>
  <c r="H36" i="38" s="1"/>
  <c r="U37" i="37"/>
  <c r="I36" i="38" s="1"/>
  <c r="T38" i="37"/>
  <c r="H37" i="38" s="1"/>
  <c r="U38" i="37"/>
  <c r="I37" i="38" s="1"/>
  <c r="T39" i="37"/>
  <c r="H38" i="38" s="1"/>
  <c r="U39" i="37"/>
  <c r="I38" i="38" s="1"/>
  <c r="T40" i="37"/>
  <c r="H39" i="38" s="1"/>
  <c r="U40" i="37"/>
  <c r="I39" i="38" s="1"/>
  <c r="T41" i="37"/>
  <c r="H40" i="38" s="1"/>
  <c r="U41" i="37"/>
  <c r="I40" i="38" s="1"/>
  <c r="T42" i="37"/>
  <c r="H41" i="38" s="1"/>
  <c r="D41" i="38" s="1"/>
  <c r="U42" i="37"/>
  <c r="I41" i="38" s="1"/>
  <c r="T43" i="37"/>
  <c r="H42" i="38" s="1"/>
  <c r="U43" i="37"/>
  <c r="I42" i="38" s="1"/>
  <c r="T44" i="37"/>
  <c r="H43" i="38" s="1"/>
  <c r="U44" i="37"/>
  <c r="I43" i="38" s="1"/>
  <c r="T45" i="37"/>
  <c r="H44" i="38" s="1"/>
  <c r="U45" i="37"/>
  <c r="I44" i="38" s="1"/>
  <c r="T46" i="37"/>
  <c r="H45" i="38" s="1"/>
  <c r="U46" i="37"/>
  <c r="I45" i="38" s="1"/>
  <c r="T47" i="37"/>
  <c r="H46" i="38" s="1"/>
  <c r="U47" i="37"/>
  <c r="I46" i="38"/>
  <c r="T48" i="37"/>
  <c r="H47" i="38" s="1"/>
  <c r="U48" i="37"/>
  <c r="I47" i="38" s="1"/>
  <c r="T49" i="37"/>
  <c r="H48" i="38" s="1"/>
  <c r="U49" i="37"/>
  <c r="I48" i="38" s="1"/>
  <c r="T50" i="37"/>
  <c r="H49" i="38" s="1"/>
  <c r="U50" i="37"/>
  <c r="I49" i="38" s="1"/>
  <c r="U9" i="37"/>
  <c r="I8" i="38" s="1"/>
  <c r="T9" i="37"/>
  <c r="H8" i="38" s="1"/>
  <c r="Q51" i="40"/>
  <c r="P51" i="40"/>
  <c r="M51" i="40"/>
  <c r="L51" i="40"/>
  <c r="I51" i="40"/>
  <c r="H51" i="40"/>
  <c r="E51" i="40"/>
  <c r="D51" i="40"/>
  <c r="M51" i="36"/>
  <c r="L51" i="36"/>
  <c r="I51" i="36"/>
  <c r="H51" i="36"/>
  <c r="E51" i="36"/>
  <c r="D51" i="36"/>
  <c r="Q51" i="37"/>
  <c r="P51" i="37"/>
  <c r="M51" i="37"/>
  <c r="L51" i="37"/>
  <c r="I51" i="37"/>
  <c r="H51" i="37"/>
  <c r="E51" i="37"/>
  <c r="D51" i="37"/>
  <c r="N51" i="42"/>
  <c r="R51" i="40"/>
  <c r="S51" i="40"/>
  <c r="N51" i="36"/>
  <c r="O51" i="36"/>
  <c r="J51" i="41"/>
  <c r="K51" i="41"/>
  <c r="E33" i="38" l="1"/>
  <c r="E38" i="38"/>
  <c r="D38" i="38"/>
  <c r="D42" i="38"/>
  <c r="E41" i="38"/>
  <c r="E10" i="38"/>
  <c r="D40" i="38"/>
  <c r="E40" i="38"/>
  <c r="E17" i="38"/>
  <c r="D17" i="38"/>
  <c r="D46" i="38"/>
  <c r="E46" i="38"/>
  <c r="E21" i="38"/>
  <c r="D21" i="38"/>
  <c r="E43" i="38"/>
  <c r="D43" i="38"/>
  <c r="D10" i="38"/>
  <c r="E12" i="38"/>
  <c r="D12" i="38"/>
  <c r="E30" i="38"/>
  <c r="D30" i="38"/>
  <c r="E11" i="38"/>
  <c r="D11" i="38"/>
  <c r="E29" i="38"/>
  <c r="D29" i="38"/>
  <c r="D9" i="38"/>
  <c r="E9" i="38"/>
  <c r="D48" i="38"/>
  <c r="E48" i="38"/>
  <c r="E47" i="38"/>
  <c r="D47" i="38"/>
  <c r="D45" i="38"/>
  <c r="E45" i="38"/>
  <c r="E44" i="38"/>
  <c r="D44" i="38"/>
  <c r="E34" i="38"/>
  <c r="D34" i="38"/>
  <c r="E32" i="38"/>
  <c r="D32" i="38"/>
  <c r="E8" i="38"/>
  <c r="D8" i="38"/>
  <c r="E28" i="38"/>
  <c r="D28" i="38"/>
  <c r="E18" i="38"/>
  <c r="D18" i="38"/>
  <c r="E27" i="38"/>
  <c r="D27" i="38"/>
  <c r="E26" i="38"/>
  <c r="D26" i="38"/>
  <c r="D15" i="38"/>
  <c r="E15" i="38"/>
  <c r="E16" i="38"/>
  <c r="D16" i="38"/>
  <c r="E42" i="38"/>
  <c r="D49" i="38"/>
  <c r="E19" i="38"/>
  <c r="D19" i="38"/>
  <c r="E31" i="38"/>
  <c r="D31" i="38"/>
  <c r="E20" i="38"/>
  <c r="D20" i="38"/>
  <c r="E35" i="38"/>
  <c r="D35" i="38"/>
  <c r="D33" i="38"/>
  <c r="E7" i="38"/>
  <c r="E22" i="38"/>
  <c r="D22" i="38"/>
  <c r="E37" i="38"/>
  <c r="D37" i="38"/>
  <c r="E23" i="38"/>
  <c r="D23" i="38"/>
  <c r="D39" i="38"/>
  <c r="E39" i="38"/>
  <c r="D13" i="38"/>
  <c r="E13" i="38"/>
  <c r="E36" i="38"/>
  <c r="D36" i="38"/>
  <c r="D25" i="38"/>
  <c r="E25" i="38"/>
  <c r="E24" i="38"/>
  <c r="D24" i="38"/>
  <c r="H50" i="38"/>
  <c r="X50" i="38"/>
  <c r="AB50" i="38"/>
  <c r="AA50" i="38"/>
  <c r="L50" i="38"/>
  <c r="M50" i="38"/>
  <c r="T50" i="38"/>
  <c r="S50" i="38"/>
  <c r="D7" i="38"/>
  <c r="E14" i="38"/>
  <c r="D14" i="38"/>
  <c r="S51" i="37"/>
  <c r="R51" i="37"/>
  <c r="W50" i="38"/>
  <c r="E49" i="38"/>
  <c r="I50" i="38"/>
  <c r="U51" i="37"/>
  <c r="M51" i="41"/>
  <c r="L51" i="41"/>
  <c r="Q51" i="36"/>
  <c r="P51" i="36"/>
  <c r="U51" i="40"/>
  <c r="T51" i="40"/>
  <c r="Q51" i="42"/>
  <c r="P51" i="42"/>
  <c r="T51" i="37"/>
  <c r="D50" i="38" l="1"/>
  <c r="E50" i="38"/>
</calcChain>
</file>

<file path=xl/sharedStrings.xml><?xml version="1.0" encoding="utf-8"?>
<sst xmlns="http://schemas.openxmlformats.org/spreadsheetml/2006/main" count="498" uniqueCount="75">
  <si>
    <t>（１）訪問系サービス</t>
    <phoneticPr fontId="2"/>
  </si>
  <si>
    <t>　①　訪問系サービス合計　（訪問系サービス合計、居宅介護、重度訪問介護）</t>
    <rPh sb="3" eb="5">
      <t>ホウモン</t>
    </rPh>
    <rPh sb="5" eb="6">
      <t>ケイ</t>
    </rPh>
    <rPh sb="10" eb="12">
      <t>ゴウケイ</t>
    </rPh>
    <phoneticPr fontId="2"/>
  </si>
  <si>
    <t>　①　訪問系サービス合計　（同行援護、行動援護、重度障がい者等包括支援）</t>
    <rPh sb="3" eb="5">
      <t>ホウモン</t>
    </rPh>
    <rPh sb="5" eb="6">
      <t>ケイ</t>
    </rPh>
    <rPh sb="10" eb="12">
      <t>ゴウケイ</t>
    </rPh>
    <phoneticPr fontId="2"/>
  </si>
  <si>
    <t>市町村</t>
    <rPh sb="0" eb="3">
      <t>シチョウソン</t>
    </rPh>
    <phoneticPr fontId="2"/>
  </si>
  <si>
    <t>訪　問　系　サ　ー　ビ　ス　合　計</t>
    <rPh sb="0" eb="1">
      <t>ホウ</t>
    </rPh>
    <rPh sb="2" eb="3">
      <t>トイ</t>
    </rPh>
    <rPh sb="4" eb="5">
      <t>ケイ</t>
    </rPh>
    <rPh sb="14" eb="15">
      <t>ア</t>
    </rPh>
    <rPh sb="16" eb="17">
      <t>ケイ</t>
    </rPh>
    <phoneticPr fontId="2"/>
  </si>
  <si>
    <t>居　宅　介　護</t>
    <rPh sb="0" eb="1">
      <t>イ</t>
    </rPh>
    <rPh sb="2" eb="3">
      <t>タク</t>
    </rPh>
    <rPh sb="4" eb="5">
      <t>スケ</t>
    </rPh>
    <rPh sb="6" eb="7">
      <t>ユズル</t>
    </rPh>
    <phoneticPr fontId="2"/>
  </si>
  <si>
    <t>重　度　訪　問　介　護</t>
    <rPh sb="0" eb="1">
      <t>シゲル</t>
    </rPh>
    <rPh sb="2" eb="3">
      <t>ド</t>
    </rPh>
    <rPh sb="4" eb="5">
      <t>オトズ</t>
    </rPh>
    <rPh sb="6" eb="7">
      <t>トイ</t>
    </rPh>
    <rPh sb="8" eb="9">
      <t>スケ</t>
    </rPh>
    <rPh sb="10" eb="11">
      <t>ユズル</t>
    </rPh>
    <phoneticPr fontId="2"/>
  </si>
  <si>
    <t>同　行　援　護</t>
    <rPh sb="0" eb="1">
      <t>オナ</t>
    </rPh>
    <rPh sb="2" eb="3">
      <t>イ</t>
    </rPh>
    <rPh sb="4" eb="5">
      <t>エン</t>
    </rPh>
    <rPh sb="6" eb="7">
      <t>ユズル</t>
    </rPh>
    <phoneticPr fontId="2"/>
  </si>
  <si>
    <t>行　動　援　護</t>
    <rPh sb="0" eb="1">
      <t>ギョウ</t>
    </rPh>
    <rPh sb="2" eb="3">
      <t>ドウ</t>
    </rPh>
    <rPh sb="4" eb="5">
      <t>エン</t>
    </rPh>
    <rPh sb="6" eb="7">
      <t>ユズル</t>
    </rPh>
    <phoneticPr fontId="2"/>
  </si>
  <si>
    <t>重度障がい者等包括支援</t>
    <rPh sb="0" eb="2">
      <t>ジュウド</t>
    </rPh>
    <rPh sb="2" eb="3">
      <t>ショウ</t>
    </rPh>
    <rPh sb="5" eb="6">
      <t>シャ</t>
    </rPh>
    <rPh sb="6" eb="7">
      <t>トウ</t>
    </rPh>
    <rPh sb="7" eb="9">
      <t>ホウカツ</t>
    </rPh>
    <rPh sb="9" eb="11">
      <t>シエン</t>
    </rPh>
    <phoneticPr fontId="2"/>
  </si>
  <si>
    <t>R4年度
見込量</t>
    <rPh sb="2" eb="4">
      <t>ネンド</t>
    </rPh>
    <rPh sb="5" eb="7">
      <t>ミコ</t>
    </rPh>
    <rPh sb="7" eb="8">
      <t>リョウ</t>
    </rPh>
    <phoneticPr fontId="2"/>
  </si>
  <si>
    <t>R4年度
実績値</t>
    <rPh sb="2" eb="4">
      <t>ネンド</t>
    </rPh>
    <rPh sb="5" eb="8">
      <t>ジッセキチ</t>
    </rPh>
    <phoneticPr fontId="2"/>
  </si>
  <si>
    <t>人／月</t>
    <rPh sb="0" eb="1">
      <t>ニン</t>
    </rPh>
    <rPh sb="2" eb="3">
      <t>ツキ</t>
    </rPh>
    <phoneticPr fontId="2"/>
  </si>
  <si>
    <t>人時間／月</t>
    <rPh sb="0" eb="1">
      <t>ヒト</t>
    </rPh>
    <rPh sb="1" eb="3">
      <t>ジカン</t>
    </rPh>
    <rPh sb="4" eb="5">
      <t>ゲツ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</si>
  <si>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</si>
  <si>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</si>
  <si>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</si>
  <si>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</si>
  <si>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</si>
  <si>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</si>
  <si>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</si>
  <si>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</si>
  <si>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</si>
  <si>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</si>
  <si>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</si>
  <si>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</si>
  <si>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</si>
  <si>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</si>
  <si>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</si>
  <si>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</si>
  <si>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</si>
  <si>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</si>
  <si>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</si>
  <si>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</si>
  <si>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</si>
  <si>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</si>
  <si>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</si>
  <si>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</si>
  <si>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</si>
  <si>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</si>
  <si>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</si>
  <si>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</si>
  <si>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</si>
  <si>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</si>
  <si>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</si>
  <si>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</si>
  <si>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</si>
  <si>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</si>
  <si>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</si>
  <si>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</si>
  <si>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</si>
  <si>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</si>
  <si>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</si>
  <si>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</si>
  <si>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</si>
  <si>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</si>
  <si>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</si>
  <si>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</si>
  <si>
    <t>　②　居宅介護（障がい種別）</t>
    <rPh sb="3" eb="5">
      <t>キョタク</t>
    </rPh>
    <rPh sb="5" eb="7">
      <t>カイゴ</t>
    </rPh>
    <rPh sb="8" eb="9">
      <t>ショウ</t>
    </rPh>
    <rPh sb="11" eb="13">
      <t>シュベツ</t>
    </rPh>
    <phoneticPr fontId="2"/>
  </si>
  <si>
    <t>居　宅　介　護</t>
    <rPh sb="0" eb="1">
      <t>イ</t>
    </rPh>
    <rPh sb="2" eb="3">
      <t>タク</t>
    </rPh>
    <rPh sb="4" eb="5">
      <t>カイ</t>
    </rPh>
    <rPh sb="6" eb="7">
      <t>マモル</t>
    </rPh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</si>
  <si>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</si>
  <si>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</si>
  <si>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障がい児</t>
    <rPh sb="0" eb="1">
      <t>ショウ</t>
    </rPh>
    <rPh sb="3" eb="4">
      <t>ジ</t>
    </rPh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</si>
  <si>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</si>
  <si>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P118</t>
    <phoneticPr fontId="2"/>
  </si>
  <si>
    <t>　③　重度訪問介護（障がい種別）</t>
    <rPh sb="3" eb="5">
      <t>ジュウド</t>
    </rPh>
    <rPh sb="5" eb="7">
      <t>ホウモン</t>
    </rPh>
    <rPh sb="7" eb="9">
      <t>カイゴ</t>
    </rPh>
    <rPh sb="10" eb="11">
      <t>ショウ</t>
    </rPh>
    <rPh sb="13" eb="15">
      <t>シュベツ</t>
    </rPh>
    <phoneticPr fontId="2"/>
  </si>
  <si>
    <t>重　度　訪　問　介　護</t>
    <rPh sb="0" eb="1">
      <t>ジュウ</t>
    </rPh>
    <rPh sb="2" eb="3">
      <t>ド</t>
    </rPh>
    <rPh sb="4" eb="5">
      <t>ホウ</t>
    </rPh>
    <rPh sb="6" eb="7">
      <t>トイ</t>
    </rPh>
    <rPh sb="8" eb="9">
      <t>スケ</t>
    </rPh>
    <rPh sb="10" eb="11">
      <t>マモル</t>
    </rPh>
    <phoneticPr fontId="2"/>
  </si>
  <si>
    <t>　④　同行援護（障がい種別）</t>
    <rPh sb="3" eb="5">
      <t>ドウコウ</t>
    </rPh>
    <rPh sb="5" eb="7">
      <t>エンゴ</t>
    </rPh>
    <rPh sb="8" eb="9">
      <t>ショウ</t>
    </rPh>
    <rPh sb="11" eb="13">
      <t>シュベツ</t>
    </rPh>
    <phoneticPr fontId="2"/>
  </si>
  <si>
    <t>同　行　援　護</t>
    <rPh sb="0" eb="1">
      <t>ドウ</t>
    </rPh>
    <rPh sb="2" eb="3">
      <t>イ</t>
    </rPh>
    <rPh sb="4" eb="5">
      <t>エン</t>
    </rPh>
    <rPh sb="6" eb="7">
      <t>マモル</t>
    </rPh>
    <phoneticPr fontId="2"/>
  </si>
  <si>
    <t>P119</t>
    <phoneticPr fontId="2"/>
  </si>
  <si>
    <t>　⑤　行動援護（障がい種別）</t>
    <rPh sb="3" eb="5">
      <t>コウドウ</t>
    </rPh>
    <rPh sb="5" eb="7">
      <t>エンゴ</t>
    </rPh>
    <rPh sb="8" eb="9">
      <t>ショウ</t>
    </rPh>
    <rPh sb="11" eb="13">
      <t>シュベツ</t>
    </rPh>
    <phoneticPr fontId="2"/>
  </si>
  <si>
    <t>行　動　援　護</t>
    <rPh sb="0" eb="1">
      <t>イ</t>
    </rPh>
    <rPh sb="2" eb="3">
      <t>ドウ</t>
    </rPh>
    <rPh sb="4" eb="5">
      <t>エン</t>
    </rPh>
    <rPh sb="6" eb="7">
      <t>マモル</t>
    </rPh>
    <phoneticPr fontId="2"/>
  </si>
  <si>
    <t>　⑥　重度障がい者等包括支援（障がい種別）</t>
    <rPh sb="3" eb="5">
      <t>ジュウド</t>
    </rPh>
    <rPh sb="5" eb="6">
      <t>ショウ</t>
    </rPh>
    <rPh sb="8" eb="9">
      <t>シャ</t>
    </rPh>
    <rPh sb="9" eb="10">
      <t>トウ</t>
    </rPh>
    <rPh sb="10" eb="12">
      <t>ホウカツ</t>
    </rPh>
    <rPh sb="12" eb="14">
      <t>シエン</t>
    </rPh>
    <rPh sb="15" eb="16">
      <t>ショウ</t>
    </rPh>
    <rPh sb="18" eb="20">
      <t>シュベツ</t>
    </rPh>
    <phoneticPr fontId="2"/>
  </si>
  <si>
    <t>重　度　障　が　い　者　等　包　括　支　援</t>
    <rPh sb="0" eb="1">
      <t>ジュウ</t>
    </rPh>
    <rPh sb="2" eb="3">
      <t>タビ</t>
    </rPh>
    <rPh sb="4" eb="5">
      <t>ショウ</t>
    </rPh>
    <rPh sb="10" eb="11">
      <t>シャ</t>
    </rPh>
    <rPh sb="12" eb="13">
      <t>トウ</t>
    </rPh>
    <rPh sb="14" eb="15">
      <t>ツツミ</t>
    </rPh>
    <rPh sb="16" eb="17">
      <t>カツ</t>
    </rPh>
    <rPh sb="18" eb="19">
      <t>シ</t>
    </rPh>
    <rPh sb="20" eb="21">
      <t>エン</t>
    </rPh>
    <phoneticPr fontId="2"/>
  </si>
  <si>
    <t>人時間／月</t>
    <rPh sb="0" eb="1">
      <t>ジン</t>
    </rPh>
    <rPh sb="1" eb="3">
      <t>ジカン</t>
    </rPh>
    <rPh sb="4" eb="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</si>
</sst>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15" fillId="4" borderId="0" xfId="1" applyFont="1" applyFill="1" applyBorder="1" applyAlignment="1">
      <alignment vertical="center" shrinkToFit="1"/>
    </xf>
    <xf numFmtId="38" fontId="15" fillId="0" borderId="5" xfId="1" applyFont="1" applyFill="1" applyBorder="1" applyAlignment="1">
      <alignment vertical="center" shrinkToFit="1"/>
    </xf>
    <xf numFmtId="38" fontId="15" fillId="0" borderId="2" xfId="1" applyFont="1" applyFill="1" applyBorder="1" applyAlignment="1">
      <alignment vertical="center" shrinkToFit="1"/>
    </xf>
    <xf numFmtId="38" fontId="15" fillId="0" borderId="6" xfId="1" applyFont="1" applyFill="1" applyBorder="1" applyAlignment="1">
      <alignment vertical="center" shrinkToFit="1"/>
    </xf>
    <xf numFmtId="38" fontId="15" fillId="0" borderId="7" xfId="1" applyFont="1" applyFill="1" applyBorder="1" applyAlignment="1">
      <alignment vertical="center" shrinkToFit="1"/>
    </xf>
    <xf numFmtId="38" fontId="15" fillId="0" borderId="8" xfId="1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5" borderId="0" xfId="0" applyFont="1" applyFill="1">
      <alignment vertical="center"/>
    </xf>
    <xf numFmtId="0" fontId="6" fillId="5" borderId="0" xfId="0" applyFont="1" applyFill="1" applyAlignment="1">
      <alignment horizontal="right" vertical="center"/>
    </xf>
    <xf numFmtId="0" fontId="6" fillId="6" borderId="9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 shrinkToFit="1"/>
    </xf>
    <xf numFmtId="38" fontId="15" fillId="6" borderId="10" xfId="1" applyFont="1" applyFill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38" fontId="15" fillId="0" borderId="12" xfId="1" applyFont="1" applyFill="1" applyBorder="1" applyAlignment="1">
      <alignment vertical="center" shrinkToFit="1"/>
    </xf>
    <xf numFmtId="38" fontId="15" fillId="0" borderId="13" xfId="1" applyFont="1" applyFill="1" applyBorder="1" applyAlignment="1">
      <alignment vertical="center" shrinkToFit="1"/>
    </xf>
    <xf numFmtId="38" fontId="15" fillId="0" borderId="14" xfId="1" applyFont="1" applyFill="1" applyBorder="1" applyAlignment="1">
      <alignment vertical="center" shrinkToFit="1"/>
    </xf>
    <xf numFmtId="0" fontId="6" fillId="6" borderId="15" xfId="0" applyFont="1" applyFill="1" applyBorder="1" applyAlignment="1">
      <alignment horizontal="center" vertical="center" shrinkToFit="1"/>
    </xf>
    <xf numFmtId="38" fontId="15" fillId="6" borderId="16" xfId="1" applyFont="1" applyFill="1" applyBorder="1" applyAlignment="1">
      <alignment vertical="center" shrinkToFit="1"/>
    </xf>
    <xf numFmtId="38" fontId="15" fillId="6" borderId="17" xfId="1" applyFont="1" applyFill="1" applyBorder="1" applyAlignment="1">
      <alignment horizontal="right" vertical="center" shrinkToFit="1"/>
    </xf>
    <xf numFmtId="0" fontId="6" fillId="6" borderId="18" xfId="0" applyFont="1" applyFill="1" applyBorder="1" applyAlignment="1">
      <alignment horizontal="center" vertical="center" shrinkToFit="1"/>
    </xf>
    <xf numFmtId="38" fontId="15" fillId="6" borderId="19" xfId="1" applyFont="1" applyFill="1" applyBorder="1" applyAlignment="1">
      <alignment vertical="center" shrinkToFit="1"/>
    </xf>
    <xf numFmtId="0" fontId="9" fillId="7" borderId="20" xfId="0" applyFont="1" applyFill="1" applyBorder="1" applyAlignment="1">
      <alignment vertical="center" shrinkToFit="1"/>
    </xf>
    <xf numFmtId="38" fontId="16" fillId="7" borderId="20" xfId="1" applyFont="1" applyFill="1" applyBorder="1" applyAlignment="1">
      <alignment vertical="center"/>
    </xf>
    <xf numFmtId="38" fontId="16" fillId="7" borderId="21" xfId="1" applyFont="1" applyFill="1" applyBorder="1" applyAlignment="1">
      <alignment vertical="center"/>
    </xf>
    <xf numFmtId="38" fontId="16" fillId="7" borderId="22" xfId="1" applyFont="1" applyFill="1" applyBorder="1" applyAlignment="1">
      <alignment vertical="center"/>
    </xf>
    <xf numFmtId="38" fontId="16" fillId="7" borderId="23" xfId="1" applyFont="1" applyFill="1" applyBorder="1" applyAlignment="1">
      <alignment vertical="center"/>
    </xf>
    <xf numFmtId="38" fontId="16" fillId="7" borderId="24" xfId="1" applyFont="1" applyFill="1" applyBorder="1" applyAlignment="1">
      <alignment vertical="center"/>
    </xf>
    <xf numFmtId="38" fontId="16" fillId="7" borderId="25" xfId="1" applyFont="1" applyFill="1" applyBorder="1" applyAlignment="1">
      <alignment vertical="center"/>
    </xf>
    <xf numFmtId="38" fontId="15" fillId="0" borderId="26" xfId="1" applyFont="1" applyFill="1" applyBorder="1" applyAlignment="1">
      <alignment vertical="center" shrinkToFit="1"/>
    </xf>
    <xf numFmtId="38" fontId="15" fillId="0" borderId="27" xfId="1" applyFont="1" applyFill="1" applyBorder="1" applyAlignment="1">
      <alignment vertical="center" shrinkToFit="1"/>
    </xf>
    <xf numFmtId="38" fontId="15" fillId="6" borderId="5" xfId="1" applyFont="1" applyFill="1" applyBorder="1" applyAlignment="1">
      <alignment vertical="center" shrinkToFit="1"/>
    </xf>
    <xf numFmtId="38" fontId="15" fillId="6" borderId="28" xfId="1" applyFont="1" applyFill="1" applyBorder="1" applyAlignment="1">
      <alignment vertical="center" shrinkToFit="1"/>
    </xf>
    <xf numFmtId="38" fontId="15" fillId="6" borderId="7" xfId="1" applyFont="1" applyFill="1" applyBorder="1" applyAlignment="1">
      <alignment vertical="center" shrinkToFit="1"/>
    </xf>
    <xf numFmtId="0" fontId="6" fillId="6" borderId="29" xfId="0" applyFont="1" applyFill="1" applyBorder="1" applyAlignment="1">
      <alignment horizontal="center" vertical="center" shrinkToFit="1"/>
    </xf>
    <xf numFmtId="38" fontId="15" fillId="6" borderId="30" xfId="1" applyFont="1" applyFill="1" applyBorder="1" applyAlignment="1">
      <alignment vertical="center" shrinkToFit="1"/>
    </xf>
    <xf numFmtId="0" fontId="10" fillId="5" borderId="0" xfId="0" applyFont="1" applyFill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38" fontId="15" fillId="5" borderId="0" xfId="1" applyFont="1" applyFill="1" applyBorder="1" applyAlignment="1">
      <alignment horizontal="right" vertical="center" shrinkToFit="1"/>
    </xf>
    <xf numFmtId="38" fontId="15" fillId="5" borderId="0" xfId="1" applyFont="1" applyFill="1" applyBorder="1" applyAlignment="1">
      <alignment vertical="center" shrinkToFit="1"/>
    </xf>
    <xf numFmtId="38" fontId="16" fillId="5" borderId="0" xfId="1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 shrinkToFit="1"/>
    </xf>
    <xf numFmtId="38" fontId="15" fillId="0" borderId="31" xfId="1" applyFont="1" applyFill="1" applyBorder="1" applyAlignment="1">
      <alignment vertical="center" shrinkToFit="1"/>
    </xf>
    <xf numFmtId="38" fontId="16" fillId="7" borderId="32" xfId="1" applyFont="1" applyFill="1" applyBorder="1" applyAlignment="1">
      <alignment vertical="center"/>
    </xf>
    <xf numFmtId="0" fontId="7" fillId="2" borderId="33" xfId="0" applyFont="1" applyFill="1" applyBorder="1" applyAlignment="1">
      <alignment vertical="center" shrinkToFit="1"/>
    </xf>
    <xf numFmtId="0" fontId="7" fillId="2" borderId="34" xfId="0" applyFont="1" applyFill="1" applyBorder="1" applyAlignment="1">
      <alignment vertical="center" shrinkToFit="1"/>
    </xf>
    <xf numFmtId="0" fontId="7" fillId="2" borderId="35" xfId="0" applyFont="1" applyFill="1" applyBorder="1" applyAlignment="1">
      <alignment vertical="center" shrinkToFit="1"/>
    </xf>
    <xf numFmtId="0" fontId="9" fillId="7" borderId="36" xfId="0" applyFont="1" applyFill="1" applyBorder="1" applyAlignment="1">
      <alignment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16" fillId="7" borderId="32" xfId="1" applyFont="1" applyFill="1" applyBorder="1" applyAlignment="1">
      <alignment vertical="center" shrinkToFit="1"/>
    </xf>
    <xf numFmtId="38" fontId="16" fillId="7" borderId="21" xfId="1" applyFont="1" applyFill="1" applyBorder="1" applyAlignment="1">
      <alignment vertical="center" shrinkToFit="1"/>
    </xf>
    <xf numFmtId="38" fontId="16" fillId="7" borderId="22" xfId="1" applyFont="1" applyFill="1" applyBorder="1" applyAlignment="1">
      <alignment vertical="center" shrinkToFit="1"/>
    </xf>
    <xf numFmtId="0" fontId="6" fillId="6" borderId="9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9" fillId="7" borderId="20" xfId="0" applyFont="1" applyFill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4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38" fontId="16" fillId="7" borderId="37" xfId="1" applyFont="1" applyFill="1" applyBorder="1" applyAlignment="1">
      <alignment vertical="center"/>
    </xf>
    <xf numFmtId="38" fontId="16" fillId="7" borderId="4" xfId="1" applyFont="1" applyFill="1" applyBorder="1" applyAlignment="1">
      <alignment vertical="center"/>
    </xf>
    <xf numFmtId="38" fontId="16" fillId="7" borderId="38" xfId="1" applyFont="1" applyFill="1" applyBorder="1" applyAlignment="1">
      <alignment vertical="center"/>
    </xf>
    <xf numFmtId="38" fontId="16" fillId="7" borderId="39" xfId="1" applyFont="1" applyFill="1" applyBorder="1" applyAlignment="1">
      <alignment vertical="center"/>
    </xf>
    <xf numFmtId="38" fontId="16" fillId="7" borderId="40" xfId="1" applyFont="1" applyFill="1" applyBorder="1" applyAlignment="1">
      <alignment vertical="center"/>
    </xf>
    <xf numFmtId="0" fontId="10" fillId="0" borderId="0" xfId="0" applyFont="1">
      <alignment vertical="center"/>
    </xf>
    <xf numFmtId="0" fontId="15" fillId="0" borderId="9" xfId="0" applyFont="1" applyBorder="1" applyAlignment="1">
      <alignment horizontal="center" vertical="center" shrinkToFit="1"/>
    </xf>
    <xf numFmtId="38" fontId="15" fillId="0" borderId="10" xfId="1" applyFont="1" applyFill="1" applyBorder="1" applyAlignment="1">
      <alignment vertical="center" shrinkToFit="1"/>
    </xf>
    <xf numFmtId="38" fontId="15" fillId="0" borderId="41" xfId="1" applyFont="1" applyFill="1" applyBorder="1" applyAlignment="1">
      <alignment vertical="center" shrinkToFit="1"/>
    </xf>
    <xf numFmtId="38" fontId="15" fillId="0" borderId="42" xfId="1" applyFont="1" applyFill="1" applyBorder="1" applyAlignment="1">
      <alignment vertical="center" shrinkToFit="1"/>
    </xf>
    <xf numFmtId="38" fontId="15" fillId="0" borderId="43" xfId="1" applyFont="1" applyFill="1" applyBorder="1" applyAlignment="1">
      <alignment vertical="center" shrinkToFit="1"/>
    </xf>
    <xf numFmtId="38" fontId="15" fillId="8" borderId="7" xfId="1" applyFont="1" applyFill="1" applyBorder="1" applyAlignment="1">
      <alignment vertical="center"/>
    </xf>
    <xf numFmtId="38" fontId="15" fillId="8" borderId="44" xfId="1" applyFont="1" applyFill="1" applyBorder="1" applyAlignment="1">
      <alignment vertical="center"/>
    </xf>
    <xf numFmtId="38" fontId="15" fillId="8" borderId="45" xfId="1" applyFont="1" applyFill="1" applyBorder="1" applyAlignment="1">
      <alignment vertical="center"/>
    </xf>
    <xf numFmtId="38" fontId="12" fillId="8" borderId="7" xfId="1" applyFont="1" applyFill="1" applyBorder="1" applyAlignment="1">
      <alignment vertical="center"/>
    </xf>
    <xf numFmtId="38" fontId="12" fillId="8" borderId="44" xfId="1" applyFont="1" applyFill="1" applyBorder="1" applyAlignment="1">
      <alignment vertical="center"/>
    </xf>
    <xf numFmtId="38" fontId="15" fillId="8" borderId="46" xfId="1" applyFont="1" applyFill="1" applyBorder="1" applyAlignment="1">
      <alignment vertical="center"/>
    </xf>
    <xf numFmtId="38" fontId="15" fillId="8" borderId="47" xfId="1" applyFont="1" applyFill="1" applyBorder="1" applyAlignment="1">
      <alignment vertical="center"/>
    </xf>
    <xf numFmtId="38" fontId="15" fillId="8" borderId="42" xfId="1" applyFont="1" applyFill="1" applyBorder="1" applyAlignment="1">
      <alignment vertical="center"/>
    </xf>
    <xf numFmtId="38" fontId="12" fillId="8" borderId="42" xfId="1" applyFont="1" applyFill="1" applyBorder="1" applyAlignment="1">
      <alignment vertical="center"/>
    </xf>
    <xf numFmtId="38" fontId="15" fillId="8" borderId="2" xfId="1" applyFont="1" applyFill="1" applyBorder="1" applyAlignment="1">
      <alignment vertical="center"/>
    </xf>
    <xf numFmtId="38" fontId="15" fillId="8" borderId="48" xfId="1" applyFont="1" applyFill="1" applyBorder="1" applyAlignment="1">
      <alignment vertical="center"/>
    </xf>
    <xf numFmtId="38" fontId="15" fillId="8" borderId="13" xfId="1" applyFont="1" applyFill="1" applyBorder="1" applyAlignment="1">
      <alignment vertical="center"/>
    </xf>
    <xf numFmtId="38" fontId="12" fillId="8" borderId="13" xfId="1" applyFont="1" applyFill="1" applyBorder="1" applyAlignment="1">
      <alignment vertical="center"/>
    </xf>
    <xf numFmtId="38" fontId="15" fillId="8" borderId="49" xfId="1" applyFont="1" applyFill="1" applyBorder="1" applyAlignment="1">
      <alignment vertical="center"/>
    </xf>
    <xf numFmtId="38" fontId="15" fillId="8" borderId="8" xfId="1" applyFont="1" applyFill="1" applyBorder="1" applyAlignment="1">
      <alignment vertical="center"/>
    </xf>
    <xf numFmtId="38" fontId="15" fillId="8" borderId="10" xfId="1" applyFont="1" applyFill="1" applyBorder="1" applyAlignment="1">
      <alignment vertical="center"/>
    </xf>
    <xf numFmtId="38" fontId="15" fillId="8" borderId="50" xfId="1" applyFont="1" applyFill="1" applyBorder="1" applyAlignment="1">
      <alignment vertical="center"/>
    </xf>
    <xf numFmtId="38" fontId="15" fillId="8" borderId="14" xfId="1" applyFont="1" applyFill="1" applyBorder="1" applyAlignment="1">
      <alignment vertical="center"/>
    </xf>
    <xf numFmtId="38" fontId="15" fillId="6" borderId="7" xfId="1" applyFont="1" applyFill="1" applyBorder="1" applyAlignment="1" applyProtection="1">
      <alignment vertical="center"/>
      <protection locked="0"/>
    </xf>
    <xf numFmtId="38" fontId="15" fillId="6" borderId="45" xfId="1" applyFont="1" applyFill="1" applyBorder="1" applyAlignment="1" applyProtection="1">
      <alignment vertical="center"/>
      <protection locked="0"/>
    </xf>
    <xf numFmtId="38" fontId="12" fillId="6" borderId="7" xfId="1" applyFont="1" applyFill="1" applyBorder="1" applyAlignment="1" applyProtection="1">
      <alignment vertical="center"/>
      <protection locked="0"/>
    </xf>
    <xf numFmtId="38" fontId="12" fillId="6" borderId="45" xfId="1" applyFont="1" applyFill="1" applyBorder="1" applyAlignment="1" applyProtection="1">
      <alignment vertical="center"/>
      <protection locked="0"/>
    </xf>
    <xf numFmtId="38" fontId="15" fillId="6" borderId="46" xfId="1" applyFont="1" applyFill="1" applyBorder="1" applyAlignment="1" applyProtection="1">
      <alignment vertical="center"/>
      <protection locked="0"/>
    </xf>
    <xf numFmtId="38" fontId="15" fillId="6" borderId="51" xfId="1" applyFont="1" applyFill="1" applyBorder="1" applyAlignment="1" applyProtection="1">
      <alignment vertical="center"/>
      <protection locked="0"/>
    </xf>
    <xf numFmtId="38" fontId="15" fillId="6" borderId="52" xfId="1" applyFont="1" applyFill="1" applyBorder="1" applyAlignment="1" applyProtection="1">
      <alignment vertical="center"/>
      <protection locked="0"/>
    </xf>
    <xf numFmtId="38" fontId="12" fillId="6" borderId="52" xfId="1" applyFont="1" applyFill="1" applyBorder="1" applyAlignment="1" applyProtection="1">
      <alignment vertical="center"/>
      <protection locked="0"/>
    </xf>
    <xf numFmtId="38" fontId="12" fillId="6" borderId="44" xfId="1" applyFont="1" applyFill="1" applyBorder="1" applyAlignment="1" applyProtection="1">
      <alignment vertical="center"/>
      <protection locked="0"/>
    </xf>
    <xf numFmtId="38" fontId="15" fillId="6" borderId="53" xfId="1" applyFont="1" applyFill="1" applyBorder="1" applyAlignment="1" applyProtection="1">
      <alignment vertical="center"/>
      <protection locked="0"/>
    </xf>
    <xf numFmtId="38" fontId="15" fillId="6" borderId="54" xfId="1" applyFont="1" applyFill="1" applyBorder="1" applyAlignment="1" applyProtection="1">
      <alignment vertical="center"/>
      <protection locked="0"/>
    </xf>
    <xf numFmtId="38" fontId="12" fillId="6" borderId="54" xfId="1" applyFont="1" applyFill="1" applyBorder="1" applyAlignment="1" applyProtection="1">
      <alignment vertical="center"/>
      <protection locked="0"/>
    </xf>
    <xf numFmtId="38" fontId="15" fillId="6" borderId="55" xfId="1" applyFont="1" applyFill="1" applyBorder="1" applyAlignment="1" applyProtection="1">
      <alignment vertical="center"/>
      <protection locked="0"/>
    </xf>
    <xf numFmtId="38" fontId="16" fillId="9" borderId="20" xfId="1" applyFont="1" applyFill="1" applyBorder="1" applyAlignment="1">
      <alignment vertical="center" shrinkToFit="1"/>
    </xf>
    <xf numFmtId="38" fontId="16" fillId="9" borderId="32" xfId="1" applyFont="1" applyFill="1" applyBorder="1" applyAlignment="1">
      <alignment vertical="center" shrinkToFit="1"/>
    </xf>
    <xf numFmtId="38" fontId="16" fillId="9" borderId="23" xfId="1" applyFont="1" applyFill="1" applyBorder="1" applyAlignment="1">
      <alignment vertical="center" shrinkToFit="1"/>
    </xf>
    <xf numFmtId="38" fontId="16" fillId="9" borderId="25" xfId="1" applyFont="1" applyFill="1" applyBorder="1" applyAlignment="1">
      <alignment vertical="center" shrinkToFit="1"/>
    </xf>
    <xf numFmtId="38" fontId="15" fillId="6" borderId="44" xfId="1" applyFont="1" applyFill="1" applyBorder="1" applyAlignment="1" applyProtection="1">
      <alignment vertical="center"/>
      <protection locked="0"/>
    </xf>
    <xf numFmtId="38" fontId="15" fillId="6" borderId="13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38" fontId="15" fillId="6" borderId="56" xfId="1" applyFont="1" applyFill="1" applyBorder="1" applyAlignment="1" applyProtection="1">
      <alignment vertical="center"/>
      <protection locked="0"/>
    </xf>
    <xf numFmtId="38" fontId="15" fillId="6" borderId="50" xfId="1" applyFont="1" applyFill="1" applyBorder="1" applyAlignment="1">
      <alignment horizontal="right" vertical="center" shrinkToFit="1"/>
    </xf>
    <xf numFmtId="38" fontId="15" fillId="6" borderId="13" xfId="1" applyFont="1" applyFill="1" applyBorder="1" applyAlignment="1">
      <alignment horizontal="right" vertical="center" shrinkToFit="1"/>
    </xf>
    <xf numFmtId="38" fontId="15" fillId="6" borderId="8" xfId="1" applyFont="1" applyFill="1" applyBorder="1" applyAlignment="1">
      <alignment vertical="center" shrinkToFit="1"/>
    </xf>
    <xf numFmtId="38" fontId="15" fillId="6" borderId="14" xfId="1" applyFont="1" applyFill="1" applyBorder="1" applyAlignment="1">
      <alignment horizontal="right" vertical="center" shrinkToFit="1"/>
    </xf>
    <xf numFmtId="0" fontId="10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38" fontId="15" fillId="8" borderId="0" xfId="1" applyFont="1" applyFill="1" applyBorder="1" applyAlignment="1">
      <alignment vertical="center"/>
    </xf>
    <xf numFmtId="38" fontId="16" fillId="7" borderId="0" xfId="1" applyFont="1" applyFill="1" applyBorder="1" applyAlignment="1">
      <alignment vertical="center" shrinkToFit="1"/>
    </xf>
    <xf numFmtId="38" fontId="15" fillId="6" borderId="57" xfId="1" applyFont="1" applyFill="1" applyBorder="1" applyAlignment="1">
      <alignment vertical="center" shrinkToFit="1"/>
    </xf>
    <xf numFmtId="38" fontId="15" fillId="6" borderId="58" xfId="1" applyFont="1" applyFill="1" applyBorder="1" applyAlignment="1">
      <alignment vertical="center" shrinkToFit="1"/>
    </xf>
    <xf numFmtId="38" fontId="15" fillId="6" borderId="57" xfId="1" applyFont="1" applyFill="1" applyBorder="1" applyAlignment="1" applyProtection="1">
      <alignment vertical="center"/>
      <protection locked="0"/>
    </xf>
    <xf numFmtId="38" fontId="15" fillId="6" borderId="58" xfId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38" fontId="5" fillId="0" borderId="0" xfId="0" applyNumberFormat="1" applyFont="1" applyAlignment="1">
      <alignment vertical="center" shrinkToFit="1"/>
    </xf>
    <xf numFmtId="38" fontId="8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5" borderId="0" xfId="0" applyFont="1" applyFill="1">
      <alignment vertical="center"/>
    </xf>
    <xf numFmtId="0" fontId="1" fillId="0" borderId="4" xfId="0" applyFont="1" applyBorder="1">
      <alignment vertical="center"/>
    </xf>
    <xf numFmtId="0" fontId="6" fillId="0" borderId="59" xfId="0" applyFont="1" applyBorder="1" applyAlignment="1">
      <alignment horizontal="center" vertical="center" wrapText="1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vertical="center" shrinkToFit="1"/>
    </xf>
    <xf numFmtId="0" fontId="6" fillId="0" borderId="67" xfId="0" applyFont="1" applyBorder="1" applyAlignment="1">
      <alignment vertical="center" shrinkToFit="1"/>
    </xf>
    <xf numFmtId="0" fontId="6" fillId="6" borderId="59" xfId="0" applyFont="1" applyFill="1" applyBorder="1" applyAlignment="1">
      <alignment horizontal="center" vertical="center" wrapText="1" shrinkToFit="1"/>
    </xf>
    <xf numFmtId="0" fontId="6" fillId="6" borderId="60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10" fillId="3" borderId="62" xfId="0" applyFont="1" applyFill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/>
    </xf>
    <xf numFmtId="0" fontId="15" fillId="0" borderId="61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70" xfId="0" applyFont="1" applyFill="1" applyBorder="1" applyAlignment="1">
      <alignment horizontal="center" vertical="center" wrapText="1"/>
    </xf>
    <xf numFmtId="0" fontId="10" fillId="3" borderId="71" xfId="0" applyFont="1" applyFill="1" applyBorder="1" applyAlignment="1">
      <alignment horizontal="center" vertical="center" wrapText="1"/>
    </xf>
    <xf numFmtId="0" fontId="10" fillId="3" borderId="7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6" borderId="68" xfId="0" applyFont="1" applyFill="1" applyBorder="1" applyAlignment="1">
      <alignment horizontal="center" vertical="center" wrapText="1" shrinkToFi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98"/>
  <sheetViews>
    <sheetView tabSelected="1" view="pageBreakPreview" zoomScale="25" zoomScaleNormal="75" zoomScaleSheetLayoutView="25" workbookViewId="0">
      <pane xSplit="1" ySplit="6" topLeftCell="B7" activePane="bottomRight" state="frozen"/>
      <selection activeCell="K57" sqref="K57"/>
      <selection pane="topRight" activeCell="K57" sqref="K57"/>
      <selection pane="bottomLeft" activeCell="K57" sqref="K57"/>
      <selection pane="bottomRight" activeCell="Q62" sqref="Q62"/>
    </sheetView>
  </sheetViews>
  <sheetFormatPr defaultColWidth="17.6640625" defaultRowHeight="13.2" x14ac:dyDescent="0.2"/>
  <cols>
    <col min="1" max="1" width="23.6640625" style="10" customWidth="1"/>
    <col min="2" max="2" width="15.109375" style="10" bestFit="1" customWidth="1"/>
    <col min="3" max="3" width="17.6640625" style="10" bestFit="1" customWidth="1"/>
    <col min="4" max="4" width="12" style="10" bestFit="1" customWidth="1"/>
    <col min="5" max="5" width="15.77734375" style="10" bestFit="1" customWidth="1"/>
    <col min="6" max="6" width="15.109375" style="10" bestFit="1" customWidth="1"/>
    <col min="7" max="7" width="17.6640625" style="10" bestFit="1" customWidth="1"/>
    <col min="8" max="8" width="12" style="10" bestFit="1" customWidth="1"/>
    <col min="9" max="9" width="15.77734375" style="10" bestFit="1" customWidth="1"/>
    <col min="10" max="10" width="13" style="10" bestFit="1" customWidth="1"/>
    <col min="11" max="11" width="17.6640625" style="10" bestFit="1" customWidth="1"/>
    <col min="12" max="12" width="12" style="10" bestFit="1" customWidth="1"/>
    <col min="13" max="13" width="15.77734375" style="10" bestFit="1" customWidth="1"/>
    <col min="14" max="15" width="3.77734375" style="26" customWidth="1"/>
    <col min="16" max="16" width="23.6640625" style="10" customWidth="1"/>
    <col min="17" max="17" width="13" style="10" bestFit="1" customWidth="1"/>
    <col min="18" max="18" width="15.77734375" style="10" bestFit="1" customWidth="1"/>
    <col min="19" max="19" width="12" style="10" bestFit="1" customWidth="1"/>
    <col min="20" max="20" width="15.77734375" style="10" bestFit="1" customWidth="1"/>
    <col min="21" max="21" width="12" style="10" bestFit="1" customWidth="1"/>
    <col min="22" max="22" width="15.77734375" style="10" bestFit="1" customWidth="1"/>
    <col min="23" max="23" width="12" style="10" bestFit="1" customWidth="1"/>
    <col min="24" max="24" width="15.77734375" style="10" bestFit="1" customWidth="1"/>
    <col min="25" max="25" width="12" style="10" bestFit="1" customWidth="1"/>
    <col min="26" max="26" width="15.77734375" style="10" bestFit="1" customWidth="1"/>
    <col min="27" max="27" width="12" style="10" bestFit="1" customWidth="1"/>
    <col min="28" max="28" width="15.77734375" style="10" bestFit="1" customWidth="1"/>
    <col min="29" max="16384" width="17.6640625" style="10"/>
  </cols>
  <sheetData>
    <row r="1" spans="1:28" ht="33.75" customHeight="1" x14ac:dyDescent="0.2">
      <c r="A1" s="24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  <c r="O1" s="148"/>
      <c r="P1" s="24" t="s">
        <v>0</v>
      </c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</row>
    <row r="2" spans="1:28" ht="36" customHeight="1" x14ac:dyDescent="0.2">
      <c r="A2" s="25" t="s">
        <v>1</v>
      </c>
      <c r="B2" s="2"/>
      <c r="C2" s="2"/>
      <c r="D2" s="147"/>
      <c r="E2" s="147"/>
      <c r="F2" s="2"/>
      <c r="G2" s="147"/>
      <c r="H2" s="147"/>
      <c r="I2" s="147"/>
      <c r="J2" s="2"/>
      <c r="K2" s="147"/>
      <c r="L2" s="147"/>
      <c r="M2" s="147"/>
      <c r="N2" s="148"/>
      <c r="O2" s="148"/>
      <c r="P2" s="25" t="s">
        <v>2</v>
      </c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ht="25.5" customHeight="1" thickBot="1" x14ac:dyDescent="0.25">
      <c r="A3" s="1"/>
      <c r="B3" s="1"/>
      <c r="C3" s="1"/>
      <c r="D3" s="147"/>
      <c r="E3" s="147"/>
      <c r="F3" s="1"/>
      <c r="G3" s="147"/>
      <c r="H3" s="147"/>
      <c r="I3" s="149"/>
      <c r="J3" s="166"/>
      <c r="K3" s="166"/>
      <c r="L3" s="166"/>
      <c r="M3" s="166"/>
      <c r="N3" s="27"/>
      <c r="O3" s="27"/>
      <c r="P3" s="1"/>
      <c r="Q3" s="147"/>
      <c r="R3" s="147"/>
      <c r="S3" s="147"/>
      <c r="T3" s="147"/>
      <c r="U3" s="147"/>
      <c r="V3" s="147"/>
      <c r="W3" s="147"/>
      <c r="X3" s="147"/>
      <c r="Y3" s="166"/>
      <c r="Z3" s="166"/>
      <c r="AA3" s="166"/>
      <c r="AB3" s="166"/>
    </row>
    <row r="4" spans="1:28" s="11" customFormat="1" ht="39.75" customHeight="1" thickBot="1" x14ac:dyDescent="0.25">
      <c r="A4" s="152" t="s">
        <v>3</v>
      </c>
      <c r="B4" s="160" t="s">
        <v>4</v>
      </c>
      <c r="C4" s="161"/>
      <c r="D4" s="161"/>
      <c r="E4" s="162"/>
      <c r="F4" s="157" t="s">
        <v>5</v>
      </c>
      <c r="G4" s="158"/>
      <c r="H4" s="158"/>
      <c r="I4" s="159"/>
      <c r="J4" s="158" t="s">
        <v>6</v>
      </c>
      <c r="K4" s="158"/>
      <c r="L4" s="158"/>
      <c r="M4" s="163"/>
      <c r="N4" s="55"/>
      <c r="O4" s="55"/>
      <c r="P4" s="152" t="s">
        <v>3</v>
      </c>
      <c r="Q4" s="160" t="s">
        <v>7</v>
      </c>
      <c r="R4" s="161"/>
      <c r="S4" s="161"/>
      <c r="T4" s="162"/>
      <c r="U4" s="157" t="s">
        <v>8</v>
      </c>
      <c r="V4" s="161"/>
      <c r="W4" s="161"/>
      <c r="X4" s="162"/>
      <c r="Y4" s="158" t="s">
        <v>9</v>
      </c>
      <c r="Z4" s="161"/>
      <c r="AA4" s="161"/>
      <c r="AB4" s="169"/>
    </row>
    <row r="5" spans="1:28" s="11" customFormat="1" ht="63.75" customHeight="1" x14ac:dyDescent="0.2">
      <c r="A5" s="153"/>
      <c r="B5" s="155" t="s">
        <v>10</v>
      </c>
      <c r="C5" s="156"/>
      <c r="D5" s="164" t="s">
        <v>11</v>
      </c>
      <c r="E5" s="165"/>
      <c r="F5" s="155" t="s">
        <v>10</v>
      </c>
      <c r="G5" s="156"/>
      <c r="H5" s="150" t="s">
        <v>11</v>
      </c>
      <c r="I5" s="151"/>
      <c r="J5" s="155" t="s">
        <v>10</v>
      </c>
      <c r="K5" s="156"/>
      <c r="L5" s="150" t="s">
        <v>11</v>
      </c>
      <c r="M5" s="168"/>
      <c r="N5" s="56"/>
      <c r="O5" s="56"/>
      <c r="P5" s="153"/>
      <c r="Q5" s="155" t="s">
        <v>10</v>
      </c>
      <c r="R5" s="156"/>
      <c r="S5" s="164" t="s">
        <v>11</v>
      </c>
      <c r="T5" s="165"/>
      <c r="U5" s="155" t="s">
        <v>10</v>
      </c>
      <c r="V5" s="156"/>
      <c r="W5" s="164" t="s">
        <v>11</v>
      </c>
      <c r="X5" s="165"/>
      <c r="Y5" s="155" t="s">
        <v>10</v>
      </c>
      <c r="Z5" s="156"/>
      <c r="AA5" s="164" t="s">
        <v>11</v>
      </c>
      <c r="AB5" s="167"/>
    </row>
    <row r="6" spans="1:28" s="11" customFormat="1" ht="42" customHeight="1" thickBot="1" x14ac:dyDescent="0.25">
      <c r="A6" s="154"/>
      <c r="B6" s="28" t="s">
        <v>12</v>
      </c>
      <c r="C6" s="29" t="s">
        <v>13</v>
      </c>
      <c r="D6" s="87" t="s">
        <v>12</v>
      </c>
      <c r="E6" s="32" t="s">
        <v>13</v>
      </c>
      <c r="F6" s="36" t="s">
        <v>12</v>
      </c>
      <c r="G6" s="29" t="s">
        <v>13</v>
      </c>
      <c r="H6" s="31" t="s">
        <v>12</v>
      </c>
      <c r="I6" s="32" t="s">
        <v>13</v>
      </c>
      <c r="J6" s="39" t="s">
        <v>12</v>
      </c>
      <c r="K6" s="29" t="s">
        <v>13</v>
      </c>
      <c r="L6" s="31" t="s">
        <v>12</v>
      </c>
      <c r="M6" s="60" t="s">
        <v>13</v>
      </c>
      <c r="N6" s="56"/>
      <c r="O6" s="56"/>
      <c r="P6" s="154"/>
      <c r="Q6" s="28" t="s">
        <v>12</v>
      </c>
      <c r="R6" s="29" t="s">
        <v>13</v>
      </c>
      <c r="S6" s="31" t="s">
        <v>12</v>
      </c>
      <c r="T6" s="32" t="s">
        <v>13</v>
      </c>
      <c r="U6" s="36" t="s">
        <v>12</v>
      </c>
      <c r="V6" s="29" t="s">
        <v>13</v>
      </c>
      <c r="W6" s="31" t="s">
        <v>12</v>
      </c>
      <c r="X6" s="32" t="s">
        <v>13</v>
      </c>
      <c r="Y6" s="39" t="s">
        <v>12</v>
      </c>
      <c r="Z6" s="53" t="s">
        <v>13</v>
      </c>
      <c r="AA6" s="31" t="s">
        <v>12</v>
      </c>
      <c r="AB6" s="60" t="s">
        <v>13</v>
      </c>
    </row>
    <row r="7" spans="1:28" s="13" customFormat="1" ht="24.9" customHeight="1" x14ac:dyDescent="0.2">
      <c r="A7" s="12" t="s">
        <v>14</v>
      </c>
      <c r="B7" s="30">
        <v>18482</v>
      </c>
      <c r="C7" s="131">
        <v>622674</v>
      </c>
      <c r="D7" s="88">
        <f t="shared" ref="D7:D49" si="0">H7+L7+S7+W7+AA7</f>
        <v>18645</v>
      </c>
      <c r="E7" s="89">
        <f t="shared" ref="E7:E49" si="1">I7+M7+T7+X7+AB7</f>
        <v>648619</v>
      </c>
      <c r="F7" s="37">
        <v>14635</v>
      </c>
      <c r="G7" s="38">
        <v>315233</v>
      </c>
      <c r="H7" s="20">
        <f>居宅介護!T8</f>
        <v>14935</v>
      </c>
      <c r="I7" s="90">
        <f>居宅介護!U8</f>
        <v>335576</v>
      </c>
      <c r="J7" s="40">
        <v>1897</v>
      </c>
      <c r="K7" s="38">
        <v>257685</v>
      </c>
      <c r="L7" s="19">
        <f>重度訪問介護!P8</f>
        <v>1866</v>
      </c>
      <c r="M7" s="61">
        <f>重度訪問介護!Q8</f>
        <v>268558</v>
      </c>
      <c r="N7" s="57"/>
      <c r="O7" s="57"/>
      <c r="P7" s="63" t="s">
        <v>14</v>
      </c>
      <c r="Q7" s="50">
        <v>1444</v>
      </c>
      <c r="R7" s="51">
        <v>38452</v>
      </c>
      <c r="S7" s="19">
        <f>同行援護!L8</f>
        <v>1343</v>
      </c>
      <c r="T7" s="33">
        <f>同行援護!M8</f>
        <v>33903</v>
      </c>
      <c r="U7" s="37">
        <v>506</v>
      </c>
      <c r="V7" s="51">
        <v>11304</v>
      </c>
      <c r="W7" s="22">
        <f>行動援護!P8</f>
        <v>501</v>
      </c>
      <c r="X7" s="48">
        <f>行動援護!Q8</f>
        <v>10582</v>
      </c>
      <c r="Y7" s="40">
        <v>0</v>
      </c>
      <c r="Z7" s="54">
        <v>0</v>
      </c>
      <c r="AA7" s="20">
        <f>重度障がい者等包括支援!T8</f>
        <v>0</v>
      </c>
      <c r="AB7" s="34">
        <f>重度障がい者等包括支援!U8</f>
        <v>0</v>
      </c>
    </row>
    <row r="8" spans="1:28" s="15" customFormat="1" ht="24.9" customHeight="1" x14ac:dyDescent="0.2">
      <c r="A8" s="14" t="s">
        <v>15</v>
      </c>
      <c r="B8" s="52">
        <v>269</v>
      </c>
      <c r="C8" s="132">
        <v>8025</v>
      </c>
      <c r="D8" s="22">
        <f t="shared" si="0"/>
        <v>238</v>
      </c>
      <c r="E8" s="90">
        <f t="shared" si="1"/>
        <v>7588</v>
      </c>
      <c r="F8" s="37">
        <v>228</v>
      </c>
      <c r="G8" s="38">
        <v>4680</v>
      </c>
      <c r="H8" s="20">
        <f>居宅介護!T9</f>
        <v>200</v>
      </c>
      <c r="I8" s="90">
        <f>居宅介護!U9</f>
        <v>4425</v>
      </c>
      <c r="J8" s="40">
        <v>6</v>
      </c>
      <c r="K8" s="38">
        <v>2490</v>
      </c>
      <c r="L8" s="19">
        <f>重度訪問介護!P9</f>
        <v>6</v>
      </c>
      <c r="M8" s="61">
        <f>重度訪問介護!Q9</f>
        <v>2483</v>
      </c>
      <c r="N8" s="58"/>
      <c r="O8" s="58"/>
      <c r="P8" s="64" t="s">
        <v>15</v>
      </c>
      <c r="Q8" s="50">
        <v>35</v>
      </c>
      <c r="R8" s="51">
        <v>855</v>
      </c>
      <c r="S8" s="19">
        <f>同行援護!L9</f>
        <v>31</v>
      </c>
      <c r="T8" s="33">
        <f>同行援護!M9</f>
        <v>672</v>
      </c>
      <c r="U8" s="37">
        <v>0</v>
      </c>
      <c r="V8" s="51">
        <v>0</v>
      </c>
      <c r="W8" s="22">
        <f>行動援護!P9</f>
        <v>1</v>
      </c>
      <c r="X8" s="48">
        <f>行動援護!Q9</f>
        <v>8</v>
      </c>
      <c r="Y8" s="40">
        <v>0</v>
      </c>
      <c r="Z8" s="54">
        <v>0</v>
      </c>
      <c r="AA8" s="20">
        <f>重度障がい者等包括支援!T9</f>
        <v>0</v>
      </c>
      <c r="AB8" s="34">
        <f>重度障がい者等包括支援!U9</f>
        <v>0</v>
      </c>
    </row>
    <row r="9" spans="1:28" s="15" customFormat="1" ht="24.9" customHeight="1" x14ac:dyDescent="0.2">
      <c r="A9" s="14" t="s">
        <v>16</v>
      </c>
      <c r="B9" s="52">
        <v>342</v>
      </c>
      <c r="C9" s="132">
        <v>17417</v>
      </c>
      <c r="D9" s="22">
        <f t="shared" si="0"/>
        <v>315</v>
      </c>
      <c r="E9" s="90">
        <f t="shared" si="1"/>
        <v>13805</v>
      </c>
      <c r="F9" s="37">
        <v>275</v>
      </c>
      <c r="G9" s="38">
        <v>6382</v>
      </c>
      <c r="H9" s="20">
        <f>居宅介護!T10</f>
        <v>268</v>
      </c>
      <c r="I9" s="90">
        <f>居宅介護!U10</f>
        <v>5288</v>
      </c>
      <c r="J9" s="40">
        <v>20</v>
      </c>
      <c r="K9" s="38">
        <v>9776</v>
      </c>
      <c r="L9" s="19">
        <f>重度訪問介護!P10</f>
        <v>18</v>
      </c>
      <c r="M9" s="61">
        <f>重度訪問介護!Q10</f>
        <v>7762</v>
      </c>
      <c r="N9" s="58"/>
      <c r="O9" s="58"/>
      <c r="P9" s="64" t="s">
        <v>16</v>
      </c>
      <c r="Q9" s="50">
        <v>39</v>
      </c>
      <c r="R9" s="51">
        <v>1065</v>
      </c>
      <c r="S9" s="19">
        <f>同行援護!L10</f>
        <v>26</v>
      </c>
      <c r="T9" s="33">
        <f>同行援護!M10</f>
        <v>648</v>
      </c>
      <c r="U9" s="37">
        <v>7</v>
      </c>
      <c r="V9" s="51">
        <v>119</v>
      </c>
      <c r="W9" s="22">
        <f>行動援護!P10</f>
        <v>3</v>
      </c>
      <c r="X9" s="48">
        <f>行動援護!Q10</f>
        <v>107</v>
      </c>
      <c r="Y9" s="40">
        <v>1</v>
      </c>
      <c r="Z9" s="54">
        <v>75</v>
      </c>
      <c r="AA9" s="20">
        <f>重度障がい者等包括支援!T10</f>
        <v>0</v>
      </c>
      <c r="AB9" s="34">
        <f>重度障がい者等包括支援!U10</f>
        <v>0</v>
      </c>
    </row>
    <row r="10" spans="1:28" s="15" customFormat="1" ht="24.9" customHeight="1" x14ac:dyDescent="0.2">
      <c r="A10" s="14" t="s">
        <v>17</v>
      </c>
      <c r="B10" s="52">
        <v>33</v>
      </c>
      <c r="C10" s="132">
        <v>780</v>
      </c>
      <c r="D10" s="22">
        <f t="shared" si="0"/>
        <v>27</v>
      </c>
      <c r="E10" s="90">
        <f t="shared" si="1"/>
        <v>475</v>
      </c>
      <c r="F10" s="37">
        <v>27</v>
      </c>
      <c r="G10" s="38">
        <v>610</v>
      </c>
      <c r="H10" s="20">
        <f>居宅介護!T11</f>
        <v>24</v>
      </c>
      <c r="I10" s="90">
        <f>居宅介護!U11</f>
        <v>464</v>
      </c>
      <c r="J10" s="40">
        <v>1</v>
      </c>
      <c r="K10" s="38">
        <v>120</v>
      </c>
      <c r="L10" s="19">
        <f>重度訪問介護!P11</f>
        <v>0</v>
      </c>
      <c r="M10" s="61">
        <f>重度訪問介護!Q11</f>
        <v>0</v>
      </c>
      <c r="N10" s="58"/>
      <c r="O10" s="58"/>
      <c r="P10" s="64" t="s">
        <v>17</v>
      </c>
      <c r="Q10" s="50">
        <v>3</v>
      </c>
      <c r="R10" s="51">
        <v>30</v>
      </c>
      <c r="S10" s="19">
        <f>同行援護!L11</f>
        <v>3</v>
      </c>
      <c r="T10" s="33">
        <f>同行援護!M11</f>
        <v>11</v>
      </c>
      <c r="U10" s="37">
        <v>2</v>
      </c>
      <c r="V10" s="51">
        <v>20</v>
      </c>
      <c r="W10" s="22">
        <f>行動援護!P11</f>
        <v>0</v>
      </c>
      <c r="X10" s="48">
        <f>行動援護!Q11</f>
        <v>0</v>
      </c>
      <c r="Y10" s="40">
        <v>0</v>
      </c>
      <c r="Z10" s="54">
        <v>0</v>
      </c>
      <c r="AA10" s="20">
        <f>重度障がい者等包括支援!T11</f>
        <v>0</v>
      </c>
      <c r="AB10" s="34">
        <f>重度障がい者等包括支援!U11</f>
        <v>0</v>
      </c>
    </row>
    <row r="11" spans="1:28" s="15" customFormat="1" ht="24.9" customHeight="1" x14ac:dyDescent="0.2">
      <c r="A11" s="14" t="s">
        <v>18</v>
      </c>
      <c r="B11" s="52">
        <v>21</v>
      </c>
      <c r="C11" s="132">
        <v>373</v>
      </c>
      <c r="D11" s="22">
        <f t="shared" si="0"/>
        <v>16</v>
      </c>
      <c r="E11" s="90">
        <f t="shared" si="1"/>
        <v>167</v>
      </c>
      <c r="F11" s="37">
        <v>19</v>
      </c>
      <c r="G11" s="38">
        <v>314</v>
      </c>
      <c r="H11" s="20">
        <f>居宅介護!T12</f>
        <v>14</v>
      </c>
      <c r="I11" s="90">
        <f>居宅介護!U12</f>
        <v>133</v>
      </c>
      <c r="J11" s="40">
        <v>1</v>
      </c>
      <c r="K11" s="38">
        <v>30</v>
      </c>
      <c r="L11" s="19">
        <f>重度訪問介護!P12</f>
        <v>0</v>
      </c>
      <c r="M11" s="61">
        <f>重度訪問介護!Q12</f>
        <v>0</v>
      </c>
      <c r="N11" s="58"/>
      <c r="O11" s="58"/>
      <c r="P11" s="64" t="s">
        <v>18</v>
      </c>
      <c r="Q11" s="50">
        <v>1</v>
      </c>
      <c r="R11" s="51">
        <v>29</v>
      </c>
      <c r="S11" s="19">
        <f>同行援護!L12</f>
        <v>2</v>
      </c>
      <c r="T11" s="33">
        <f>同行援護!M12</f>
        <v>34</v>
      </c>
      <c r="U11" s="37">
        <v>0</v>
      </c>
      <c r="V11" s="51">
        <v>0</v>
      </c>
      <c r="W11" s="22">
        <f>行動援護!P12</f>
        <v>0</v>
      </c>
      <c r="X11" s="48">
        <f>行動援護!Q12</f>
        <v>0</v>
      </c>
      <c r="Y11" s="40">
        <v>0</v>
      </c>
      <c r="Z11" s="54">
        <v>0</v>
      </c>
      <c r="AA11" s="20">
        <f>重度障がい者等包括支援!T12</f>
        <v>0</v>
      </c>
      <c r="AB11" s="34">
        <f>重度障がい者等包括支援!U12</f>
        <v>0</v>
      </c>
    </row>
    <row r="12" spans="1:28" s="15" customFormat="1" ht="24.9" customHeight="1" x14ac:dyDescent="0.2">
      <c r="A12" s="14" t="s">
        <v>19</v>
      </c>
      <c r="B12" s="52">
        <v>1897</v>
      </c>
      <c r="C12" s="132">
        <v>64327</v>
      </c>
      <c r="D12" s="22">
        <f t="shared" si="0"/>
        <v>1627</v>
      </c>
      <c r="E12" s="90">
        <f t="shared" si="1"/>
        <v>66256</v>
      </c>
      <c r="F12" s="37">
        <v>1647</v>
      </c>
      <c r="G12" s="38">
        <v>34501</v>
      </c>
      <c r="H12" s="20">
        <f>居宅介護!T13</f>
        <v>1405</v>
      </c>
      <c r="I12" s="90">
        <f>居宅介護!U13</f>
        <v>36884</v>
      </c>
      <c r="J12" s="40">
        <v>78</v>
      </c>
      <c r="K12" s="38">
        <v>24969</v>
      </c>
      <c r="L12" s="19">
        <f>重度訪問介護!P13</f>
        <v>63</v>
      </c>
      <c r="M12" s="61">
        <f>重度訪問介護!Q13</f>
        <v>24525</v>
      </c>
      <c r="N12" s="58"/>
      <c r="O12" s="58"/>
      <c r="P12" s="64" t="s">
        <v>19</v>
      </c>
      <c r="Q12" s="50">
        <v>160</v>
      </c>
      <c r="R12" s="51">
        <v>3918</v>
      </c>
      <c r="S12" s="19">
        <f>同行援護!L13</f>
        <v>140</v>
      </c>
      <c r="T12" s="33">
        <f>同行援護!M13</f>
        <v>3549</v>
      </c>
      <c r="U12" s="37">
        <v>12</v>
      </c>
      <c r="V12" s="51">
        <v>939</v>
      </c>
      <c r="W12" s="22">
        <f>行動援護!P13</f>
        <v>19</v>
      </c>
      <c r="X12" s="48">
        <f>行動援護!Q13</f>
        <v>1298</v>
      </c>
      <c r="Y12" s="40">
        <v>0</v>
      </c>
      <c r="Z12" s="54">
        <v>0</v>
      </c>
      <c r="AA12" s="20">
        <f>重度障がい者等包括支援!T13</f>
        <v>0</v>
      </c>
      <c r="AB12" s="34">
        <f>重度障がい者等包括支援!U13</f>
        <v>0</v>
      </c>
    </row>
    <row r="13" spans="1:28" s="15" customFormat="1" ht="24.9" customHeight="1" x14ac:dyDescent="0.2">
      <c r="A13" s="14" t="s">
        <v>20</v>
      </c>
      <c r="B13" s="52">
        <v>1215</v>
      </c>
      <c r="C13" s="132">
        <v>30051</v>
      </c>
      <c r="D13" s="22">
        <f t="shared" si="0"/>
        <v>1542</v>
      </c>
      <c r="E13" s="90">
        <f t="shared" si="1"/>
        <v>32992</v>
      </c>
      <c r="F13" s="37">
        <v>860</v>
      </c>
      <c r="G13" s="38">
        <v>16700</v>
      </c>
      <c r="H13" s="20">
        <f>居宅介護!T14</f>
        <v>1170</v>
      </c>
      <c r="I13" s="90">
        <f>居宅介護!U14</f>
        <v>21419</v>
      </c>
      <c r="J13" s="40">
        <v>22</v>
      </c>
      <c r="K13" s="38">
        <v>4723</v>
      </c>
      <c r="L13" s="19">
        <f>重度訪問介護!P14</f>
        <v>19</v>
      </c>
      <c r="M13" s="61">
        <f>重度訪問介護!Q14</f>
        <v>3622</v>
      </c>
      <c r="N13" s="58"/>
      <c r="O13" s="58"/>
      <c r="P13" s="64" t="s">
        <v>20</v>
      </c>
      <c r="Q13" s="50">
        <v>84</v>
      </c>
      <c r="R13" s="51">
        <v>2318</v>
      </c>
      <c r="S13" s="19">
        <f>同行援護!L14</f>
        <v>102</v>
      </c>
      <c r="T13" s="33">
        <f>同行援護!M14</f>
        <v>1967</v>
      </c>
      <c r="U13" s="37">
        <v>247</v>
      </c>
      <c r="V13" s="51">
        <v>5830</v>
      </c>
      <c r="W13" s="22">
        <f>行動援護!P14</f>
        <v>251</v>
      </c>
      <c r="X13" s="48">
        <f>行動援護!Q14</f>
        <v>5984</v>
      </c>
      <c r="Y13" s="40">
        <v>2</v>
      </c>
      <c r="Z13" s="54">
        <v>480</v>
      </c>
      <c r="AA13" s="20">
        <f>重度障がい者等包括支援!T14</f>
        <v>0</v>
      </c>
      <c r="AB13" s="34">
        <f>重度障がい者等包括支援!U14</f>
        <v>0</v>
      </c>
    </row>
    <row r="14" spans="1:28" s="15" customFormat="1" ht="24.9" customHeight="1" x14ac:dyDescent="0.2">
      <c r="A14" s="14" t="s">
        <v>21</v>
      </c>
      <c r="B14" s="52">
        <v>622</v>
      </c>
      <c r="C14" s="132">
        <v>22101</v>
      </c>
      <c r="D14" s="22">
        <f t="shared" si="0"/>
        <v>641</v>
      </c>
      <c r="E14" s="90">
        <f t="shared" si="1"/>
        <v>20683</v>
      </c>
      <c r="F14" s="37">
        <v>516</v>
      </c>
      <c r="G14" s="38">
        <v>9539</v>
      </c>
      <c r="H14" s="20">
        <f>居宅介護!T15</f>
        <v>548</v>
      </c>
      <c r="I14" s="90">
        <f>居宅介護!U15</f>
        <v>10429</v>
      </c>
      <c r="J14" s="40">
        <v>30</v>
      </c>
      <c r="K14" s="38">
        <v>10490</v>
      </c>
      <c r="L14" s="19">
        <f>重度訪問介護!P15</f>
        <v>23</v>
      </c>
      <c r="M14" s="61">
        <f>重度訪問介護!Q15</f>
        <v>8346</v>
      </c>
      <c r="N14" s="58"/>
      <c r="O14" s="58"/>
      <c r="P14" s="64" t="s">
        <v>21</v>
      </c>
      <c r="Q14" s="50">
        <v>73</v>
      </c>
      <c r="R14" s="51">
        <v>1881</v>
      </c>
      <c r="S14" s="19">
        <f>同行援護!L15</f>
        <v>66</v>
      </c>
      <c r="T14" s="33">
        <f>同行援護!M15</f>
        <v>1747</v>
      </c>
      <c r="U14" s="37">
        <v>2</v>
      </c>
      <c r="V14" s="51">
        <v>116</v>
      </c>
      <c r="W14" s="22">
        <f>行動援護!P15</f>
        <v>4</v>
      </c>
      <c r="X14" s="48">
        <f>行動援護!Q15</f>
        <v>161</v>
      </c>
      <c r="Y14" s="40">
        <v>1</v>
      </c>
      <c r="Z14" s="54">
        <v>75</v>
      </c>
      <c r="AA14" s="20">
        <f>重度障がい者等包括支援!T15</f>
        <v>0</v>
      </c>
      <c r="AB14" s="34">
        <f>重度障がい者等包括支援!U15</f>
        <v>0</v>
      </c>
    </row>
    <row r="15" spans="1:28" s="15" customFormat="1" ht="24.9" customHeight="1" x14ac:dyDescent="0.2">
      <c r="A15" s="14" t="s">
        <v>22</v>
      </c>
      <c r="B15" s="52">
        <v>200</v>
      </c>
      <c r="C15" s="132">
        <v>4850</v>
      </c>
      <c r="D15" s="22">
        <f t="shared" si="0"/>
        <v>240</v>
      </c>
      <c r="E15" s="90">
        <f t="shared" si="1"/>
        <v>5530</v>
      </c>
      <c r="F15" s="37">
        <v>156</v>
      </c>
      <c r="G15" s="38">
        <v>2445</v>
      </c>
      <c r="H15" s="20">
        <f>居宅介護!T16</f>
        <v>191</v>
      </c>
      <c r="I15" s="90">
        <f>居宅介護!U16</f>
        <v>3070</v>
      </c>
      <c r="J15" s="40">
        <v>5</v>
      </c>
      <c r="K15" s="38">
        <v>1785</v>
      </c>
      <c r="L15" s="19">
        <f>重度訪問介護!P16</f>
        <v>6</v>
      </c>
      <c r="M15" s="61">
        <f>重度訪問介護!Q16</f>
        <v>1864</v>
      </c>
      <c r="N15" s="58"/>
      <c r="O15" s="58"/>
      <c r="P15" s="64" t="s">
        <v>22</v>
      </c>
      <c r="Q15" s="50">
        <v>36</v>
      </c>
      <c r="R15" s="51">
        <v>543</v>
      </c>
      <c r="S15" s="19">
        <f>同行援護!L16</f>
        <v>36</v>
      </c>
      <c r="T15" s="33">
        <f>同行援護!M16</f>
        <v>447</v>
      </c>
      <c r="U15" s="37">
        <v>3</v>
      </c>
      <c r="V15" s="51">
        <v>77</v>
      </c>
      <c r="W15" s="22">
        <f>行動援護!P16</f>
        <v>7</v>
      </c>
      <c r="X15" s="48">
        <f>行動援護!Q16</f>
        <v>149</v>
      </c>
      <c r="Y15" s="40">
        <v>0</v>
      </c>
      <c r="Z15" s="54">
        <v>0</v>
      </c>
      <c r="AA15" s="20">
        <f>重度障がい者等包括支援!T16</f>
        <v>0</v>
      </c>
      <c r="AB15" s="34">
        <f>重度障がい者等包括支援!U16</f>
        <v>0</v>
      </c>
    </row>
    <row r="16" spans="1:28" s="15" customFormat="1" ht="24.9" customHeight="1" x14ac:dyDescent="0.2">
      <c r="A16" s="14" t="s">
        <v>23</v>
      </c>
      <c r="B16" s="52">
        <v>84</v>
      </c>
      <c r="C16" s="132">
        <v>1536</v>
      </c>
      <c r="D16" s="22">
        <f t="shared" si="0"/>
        <v>84</v>
      </c>
      <c r="E16" s="90">
        <f t="shared" si="1"/>
        <v>1490</v>
      </c>
      <c r="F16" s="37">
        <v>75</v>
      </c>
      <c r="G16" s="38">
        <v>1125</v>
      </c>
      <c r="H16" s="20">
        <f>居宅介護!T17</f>
        <v>76</v>
      </c>
      <c r="I16" s="90">
        <f>居宅介護!U17</f>
        <v>1134</v>
      </c>
      <c r="J16" s="40">
        <v>2</v>
      </c>
      <c r="K16" s="38">
        <v>280</v>
      </c>
      <c r="L16" s="19">
        <f>重度訪問介護!P17</f>
        <v>2</v>
      </c>
      <c r="M16" s="61">
        <f>重度訪問介護!Q17</f>
        <v>300</v>
      </c>
      <c r="N16" s="58"/>
      <c r="O16" s="58"/>
      <c r="P16" s="64" t="s">
        <v>23</v>
      </c>
      <c r="Q16" s="50">
        <v>6</v>
      </c>
      <c r="R16" s="51">
        <v>120</v>
      </c>
      <c r="S16" s="19">
        <f>同行援護!L17</f>
        <v>4</v>
      </c>
      <c r="T16" s="33">
        <f>同行援護!M17</f>
        <v>50</v>
      </c>
      <c r="U16" s="37">
        <v>1</v>
      </c>
      <c r="V16" s="51">
        <v>11</v>
      </c>
      <c r="W16" s="22">
        <f>行動援護!P17</f>
        <v>2</v>
      </c>
      <c r="X16" s="48">
        <f>行動援護!Q17</f>
        <v>6</v>
      </c>
      <c r="Y16" s="40">
        <v>0</v>
      </c>
      <c r="Z16" s="54">
        <v>0</v>
      </c>
      <c r="AA16" s="20">
        <f>重度障がい者等包括支援!T17</f>
        <v>0</v>
      </c>
      <c r="AB16" s="34">
        <f>重度障がい者等包括支援!U17</f>
        <v>0</v>
      </c>
    </row>
    <row r="17" spans="1:28" s="15" customFormat="1" ht="24.9" customHeight="1" x14ac:dyDescent="0.2">
      <c r="A17" s="14" t="s">
        <v>24</v>
      </c>
      <c r="B17" s="52">
        <v>994</v>
      </c>
      <c r="C17" s="132">
        <v>18306</v>
      </c>
      <c r="D17" s="22">
        <f t="shared" si="0"/>
        <v>1015</v>
      </c>
      <c r="E17" s="90">
        <f t="shared" si="1"/>
        <v>17319</v>
      </c>
      <c r="F17" s="37">
        <v>839</v>
      </c>
      <c r="G17" s="38">
        <v>10606</v>
      </c>
      <c r="H17" s="20">
        <f>居宅介護!T18</f>
        <v>856</v>
      </c>
      <c r="I17" s="90">
        <f>居宅介護!U18</f>
        <v>10355</v>
      </c>
      <c r="J17" s="40">
        <v>17</v>
      </c>
      <c r="K17" s="38">
        <v>5491</v>
      </c>
      <c r="L17" s="19">
        <f>重度訪問介護!P18</f>
        <v>16</v>
      </c>
      <c r="M17" s="61">
        <f>重度訪問介護!Q18</f>
        <v>4895</v>
      </c>
      <c r="N17" s="58"/>
      <c r="O17" s="58"/>
      <c r="P17" s="64" t="s">
        <v>24</v>
      </c>
      <c r="Q17" s="50">
        <v>121</v>
      </c>
      <c r="R17" s="51">
        <v>1949</v>
      </c>
      <c r="S17" s="19">
        <f>同行援護!L18</f>
        <v>133</v>
      </c>
      <c r="T17" s="33">
        <f>同行援護!M18</f>
        <v>1879</v>
      </c>
      <c r="U17" s="37">
        <v>17</v>
      </c>
      <c r="V17" s="51">
        <v>260</v>
      </c>
      <c r="W17" s="22">
        <f>行動援護!P18</f>
        <v>10</v>
      </c>
      <c r="X17" s="48">
        <f>行動援護!Q18</f>
        <v>190</v>
      </c>
      <c r="Y17" s="40">
        <v>0</v>
      </c>
      <c r="Z17" s="54">
        <v>0</v>
      </c>
      <c r="AA17" s="20">
        <f>重度障がい者等包括支援!T18</f>
        <v>0</v>
      </c>
      <c r="AB17" s="34">
        <f>重度障がい者等包括支援!U18</f>
        <v>0</v>
      </c>
    </row>
    <row r="18" spans="1:28" s="15" customFormat="1" ht="24.9" customHeight="1" x14ac:dyDescent="0.2">
      <c r="A18" s="14" t="s">
        <v>25</v>
      </c>
      <c r="B18" s="52">
        <v>1052</v>
      </c>
      <c r="C18" s="132">
        <v>38227</v>
      </c>
      <c r="D18" s="22">
        <f t="shared" si="0"/>
        <v>988</v>
      </c>
      <c r="E18" s="90">
        <f t="shared" si="1"/>
        <v>40300</v>
      </c>
      <c r="F18" s="37">
        <v>884</v>
      </c>
      <c r="G18" s="38">
        <v>26722</v>
      </c>
      <c r="H18" s="20">
        <f>居宅介護!T19</f>
        <v>851</v>
      </c>
      <c r="I18" s="90">
        <f>居宅介護!U19</f>
        <v>29512</v>
      </c>
      <c r="J18" s="40">
        <v>27</v>
      </c>
      <c r="K18" s="38">
        <v>7707</v>
      </c>
      <c r="L18" s="19">
        <f>重度訪問介護!P19</f>
        <v>22</v>
      </c>
      <c r="M18" s="61">
        <f>重度訪問介護!Q19</f>
        <v>7880</v>
      </c>
      <c r="N18" s="58"/>
      <c r="O18" s="58"/>
      <c r="P18" s="64" t="s">
        <v>25</v>
      </c>
      <c r="Q18" s="50">
        <v>138</v>
      </c>
      <c r="R18" s="51">
        <v>3534</v>
      </c>
      <c r="S18" s="19">
        <f>同行援護!L19</f>
        <v>108</v>
      </c>
      <c r="T18" s="33">
        <f>同行援護!M19</f>
        <v>2510</v>
      </c>
      <c r="U18" s="37">
        <v>3</v>
      </c>
      <c r="V18" s="51">
        <v>264</v>
      </c>
      <c r="W18" s="22">
        <f>行動援護!P19</f>
        <v>7</v>
      </c>
      <c r="X18" s="48">
        <f>行動援護!Q19</f>
        <v>398</v>
      </c>
      <c r="Y18" s="40">
        <v>0</v>
      </c>
      <c r="Z18" s="54">
        <v>0</v>
      </c>
      <c r="AA18" s="20">
        <f>重度障がい者等包括支援!T19</f>
        <v>0</v>
      </c>
      <c r="AB18" s="34">
        <f>重度障がい者等包括支援!U19</f>
        <v>0</v>
      </c>
    </row>
    <row r="19" spans="1:28" s="15" customFormat="1" ht="24.9" customHeight="1" x14ac:dyDescent="0.2">
      <c r="A19" s="14" t="s">
        <v>26</v>
      </c>
      <c r="B19" s="52">
        <v>767</v>
      </c>
      <c r="C19" s="132">
        <v>22468</v>
      </c>
      <c r="D19" s="22">
        <f t="shared" si="0"/>
        <v>791</v>
      </c>
      <c r="E19" s="90">
        <f t="shared" si="1"/>
        <v>23024</v>
      </c>
      <c r="F19" s="37">
        <v>597</v>
      </c>
      <c r="G19" s="38">
        <v>12355</v>
      </c>
      <c r="H19" s="20">
        <f>居宅介護!T20</f>
        <v>642</v>
      </c>
      <c r="I19" s="90">
        <f>居宅介護!U20</f>
        <v>14016</v>
      </c>
      <c r="J19" s="40">
        <v>54</v>
      </c>
      <c r="K19" s="38">
        <v>5957</v>
      </c>
      <c r="L19" s="19">
        <f>重度訪問介護!P20</f>
        <v>41</v>
      </c>
      <c r="M19" s="61">
        <f>重度訪問介護!Q20</f>
        <v>5001</v>
      </c>
      <c r="N19" s="58"/>
      <c r="O19" s="58"/>
      <c r="P19" s="64" t="s">
        <v>26</v>
      </c>
      <c r="Q19" s="50">
        <v>81</v>
      </c>
      <c r="R19" s="51">
        <v>2107</v>
      </c>
      <c r="S19" s="19">
        <f>同行援護!L20</f>
        <v>68</v>
      </c>
      <c r="T19" s="33">
        <f>同行援護!M20</f>
        <v>1941</v>
      </c>
      <c r="U19" s="37">
        <v>29</v>
      </c>
      <c r="V19" s="51">
        <v>612</v>
      </c>
      <c r="W19" s="22">
        <f>行動援護!P20</f>
        <v>34</v>
      </c>
      <c r="X19" s="48">
        <f>行動援護!Q20</f>
        <v>742</v>
      </c>
      <c r="Y19" s="40">
        <v>6</v>
      </c>
      <c r="Z19" s="54">
        <v>1437</v>
      </c>
      <c r="AA19" s="20">
        <f>重度障がい者等包括支援!T20</f>
        <v>6</v>
      </c>
      <c r="AB19" s="34">
        <f>重度障がい者等包括支援!U20</f>
        <v>1324</v>
      </c>
    </row>
    <row r="20" spans="1:28" s="15" customFormat="1" ht="24.9" customHeight="1" x14ac:dyDescent="0.2">
      <c r="A20" s="14" t="s">
        <v>27</v>
      </c>
      <c r="B20" s="52">
        <v>624</v>
      </c>
      <c r="C20" s="132">
        <v>14476</v>
      </c>
      <c r="D20" s="22">
        <f t="shared" si="0"/>
        <v>545</v>
      </c>
      <c r="E20" s="90">
        <f t="shared" si="1"/>
        <v>14213</v>
      </c>
      <c r="F20" s="37">
        <v>413</v>
      </c>
      <c r="G20" s="38">
        <v>6426</v>
      </c>
      <c r="H20" s="20">
        <f>居宅介護!T21</f>
        <v>413</v>
      </c>
      <c r="I20" s="90">
        <f>居宅介護!U21</f>
        <v>7385</v>
      </c>
      <c r="J20" s="40">
        <v>68</v>
      </c>
      <c r="K20" s="38">
        <v>5109</v>
      </c>
      <c r="L20" s="19">
        <f>重度訪問介護!P21</f>
        <v>28</v>
      </c>
      <c r="M20" s="61">
        <f>重度訪問介護!Q21</f>
        <v>4578</v>
      </c>
      <c r="N20" s="58"/>
      <c r="O20" s="58"/>
      <c r="P20" s="64" t="s">
        <v>27</v>
      </c>
      <c r="Q20" s="50">
        <v>79</v>
      </c>
      <c r="R20" s="51">
        <v>1728</v>
      </c>
      <c r="S20" s="19">
        <f>同行援護!L21</f>
        <v>53</v>
      </c>
      <c r="T20" s="33">
        <f>同行援護!M21</f>
        <v>1120</v>
      </c>
      <c r="U20" s="37">
        <v>64</v>
      </c>
      <c r="V20" s="51">
        <v>1213</v>
      </c>
      <c r="W20" s="22">
        <f>行動援護!P21</f>
        <v>51</v>
      </c>
      <c r="X20" s="48">
        <f>行動援護!Q21</f>
        <v>1130</v>
      </c>
      <c r="Y20" s="40">
        <v>0</v>
      </c>
      <c r="Z20" s="54">
        <v>0</v>
      </c>
      <c r="AA20" s="20">
        <f>重度障がい者等包括支援!T21</f>
        <v>0</v>
      </c>
      <c r="AB20" s="34">
        <f>重度障がい者等包括支援!U21</f>
        <v>0</v>
      </c>
    </row>
    <row r="21" spans="1:28" s="15" customFormat="1" ht="24.9" customHeight="1" x14ac:dyDescent="0.2">
      <c r="A21" s="14" t="s">
        <v>28</v>
      </c>
      <c r="B21" s="52">
        <v>455</v>
      </c>
      <c r="C21" s="132">
        <v>9590</v>
      </c>
      <c r="D21" s="22">
        <f t="shared" si="0"/>
        <v>460</v>
      </c>
      <c r="E21" s="90">
        <f t="shared" si="1"/>
        <v>8380</v>
      </c>
      <c r="F21" s="37">
        <v>346</v>
      </c>
      <c r="G21" s="38">
        <v>5724</v>
      </c>
      <c r="H21" s="20">
        <f>居宅介護!T22</f>
        <v>360</v>
      </c>
      <c r="I21" s="90">
        <f>居宅介護!U22</f>
        <v>4835</v>
      </c>
      <c r="J21" s="40">
        <v>23</v>
      </c>
      <c r="K21" s="38">
        <v>2054</v>
      </c>
      <c r="L21" s="19">
        <f>重度訪問介護!P22</f>
        <v>11</v>
      </c>
      <c r="M21" s="61">
        <f>重度訪問介護!Q22</f>
        <v>1686</v>
      </c>
      <c r="N21" s="58"/>
      <c r="O21" s="58"/>
      <c r="P21" s="64" t="s">
        <v>28</v>
      </c>
      <c r="Q21" s="50">
        <v>67</v>
      </c>
      <c r="R21" s="51">
        <v>1390</v>
      </c>
      <c r="S21" s="19">
        <f>同行援護!L22</f>
        <v>61</v>
      </c>
      <c r="T21" s="33">
        <f>同行援護!M22</f>
        <v>1319</v>
      </c>
      <c r="U21" s="37">
        <v>19</v>
      </c>
      <c r="V21" s="51">
        <v>422</v>
      </c>
      <c r="W21" s="22">
        <f>行動援護!P22</f>
        <v>28</v>
      </c>
      <c r="X21" s="48">
        <f>行動援護!Q22</f>
        <v>540</v>
      </c>
      <c r="Y21" s="40">
        <v>0</v>
      </c>
      <c r="Z21" s="54">
        <v>0</v>
      </c>
      <c r="AA21" s="20">
        <f>重度障がい者等包括支援!T22</f>
        <v>0</v>
      </c>
      <c r="AB21" s="34">
        <f>重度障がい者等包括支援!U22</f>
        <v>0</v>
      </c>
    </row>
    <row r="22" spans="1:28" s="15" customFormat="1" ht="24.9" customHeight="1" x14ac:dyDescent="0.2">
      <c r="A22" s="14" t="s">
        <v>29</v>
      </c>
      <c r="B22" s="52">
        <v>286</v>
      </c>
      <c r="C22" s="132">
        <v>9163</v>
      </c>
      <c r="D22" s="22">
        <f t="shared" si="0"/>
        <v>309</v>
      </c>
      <c r="E22" s="90">
        <f t="shared" si="1"/>
        <v>6751</v>
      </c>
      <c r="F22" s="37">
        <v>212</v>
      </c>
      <c r="G22" s="38">
        <v>5052</v>
      </c>
      <c r="H22" s="20">
        <f>居宅介護!T23</f>
        <v>249</v>
      </c>
      <c r="I22" s="90">
        <f>居宅介護!U23</f>
        <v>4441</v>
      </c>
      <c r="J22" s="40">
        <v>14</v>
      </c>
      <c r="K22" s="38">
        <v>1946</v>
      </c>
      <c r="L22" s="19">
        <f>重度訪問介護!P23</f>
        <v>10</v>
      </c>
      <c r="M22" s="61">
        <f>重度訪問介護!Q23</f>
        <v>1170</v>
      </c>
      <c r="N22" s="58"/>
      <c r="O22" s="58"/>
      <c r="P22" s="64" t="s">
        <v>29</v>
      </c>
      <c r="Q22" s="50">
        <v>52</v>
      </c>
      <c r="R22" s="51">
        <v>1345</v>
      </c>
      <c r="S22" s="19">
        <f>同行援護!L23</f>
        <v>49</v>
      </c>
      <c r="T22" s="33">
        <f>同行援護!M23</f>
        <v>1129</v>
      </c>
      <c r="U22" s="37">
        <v>4</v>
      </c>
      <c r="V22" s="51">
        <v>40</v>
      </c>
      <c r="W22" s="22">
        <f>行動援護!P23</f>
        <v>1</v>
      </c>
      <c r="X22" s="48">
        <f>行動援護!Q23</f>
        <v>11</v>
      </c>
      <c r="Y22" s="40">
        <v>4</v>
      </c>
      <c r="Z22" s="54">
        <v>780</v>
      </c>
      <c r="AA22" s="20">
        <f>重度障がい者等包括支援!T23</f>
        <v>0</v>
      </c>
      <c r="AB22" s="34">
        <f>重度障がい者等包括支援!U23</f>
        <v>0</v>
      </c>
    </row>
    <row r="23" spans="1:28" s="15" customFormat="1" ht="24.9" customHeight="1" x14ac:dyDescent="0.2">
      <c r="A23" s="14" t="s">
        <v>30</v>
      </c>
      <c r="B23" s="52">
        <v>195</v>
      </c>
      <c r="C23" s="132">
        <v>2879</v>
      </c>
      <c r="D23" s="22">
        <f t="shared" si="0"/>
        <v>192</v>
      </c>
      <c r="E23" s="90">
        <f t="shared" si="1"/>
        <v>7137</v>
      </c>
      <c r="F23" s="37">
        <v>173</v>
      </c>
      <c r="G23" s="38">
        <v>1798</v>
      </c>
      <c r="H23" s="20">
        <f>居宅介護!T24</f>
        <v>159</v>
      </c>
      <c r="I23" s="90">
        <f>居宅介護!U24</f>
        <v>3712</v>
      </c>
      <c r="J23" s="40">
        <v>6</v>
      </c>
      <c r="K23" s="38">
        <v>816</v>
      </c>
      <c r="L23" s="19">
        <f>重度訪問介護!P24</f>
        <v>8</v>
      </c>
      <c r="M23" s="61">
        <f>重度訪問介護!Q24</f>
        <v>2857</v>
      </c>
      <c r="N23" s="58"/>
      <c r="O23" s="58"/>
      <c r="P23" s="64" t="s">
        <v>30</v>
      </c>
      <c r="Q23" s="50">
        <v>14</v>
      </c>
      <c r="R23" s="51">
        <v>252</v>
      </c>
      <c r="S23" s="19">
        <f>同行援護!L24</f>
        <v>19</v>
      </c>
      <c r="T23" s="33">
        <f>同行援護!M24</f>
        <v>363</v>
      </c>
      <c r="U23" s="37">
        <v>2</v>
      </c>
      <c r="V23" s="51">
        <v>13</v>
      </c>
      <c r="W23" s="22">
        <f>行動援護!P24</f>
        <v>6</v>
      </c>
      <c r="X23" s="48">
        <f>行動援護!Q24</f>
        <v>205</v>
      </c>
      <c r="Y23" s="40">
        <v>0</v>
      </c>
      <c r="Z23" s="54">
        <v>0</v>
      </c>
      <c r="AA23" s="20">
        <f>重度障がい者等包括支援!T24</f>
        <v>0</v>
      </c>
      <c r="AB23" s="34">
        <f>重度障がい者等包括支援!U24</f>
        <v>0</v>
      </c>
    </row>
    <row r="24" spans="1:28" s="15" customFormat="1" ht="24.9" customHeight="1" x14ac:dyDescent="0.2">
      <c r="A24" s="14" t="s">
        <v>31</v>
      </c>
      <c r="B24" s="52">
        <v>215</v>
      </c>
      <c r="C24" s="132">
        <v>5273</v>
      </c>
      <c r="D24" s="22">
        <f t="shared" si="0"/>
        <v>232</v>
      </c>
      <c r="E24" s="90">
        <f t="shared" si="1"/>
        <v>5062</v>
      </c>
      <c r="F24" s="37">
        <v>179</v>
      </c>
      <c r="G24" s="38">
        <v>4086</v>
      </c>
      <c r="H24" s="20">
        <f>居宅介護!T25</f>
        <v>207</v>
      </c>
      <c r="I24" s="90">
        <f>居宅介護!U25</f>
        <v>4145</v>
      </c>
      <c r="J24" s="40">
        <v>2</v>
      </c>
      <c r="K24" s="38">
        <v>170</v>
      </c>
      <c r="L24" s="19">
        <f>重度訪問介護!P25</f>
        <v>2</v>
      </c>
      <c r="M24" s="61">
        <f>重度訪問介護!Q25</f>
        <v>176</v>
      </c>
      <c r="N24" s="58"/>
      <c r="O24" s="58"/>
      <c r="P24" s="64" t="s">
        <v>31</v>
      </c>
      <c r="Q24" s="50">
        <v>33</v>
      </c>
      <c r="R24" s="51">
        <v>932</v>
      </c>
      <c r="S24" s="19">
        <f>同行援護!L25</f>
        <v>21</v>
      </c>
      <c r="T24" s="33">
        <f>同行援護!M25</f>
        <v>570</v>
      </c>
      <c r="U24" s="37">
        <v>1</v>
      </c>
      <c r="V24" s="51">
        <v>85</v>
      </c>
      <c r="W24" s="22">
        <f>行動援護!P25</f>
        <v>2</v>
      </c>
      <c r="X24" s="48">
        <f>行動援護!Q25</f>
        <v>171</v>
      </c>
      <c r="Y24" s="40">
        <v>0</v>
      </c>
      <c r="Z24" s="54">
        <v>0</v>
      </c>
      <c r="AA24" s="20">
        <f>重度障がい者等包括支援!T25</f>
        <v>0</v>
      </c>
      <c r="AB24" s="34">
        <f>重度障がい者等包括支援!U25</f>
        <v>0</v>
      </c>
    </row>
    <row r="25" spans="1:28" s="15" customFormat="1" ht="24.9" customHeight="1" x14ac:dyDescent="0.2">
      <c r="A25" s="14" t="s">
        <v>32</v>
      </c>
      <c r="B25" s="52">
        <v>1152</v>
      </c>
      <c r="C25" s="132">
        <v>30727</v>
      </c>
      <c r="D25" s="22">
        <f t="shared" si="0"/>
        <v>1317</v>
      </c>
      <c r="E25" s="90">
        <f t="shared" si="1"/>
        <v>32071</v>
      </c>
      <c r="F25" s="37">
        <v>992</v>
      </c>
      <c r="G25" s="38">
        <v>21530</v>
      </c>
      <c r="H25" s="20">
        <f>居宅介護!T26</f>
        <v>1145</v>
      </c>
      <c r="I25" s="90">
        <f>居宅介護!U26</f>
        <v>23057</v>
      </c>
      <c r="J25" s="40">
        <v>27</v>
      </c>
      <c r="K25" s="38">
        <v>5727</v>
      </c>
      <c r="L25" s="19">
        <f>重度訪問介護!P26</f>
        <v>24</v>
      </c>
      <c r="M25" s="61">
        <f>重度訪問介護!Q26</f>
        <v>5651</v>
      </c>
      <c r="N25" s="58"/>
      <c r="O25" s="58"/>
      <c r="P25" s="64" t="s">
        <v>32</v>
      </c>
      <c r="Q25" s="50">
        <v>110</v>
      </c>
      <c r="R25" s="51">
        <v>3057</v>
      </c>
      <c r="S25" s="19">
        <f>同行援護!L26</f>
        <v>122</v>
      </c>
      <c r="T25" s="33">
        <f>同行援護!M26</f>
        <v>2715</v>
      </c>
      <c r="U25" s="37">
        <v>23</v>
      </c>
      <c r="V25" s="51">
        <v>413</v>
      </c>
      <c r="W25" s="22">
        <f>行動援護!P26</f>
        <v>26</v>
      </c>
      <c r="X25" s="48">
        <f>行動援護!Q26</f>
        <v>648</v>
      </c>
      <c r="Y25" s="40">
        <v>0</v>
      </c>
      <c r="Z25" s="54">
        <v>0</v>
      </c>
      <c r="AA25" s="20">
        <f>重度障がい者等包括支援!T26</f>
        <v>0</v>
      </c>
      <c r="AB25" s="34">
        <f>重度障がい者等包括支援!U26</f>
        <v>0</v>
      </c>
    </row>
    <row r="26" spans="1:28" s="15" customFormat="1" ht="24.9" customHeight="1" x14ac:dyDescent="0.2">
      <c r="A26" s="14" t="s">
        <v>33</v>
      </c>
      <c r="B26" s="52">
        <v>2586</v>
      </c>
      <c r="C26" s="132">
        <v>70986</v>
      </c>
      <c r="D26" s="22">
        <f t="shared" si="0"/>
        <v>2557</v>
      </c>
      <c r="E26" s="90">
        <f t="shared" si="1"/>
        <v>66497</v>
      </c>
      <c r="F26" s="37">
        <v>2101</v>
      </c>
      <c r="G26" s="38">
        <v>29855</v>
      </c>
      <c r="H26" s="20">
        <f>居宅介護!T27</f>
        <v>2102</v>
      </c>
      <c r="I26" s="90">
        <f>居宅介護!U27</f>
        <v>31563</v>
      </c>
      <c r="J26" s="40">
        <v>169</v>
      </c>
      <c r="K26" s="38">
        <v>31250</v>
      </c>
      <c r="L26" s="19">
        <f>重度訪問介護!P27</f>
        <v>130</v>
      </c>
      <c r="M26" s="61">
        <f>重度訪問介護!Q27</f>
        <v>25835</v>
      </c>
      <c r="N26" s="58"/>
      <c r="O26" s="58"/>
      <c r="P26" s="64" t="s">
        <v>33</v>
      </c>
      <c r="Q26" s="50">
        <v>229</v>
      </c>
      <c r="R26" s="51">
        <v>7468</v>
      </c>
      <c r="S26" s="19">
        <f>同行援護!L27</f>
        <v>212</v>
      </c>
      <c r="T26" s="33">
        <f>同行援護!M27</f>
        <v>6288</v>
      </c>
      <c r="U26" s="37">
        <v>87</v>
      </c>
      <c r="V26" s="51">
        <v>2413</v>
      </c>
      <c r="W26" s="22">
        <f>行動援護!P27</f>
        <v>113</v>
      </c>
      <c r="X26" s="48">
        <f>行動援護!Q27</f>
        <v>2811</v>
      </c>
      <c r="Y26" s="40">
        <v>0</v>
      </c>
      <c r="Z26" s="54">
        <v>0</v>
      </c>
      <c r="AA26" s="20">
        <f>重度障がい者等包括支援!T27</f>
        <v>0</v>
      </c>
      <c r="AB26" s="34">
        <f>重度障がい者等包括支援!U27</f>
        <v>0</v>
      </c>
    </row>
    <row r="27" spans="1:28" s="15" customFormat="1" ht="24.9" customHeight="1" x14ac:dyDescent="0.2">
      <c r="A27" s="14" t="s">
        <v>34</v>
      </c>
      <c r="B27" s="52">
        <v>419</v>
      </c>
      <c r="C27" s="132">
        <v>8292</v>
      </c>
      <c r="D27" s="22">
        <f t="shared" si="0"/>
        <v>386</v>
      </c>
      <c r="E27" s="90">
        <f t="shared" si="1"/>
        <v>7735</v>
      </c>
      <c r="F27" s="37">
        <v>349</v>
      </c>
      <c r="G27" s="38">
        <v>5955</v>
      </c>
      <c r="H27" s="20">
        <f>居宅介護!T28</f>
        <v>312</v>
      </c>
      <c r="I27" s="90">
        <f>居宅介護!U28</f>
        <v>4971</v>
      </c>
      <c r="J27" s="40">
        <v>9</v>
      </c>
      <c r="K27" s="38">
        <v>749</v>
      </c>
      <c r="L27" s="19">
        <f>重度訪問介護!P28</f>
        <v>6</v>
      </c>
      <c r="M27" s="61">
        <f>重度訪問介護!Q28</f>
        <v>1068</v>
      </c>
      <c r="N27" s="58"/>
      <c r="O27" s="58"/>
      <c r="P27" s="64" t="s">
        <v>34</v>
      </c>
      <c r="Q27" s="50">
        <v>48</v>
      </c>
      <c r="R27" s="51">
        <v>1191</v>
      </c>
      <c r="S27" s="19">
        <f>同行援護!L28</f>
        <v>42</v>
      </c>
      <c r="T27" s="33">
        <f>同行援護!M28</f>
        <v>1070</v>
      </c>
      <c r="U27" s="37">
        <v>13</v>
      </c>
      <c r="V27" s="51">
        <v>397</v>
      </c>
      <c r="W27" s="22">
        <f>行動援護!P28</f>
        <v>26</v>
      </c>
      <c r="X27" s="48">
        <f>行動援護!Q28</f>
        <v>626</v>
      </c>
      <c r="Y27" s="40">
        <v>0</v>
      </c>
      <c r="Z27" s="54">
        <v>0</v>
      </c>
      <c r="AA27" s="20">
        <f>重度障がい者等包括支援!T28</f>
        <v>0</v>
      </c>
      <c r="AB27" s="34">
        <f>重度障がい者等包括支援!U28</f>
        <v>0</v>
      </c>
    </row>
    <row r="28" spans="1:28" s="15" customFormat="1" ht="24.9" customHeight="1" x14ac:dyDescent="0.2">
      <c r="A28" s="14" t="s">
        <v>35</v>
      </c>
      <c r="B28" s="52">
        <v>199</v>
      </c>
      <c r="C28" s="132">
        <v>2776</v>
      </c>
      <c r="D28" s="22">
        <f t="shared" si="0"/>
        <v>168</v>
      </c>
      <c r="E28" s="90">
        <f t="shared" si="1"/>
        <v>2465</v>
      </c>
      <c r="F28" s="37">
        <v>155</v>
      </c>
      <c r="G28" s="38">
        <v>1765</v>
      </c>
      <c r="H28" s="20">
        <f>居宅介護!T29</f>
        <v>122</v>
      </c>
      <c r="I28" s="90">
        <f>居宅介護!U29</f>
        <v>1449</v>
      </c>
      <c r="J28" s="40">
        <v>3</v>
      </c>
      <c r="K28" s="38">
        <v>290</v>
      </c>
      <c r="L28" s="19">
        <f>重度訪問介護!P29</f>
        <v>1</v>
      </c>
      <c r="M28" s="61">
        <f>重度訪問介護!Q29</f>
        <v>136</v>
      </c>
      <c r="N28" s="58"/>
      <c r="O28" s="58"/>
      <c r="P28" s="64" t="s">
        <v>35</v>
      </c>
      <c r="Q28" s="50">
        <v>16</v>
      </c>
      <c r="R28" s="51">
        <v>196</v>
      </c>
      <c r="S28" s="19">
        <f>同行援護!L29</f>
        <v>21</v>
      </c>
      <c r="T28" s="33">
        <f>同行援護!M29</f>
        <v>326</v>
      </c>
      <c r="U28" s="37">
        <v>21</v>
      </c>
      <c r="V28" s="51">
        <v>505</v>
      </c>
      <c r="W28" s="22">
        <f>行動援護!P29</f>
        <v>24</v>
      </c>
      <c r="X28" s="48">
        <f>行動援護!Q29</f>
        <v>554</v>
      </c>
      <c r="Y28" s="40">
        <v>4</v>
      </c>
      <c r="Z28" s="54">
        <v>20</v>
      </c>
      <c r="AA28" s="20">
        <f>重度障がい者等包括支援!T29</f>
        <v>0</v>
      </c>
      <c r="AB28" s="34">
        <f>重度障がい者等包括支援!U29</f>
        <v>0</v>
      </c>
    </row>
    <row r="29" spans="1:28" s="15" customFormat="1" ht="24.9" customHeight="1" x14ac:dyDescent="0.2">
      <c r="A29" s="14" t="s">
        <v>36</v>
      </c>
      <c r="B29" s="52">
        <v>292</v>
      </c>
      <c r="C29" s="132">
        <v>7401</v>
      </c>
      <c r="D29" s="22">
        <f t="shared" si="0"/>
        <v>280</v>
      </c>
      <c r="E29" s="90">
        <f t="shared" si="1"/>
        <v>6808</v>
      </c>
      <c r="F29" s="37">
        <v>238</v>
      </c>
      <c r="G29" s="38">
        <v>4805</v>
      </c>
      <c r="H29" s="20">
        <f>居宅介護!T30</f>
        <v>230</v>
      </c>
      <c r="I29" s="90">
        <f>居宅介護!U30</f>
        <v>4743</v>
      </c>
      <c r="J29" s="40">
        <v>6</v>
      </c>
      <c r="K29" s="38">
        <v>868</v>
      </c>
      <c r="L29" s="19">
        <f>重度訪問介護!P30</f>
        <v>6</v>
      </c>
      <c r="M29" s="61">
        <f>重度訪問介護!Q30</f>
        <v>675</v>
      </c>
      <c r="N29" s="58"/>
      <c r="O29" s="58"/>
      <c r="P29" s="64" t="s">
        <v>36</v>
      </c>
      <c r="Q29" s="50">
        <v>27</v>
      </c>
      <c r="R29" s="51">
        <v>726</v>
      </c>
      <c r="S29" s="19">
        <f>同行援護!L30</f>
        <v>21</v>
      </c>
      <c r="T29" s="33">
        <f>同行援護!M30</f>
        <v>440</v>
      </c>
      <c r="U29" s="37">
        <v>21</v>
      </c>
      <c r="V29" s="51">
        <v>1002</v>
      </c>
      <c r="W29" s="22">
        <f>行動援護!P30</f>
        <v>23</v>
      </c>
      <c r="X29" s="48">
        <f>行動援護!Q30</f>
        <v>950</v>
      </c>
      <c r="Y29" s="40">
        <v>0</v>
      </c>
      <c r="Z29" s="54">
        <v>0</v>
      </c>
      <c r="AA29" s="20">
        <f>重度障がい者等包括支援!T30</f>
        <v>0</v>
      </c>
      <c r="AB29" s="34">
        <f>重度障がい者等包括支援!U30</f>
        <v>0</v>
      </c>
    </row>
    <row r="30" spans="1:28" s="15" customFormat="1" ht="24.9" customHeight="1" x14ac:dyDescent="0.2">
      <c r="A30" s="14" t="s">
        <v>37</v>
      </c>
      <c r="B30" s="52">
        <v>189</v>
      </c>
      <c r="C30" s="132">
        <v>4256</v>
      </c>
      <c r="D30" s="22">
        <f t="shared" si="0"/>
        <v>193</v>
      </c>
      <c r="E30" s="90">
        <f t="shared" si="1"/>
        <v>3784</v>
      </c>
      <c r="F30" s="37">
        <v>141</v>
      </c>
      <c r="G30" s="38">
        <v>2506</v>
      </c>
      <c r="H30" s="20">
        <f>居宅介護!T31</f>
        <v>158</v>
      </c>
      <c r="I30" s="90">
        <f>居宅介護!U31</f>
        <v>2556</v>
      </c>
      <c r="J30" s="40">
        <v>21</v>
      </c>
      <c r="K30" s="38">
        <v>1155</v>
      </c>
      <c r="L30" s="19">
        <f>重度訪問介護!P31</f>
        <v>14</v>
      </c>
      <c r="M30" s="61">
        <f>重度訪問介護!Q31</f>
        <v>677</v>
      </c>
      <c r="N30" s="58"/>
      <c r="O30" s="58"/>
      <c r="P30" s="64" t="s">
        <v>37</v>
      </c>
      <c r="Q30" s="50">
        <v>19</v>
      </c>
      <c r="R30" s="51">
        <v>275</v>
      </c>
      <c r="S30" s="19">
        <f>同行援護!L31</f>
        <v>12</v>
      </c>
      <c r="T30" s="33">
        <f>同行援護!M31</f>
        <v>288</v>
      </c>
      <c r="U30" s="37">
        <v>8</v>
      </c>
      <c r="V30" s="51">
        <v>320</v>
      </c>
      <c r="W30" s="22">
        <f>行動援護!P31</f>
        <v>9</v>
      </c>
      <c r="X30" s="48">
        <f>行動援護!Q31</f>
        <v>263</v>
      </c>
      <c r="Y30" s="40">
        <v>0</v>
      </c>
      <c r="Z30" s="54">
        <v>0</v>
      </c>
      <c r="AA30" s="20">
        <f>重度障がい者等包括支援!T31</f>
        <v>0</v>
      </c>
      <c r="AB30" s="34">
        <f>重度障がい者等包括支援!U31</f>
        <v>0</v>
      </c>
    </row>
    <row r="31" spans="1:28" s="15" customFormat="1" ht="24.9" customHeight="1" x14ac:dyDescent="0.2">
      <c r="A31" s="14" t="s">
        <v>38</v>
      </c>
      <c r="B31" s="52">
        <v>231</v>
      </c>
      <c r="C31" s="132">
        <v>5370</v>
      </c>
      <c r="D31" s="22">
        <f t="shared" si="0"/>
        <v>256</v>
      </c>
      <c r="E31" s="90">
        <f t="shared" si="1"/>
        <v>7492</v>
      </c>
      <c r="F31" s="37">
        <v>180</v>
      </c>
      <c r="G31" s="38">
        <v>2401</v>
      </c>
      <c r="H31" s="20">
        <f>居宅介護!T32</f>
        <v>204</v>
      </c>
      <c r="I31" s="90">
        <f>居宅介護!U32</f>
        <v>2851</v>
      </c>
      <c r="J31" s="40">
        <v>21</v>
      </c>
      <c r="K31" s="38">
        <v>2333</v>
      </c>
      <c r="L31" s="19">
        <f>重度訪問介護!P32</f>
        <v>23</v>
      </c>
      <c r="M31" s="61">
        <f>重度訪問介護!Q32</f>
        <v>4079</v>
      </c>
      <c r="N31" s="58"/>
      <c r="O31" s="58"/>
      <c r="P31" s="64" t="s">
        <v>38</v>
      </c>
      <c r="Q31" s="50">
        <v>22</v>
      </c>
      <c r="R31" s="51">
        <v>442</v>
      </c>
      <c r="S31" s="19">
        <f>同行援護!L32</f>
        <v>19</v>
      </c>
      <c r="T31" s="33">
        <f>同行援護!M32</f>
        <v>268</v>
      </c>
      <c r="U31" s="37">
        <v>8</v>
      </c>
      <c r="V31" s="51">
        <v>194</v>
      </c>
      <c r="W31" s="22">
        <f>行動援護!P32</f>
        <v>10</v>
      </c>
      <c r="X31" s="48">
        <f>行動援護!Q32</f>
        <v>294</v>
      </c>
      <c r="Y31" s="40">
        <v>0</v>
      </c>
      <c r="Z31" s="54">
        <v>0</v>
      </c>
      <c r="AA31" s="20">
        <f>重度障がい者等包括支援!T32</f>
        <v>0</v>
      </c>
      <c r="AB31" s="34">
        <f>重度障がい者等包括支援!U32</f>
        <v>0</v>
      </c>
    </row>
    <row r="32" spans="1:28" s="15" customFormat="1" ht="24.9" customHeight="1" x14ac:dyDescent="0.2">
      <c r="A32" s="14" t="s">
        <v>39</v>
      </c>
      <c r="B32" s="52">
        <v>384</v>
      </c>
      <c r="C32" s="132">
        <v>9222</v>
      </c>
      <c r="D32" s="22">
        <f t="shared" si="0"/>
        <v>344</v>
      </c>
      <c r="E32" s="90">
        <f t="shared" si="1"/>
        <v>8448</v>
      </c>
      <c r="F32" s="37">
        <v>268</v>
      </c>
      <c r="G32" s="38">
        <v>5322</v>
      </c>
      <c r="H32" s="20">
        <f>居宅介護!T33</f>
        <v>240</v>
      </c>
      <c r="I32" s="90">
        <f>居宅介護!U33</f>
        <v>4507</v>
      </c>
      <c r="J32" s="40">
        <v>32</v>
      </c>
      <c r="K32" s="38">
        <v>1950</v>
      </c>
      <c r="L32" s="19">
        <f>重度訪問介護!P33</f>
        <v>28</v>
      </c>
      <c r="M32" s="61">
        <f>重度訪問介護!Q33</f>
        <v>2302</v>
      </c>
      <c r="N32" s="58"/>
      <c r="O32" s="58"/>
      <c r="P32" s="64" t="s">
        <v>39</v>
      </c>
      <c r="Q32" s="50">
        <v>49</v>
      </c>
      <c r="R32" s="51">
        <v>1440</v>
      </c>
      <c r="S32" s="19">
        <f>同行援護!L33</f>
        <v>37</v>
      </c>
      <c r="T32" s="33">
        <f>同行援護!M33</f>
        <v>987</v>
      </c>
      <c r="U32" s="37">
        <v>35</v>
      </c>
      <c r="V32" s="51">
        <v>510</v>
      </c>
      <c r="W32" s="22">
        <f>行動援護!P33</f>
        <v>39</v>
      </c>
      <c r="X32" s="48">
        <f>行動援護!Q33</f>
        <v>652</v>
      </c>
      <c r="Y32" s="40">
        <v>0</v>
      </c>
      <c r="Z32" s="54">
        <v>0</v>
      </c>
      <c r="AA32" s="20">
        <f>重度障がい者等包括支援!T33</f>
        <v>0</v>
      </c>
      <c r="AB32" s="34">
        <f>重度障がい者等包括支援!U33</f>
        <v>0</v>
      </c>
    </row>
    <row r="33" spans="1:28" s="15" customFormat="1" ht="24.9" customHeight="1" x14ac:dyDescent="0.2">
      <c r="A33" s="14" t="s">
        <v>40</v>
      </c>
      <c r="B33" s="52">
        <v>165</v>
      </c>
      <c r="C33" s="132">
        <v>3330</v>
      </c>
      <c r="D33" s="22">
        <f t="shared" si="0"/>
        <v>157</v>
      </c>
      <c r="E33" s="90">
        <f t="shared" si="1"/>
        <v>3023</v>
      </c>
      <c r="F33" s="37">
        <v>127</v>
      </c>
      <c r="G33" s="38">
        <v>1910</v>
      </c>
      <c r="H33" s="20">
        <f>居宅介護!T34</f>
        <v>119</v>
      </c>
      <c r="I33" s="90">
        <f>居宅介護!U34</f>
        <v>1631</v>
      </c>
      <c r="J33" s="40">
        <v>8</v>
      </c>
      <c r="K33" s="38">
        <v>304</v>
      </c>
      <c r="L33" s="19">
        <f>重度訪問介護!P34</f>
        <v>9</v>
      </c>
      <c r="M33" s="61">
        <f>重度訪問介護!Q34</f>
        <v>505</v>
      </c>
      <c r="N33" s="58"/>
      <c r="O33" s="58"/>
      <c r="P33" s="64" t="s">
        <v>40</v>
      </c>
      <c r="Q33" s="50">
        <v>27</v>
      </c>
      <c r="R33" s="51">
        <v>1083</v>
      </c>
      <c r="S33" s="19">
        <f>同行援護!L34</f>
        <v>25</v>
      </c>
      <c r="T33" s="33">
        <f>同行援護!M34</f>
        <v>706</v>
      </c>
      <c r="U33" s="37">
        <v>3</v>
      </c>
      <c r="V33" s="51">
        <v>33</v>
      </c>
      <c r="W33" s="22">
        <f>行動援護!P34</f>
        <v>4</v>
      </c>
      <c r="X33" s="48">
        <f>行動援護!Q34</f>
        <v>181</v>
      </c>
      <c r="Y33" s="40">
        <v>0</v>
      </c>
      <c r="Z33" s="54">
        <v>0</v>
      </c>
      <c r="AA33" s="20">
        <f>重度障がい者等包括支援!T34</f>
        <v>0</v>
      </c>
      <c r="AB33" s="34">
        <f>重度障がい者等包括支援!U34</f>
        <v>0</v>
      </c>
    </row>
    <row r="34" spans="1:28" s="15" customFormat="1" ht="24.9" customHeight="1" x14ac:dyDescent="0.2">
      <c r="A34" s="14" t="s">
        <v>41</v>
      </c>
      <c r="B34" s="52">
        <v>52</v>
      </c>
      <c r="C34" s="132">
        <v>1895</v>
      </c>
      <c r="D34" s="22">
        <f t="shared" si="0"/>
        <v>39</v>
      </c>
      <c r="E34" s="90">
        <f t="shared" si="1"/>
        <v>1590</v>
      </c>
      <c r="F34" s="37">
        <v>44</v>
      </c>
      <c r="G34" s="38">
        <v>1035</v>
      </c>
      <c r="H34" s="20">
        <f>居宅介護!T35</f>
        <v>37</v>
      </c>
      <c r="I34" s="90">
        <f>居宅介護!U35</f>
        <v>1187</v>
      </c>
      <c r="J34" s="40">
        <v>3</v>
      </c>
      <c r="K34" s="38">
        <v>720</v>
      </c>
      <c r="L34" s="19">
        <f>重度訪問介護!P35</f>
        <v>1</v>
      </c>
      <c r="M34" s="61">
        <f>重度訪問介護!Q35</f>
        <v>400</v>
      </c>
      <c r="N34" s="58"/>
      <c r="O34" s="58"/>
      <c r="P34" s="64" t="s">
        <v>41</v>
      </c>
      <c r="Q34" s="50">
        <v>3</v>
      </c>
      <c r="R34" s="51">
        <v>50</v>
      </c>
      <c r="S34" s="19">
        <f>同行援護!L35</f>
        <v>1</v>
      </c>
      <c r="T34" s="33">
        <f>同行援護!M35</f>
        <v>3</v>
      </c>
      <c r="U34" s="37">
        <v>2</v>
      </c>
      <c r="V34" s="51">
        <v>90</v>
      </c>
      <c r="W34" s="22">
        <f>行動援護!P35</f>
        <v>0</v>
      </c>
      <c r="X34" s="48">
        <f>行動援護!Q35</f>
        <v>0</v>
      </c>
      <c r="Y34" s="40">
        <v>0</v>
      </c>
      <c r="Z34" s="54">
        <v>0</v>
      </c>
      <c r="AA34" s="20">
        <f>重度障がい者等包括支援!T35</f>
        <v>0</v>
      </c>
      <c r="AB34" s="34">
        <f>重度障がい者等包括支援!U35</f>
        <v>0</v>
      </c>
    </row>
    <row r="35" spans="1:28" s="15" customFormat="1" ht="24.9" customHeight="1" x14ac:dyDescent="0.2">
      <c r="A35" s="14" t="s">
        <v>42</v>
      </c>
      <c r="B35" s="52">
        <v>47</v>
      </c>
      <c r="C35" s="132">
        <v>1860</v>
      </c>
      <c r="D35" s="22">
        <f t="shared" si="0"/>
        <v>36</v>
      </c>
      <c r="E35" s="90">
        <f t="shared" si="1"/>
        <v>1495</v>
      </c>
      <c r="F35" s="37">
        <v>40</v>
      </c>
      <c r="G35" s="38">
        <v>1280</v>
      </c>
      <c r="H35" s="20">
        <f>居宅介護!T36</f>
        <v>33</v>
      </c>
      <c r="I35" s="90">
        <f>居宅介護!U36</f>
        <v>1013</v>
      </c>
      <c r="J35" s="40">
        <v>3</v>
      </c>
      <c r="K35" s="38">
        <v>530</v>
      </c>
      <c r="L35" s="19">
        <f>重度訪問介護!P36</f>
        <v>2</v>
      </c>
      <c r="M35" s="61">
        <f>重度訪問介護!Q36</f>
        <v>477</v>
      </c>
      <c r="N35" s="58"/>
      <c r="O35" s="58"/>
      <c r="P35" s="64" t="s">
        <v>42</v>
      </c>
      <c r="Q35" s="50">
        <v>2</v>
      </c>
      <c r="R35" s="51">
        <v>20</v>
      </c>
      <c r="S35" s="19">
        <f>同行援護!L36</f>
        <v>1</v>
      </c>
      <c r="T35" s="33">
        <f>同行援護!M36</f>
        <v>5</v>
      </c>
      <c r="U35" s="37">
        <v>2</v>
      </c>
      <c r="V35" s="51">
        <v>30</v>
      </c>
      <c r="W35" s="22">
        <f>行動援護!P36</f>
        <v>0</v>
      </c>
      <c r="X35" s="48">
        <f>行動援護!Q36</f>
        <v>0</v>
      </c>
      <c r="Y35" s="40">
        <v>0</v>
      </c>
      <c r="Z35" s="54">
        <v>0</v>
      </c>
      <c r="AA35" s="20">
        <f>重度障がい者等包括支援!T36</f>
        <v>0</v>
      </c>
      <c r="AB35" s="34">
        <f>重度障がい者等包括支援!U36</f>
        <v>0</v>
      </c>
    </row>
    <row r="36" spans="1:28" s="15" customFormat="1" ht="24.9" customHeight="1" x14ac:dyDescent="0.2">
      <c r="A36" s="14" t="s">
        <v>43</v>
      </c>
      <c r="B36" s="52">
        <v>15</v>
      </c>
      <c r="C36" s="132">
        <v>283</v>
      </c>
      <c r="D36" s="22">
        <f t="shared" si="0"/>
        <v>13</v>
      </c>
      <c r="E36" s="90">
        <f t="shared" si="1"/>
        <v>189</v>
      </c>
      <c r="F36" s="37">
        <v>13</v>
      </c>
      <c r="G36" s="38">
        <v>247</v>
      </c>
      <c r="H36" s="20">
        <f>居宅介護!T37</f>
        <v>12</v>
      </c>
      <c r="I36" s="90">
        <f>居宅介護!U37</f>
        <v>184</v>
      </c>
      <c r="J36" s="40">
        <v>0</v>
      </c>
      <c r="K36" s="38">
        <v>0</v>
      </c>
      <c r="L36" s="19">
        <f>重度訪問介護!P37</f>
        <v>0</v>
      </c>
      <c r="M36" s="61">
        <f>重度訪問介護!Q37</f>
        <v>0</v>
      </c>
      <c r="N36" s="58"/>
      <c r="O36" s="58"/>
      <c r="P36" s="64" t="s">
        <v>43</v>
      </c>
      <c r="Q36" s="50">
        <v>2</v>
      </c>
      <c r="R36" s="51">
        <v>36</v>
      </c>
      <c r="S36" s="19">
        <f>同行援護!L37</f>
        <v>1</v>
      </c>
      <c r="T36" s="33">
        <f>同行援護!M37</f>
        <v>5</v>
      </c>
      <c r="U36" s="37">
        <v>0</v>
      </c>
      <c r="V36" s="51">
        <v>0</v>
      </c>
      <c r="W36" s="22">
        <f>行動援護!P37</f>
        <v>0</v>
      </c>
      <c r="X36" s="48">
        <f>行動援護!Q37</f>
        <v>0</v>
      </c>
      <c r="Y36" s="40">
        <v>0</v>
      </c>
      <c r="Z36" s="54">
        <v>0</v>
      </c>
      <c r="AA36" s="20">
        <f>重度障がい者等包括支援!T37</f>
        <v>0</v>
      </c>
      <c r="AB36" s="34">
        <f>重度障がい者等包括支援!U37</f>
        <v>0</v>
      </c>
    </row>
    <row r="37" spans="1:28" s="15" customFormat="1" ht="24.9" customHeight="1" x14ac:dyDescent="0.2">
      <c r="A37" s="14" t="s">
        <v>44</v>
      </c>
      <c r="B37" s="52">
        <v>3806</v>
      </c>
      <c r="C37" s="132">
        <v>108517</v>
      </c>
      <c r="D37" s="22">
        <f t="shared" si="0"/>
        <v>3757</v>
      </c>
      <c r="E37" s="90">
        <f t="shared" si="1"/>
        <v>110329</v>
      </c>
      <c r="F37" s="37">
        <v>3119</v>
      </c>
      <c r="G37" s="38">
        <v>57748</v>
      </c>
      <c r="H37" s="20">
        <f>居宅介護!T38</f>
        <v>3105</v>
      </c>
      <c r="I37" s="90">
        <f>居宅介護!U38</f>
        <v>60035</v>
      </c>
      <c r="J37" s="40">
        <v>238</v>
      </c>
      <c r="K37" s="38">
        <v>38446</v>
      </c>
      <c r="L37" s="19">
        <f>重度訪問介護!P38</f>
        <v>242</v>
      </c>
      <c r="M37" s="61">
        <f>重度訪問介護!Q38</f>
        <v>39703</v>
      </c>
      <c r="N37" s="58"/>
      <c r="O37" s="58"/>
      <c r="P37" s="64" t="s">
        <v>44</v>
      </c>
      <c r="Q37" s="50">
        <v>339</v>
      </c>
      <c r="R37" s="51">
        <v>9446</v>
      </c>
      <c r="S37" s="19">
        <f>同行援護!L38</f>
        <v>308</v>
      </c>
      <c r="T37" s="33">
        <f>同行援護!M38</f>
        <v>7914</v>
      </c>
      <c r="U37" s="37">
        <v>110</v>
      </c>
      <c r="V37" s="51">
        <v>2877</v>
      </c>
      <c r="W37" s="22">
        <f>行動援護!P38</f>
        <v>102</v>
      </c>
      <c r="X37" s="48">
        <f>行動援護!Q38</f>
        <v>2677</v>
      </c>
      <c r="Y37" s="40">
        <v>0</v>
      </c>
      <c r="Z37" s="54">
        <v>0</v>
      </c>
      <c r="AA37" s="20">
        <f>重度障がい者等包括支援!T38</f>
        <v>0</v>
      </c>
      <c r="AB37" s="34">
        <f>重度障がい者等包括支援!U38</f>
        <v>0</v>
      </c>
    </row>
    <row r="38" spans="1:28" s="15" customFormat="1" ht="24.9" customHeight="1" x14ac:dyDescent="0.2">
      <c r="A38" s="14" t="s">
        <v>45</v>
      </c>
      <c r="B38" s="52">
        <v>276</v>
      </c>
      <c r="C38" s="132">
        <v>7987</v>
      </c>
      <c r="D38" s="22">
        <f t="shared" si="0"/>
        <v>298</v>
      </c>
      <c r="E38" s="90">
        <f t="shared" si="1"/>
        <v>9463</v>
      </c>
      <c r="F38" s="37">
        <v>219</v>
      </c>
      <c r="G38" s="38">
        <v>3778</v>
      </c>
      <c r="H38" s="20">
        <f>居宅介護!T39</f>
        <v>247</v>
      </c>
      <c r="I38" s="90">
        <f>居宅介護!U39</f>
        <v>4683</v>
      </c>
      <c r="J38" s="40">
        <v>13</v>
      </c>
      <c r="K38" s="38">
        <v>3413</v>
      </c>
      <c r="L38" s="19">
        <f>重度訪問介護!P39</f>
        <v>17</v>
      </c>
      <c r="M38" s="61">
        <f>重度訪問介護!Q39</f>
        <v>4072</v>
      </c>
      <c r="N38" s="58"/>
      <c r="O38" s="58"/>
      <c r="P38" s="64" t="s">
        <v>45</v>
      </c>
      <c r="Q38" s="50">
        <v>35</v>
      </c>
      <c r="R38" s="51">
        <v>673</v>
      </c>
      <c r="S38" s="19">
        <f>同行援護!L39</f>
        <v>26</v>
      </c>
      <c r="T38" s="33">
        <f>同行援護!M39</f>
        <v>532</v>
      </c>
      <c r="U38" s="37">
        <v>9</v>
      </c>
      <c r="V38" s="51">
        <v>123</v>
      </c>
      <c r="W38" s="22">
        <f>行動援護!P39</f>
        <v>8</v>
      </c>
      <c r="X38" s="48">
        <f>行動援護!Q39</f>
        <v>176</v>
      </c>
      <c r="Y38" s="40">
        <v>0</v>
      </c>
      <c r="Z38" s="54">
        <v>0</v>
      </c>
      <c r="AA38" s="20">
        <f>重度障がい者等包括支援!T39</f>
        <v>0</v>
      </c>
      <c r="AB38" s="34">
        <f>重度障がい者等包括支援!U39</f>
        <v>0</v>
      </c>
    </row>
    <row r="39" spans="1:28" s="15" customFormat="1" ht="24.9" customHeight="1" x14ac:dyDescent="0.2">
      <c r="A39" s="14" t="s">
        <v>46</v>
      </c>
      <c r="B39" s="52">
        <v>576</v>
      </c>
      <c r="C39" s="132">
        <v>21235</v>
      </c>
      <c r="D39" s="22">
        <f t="shared" si="0"/>
        <v>537</v>
      </c>
      <c r="E39" s="90">
        <f t="shared" si="1"/>
        <v>15934</v>
      </c>
      <c r="F39" s="37">
        <v>488</v>
      </c>
      <c r="G39" s="38">
        <v>15043</v>
      </c>
      <c r="H39" s="20">
        <f>居宅介護!T40</f>
        <v>460</v>
      </c>
      <c r="I39" s="90">
        <f>居宅介護!U40</f>
        <v>11569</v>
      </c>
      <c r="J39" s="40">
        <v>16</v>
      </c>
      <c r="K39" s="38">
        <v>3458</v>
      </c>
      <c r="L39" s="19">
        <f>重度訪問介護!P40</f>
        <v>12</v>
      </c>
      <c r="M39" s="61">
        <f>重度訪問介護!Q40</f>
        <v>2070</v>
      </c>
      <c r="N39" s="58"/>
      <c r="O39" s="58"/>
      <c r="P39" s="64" t="s">
        <v>46</v>
      </c>
      <c r="Q39" s="50">
        <v>50</v>
      </c>
      <c r="R39" s="51">
        <v>1850</v>
      </c>
      <c r="S39" s="19">
        <f>同行援護!L40</f>
        <v>42</v>
      </c>
      <c r="T39" s="33">
        <f>同行援護!M40</f>
        <v>1605</v>
      </c>
      <c r="U39" s="37">
        <v>22</v>
      </c>
      <c r="V39" s="51">
        <v>884</v>
      </c>
      <c r="W39" s="22">
        <f>行動援護!P40</f>
        <v>23</v>
      </c>
      <c r="X39" s="48">
        <f>行動援護!Q40</f>
        <v>690</v>
      </c>
      <c r="Y39" s="40">
        <v>0</v>
      </c>
      <c r="Z39" s="54">
        <v>0</v>
      </c>
      <c r="AA39" s="20">
        <f>重度障がい者等包括支援!T40</f>
        <v>0</v>
      </c>
      <c r="AB39" s="34">
        <f>重度障がい者等包括支援!U40</f>
        <v>0</v>
      </c>
    </row>
    <row r="40" spans="1:28" s="15" customFormat="1" ht="24.9" customHeight="1" x14ac:dyDescent="0.2">
      <c r="A40" s="14" t="s">
        <v>47</v>
      </c>
      <c r="B40" s="52">
        <v>224</v>
      </c>
      <c r="C40" s="132">
        <v>3917</v>
      </c>
      <c r="D40" s="22">
        <f t="shared" si="0"/>
        <v>256</v>
      </c>
      <c r="E40" s="90">
        <f t="shared" si="1"/>
        <v>4065</v>
      </c>
      <c r="F40" s="37">
        <v>185</v>
      </c>
      <c r="G40" s="38">
        <v>2698</v>
      </c>
      <c r="H40" s="20">
        <f>居宅介護!T41</f>
        <v>225</v>
      </c>
      <c r="I40" s="90">
        <f>居宅介護!U41</f>
        <v>2762</v>
      </c>
      <c r="J40" s="40">
        <v>9</v>
      </c>
      <c r="K40" s="38">
        <v>554</v>
      </c>
      <c r="L40" s="19">
        <f>重度訪問介護!P41</f>
        <v>4</v>
      </c>
      <c r="M40" s="61">
        <f>重度訪問介護!Q41</f>
        <v>651</v>
      </c>
      <c r="N40" s="58"/>
      <c r="O40" s="58"/>
      <c r="P40" s="64" t="s">
        <v>47</v>
      </c>
      <c r="Q40" s="50">
        <v>26</v>
      </c>
      <c r="R40" s="51">
        <v>620</v>
      </c>
      <c r="S40" s="19">
        <f>同行援護!L41</f>
        <v>24</v>
      </c>
      <c r="T40" s="33">
        <f>同行援護!M41</f>
        <v>567</v>
      </c>
      <c r="U40" s="37">
        <v>4</v>
      </c>
      <c r="V40" s="51">
        <v>45</v>
      </c>
      <c r="W40" s="22">
        <f>行動援護!P41</f>
        <v>3</v>
      </c>
      <c r="X40" s="48">
        <f>行動援護!Q41</f>
        <v>85</v>
      </c>
      <c r="Y40" s="40">
        <v>0</v>
      </c>
      <c r="Z40" s="54">
        <v>0</v>
      </c>
      <c r="AA40" s="20">
        <f>重度障がい者等包括支援!T41</f>
        <v>0</v>
      </c>
      <c r="AB40" s="34">
        <f>重度障がい者等包括支援!U41</f>
        <v>0</v>
      </c>
    </row>
    <row r="41" spans="1:28" s="15" customFormat="1" ht="24.9" customHeight="1" x14ac:dyDescent="0.2">
      <c r="A41" s="14" t="s">
        <v>48</v>
      </c>
      <c r="B41" s="52">
        <v>64</v>
      </c>
      <c r="C41" s="132">
        <v>1599</v>
      </c>
      <c r="D41" s="22">
        <f t="shared" si="0"/>
        <v>73</v>
      </c>
      <c r="E41" s="90">
        <f t="shared" si="1"/>
        <v>1474</v>
      </c>
      <c r="F41" s="37">
        <v>55</v>
      </c>
      <c r="G41" s="38">
        <v>1219</v>
      </c>
      <c r="H41" s="20">
        <f>居宅介護!T42</f>
        <v>64</v>
      </c>
      <c r="I41" s="90">
        <f>居宅介護!U42</f>
        <v>1259</v>
      </c>
      <c r="J41" s="40">
        <v>1</v>
      </c>
      <c r="K41" s="38">
        <v>202</v>
      </c>
      <c r="L41" s="19">
        <f>重度訪問介護!P42</f>
        <v>0</v>
      </c>
      <c r="M41" s="61">
        <f>重度訪問介護!Q42</f>
        <v>0</v>
      </c>
      <c r="N41" s="58"/>
      <c r="O41" s="58"/>
      <c r="P41" s="64" t="s">
        <v>48</v>
      </c>
      <c r="Q41" s="50">
        <v>8</v>
      </c>
      <c r="R41" s="51">
        <v>178</v>
      </c>
      <c r="S41" s="19">
        <f>同行援護!L42</f>
        <v>8</v>
      </c>
      <c r="T41" s="33">
        <f>同行援護!M42</f>
        <v>199</v>
      </c>
      <c r="U41" s="37">
        <v>0</v>
      </c>
      <c r="V41" s="51">
        <v>0</v>
      </c>
      <c r="W41" s="22">
        <f>行動援護!P42</f>
        <v>1</v>
      </c>
      <c r="X41" s="48">
        <f>行動援護!Q42</f>
        <v>16</v>
      </c>
      <c r="Y41" s="40">
        <v>0</v>
      </c>
      <c r="Z41" s="54">
        <v>0</v>
      </c>
      <c r="AA41" s="20">
        <f>重度障がい者等包括支援!T42</f>
        <v>0</v>
      </c>
      <c r="AB41" s="34">
        <f>重度障がい者等包括支援!U42</f>
        <v>0</v>
      </c>
    </row>
    <row r="42" spans="1:28" s="15" customFormat="1" ht="24.9" customHeight="1" x14ac:dyDescent="0.2">
      <c r="A42" s="14" t="s">
        <v>49</v>
      </c>
      <c r="B42" s="52">
        <v>1024</v>
      </c>
      <c r="C42" s="132">
        <v>21050</v>
      </c>
      <c r="D42" s="22">
        <f t="shared" si="0"/>
        <v>1098</v>
      </c>
      <c r="E42" s="90">
        <f t="shared" si="1"/>
        <v>20494</v>
      </c>
      <c r="F42" s="37">
        <v>881</v>
      </c>
      <c r="G42" s="38">
        <v>12397</v>
      </c>
      <c r="H42" s="20">
        <f>居宅介護!T43</f>
        <v>943</v>
      </c>
      <c r="I42" s="90">
        <f>居宅介護!U43</f>
        <v>12652</v>
      </c>
      <c r="J42" s="40">
        <v>56</v>
      </c>
      <c r="K42" s="38">
        <v>6277</v>
      </c>
      <c r="L42" s="19">
        <f>重度訪問介護!P43</f>
        <v>56</v>
      </c>
      <c r="M42" s="61">
        <f>重度訪問介護!Q43</f>
        <v>5560</v>
      </c>
      <c r="N42" s="58"/>
      <c r="O42" s="58"/>
      <c r="P42" s="64" t="s">
        <v>49</v>
      </c>
      <c r="Q42" s="50">
        <v>83</v>
      </c>
      <c r="R42" s="51">
        <v>2285</v>
      </c>
      <c r="S42" s="19">
        <f>同行援護!L43</f>
        <v>97</v>
      </c>
      <c r="T42" s="33">
        <f>同行援護!M43</f>
        <v>2242</v>
      </c>
      <c r="U42" s="37">
        <v>4</v>
      </c>
      <c r="V42" s="51">
        <v>91</v>
      </c>
      <c r="W42" s="22">
        <f>行動援護!P43</f>
        <v>2</v>
      </c>
      <c r="X42" s="48">
        <f>行動援護!Q43</f>
        <v>40</v>
      </c>
      <c r="Y42" s="40">
        <v>0</v>
      </c>
      <c r="Z42" s="54">
        <v>0</v>
      </c>
      <c r="AA42" s="20">
        <f>重度障がい者等包括支援!T43</f>
        <v>0</v>
      </c>
      <c r="AB42" s="34">
        <f>重度障がい者等包括支援!U43</f>
        <v>0</v>
      </c>
    </row>
    <row r="43" spans="1:28" s="15" customFormat="1" ht="24.9" customHeight="1" x14ac:dyDescent="0.2">
      <c r="A43" s="14" t="s">
        <v>50</v>
      </c>
      <c r="B43" s="52">
        <v>236</v>
      </c>
      <c r="C43" s="132">
        <v>5958</v>
      </c>
      <c r="D43" s="22">
        <f t="shared" si="0"/>
        <v>217</v>
      </c>
      <c r="E43" s="90">
        <f t="shared" si="1"/>
        <v>3905</v>
      </c>
      <c r="F43" s="37">
        <v>184</v>
      </c>
      <c r="G43" s="38">
        <v>2907</v>
      </c>
      <c r="H43" s="20">
        <f>居宅介護!T44</f>
        <v>172</v>
      </c>
      <c r="I43" s="90">
        <f>居宅介護!U44</f>
        <v>2194</v>
      </c>
      <c r="J43" s="40">
        <v>13</v>
      </c>
      <c r="K43" s="38">
        <v>1702</v>
      </c>
      <c r="L43" s="19">
        <f>重度訪問介護!P44</f>
        <v>7</v>
      </c>
      <c r="M43" s="61">
        <f>重度訪問介護!Q44</f>
        <v>591</v>
      </c>
      <c r="N43" s="58"/>
      <c r="O43" s="58"/>
      <c r="P43" s="64" t="s">
        <v>50</v>
      </c>
      <c r="Q43" s="50">
        <v>38</v>
      </c>
      <c r="R43" s="51">
        <v>1344</v>
      </c>
      <c r="S43" s="19">
        <f>同行援護!L44</f>
        <v>38</v>
      </c>
      <c r="T43" s="33">
        <f>同行援護!M44</f>
        <v>1120</v>
      </c>
      <c r="U43" s="37">
        <v>1</v>
      </c>
      <c r="V43" s="51">
        <v>5</v>
      </c>
      <c r="W43" s="22">
        <f>行動援護!P44</f>
        <v>0</v>
      </c>
      <c r="X43" s="48">
        <f>行動援護!Q44</f>
        <v>0</v>
      </c>
      <c r="Y43" s="40">
        <v>0</v>
      </c>
      <c r="Z43" s="54">
        <v>0</v>
      </c>
      <c r="AA43" s="20">
        <f>重度障がい者等包括支援!T44</f>
        <v>0</v>
      </c>
      <c r="AB43" s="34">
        <f>重度障がい者等包括支援!U44</f>
        <v>0</v>
      </c>
    </row>
    <row r="44" spans="1:28" s="15" customFormat="1" ht="24.9" customHeight="1" x14ac:dyDescent="0.2">
      <c r="A44" s="14" t="s">
        <v>51</v>
      </c>
      <c r="B44" s="52">
        <v>445</v>
      </c>
      <c r="C44" s="132">
        <v>10583.226828878207</v>
      </c>
      <c r="D44" s="22">
        <f t="shared" si="0"/>
        <v>438</v>
      </c>
      <c r="E44" s="90">
        <f t="shared" si="1"/>
        <v>9169</v>
      </c>
      <c r="F44" s="37">
        <v>388</v>
      </c>
      <c r="G44" s="38">
        <v>6904.2084497463875</v>
      </c>
      <c r="H44" s="20">
        <f>居宅介護!T45</f>
        <v>395</v>
      </c>
      <c r="I44" s="90">
        <f>居宅介護!U45</f>
        <v>6825</v>
      </c>
      <c r="J44" s="40">
        <v>15</v>
      </c>
      <c r="K44" s="38">
        <v>2890.6499999999996</v>
      </c>
      <c r="L44" s="19">
        <f>重度訪問介護!P45</f>
        <v>7</v>
      </c>
      <c r="M44" s="61">
        <f>重度訪問介護!Q45</f>
        <v>1748</v>
      </c>
      <c r="N44" s="58"/>
      <c r="O44" s="58"/>
      <c r="P44" s="64" t="s">
        <v>51</v>
      </c>
      <c r="Q44" s="50">
        <v>40</v>
      </c>
      <c r="R44" s="51">
        <v>698.70171246515326</v>
      </c>
      <c r="S44" s="19">
        <f>同行援護!L45</f>
        <v>31</v>
      </c>
      <c r="T44" s="33">
        <f>同行援護!M45</f>
        <v>458</v>
      </c>
      <c r="U44" s="37">
        <v>2</v>
      </c>
      <c r="V44" s="51">
        <v>89.666666666666671</v>
      </c>
      <c r="W44" s="22">
        <f>行動援護!P45</f>
        <v>5</v>
      </c>
      <c r="X44" s="48">
        <f>行動援護!Q45</f>
        <v>138</v>
      </c>
      <c r="Y44" s="40">
        <v>0</v>
      </c>
      <c r="Z44" s="54">
        <v>0</v>
      </c>
      <c r="AA44" s="20">
        <f>重度障がい者等包括支援!T45</f>
        <v>0</v>
      </c>
      <c r="AB44" s="34">
        <f>重度障がい者等包括支援!U45</f>
        <v>0</v>
      </c>
    </row>
    <row r="45" spans="1:28" s="15" customFormat="1" ht="24.9" customHeight="1" x14ac:dyDescent="0.2">
      <c r="A45" s="14" t="s">
        <v>52</v>
      </c>
      <c r="B45" s="52">
        <v>240</v>
      </c>
      <c r="C45" s="132">
        <v>5727</v>
      </c>
      <c r="D45" s="22">
        <f t="shared" si="0"/>
        <v>228</v>
      </c>
      <c r="E45" s="90">
        <f t="shared" si="1"/>
        <v>4720</v>
      </c>
      <c r="F45" s="37">
        <v>186</v>
      </c>
      <c r="G45" s="38">
        <v>2715</v>
      </c>
      <c r="H45" s="20">
        <f>居宅介護!T46</f>
        <v>185</v>
      </c>
      <c r="I45" s="90">
        <f>居宅介護!U46</f>
        <v>2704</v>
      </c>
      <c r="J45" s="40">
        <v>10</v>
      </c>
      <c r="K45" s="38">
        <v>1684</v>
      </c>
      <c r="L45" s="19">
        <f>重度訪問介護!P46</f>
        <v>9</v>
      </c>
      <c r="M45" s="61">
        <f>重度訪問介護!Q46</f>
        <v>923</v>
      </c>
      <c r="N45" s="58"/>
      <c r="O45" s="58"/>
      <c r="P45" s="64" t="s">
        <v>52</v>
      </c>
      <c r="Q45" s="50">
        <v>22</v>
      </c>
      <c r="R45" s="51">
        <v>555</v>
      </c>
      <c r="S45" s="19">
        <f>同行援護!L46</f>
        <v>17</v>
      </c>
      <c r="T45" s="33">
        <f>同行援護!M46</f>
        <v>505</v>
      </c>
      <c r="U45" s="37">
        <v>22</v>
      </c>
      <c r="V45" s="51">
        <v>773</v>
      </c>
      <c r="W45" s="22">
        <f>行動援護!P46</f>
        <v>17</v>
      </c>
      <c r="X45" s="48">
        <f>行動援護!Q46</f>
        <v>588</v>
      </c>
      <c r="Y45" s="40">
        <v>0</v>
      </c>
      <c r="Z45" s="54">
        <v>0</v>
      </c>
      <c r="AA45" s="20">
        <f>重度障がい者等包括支援!T46</f>
        <v>0</v>
      </c>
      <c r="AB45" s="34">
        <f>重度障がい者等包括支援!U46</f>
        <v>0</v>
      </c>
    </row>
    <row r="46" spans="1:28" s="15" customFormat="1" ht="24.9" customHeight="1" x14ac:dyDescent="0.2">
      <c r="A46" s="14" t="s">
        <v>53</v>
      </c>
      <c r="B46" s="52">
        <v>198</v>
      </c>
      <c r="C46" s="132">
        <v>4491</v>
      </c>
      <c r="D46" s="22">
        <f t="shared" si="0"/>
        <v>197</v>
      </c>
      <c r="E46" s="90">
        <f t="shared" si="1"/>
        <v>3625</v>
      </c>
      <c r="F46" s="37">
        <v>158</v>
      </c>
      <c r="G46" s="38">
        <v>2914</v>
      </c>
      <c r="H46" s="20">
        <f>居宅介護!T47</f>
        <v>156</v>
      </c>
      <c r="I46" s="90">
        <f>居宅介護!U47</f>
        <v>2261</v>
      </c>
      <c r="J46" s="40">
        <v>1</v>
      </c>
      <c r="K46" s="38">
        <v>74</v>
      </c>
      <c r="L46" s="19">
        <f>重度訪問介護!P47</f>
        <v>2</v>
      </c>
      <c r="M46" s="61">
        <f>重度訪問介護!Q47</f>
        <v>116</v>
      </c>
      <c r="N46" s="58"/>
      <c r="O46" s="58"/>
      <c r="P46" s="64" t="s">
        <v>53</v>
      </c>
      <c r="Q46" s="50">
        <v>26</v>
      </c>
      <c r="R46" s="51">
        <v>827</v>
      </c>
      <c r="S46" s="19">
        <f>同行援護!L47</f>
        <v>25</v>
      </c>
      <c r="T46" s="33">
        <f>同行援護!M47</f>
        <v>679</v>
      </c>
      <c r="U46" s="37">
        <v>13</v>
      </c>
      <c r="V46" s="51">
        <v>676</v>
      </c>
      <c r="W46" s="22">
        <f>行動援護!P47</f>
        <v>14</v>
      </c>
      <c r="X46" s="48">
        <f>行動援護!Q47</f>
        <v>569</v>
      </c>
      <c r="Y46" s="40">
        <v>0</v>
      </c>
      <c r="Z46" s="54">
        <v>0</v>
      </c>
      <c r="AA46" s="20">
        <f>重度障がい者等包括支援!T47</f>
        <v>0</v>
      </c>
      <c r="AB46" s="34">
        <f>重度障がい者等包括支援!U47</f>
        <v>0</v>
      </c>
    </row>
    <row r="47" spans="1:28" s="15" customFormat="1" ht="24.9" customHeight="1" x14ac:dyDescent="0.2">
      <c r="A47" s="14" t="s">
        <v>54</v>
      </c>
      <c r="B47" s="52">
        <v>95</v>
      </c>
      <c r="C47" s="132">
        <v>2368</v>
      </c>
      <c r="D47" s="22">
        <f t="shared" si="0"/>
        <v>93</v>
      </c>
      <c r="E47" s="90">
        <f t="shared" si="1"/>
        <v>2019</v>
      </c>
      <c r="F47" s="37">
        <v>70</v>
      </c>
      <c r="G47" s="38">
        <v>938</v>
      </c>
      <c r="H47" s="20">
        <f>居宅介護!T48</f>
        <v>76</v>
      </c>
      <c r="I47" s="90">
        <f>居宅介護!U48</f>
        <v>933</v>
      </c>
      <c r="J47" s="40">
        <v>12</v>
      </c>
      <c r="K47" s="38">
        <v>1170</v>
      </c>
      <c r="L47" s="19">
        <f>重度訪問介護!P48</f>
        <v>7</v>
      </c>
      <c r="M47" s="61">
        <f>重度訪問介護!Q48</f>
        <v>834</v>
      </c>
      <c r="N47" s="58"/>
      <c r="O47" s="58"/>
      <c r="P47" s="64" t="s">
        <v>54</v>
      </c>
      <c r="Q47" s="50">
        <v>13</v>
      </c>
      <c r="R47" s="51">
        <v>260</v>
      </c>
      <c r="S47" s="19">
        <f>同行援護!L48</f>
        <v>9</v>
      </c>
      <c r="T47" s="33">
        <f>同行援護!M48</f>
        <v>224</v>
      </c>
      <c r="U47" s="37">
        <v>0</v>
      </c>
      <c r="V47" s="51">
        <v>0</v>
      </c>
      <c r="W47" s="22">
        <f>行動援護!P48</f>
        <v>1</v>
      </c>
      <c r="X47" s="48">
        <f>行動援護!Q48</f>
        <v>28</v>
      </c>
      <c r="Y47" s="40">
        <v>0</v>
      </c>
      <c r="Z47" s="54">
        <v>0</v>
      </c>
      <c r="AA47" s="20">
        <f>重度障がい者等包括支援!T48</f>
        <v>0</v>
      </c>
      <c r="AB47" s="34">
        <f>重度障がい者等包括支援!U48</f>
        <v>0</v>
      </c>
    </row>
    <row r="48" spans="1:28" s="15" customFormat="1" ht="24.9" customHeight="1" x14ac:dyDescent="0.2">
      <c r="A48" s="14" t="s">
        <v>55</v>
      </c>
      <c r="B48" s="52">
        <v>31</v>
      </c>
      <c r="C48" s="132">
        <v>719</v>
      </c>
      <c r="D48" s="22">
        <f t="shared" si="0"/>
        <v>33</v>
      </c>
      <c r="E48" s="90">
        <f t="shared" si="1"/>
        <v>578</v>
      </c>
      <c r="F48" s="37">
        <v>25</v>
      </c>
      <c r="G48" s="38">
        <v>482</v>
      </c>
      <c r="H48" s="20">
        <f>居宅介護!T49</f>
        <v>28</v>
      </c>
      <c r="I48" s="90">
        <f>居宅介護!U49</f>
        <v>421</v>
      </c>
      <c r="J48" s="40">
        <v>0</v>
      </c>
      <c r="K48" s="38">
        <v>0</v>
      </c>
      <c r="L48" s="19">
        <f>重度訪問介護!P49</f>
        <v>0</v>
      </c>
      <c r="M48" s="61">
        <f>重度訪問介護!Q49</f>
        <v>0</v>
      </c>
      <c r="N48" s="58"/>
      <c r="O48" s="58"/>
      <c r="P48" s="64" t="s">
        <v>55</v>
      </c>
      <c r="Q48" s="50">
        <v>6</v>
      </c>
      <c r="R48" s="51">
        <v>237</v>
      </c>
      <c r="S48" s="19">
        <f>同行援護!L49</f>
        <v>5</v>
      </c>
      <c r="T48" s="33">
        <f>同行援護!M49</f>
        <v>157</v>
      </c>
      <c r="U48" s="37">
        <v>0</v>
      </c>
      <c r="V48" s="51">
        <v>0</v>
      </c>
      <c r="W48" s="22">
        <f>行動援護!P49</f>
        <v>0</v>
      </c>
      <c r="X48" s="48">
        <f>行動援護!Q49</f>
        <v>0</v>
      </c>
      <c r="Y48" s="40">
        <v>0</v>
      </c>
      <c r="Z48" s="54">
        <v>0</v>
      </c>
      <c r="AA48" s="20">
        <f>重度障がい者等包括支援!T49</f>
        <v>0</v>
      </c>
      <c r="AB48" s="34">
        <f>重度障がい者等包括支援!U49</f>
        <v>0</v>
      </c>
    </row>
    <row r="49" spans="1:28" s="15" customFormat="1" ht="24.9" customHeight="1" thickBot="1" x14ac:dyDescent="0.25">
      <c r="A49" s="16" t="s">
        <v>56</v>
      </c>
      <c r="B49" s="133">
        <v>63</v>
      </c>
      <c r="C49" s="134">
        <v>1388</v>
      </c>
      <c r="D49" s="23">
        <f t="shared" si="0"/>
        <v>68</v>
      </c>
      <c r="E49" s="91">
        <f t="shared" si="1"/>
        <v>1384</v>
      </c>
      <c r="F49" s="37">
        <v>51</v>
      </c>
      <c r="G49" s="38">
        <v>1118</v>
      </c>
      <c r="H49" s="21">
        <f>居宅介護!T50</f>
        <v>56</v>
      </c>
      <c r="I49" s="91">
        <f>居宅介護!U50</f>
        <v>938</v>
      </c>
      <c r="J49" s="40">
        <v>1</v>
      </c>
      <c r="K49" s="38">
        <v>3</v>
      </c>
      <c r="L49" s="19">
        <f>重度訪問介護!P50</f>
        <v>1</v>
      </c>
      <c r="M49" s="61">
        <f>重度訪問介護!Q50</f>
        <v>135</v>
      </c>
      <c r="N49" s="58"/>
      <c r="O49" s="58"/>
      <c r="P49" s="65" t="s">
        <v>56</v>
      </c>
      <c r="Q49" s="50">
        <v>8</v>
      </c>
      <c r="R49" s="51">
        <v>211</v>
      </c>
      <c r="S49" s="19">
        <f>同行援護!L50</f>
        <v>6</v>
      </c>
      <c r="T49" s="33">
        <f>同行援護!M50</f>
        <v>182</v>
      </c>
      <c r="U49" s="37">
        <v>3</v>
      </c>
      <c r="V49" s="51">
        <v>56</v>
      </c>
      <c r="W49" s="23">
        <f>行動援護!P50</f>
        <v>5</v>
      </c>
      <c r="X49" s="49">
        <f>行動援護!Q50</f>
        <v>129</v>
      </c>
      <c r="Y49" s="139">
        <v>0</v>
      </c>
      <c r="Z49" s="140">
        <v>0</v>
      </c>
      <c r="AA49" s="21">
        <f>重度障がい者等包括支援!T50</f>
        <v>0</v>
      </c>
      <c r="AB49" s="35">
        <f>重度障がい者等包括支援!U50</f>
        <v>0</v>
      </c>
    </row>
    <row r="50" spans="1:28" s="17" customFormat="1" ht="46.5" customHeight="1" thickBot="1" x14ac:dyDescent="0.25">
      <c r="A50" s="41" t="s">
        <v>57</v>
      </c>
      <c r="B50" s="42">
        <v>40762</v>
      </c>
      <c r="C50" s="43">
        <v>1234453.2268288783</v>
      </c>
      <c r="D50" s="42">
        <f>SUM(D7:D49)</f>
        <v>40946</v>
      </c>
      <c r="E50" s="44">
        <f>SUM(E7:E49)</f>
        <v>1248547</v>
      </c>
      <c r="F50" s="45">
        <v>32738</v>
      </c>
      <c r="G50" s="43">
        <v>653770.20844974637</v>
      </c>
      <c r="H50" s="46">
        <f>SUM(H7:H49)</f>
        <v>33394</v>
      </c>
      <c r="I50" s="81">
        <f>SUM(I7:I49)</f>
        <v>686171</v>
      </c>
      <c r="J50" s="47">
        <v>2960</v>
      </c>
      <c r="K50" s="43">
        <v>447347.65</v>
      </c>
      <c r="L50" s="42">
        <f>SUM(L7:L49)</f>
        <v>2749</v>
      </c>
      <c r="M50" s="62">
        <f>SUM(M7:M49)</f>
        <v>443911</v>
      </c>
      <c r="N50" s="59"/>
      <c r="O50" s="59"/>
      <c r="P50" s="66" t="s">
        <v>57</v>
      </c>
      <c r="Q50" s="42">
        <v>3714</v>
      </c>
      <c r="R50" s="43">
        <v>97616.701712465147</v>
      </c>
      <c r="S50" s="42">
        <f>SUM(S7:S49)</f>
        <v>3415</v>
      </c>
      <c r="T50" s="44">
        <f>SUM(T7:T49)</f>
        <v>83344</v>
      </c>
      <c r="U50" s="45">
        <v>1332</v>
      </c>
      <c r="V50" s="43">
        <v>32851.666666666672</v>
      </c>
      <c r="W50" s="46">
        <f>SUM(W7:W49)</f>
        <v>1382</v>
      </c>
      <c r="X50" s="81">
        <f>SUM(X7:X49)</f>
        <v>33797</v>
      </c>
      <c r="Y50" s="82">
        <v>18</v>
      </c>
      <c r="Z50" s="83">
        <v>2867</v>
      </c>
      <c r="AA50" s="46">
        <f>SUM(AA7:AA49)</f>
        <v>6</v>
      </c>
      <c r="AB50" s="84">
        <f>SUM(AB7:AB49)</f>
        <v>1324</v>
      </c>
    </row>
    <row r="51" spans="1:28" ht="24" customHeight="1" x14ac:dyDescent="0.2">
      <c r="A51" s="2"/>
      <c r="B51" s="1"/>
      <c r="C51" s="1"/>
      <c r="D51" s="147"/>
      <c r="E51" s="147"/>
      <c r="F51" s="1"/>
      <c r="G51" s="147"/>
      <c r="H51" s="147"/>
      <c r="I51" s="147"/>
      <c r="J51" s="1"/>
      <c r="K51" s="147"/>
      <c r="L51" s="147"/>
      <c r="M51" s="147"/>
      <c r="N51" s="148"/>
      <c r="O51" s="148"/>
      <c r="P51" s="2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</row>
    <row r="52" spans="1:28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8"/>
      <c r="O52" s="148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</row>
    <row r="53" spans="1:28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8"/>
      <c r="O53" s="148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</row>
    <row r="56" spans="1:28" ht="19.2" x14ac:dyDescent="0.2">
      <c r="A56" s="147"/>
      <c r="B56" s="18"/>
      <c r="C56" s="18"/>
      <c r="D56" s="18"/>
      <c r="E56" s="18"/>
      <c r="F56" s="147"/>
      <c r="G56" s="147"/>
      <c r="H56" s="147"/>
      <c r="I56" s="147"/>
      <c r="J56" s="147"/>
      <c r="K56" s="147"/>
      <c r="L56" s="147"/>
      <c r="M56" s="147"/>
      <c r="N56" s="148"/>
      <c r="O56" s="148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</row>
    <row r="57" spans="1:28" ht="19.2" x14ac:dyDescent="0.2">
      <c r="A57" s="147"/>
      <c r="B57" s="18"/>
      <c r="C57" s="18"/>
      <c r="D57" s="18"/>
      <c r="E57" s="18"/>
      <c r="F57" s="147"/>
      <c r="G57" s="147"/>
      <c r="H57" s="147"/>
      <c r="I57" s="147"/>
      <c r="J57" s="147"/>
      <c r="K57" s="147"/>
      <c r="L57" s="147"/>
      <c r="M57" s="147"/>
      <c r="N57" s="148"/>
      <c r="O57" s="148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</row>
    <row r="58" spans="1:28" ht="19.2" x14ac:dyDescent="0.2">
      <c r="A58" s="147"/>
      <c r="B58" s="18"/>
      <c r="C58" s="18"/>
      <c r="D58" s="18"/>
      <c r="E58" s="18"/>
      <c r="F58" s="147"/>
      <c r="G58" s="147"/>
      <c r="H58" s="147"/>
      <c r="I58" s="147"/>
      <c r="J58" s="147"/>
      <c r="K58" s="147"/>
      <c r="L58" s="147"/>
      <c r="M58" s="147"/>
      <c r="N58" s="148"/>
      <c r="O58" s="148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</row>
    <row r="59" spans="1:28" ht="19.2" x14ac:dyDescent="0.2">
      <c r="A59" s="147"/>
      <c r="B59" s="18"/>
      <c r="C59" s="18"/>
      <c r="D59" s="18"/>
      <c r="E59" s="18"/>
      <c r="F59" s="147"/>
      <c r="G59" s="147"/>
      <c r="H59" s="147"/>
      <c r="I59" s="147"/>
      <c r="J59" s="147"/>
      <c r="K59" s="147"/>
      <c r="L59" s="147"/>
      <c r="M59" s="147"/>
      <c r="N59" s="148"/>
      <c r="O59" s="148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</row>
    <row r="60" spans="1:28" ht="19.2" x14ac:dyDescent="0.2">
      <c r="A60" s="147"/>
      <c r="B60" s="18"/>
      <c r="C60" s="18"/>
      <c r="D60" s="18"/>
      <c r="E60" s="18"/>
      <c r="F60" s="147"/>
      <c r="G60" s="147"/>
      <c r="H60" s="147"/>
      <c r="I60" s="147"/>
      <c r="J60" s="147"/>
      <c r="K60" s="147"/>
      <c r="L60" s="147"/>
      <c r="M60" s="147"/>
      <c r="N60" s="148"/>
      <c r="O60" s="148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</row>
    <row r="61" spans="1:28" ht="19.2" x14ac:dyDescent="0.2">
      <c r="A61" s="147"/>
      <c r="B61" s="18"/>
      <c r="C61" s="18"/>
      <c r="D61" s="18"/>
      <c r="E61" s="18"/>
      <c r="F61" s="147"/>
      <c r="G61" s="147"/>
      <c r="H61" s="147"/>
      <c r="I61" s="147"/>
      <c r="J61" s="147"/>
      <c r="K61" s="147"/>
      <c r="L61" s="147"/>
      <c r="M61" s="147"/>
      <c r="N61" s="148"/>
      <c r="O61" s="148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</row>
    <row r="62" spans="1:28" ht="19.2" x14ac:dyDescent="0.2">
      <c r="A62" s="147"/>
      <c r="B62" s="18"/>
      <c r="C62" s="18"/>
      <c r="D62" s="18"/>
      <c r="E62" s="18"/>
      <c r="F62" s="147"/>
      <c r="G62" s="147"/>
      <c r="H62" s="147"/>
      <c r="I62" s="147"/>
      <c r="J62" s="147"/>
      <c r="K62" s="147"/>
      <c r="L62" s="147"/>
      <c r="M62" s="147"/>
      <c r="N62" s="148"/>
      <c r="O62" s="148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</row>
    <row r="63" spans="1:28" ht="19.2" x14ac:dyDescent="0.2">
      <c r="A63" s="147"/>
      <c r="B63" s="18"/>
      <c r="C63" s="18"/>
      <c r="D63" s="18"/>
      <c r="E63" s="18"/>
      <c r="F63" s="147"/>
      <c r="G63" s="147"/>
      <c r="H63" s="147"/>
      <c r="I63" s="147"/>
      <c r="J63" s="147"/>
      <c r="K63" s="147"/>
      <c r="L63" s="147"/>
      <c r="M63" s="147"/>
      <c r="N63" s="148"/>
      <c r="O63" s="148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</row>
    <row r="64" spans="1:28" ht="19.2" x14ac:dyDescent="0.2">
      <c r="A64" s="147"/>
      <c r="B64" s="18"/>
      <c r="C64" s="18"/>
      <c r="D64" s="18"/>
      <c r="E64" s="18"/>
      <c r="F64" s="147"/>
      <c r="G64" s="147"/>
      <c r="H64" s="147"/>
      <c r="I64" s="147"/>
      <c r="J64" s="147"/>
      <c r="K64" s="147"/>
      <c r="L64" s="147"/>
      <c r="M64" s="147"/>
      <c r="N64" s="148"/>
      <c r="O64" s="148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</row>
    <row r="65" spans="2:5" ht="19.2" x14ac:dyDescent="0.2">
      <c r="B65" s="18"/>
      <c r="C65" s="18"/>
      <c r="D65" s="18"/>
      <c r="E65" s="18"/>
    </row>
    <row r="66" spans="2:5" ht="19.2" x14ac:dyDescent="0.2">
      <c r="B66" s="18"/>
      <c r="C66" s="18"/>
      <c r="D66" s="18"/>
      <c r="E66" s="18"/>
    </row>
    <row r="67" spans="2:5" ht="19.2" x14ac:dyDescent="0.2">
      <c r="B67" s="18"/>
      <c r="C67" s="18"/>
      <c r="D67" s="18"/>
      <c r="E67" s="18"/>
    </row>
    <row r="68" spans="2:5" ht="19.2" x14ac:dyDescent="0.2">
      <c r="B68" s="18"/>
      <c r="C68" s="18"/>
      <c r="D68" s="18"/>
      <c r="E68" s="18"/>
    </row>
    <row r="69" spans="2:5" ht="19.2" x14ac:dyDescent="0.2">
      <c r="B69" s="18"/>
      <c r="C69" s="18"/>
      <c r="D69" s="18"/>
      <c r="E69" s="18"/>
    </row>
    <row r="70" spans="2:5" ht="19.2" x14ac:dyDescent="0.2">
      <c r="B70" s="18"/>
      <c r="C70" s="18"/>
      <c r="D70" s="18"/>
      <c r="E70" s="18"/>
    </row>
    <row r="71" spans="2:5" ht="19.2" x14ac:dyDescent="0.2">
      <c r="B71" s="18"/>
      <c r="C71" s="18"/>
      <c r="D71" s="18"/>
      <c r="E71" s="18"/>
    </row>
    <row r="72" spans="2:5" ht="19.2" x14ac:dyDescent="0.2">
      <c r="B72" s="18"/>
      <c r="C72" s="18"/>
      <c r="D72" s="18"/>
      <c r="E72" s="18"/>
    </row>
    <row r="73" spans="2:5" ht="19.2" x14ac:dyDescent="0.2">
      <c r="B73" s="18"/>
      <c r="C73" s="18"/>
      <c r="D73" s="18"/>
      <c r="E73" s="18"/>
    </row>
    <row r="74" spans="2:5" ht="19.2" x14ac:dyDescent="0.2">
      <c r="B74" s="18"/>
      <c r="C74" s="18"/>
      <c r="D74" s="18"/>
      <c r="E74" s="18"/>
    </row>
    <row r="75" spans="2:5" ht="19.2" x14ac:dyDescent="0.2">
      <c r="B75" s="18"/>
      <c r="C75" s="18"/>
      <c r="D75" s="18"/>
      <c r="E75" s="18"/>
    </row>
    <row r="76" spans="2:5" ht="19.2" x14ac:dyDescent="0.2">
      <c r="B76" s="18"/>
      <c r="C76" s="18"/>
      <c r="D76" s="18"/>
      <c r="E76" s="18"/>
    </row>
    <row r="77" spans="2:5" ht="19.2" x14ac:dyDescent="0.2">
      <c r="B77" s="18"/>
      <c r="C77" s="18"/>
      <c r="D77" s="18"/>
      <c r="E77" s="18"/>
    </row>
    <row r="78" spans="2:5" ht="19.2" x14ac:dyDescent="0.2">
      <c r="B78" s="18"/>
      <c r="C78" s="18"/>
      <c r="D78" s="18"/>
      <c r="E78" s="18"/>
    </row>
    <row r="79" spans="2:5" ht="19.2" x14ac:dyDescent="0.2">
      <c r="B79" s="18"/>
      <c r="C79" s="18"/>
      <c r="D79" s="18"/>
      <c r="E79" s="18"/>
    </row>
    <row r="80" spans="2:5" ht="19.2" x14ac:dyDescent="0.2">
      <c r="B80" s="18"/>
      <c r="C80" s="18"/>
      <c r="D80" s="18"/>
      <c r="E80" s="18"/>
    </row>
    <row r="81" spans="2:5" ht="19.2" x14ac:dyDescent="0.2">
      <c r="B81" s="18"/>
      <c r="C81" s="18"/>
      <c r="D81" s="18"/>
      <c r="E81" s="18"/>
    </row>
    <row r="82" spans="2:5" ht="19.2" x14ac:dyDescent="0.2">
      <c r="B82" s="18"/>
      <c r="C82" s="18"/>
      <c r="D82" s="18"/>
      <c r="E82" s="18"/>
    </row>
    <row r="83" spans="2:5" ht="19.2" x14ac:dyDescent="0.2">
      <c r="B83" s="18"/>
      <c r="C83" s="18"/>
      <c r="D83" s="18"/>
      <c r="E83" s="18"/>
    </row>
    <row r="84" spans="2:5" ht="19.2" x14ac:dyDescent="0.2">
      <c r="B84" s="18"/>
      <c r="C84" s="18"/>
      <c r="D84" s="18"/>
      <c r="E84" s="18"/>
    </row>
    <row r="85" spans="2:5" ht="19.2" x14ac:dyDescent="0.2">
      <c r="B85" s="18"/>
      <c r="C85" s="18"/>
      <c r="D85" s="18"/>
      <c r="E85" s="18"/>
    </row>
    <row r="86" spans="2:5" ht="19.2" x14ac:dyDescent="0.2">
      <c r="B86" s="18"/>
      <c r="C86" s="18"/>
      <c r="D86" s="18"/>
      <c r="E86" s="18"/>
    </row>
    <row r="87" spans="2:5" ht="19.2" x14ac:dyDescent="0.2">
      <c r="B87" s="18"/>
      <c r="C87" s="18"/>
      <c r="D87" s="18"/>
      <c r="E87" s="18"/>
    </row>
    <row r="88" spans="2:5" ht="19.2" x14ac:dyDescent="0.2">
      <c r="B88" s="18"/>
      <c r="C88" s="18"/>
      <c r="D88" s="18"/>
      <c r="E88" s="18"/>
    </row>
    <row r="89" spans="2:5" ht="19.2" x14ac:dyDescent="0.2">
      <c r="B89" s="18"/>
      <c r="C89" s="18"/>
      <c r="D89" s="18"/>
      <c r="E89" s="18"/>
    </row>
    <row r="90" spans="2:5" ht="19.2" x14ac:dyDescent="0.2">
      <c r="B90" s="18"/>
      <c r="C90" s="18"/>
      <c r="D90" s="18"/>
      <c r="E90" s="18"/>
    </row>
    <row r="91" spans="2:5" ht="19.2" x14ac:dyDescent="0.2">
      <c r="B91" s="18"/>
      <c r="C91" s="18"/>
      <c r="D91" s="18"/>
      <c r="E91" s="18"/>
    </row>
    <row r="92" spans="2:5" ht="19.2" x14ac:dyDescent="0.2">
      <c r="B92" s="18"/>
      <c r="C92" s="18"/>
      <c r="D92" s="18"/>
      <c r="E92" s="18"/>
    </row>
    <row r="93" spans="2:5" ht="19.2" x14ac:dyDescent="0.2">
      <c r="B93" s="18"/>
      <c r="C93" s="18"/>
      <c r="D93" s="18"/>
      <c r="E93" s="18"/>
    </row>
    <row r="94" spans="2:5" ht="19.2" x14ac:dyDescent="0.2">
      <c r="B94" s="18"/>
      <c r="C94" s="18"/>
      <c r="D94" s="18"/>
      <c r="E94" s="18"/>
    </row>
    <row r="95" spans="2:5" ht="19.2" x14ac:dyDescent="0.2">
      <c r="B95" s="18"/>
      <c r="C95" s="18"/>
      <c r="D95" s="18"/>
      <c r="E95" s="18"/>
    </row>
    <row r="96" spans="2:5" ht="19.2" x14ac:dyDescent="0.2">
      <c r="B96" s="18"/>
      <c r="C96" s="18"/>
      <c r="D96" s="18"/>
      <c r="E96" s="18"/>
    </row>
    <row r="97" spans="2:5" ht="19.2" x14ac:dyDescent="0.2">
      <c r="B97" s="18"/>
      <c r="C97" s="18"/>
      <c r="D97" s="18"/>
      <c r="E97" s="18"/>
    </row>
    <row r="98" spans="2:5" ht="19.2" x14ac:dyDescent="0.2">
      <c r="B98" s="18"/>
      <c r="C98" s="18"/>
      <c r="D98" s="18"/>
      <c r="E98" s="18"/>
    </row>
  </sheetData>
  <mergeCells count="22">
    <mergeCell ref="Y3:AB3"/>
    <mergeCell ref="Y5:Z5"/>
    <mergeCell ref="AA5:AB5"/>
    <mergeCell ref="J5:K5"/>
    <mergeCell ref="L5:M5"/>
    <mergeCell ref="U5:V5"/>
    <mergeCell ref="Y4:AB4"/>
    <mergeCell ref="J3:M3"/>
    <mergeCell ref="Q4:T4"/>
    <mergeCell ref="W5:X5"/>
    <mergeCell ref="S5:T5"/>
    <mergeCell ref="U4:X4"/>
    <mergeCell ref="H5:I5"/>
    <mergeCell ref="P4:P6"/>
    <mergeCell ref="Q5:R5"/>
    <mergeCell ref="F4:I4"/>
    <mergeCell ref="A4:A6"/>
    <mergeCell ref="B4:E4"/>
    <mergeCell ref="J4:M4"/>
    <mergeCell ref="B5:C5"/>
    <mergeCell ref="D5:E5"/>
    <mergeCell ref="F5:G5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31" firstPageNumber="10" fitToWidth="2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2"/>
  <sheetViews>
    <sheetView tabSelected="1" view="pageBreakPreview" zoomScale="60" zoomScaleNormal="75" workbookViewId="0">
      <pane xSplit="1" ySplit="7" topLeftCell="B41" activePane="bottomRight" state="frozen"/>
      <selection activeCell="Q62" sqref="Q62"/>
      <selection pane="topRight" activeCell="Q62" sqref="Q62"/>
      <selection pane="bottomLeft" activeCell="Q62" sqref="Q62"/>
      <selection pane="bottomRight" activeCell="Q62" sqref="Q62"/>
    </sheetView>
  </sheetViews>
  <sheetFormatPr defaultColWidth="9" defaultRowHeight="13.2" x14ac:dyDescent="0.2"/>
  <cols>
    <col min="1" max="1" width="20.6640625" style="10" customWidth="1"/>
    <col min="2" max="2" width="13" style="10" bestFit="1" customWidth="1"/>
    <col min="3" max="3" width="17.6640625" style="10" bestFit="1" customWidth="1"/>
    <col min="4" max="4" width="12" style="10" bestFit="1" customWidth="1"/>
    <col min="5" max="5" width="15.77734375" style="10" bestFit="1" customWidth="1"/>
    <col min="6" max="6" width="13" style="10" bestFit="1" customWidth="1"/>
    <col min="7" max="7" width="15.77734375" style="10" bestFit="1" customWidth="1"/>
    <col min="8" max="8" width="12" style="10" bestFit="1" customWidth="1"/>
    <col min="9" max="9" width="15.77734375" style="10" bestFit="1" customWidth="1"/>
    <col min="10" max="10" width="12" style="10" bestFit="1" customWidth="1"/>
    <col min="11" max="11" width="15.77734375" style="10" bestFit="1" customWidth="1"/>
    <col min="12" max="12" width="12" style="10" bestFit="1" customWidth="1"/>
    <col min="13" max="13" width="15.77734375" style="10" bestFit="1" customWidth="1"/>
    <col min="14" max="14" width="13" style="10" bestFit="1" customWidth="1"/>
    <col min="15" max="15" width="15.77734375" style="10" bestFit="1" customWidth="1"/>
    <col min="16" max="16" width="12" style="10" bestFit="1" customWidth="1"/>
    <col min="17" max="17" width="15.77734375" style="10" bestFit="1" customWidth="1"/>
    <col min="18" max="19" width="15.77734375" style="10" customWidth="1"/>
    <col min="20" max="16384" width="9" style="10"/>
  </cols>
  <sheetData>
    <row r="1" spans="1:21" ht="33" customHeight="1" x14ac:dyDescent="0.2">
      <c r="A1" s="24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31.5" customHeight="1" x14ac:dyDescent="0.2">
      <c r="A2" s="25" t="s">
        <v>58</v>
      </c>
      <c r="B2" s="2"/>
      <c r="C2" s="2"/>
      <c r="D2" s="2"/>
      <c r="E2" s="2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1" s="2" customFormat="1" ht="27.75" customHeight="1" thickBot="1" x14ac:dyDescent="0.25">
      <c r="K3" s="186"/>
      <c r="L3" s="186"/>
      <c r="M3" s="186"/>
      <c r="N3" s="186"/>
      <c r="O3" s="186"/>
      <c r="P3" s="186"/>
      <c r="Q3" s="186"/>
      <c r="R3" s="129"/>
      <c r="S3" s="129"/>
    </row>
    <row r="4" spans="1:21" s="2" customFormat="1" ht="27.75" customHeight="1" thickBot="1" x14ac:dyDescent="0.25">
      <c r="A4" s="178" t="s">
        <v>3</v>
      </c>
      <c r="B4" s="183" t="s">
        <v>59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5"/>
      <c r="R4" s="135"/>
      <c r="S4" s="135"/>
    </row>
    <row r="5" spans="1:21" s="2" customFormat="1" ht="33" customHeight="1" thickBot="1" x14ac:dyDescent="0.25">
      <c r="A5" s="179"/>
      <c r="B5" s="182" t="s">
        <v>60</v>
      </c>
      <c r="C5" s="171"/>
      <c r="D5" s="172"/>
      <c r="E5" s="172"/>
      <c r="F5" s="170" t="s">
        <v>61</v>
      </c>
      <c r="G5" s="171"/>
      <c r="H5" s="172"/>
      <c r="I5" s="173"/>
      <c r="J5" s="170" t="s">
        <v>62</v>
      </c>
      <c r="K5" s="171"/>
      <c r="L5" s="172"/>
      <c r="M5" s="173"/>
      <c r="N5" s="174" t="s">
        <v>63</v>
      </c>
      <c r="O5" s="175"/>
      <c r="P5" s="176"/>
      <c r="Q5" s="177"/>
      <c r="R5" s="135"/>
      <c r="S5" s="135"/>
    </row>
    <row r="6" spans="1:21" s="2" customFormat="1" ht="63" customHeight="1" x14ac:dyDescent="0.2">
      <c r="A6" s="180"/>
      <c r="B6" s="155" t="s">
        <v>10</v>
      </c>
      <c r="C6" s="156"/>
      <c r="D6" s="164" t="s">
        <v>11</v>
      </c>
      <c r="E6" s="165"/>
      <c r="F6" s="155" t="s">
        <v>10</v>
      </c>
      <c r="G6" s="156"/>
      <c r="H6" s="164" t="s">
        <v>11</v>
      </c>
      <c r="I6" s="165"/>
      <c r="J6" s="155" t="s">
        <v>10</v>
      </c>
      <c r="K6" s="156"/>
      <c r="L6" s="164" t="s">
        <v>11</v>
      </c>
      <c r="M6" s="165"/>
      <c r="N6" s="187" t="s">
        <v>10</v>
      </c>
      <c r="O6" s="156"/>
      <c r="P6" s="164" t="s">
        <v>11</v>
      </c>
      <c r="Q6" s="167"/>
      <c r="R6" s="136"/>
      <c r="S6" s="136"/>
    </row>
    <row r="7" spans="1:21" s="2" customFormat="1" ht="42" customHeight="1" thickBot="1" x14ac:dyDescent="0.25">
      <c r="A7" s="181"/>
      <c r="B7" s="72" t="s">
        <v>12</v>
      </c>
      <c r="C7" s="73" t="s">
        <v>13</v>
      </c>
      <c r="D7" s="67" t="s">
        <v>12</v>
      </c>
      <c r="E7" s="68" t="s">
        <v>13</v>
      </c>
      <c r="F7" s="74" t="s">
        <v>12</v>
      </c>
      <c r="G7" s="73" t="s">
        <v>13</v>
      </c>
      <c r="H7" s="67" t="s">
        <v>12</v>
      </c>
      <c r="I7" s="77" t="s">
        <v>13</v>
      </c>
      <c r="J7" s="74" t="s">
        <v>12</v>
      </c>
      <c r="K7" s="73" t="s">
        <v>13</v>
      </c>
      <c r="L7" s="67" t="s">
        <v>12</v>
      </c>
      <c r="M7" s="77" t="s">
        <v>13</v>
      </c>
      <c r="N7" s="74" t="s">
        <v>12</v>
      </c>
      <c r="O7" s="73" t="s">
        <v>13</v>
      </c>
      <c r="P7" s="67" t="s">
        <v>12</v>
      </c>
      <c r="Q7" s="78" t="s">
        <v>13</v>
      </c>
      <c r="R7" s="143" t="s">
        <v>64</v>
      </c>
      <c r="S7" s="143" t="s">
        <v>64</v>
      </c>
    </row>
    <row r="8" spans="1:21" ht="24.9" customHeight="1" x14ac:dyDescent="0.2">
      <c r="A8" s="5" t="s">
        <v>14</v>
      </c>
      <c r="B8" s="110">
        <v>5115</v>
      </c>
      <c r="C8" s="111">
        <v>129107</v>
      </c>
      <c r="D8" s="92">
        <v>5074</v>
      </c>
      <c r="E8" s="93">
        <v>134082</v>
      </c>
      <c r="F8" s="116">
        <v>2975</v>
      </c>
      <c r="G8" s="111">
        <v>61540</v>
      </c>
      <c r="H8" s="92">
        <v>3021</v>
      </c>
      <c r="I8" s="99">
        <v>64166</v>
      </c>
      <c r="J8" s="116">
        <v>530</v>
      </c>
      <c r="K8" s="111">
        <v>10521</v>
      </c>
      <c r="L8" s="92">
        <v>446</v>
      </c>
      <c r="M8" s="99">
        <v>8928</v>
      </c>
      <c r="N8" s="120">
        <v>6015</v>
      </c>
      <c r="O8" s="111">
        <v>114065</v>
      </c>
      <c r="P8" s="92">
        <v>6394</v>
      </c>
      <c r="Q8" s="103">
        <v>128400</v>
      </c>
      <c r="R8" s="137">
        <f>SUM(B8,F8,J8,N8)</f>
        <v>14635</v>
      </c>
      <c r="S8" s="137">
        <f>SUM(C8,G8,K8,O8)</f>
        <v>315233</v>
      </c>
      <c r="T8" s="79">
        <f>SUM(D8,H8,L8,P8)</f>
        <v>14935</v>
      </c>
      <c r="U8" s="79">
        <f>SUM(E8,I8,M8,Q8)</f>
        <v>335576</v>
      </c>
    </row>
    <row r="9" spans="1:21" s="3" customFormat="1" ht="24.9" customHeight="1" x14ac:dyDescent="0.2">
      <c r="A9" s="6" t="s">
        <v>15</v>
      </c>
      <c r="B9" s="110">
        <v>74</v>
      </c>
      <c r="C9" s="111">
        <v>2355</v>
      </c>
      <c r="D9" s="92">
        <v>66</v>
      </c>
      <c r="E9" s="93">
        <v>2409</v>
      </c>
      <c r="F9" s="116">
        <v>43</v>
      </c>
      <c r="G9" s="111">
        <v>795</v>
      </c>
      <c r="H9" s="92">
        <v>36</v>
      </c>
      <c r="I9" s="99">
        <v>834</v>
      </c>
      <c r="J9" s="116">
        <v>16</v>
      </c>
      <c r="K9" s="111">
        <v>310</v>
      </c>
      <c r="L9" s="92">
        <v>11</v>
      </c>
      <c r="M9" s="99">
        <v>184</v>
      </c>
      <c r="N9" s="120">
        <v>95</v>
      </c>
      <c r="O9" s="111">
        <v>1220</v>
      </c>
      <c r="P9" s="92">
        <v>87</v>
      </c>
      <c r="Q9" s="103">
        <v>998</v>
      </c>
      <c r="R9" s="137">
        <f t="shared" ref="R9:R50" si="0">SUM(B9,F9,J9,N9)</f>
        <v>228</v>
      </c>
      <c r="S9" s="137">
        <f t="shared" ref="S9:S50" si="1">SUM(C9,G9,K9,O9)</f>
        <v>4680</v>
      </c>
      <c r="T9" s="79">
        <f>SUM(D9,H9,L9,P9)</f>
        <v>200</v>
      </c>
      <c r="U9" s="79">
        <f>SUM(E9,I9,M9,Q9)</f>
        <v>4425</v>
      </c>
    </row>
    <row r="10" spans="1:21" s="3" customFormat="1" ht="24.9" customHeight="1" x14ac:dyDescent="0.2">
      <c r="A10" s="6" t="s">
        <v>16</v>
      </c>
      <c r="B10" s="110">
        <v>124</v>
      </c>
      <c r="C10" s="111">
        <v>4201</v>
      </c>
      <c r="D10" s="92">
        <v>112</v>
      </c>
      <c r="E10" s="93">
        <v>3528</v>
      </c>
      <c r="F10" s="116">
        <v>72</v>
      </c>
      <c r="G10" s="111">
        <v>1071</v>
      </c>
      <c r="H10" s="92">
        <v>78</v>
      </c>
      <c r="I10" s="99">
        <v>890</v>
      </c>
      <c r="J10" s="116">
        <v>12</v>
      </c>
      <c r="K10" s="111">
        <v>360</v>
      </c>
      <c r="L10" s="92">
        <v>11</v>
      </c>
      <c r="M10" s="99">
        <v>216</v>
      </c>
      <c r="N10" s="120">
        <v>67</v>
      </c>
      <c r="O10" s="111">
        <v>750</v>
      </c>
      <c r="P10" s="92">
        <v>67</v>
      </c>
      <c r="Q10" s="103">
        <v>654</v>
      </c>
      <c r="R10" s="137">
        <f t="shared" si="0"/>
        <v>275</v>
      </c>
      <c r="S10" s="137">
        <f t="shared" si="1"/>
        <v>6382</v>
      </c>
      <c r="T10" s="79">
        <f t="shared" ref="T10:T50" si="2">SUM(D10,H10,L10,P10)</f>
        <v>268</v>
      </c>
      <c r="U10" s="79">
        <f t="shared" ref="U10:U50" si="3">SUM(E10,I10,M10,Q10)</f>
        <v>5288</v>
      </c>
    </row>
    <row r="11" spans="1:21" s="3" customFormat="1" ht="24.9" customHeight="1" x14ac:dyDescent="0.2">
      <c r="A11" s="6" t="s">
        <v>17</v>
      </c>
      <c r="B11" s="110">
        <v>9</v>
      </c>
      <c r="C11" s="111">
        <v>320</v>
      </c>
      <c r="D11" s="92">
        <v>8</v>
      </c>
      <c r="E11" s="93">
        <v>306</v>
      </c>
      <c r="F11" s="116">
        <v>6</v>
      </c>
      <c r="G11" s="111">
        <v>110</v>
      </c>
      <c r="H11" s="92">
        <v>6</v>
      </c>
      <c r="I11" s="99">
        <v>49</v>
      </c>
      <c r="J11" s="116">
        <v>2</v>
      </c>
      <c r="K11" s="111">
        <v>50</v>
      </c>
      <c r="L11" s="92">
        <v>0</v>
      </c>
      <c r="M11" s="99">
        <v>0</v>
      </c>
      <c r="N11" s="120">
        <v>10</v>
      </c>
      <c r="O11" s="111">
        <v>130</v>
      </c>
      <c r="P11" s="92">
        <v>10</v>
      </c>
      <c r="Q11" s="103">
        <v>109</v>
      </c>
      <c r="R11" s="137">
        <f t="shared" si="0"/>
        <v>27</v>
      </c>
      <c r="S11" s="137">
        <f t="shared" si="1"/>
        <v>610</v>
      </c>
      <c r="T11" s="79">
        <f t="shared" si="2"/>
        <v>24</v>
      </c>
      <c r="U11" s="79">
        <f t="shared" si="3"/>
        <v>464</v>
      </c>
    </row>
    <row r="12" spans="1:21" s="3" customFormat="1" ht="24.9" customHeight="1" x14ac:dyDescent="0.2">
      <c r="A12" s="6" t="s">
        <v>18</v>
      </c>
      <c r="B12" s="112">
        <v>10</v>
      </c>
      <c r="C12" s="113">
        <v>210</v>
      </c>
      <c r="D12" s="95">
        <v>5</v>
      </c>
      <c r="E12" s="96">
        <v>54</v>
      </c>
      <c r="F12" s="117">
        <v>3</v>
      </c>
      <c r="G12" s="113">
        <v>39</v>
      </c>
      <c r="H12" s="95">
        <v>3</v>
      </c>
      <c r="I12" s="100">
        <v>26</v>
      </c>
      <c r="J12" s="117">
        <v>0</v>
      </c>
      <c r="K12" s="113">
        <v>0</v>
      </c>
      <c r="L12" s="95">
        <v>0</v>
      </c>
      <c r="M12" s="100">
        <v>0</v>
      </c>
      <c r="N12" s="121">
        <v>6</v>
      </c>
      <c r="O12" s="113">
        <v>65</v>
      </c>
      <c r="P12" s="95">
        <v>6</v>
      </c>
      <c r="Q12" s="104">
        <v>53</v>
      </c>
      <c r="R12" s="137">
        <f t="shared" si="0"/>
        <v>19</v>
      </c>
      <c r="S12" s="137">
        <f t="shared" si="1"/>
        <v>314</v>
      </c>
      <c r="T12" s="79">
        <f t="shared" si="2"/>
        <v>14</v>
      </c>
      <c r="U12" s="79">
        <f t="shared" si="3"/>
        <v>133</v>
      </c>
    </row>
    <row r="13" spans="1:21" s="3" customFormat="1" ht="24.9" customHeight="1" x14ac:dyDescent="0.2">
      <c r="A13" s="6" t="s">
        <v>19</v>
      </c>
      <c r="B13" s="110">
        <v>443</v>
      </c>
      <c r="C13" s="111">
        <v>14086</v>
      </c>
      <c r="D13" s="92">
        <v>399</v>
      </c>
      <c r="E13" s="93">
        <v>15662</v>
      </c>
      <c r="F13" s="116">
        <v>329</v>
      </c>
      <c r="G13" s="111">
        <v>5332</v>
      </c>
      <c r="H13" s="92">
        <v>258</v>
      </c>
      <c r="I13" s="99">
        <v>6582</v>
      </c>
      <c r="J13" s="116">
        <v>114</v>
      </c>
      <c r="K13" s="111">
        <v>2459</v>
      </c>
      <c r="L13" s="92">
        <v>78</v>
      </c>
      <c r="M13" s="99">
        <v>1625</v>
      </c>
      <c r="N13" s="120">
        <v>761</v>
      </c>
      <c r="O13" s="111">
        <v>12624</v>
      </c>
      <c r="P13" s="92">
        <v>670</v>
      </c>
      <c r="Q13" s="103">
        <v>13015</v>
      </c>
      <c r="R13" s="137">
        <f t="shared" si="0"/>
        <v>1647</v>
      </c>
      <c r="S13" s="137">
        <f t="shared" si="1"/>
        <v>34501</v>
      </c>
      <c r="T13" s="79">
        <f t="shared" si="2"/>
        <v>1405</v>
      </c>
      <c r="U13" s="79">
        <f t="shared" si="3"/>
        <v>36884</v>
      </c>
    </row>
    <row r="14" spans="1:21" s="3" customFormat="1" ht="24.9" customHeight="1" x14ac:dyDescent="0.2">
      <c r="A14" s="6" t="s">
        <v>20</v>
      </c>
      <c r="B14" s="110">
        <v>264</v>
      </c>
      <c r="C14" s="111">
        <v>8723</v>
      </c>
      <c r="D14" s="92">
        <v>322</v>
      </c>
      <c r="E14" s="93">
        <v>10441</v>
      </c>
      <c r="F14" s="116">
        <v>219</v>
      </c>
      <c r="G14" s="111">
        <v>4248</v>
      </c>
      <c r="H14" s="92">
        <v>305</v>
      </c>
      <c r="I14" s="99">
        <v>4506</v>
      </c>
      <c r="J14" s="116">
        <v>50</v>
      </c>
      <c r="K14" s="111">
        <v>906</v>
      </c>
      <c r="L14" s="92">
        <v>86</v>
      </c>
      <c r="M14" s="99">
        <v>1368</v>
      </c>
      <c r="N14" s="120">
        <v>327</v>
      </c>
      <c r="O14" s="111">
        <v>2823</v>
      </c>
      <c r="P14" s="92">
        <v>457</v>
      </c>
      <c r="Q14" s="103">
        <v>5104</v>
      </c>
      <c r="R14" s="137">
        <f t="shared" si="0"/>
        <v>860</v>
      </c>
      <c r="S14" s="137">
        <f t="shared" si="1"/>
        <v>16700</v>
      </c>
      <c r="T14" s="79">
        <f t="shared" si="2"/>
        <v>1170</v>
      </c>
      <c r="U14" s="79">
        <f t="shared" si="3"/>
        <v>21419</v>
      </c>
    </row>
    <row r="15" spans="1:21" s="3" customFormat="1" ht="24.9" customHeight="1" x14ac:dyDescent="0.2">
      <c r="A15" s="6" t="s">
        <v>21</v>
      </c>
      <c r="B15" s="110">
        <v>174</v>
      </c>
      <c r="C15" s="111">
        <v>5419</v>
      </c>
      <c r="D15" s="92">
        <v>176</v>
      </c>
      <c r="E15" s="93">
        <v>6056</v>
      </c>
      <c r="F15" s="116">
        <v>94</v>
      </c>
      <c r="G15" s="111">
        <v>1019</v>
      </c>
      <c r="H15" s="92">
        <v>103</v>
      </c>
      <c r="I15" s="99">
        <v>1034</v>
      </c>
      <c r="J15" s="116">
        <v>26</v>
      </c>
      <c r="K15" s="111">
        <v>352</v>
      </c>
      <c r="L15" s="92">
        <v>29</v>
      </c>
      <c r="M15" s="99">
        <v>399</v>
      </c>
      <c r="N15" s="120">
        <v>222</v>
      </c>
      <c r="O15" s="111">
        <v>2749</v>
      </c>
      <c r="P15" s="92">
        <v>240</v>
      </c>
      <c r="Q15" s="103">
        <v>2940</v>
      </c>
      <c r="R15" s="137">
        <f t="shared" si="0"/>
        <v>516</v>
      </c>
      <c r="S15" s="137">
        <f t="shared" si="1"/>
        <v>9539</v>
      </c>
      <c r="T15" s="79">
        <f t="shared" si="2"/>
        <v>548</v>
      </c>
      <c r="U15" s="79">
        <f t="shared" si="3"/>
        <v>10429</v>
      </c>
    </row>
    <row r="16" spans="1:21" s="3" customFormat="1" ht="24.9" customHeight="1" x14ac:dyDescent="0.2">
      <c r="A16" s="6" t="s">
        <v>22</v>
      </c>
      <c r="B16" s="110">
        <v>65</v>
      </c>
      <c r="C16" s="111">
        <v>1443</v>
      </c>
      <c r="D16" s="92">
        <v>78</v>
      </c>
      <c r="E16" s="93">
        <v>1778</v>
      </c>
      <c r="F16" s="116">
        <v>34</v>
      </c>
      <c r="G16" s="111">
        <v>307</v>
      </c>
      <c r="H16" s="92">
        <v>40</v>
      </c>
      <c r="I16" s="99">
        <v>289</v>
      </c>
      <c r="J16" s="116">
        <v>6</v>
      </c>
      <c r="K16" s="111">
        <v>184</v>
      </c>
      <c r="L16" s="92">
        <v>6</v>
      </c>
      <c r="M16" s="99">
        <v>146</v>
      </c>
      <c r="N16" s="120">
        <v>51</v>
      </c>
      <c r="O16" s="111">
        <v>511</v>
      </c>
      <c r="P16" s="92">
        <v>67</v>
      </c>
      <c r="Q16" s="103">
        <v>857</v>
      </c>
      <c r="R16" s="137">
        <f t="shared" si="0"/>
        <v>156</v>
      </c>
      <c r="S16" s="137">
        <f t="shared" si="1"/>
        <v>2445</v>
      </c>
      <c r="T16" s="79">
        <f t="shared" si="2"/>
        <v>191</v>
      </c>
      <c r="U16" s="79">
        <f t="shared" si="3"/>
        <v>3070</v>
      </c>
    </row>
    <row r="17" spans="1:21" s="3" customFormat="1" ht="24.9" customHeight="1" x14ac:dyDescent="0.2">
      <c r="A17" s="6" t="s">
        <v>23</v>
      </c>
      <c r="B17" s="110">
        <v>12</v>
      </c>
      <c r="C17" s="111">
        <v>288</v>
      </c>
      <c r="D17" s="92">
        <v>10</v>
      </c>
      <c r="E17" s="93">
        <v>263</v>
      </c>
      <c r="F17" s="116">
        <v>25</v>
      </c>
      <c r="G17" s="111">
        <v>400</v>
      </c>
      <c r="H17" s="92">
        <v>23</v>
      </c>
      <c r="I17" s="99">
        <v>295</v>
      </c>
      <c r="J17" s="116">
        <v>2</v>
      </c>
      <c r="K17" s="111">
        <v>10</v>
      </c>
      <c r="L17" s="92">
        <v>2</v>
      </c>
      <c r="M17" s="99">
        <v>8</v>
      </c>
      <c r="N17" s="120">
        <v>36</v>
      </c>
      <c r="O17" s="111">
        <v>427</v>
      </c>
      <c r="P17" s="92">
        <v>41</v>
      </c>
      <c r="Q17" s="103">
        <v>568</v>
      </c>
      <c r="R17" s="137">
        <f t="shared" si="0"/>
        <v>75</v>
      </c>
      <c r="S17" s="137">
        <f t="shared" si="1"/>
        <v>1125</v>
      </c>
      <c r="T17" s="79">
        <f t="shared" si="2"/>
        <v>76</v>
      </c>
      <c r="U17" s="79">
        <f t="shared" si="3"/>
        <v>1134</v>
      </c>
    </row>
    <row r="18" spans="1:21" s="3" customFormat="1" ht="24.9" customHeight="1" x14ac:dyDescent="0.2">
      <c r="A18" s="6" t="s">
        <v>24</v>
      </c>
      <c r="B18" s="112">
        <v>222</v>
      </c>
      <c r="C18" s="113">
        <v>5241</v>
      </c>
      <c r="D18" s="95">
        <v>224</v>
      </c>
      <c r="E18" s="96">
        <v>5054</v>
      </c>
      <c r="F18" s="117">
        <v>261</v>
      </c>
      <c r="G18" s="113">
        <v>2138</v>
      </c>
      <c r="H18" s="95">
        <v>275</v>
      </c>
      <c r="I18" s="100">
        <v>1958</v>
      </c>
      <c r="J18" s="117">
        <v>29</v>
      </c>
      <c r="K18" s="113">
        <v>459</v>
      </c>
      <c r="L18" s="95">
        <v>30</v>
      </c>
      <c r="M18" s="100">
        <v>513</v>
      </c>
      <c r="N18" s="121">
        <v>327</v>
      </c>
      <c r="O18" s="113">
        <v>2768</v>
      </c>
      <c r="P18" s="95">
        <v>327</v>
      </c>
      <c r="Q18" s="104">
        <v>2830</v>
      </c>
      <c r="R18" s="137">
        <f t="shared" si="0"/>
        <v>839</v>
      </c>
      <c r="S18" s="137">
        <f t="shared" si="1"/>
        <v>10606</v>
      </c>
      <c r="T18" s="79">
        <f t="shared" si="2"/>
        <v>856</v>
      </c>
      <c r="U18" s="79">
        <f t="shared" si="3"/>
        <v>10355</v>
      </c>
    </row>
    <row r="19" spans="1:21" s="3" customFormat="1" ht="24.9" customHeight="1" x14ac:dyDescent="0.2">
      <c r="A19" s="6" t="s">
        <v>25</v>
      </c>
      <c r="B19" s="110">
        <v>346</v>
      </c>
      <c r="C19" s="111">
        <v>15968</v>
      </c>
      <c r="D19" s="92">
        <v>320</v>
      </c>
      <c r="E19" s="93">
        <v>16949</v>
      </c>
      <c r="F19" s="116">
        <v>141</v>
      </c>
      <c r="G19" s="111">
        <v>4103</v>
      </c>
      <c r="H19" s="92">
        <v>162</v>
      </c>
      <c r="I19" s="99">
        <v>6451</v>
      </c>
      <c r="J19" s="116">
        <v>32</v>
      </c>
      <c r="K19" s="111">
        <v>687</v>
      </c>
      <c r="L19" s="92">
        <v>33</v>
      </c>
      <c r="M19" s="99">
        <v>751</v>
      </c>
      <c r="N19" s="120">
        <v>365</v>
      </c>
      <c r="O19" s="111">
        <v>5964</v>
      </c>
      <c r="P19" s="92">
        <v>336</v>
      </c>
      <c r="Q19" s="103">
        <v>5361</v>
      </c>
      <c r="R19" s="137">
        <f t="shared" si="0"/>
        <v>884</v>
      </c>
      <c r="S19" s="137">
        <f t="shared" si="1"/>
        <v>26722</v>
      </c>
      <c r="T19" s="79">
        <f t="shared" si="2"/>
        <v>851</v>
      </c>
      <c r="U19" s="79">
        <f t="shared" si="3"/>
        <v>29512</v>
      </c>
    </row>
    <row r="20" spans="1:21" s="3" customFormat="1" ht="24.9" customHeight="1" x14ac:dyDescent="0.2">
      <c r="A20" s="6" t="s">
        <v>26</v>
      </c>
      <c r="B20" s="110">
        <v>159</v>
      </c>
      <c r="C20" s="111">
        <v>5255</v>
      </c>
      <c r="D20" s="92">
        <v>159</v>
      </c>
      <c r="E20" s="93">
        <v>5452</v>
      </c>
      <c r="F20" s="116">
        <v>128</v>
      </c>
      <c r="G20" s="111">
        <v>2733</v>
      </c>
      <c r="H20" s="92">
        <v>133</v>
      </c>
      <c r="I20" s="99">
        <v>3149</v>
      </c>
      <c r="J20" s="116">
        <v>20</v>
      </c>
      <c r="K20" s="111">
        <v>292</v>
      </c>
      <c r="L20" s="92">
        <v>17</v>
      </c>
      <c r="M20" s="99">
        <v>364</v>
      </c>
      <c r="N20" s="120">
        <v>290</v>
      </c>
      <c r="O20" s="111">
        <v>4075</v>
      </c>
      <c r="P20" s="92">
        <v>333</v>
      </c>
      <c r="Q20" s="103">
        <v>5051</v>
      </c>
      <c r="R20" s="137">
        <f t="shared" si="0"/>
        <v>597</v>
      </c>
      <c r="S20" s="137">
        <f t="shared" si="1"/>
        <v>12355</v>
      </c>
      <c r="T20" s="79">
        <f t="shared" si="2"/>
        <v>642</v>
      </c>
      <c r="U20" s="79">
        <f t="shared" si="3"/>
        <v>14016</v>
      </c>
    </row>
    <row r="21" spans="1:21" s="3" customFormat="1" ht="24.9" customHeight="1" x14ac:dyDescent="0.2">
      <c r="A21" s="6" t="s">
        <v>27</v>
      </c>
      <c r="B21" s="112">
        <v>130</v>
      </c>
      <c r="C21" s="113">
        <v>2730</v>
      </c>
      <c r="D21" s="95">
        <v>125</v>
      </c>
      <c r="E21" s="96">
        <v>3316</v>
      </c>
      <c r="F21" s="117">
        <v>121</v>
      </c>
      <c r="G21" s="113">
        <v>1452</v>
      </c>
      <c r="H21" s="95">
        <v>112</v>
      </c>
      <c r="I21" s="100">
        <v>1544</v>
      </c>
      <c r="J21" s="117">
        <v>8</v>
      </c>
      <c r="K21" s="113">
        <v>88</v>
      </c>
      <c r="L21" s="95">
        <v>8</v>
      </c>
      <c r="M21" s="100">
        <v>87</v>
      </c>
      <c r="N21" s="121">
        <v>154</v>
      </c>
      <c r="O21" s="113">
        <v>2156</v>
      </c>
      <c r="P21" s="95">
        <v>168</v>
      </c>
      <c r="Q21" s="104">
        <v>2438</v>
      </c>
      <c r="R21" s="137">
        <f t="shared" si="0"/>
        <v>413</v>
      </c>
      <c r="S21" s="137">
        <f t="shared" si="1"/>
        <v>6426</v>
      </c>
      <c r="T21" s="79">
        <f t="shared" si="2"/>
        <v>413</v>
      </c>
      <c r="U21" s="79">
        <f t="shared" si="3"/>
        <v>7385</v>
      </c>
    </row>
    <row r="22" spans="1:21" s="3" customFormat="1" ht="24.9" customHeight="1" x14ac:dyDescent="0.2">
      <c r="A22" s="6" t="s">
        <v>28</v>
      </c>
      <c r="B22" s="110">
        <v>115</v>
      </c>
      <c r="C22" s="111">
        <v>3667</v>
      </c>
      <c r="D22" s="92">
        <v>109</v>
      </c>
      <c r="E22" s="93">
        <v>2697</v>
      </c>
      <c r="F22" s="116">
        <v>113</v>
      </c>
      <c r="G22" s="111">
        <v>983</v>
      </c>
      <c r="H22" s="92">
        <v>108</v>
      </c>
      <c r="I22" s="99">
        <v>939</v>
      </c>
      <c r="J22" s="116">
        <v>13</v>
      </c>
      <c r="K22" s="111">
        <v>194</v>
      </c>
      <c r="L22" s="92">
        <v>10</v>
      </c>
      <c r="M22" s="99">
        <v>149</v>
      </c>
      <c r="N22" s="120">
        <v>105</v>
      </c>
      <c r="O22" s="111">
        <v>880</v>
      </c>
      <c r="P22" s="92">
        <v>133</v>
      </c>
      <c r="Q22" s="103">
        <v>1050</v>
      </c>
      <c r="R22" s="137">
        <f t="shared" si="0"/>
        <v>346</v>
      </c>
      <c r="S22" s="137">
        <f t="shared" si="1"/>
        <v>5724</v>
      </c>
      <c r="T22" s="79">
        <f t="shared" si="2"/>
        <v>360</v>
      </c>
      <c r="U22" s="79">
        <f t="shared" si="3"/>
        <v>4835</v>
      </c>
    </row>
    <row r="23" spans="1:21" s="3" customFormat="1" ht="24.9" customHeight="1" x14ac:dyDescent="0.2">
      <c r="A23" s="6" t="s">
        <v>29</v>
      </c>
      <c r="B23" s="110">
        <v>96</v>
      </c>
      <c r="C23" s="111">
        <v>3182</v>
      </c>
      <c r="D23" s="92">
        <v>96</v>
      </c>
      <c r="E23" s="93">
        <v>2527</v>
      </c>
      <c r="F23" s="116">
        <v>34</v>
      </c>
      <c r="G23" s="111">
        <v>457</v>
      </c>
      <c r="H23" s="92">
        <v>48</v>
      </c>
      <c r="I23" s="99">
        <v>482</v>
      </c>
      <c r="J23" s="116">
        <v>11</v>
      </c>
      <c r="K23" s="111">
        <v>194</v>
      </c>
      <c r="L23" s="92">
        <v>8</v>
      </c>
      <c r="M23" s="99">
        <v>133</v>
      </c>
      <c r="N23" s="120">
        <v>71</v>
      </c>
      <c r="O23" s="111">
        <v>1219</v>
      </c>
      <c r="P23" s="92">
        <v>97</v>
      </c>
      <c r="Q23" s="103">
        <v>1299</v>
      </c>
      <c r="R23" s="137">
        <f t="shared" si="0"/>
        <v>212</v>
      </c>
      <c r="S23" s="137">
        <f t="shared" si="1"/>
        <v>5052</v>
      </c>
      <c r="T23" s="79">
        <f t="shared" si="2"/>
        <v>249</v>
      </c>
      <c r="U23" s="79">
        <f t="shared" si="3"/>
        <v>4441</v>
      </c>
    </row>
    <row r="24" spans="1:21" s="3" customFormat="1" ht="24.9" customHeight="1" x14ac:dyDescent="0.2">
      <c r="A24" s="6" t="s">
        <v>30</v>
      </c>
      <c r="B24" s="110">
        <v>67</v>
      </c>
      <c r="C24" s="111">
        <v>201</v>
      </c>
      <c r="D24" s="92">
        <v>47</v>
      </c>
      <c r="E24" s="93">
        <v>1794</v>
      </c>
      <c r="F24" s="116">
        <v>35</v>
      </c>
      <c r="G24" s="111">
        <v>650</v>
      </c>
      <c r="H24" s="92">
        <v>36</v>
      </c>
      <c r="I24" s="99">
        <v>694</v>
      </c>
      <c r="J24" s="116">
        <v>6</v>
      </c>
      <c r="K24" s="111">
        <v>102</v>
      </c>
      <c r="L24" s="92">
        <v>3</v>
      </c>
      <c r="M24" s="99">
        <v>46</v>
      </c>
      <c r="N24" s="120">
        <v>65</v>
      </c>
      <c r="O24" s="111">
        <v>845</v>
      </c>
      <c r="P24" s="92">
        <v>73</v>
      </c>
      <c r="Q24" s="103">
        <v>1178</v>
      </c>
      <c r="R24" s="137">
        <f t="shared" si="0"/>
        <v>173</v>
      </c>
      <c r="S24" s="137">
        <f t="shared" si="1"/>
        <v>1798</v>
      </c>
      <c r="T24" s="79">
        <f t="shared" si="2"/>
        <v>159</v>
      </c>
      <c r="U24" s="79">
        <f t="shared" si="3"/>
        <v>3712</v>
      </c>
    </row>
    <row r="25" spans="1:21" s="3" customFormat="1" ht="24.9" customHeight="1" x14ac:dyDescent="0.2">
      <c r="A25" s="6" t="s">
        <v>31</v>
      </c>
      <c r="B25" s="110">
        <v>65</v>
      </c>
      <c r="C25" s="111">
        <v>2331</v>
      </c>
      <c r="D25" s="92">
        <v>75</v>
      </c>
      <c r="E25" s="93">
        <v>2630</v>
      </c>
      <c r="F25" s="116">
        <v>27</v>
      </c>
      <c r="G25" s="111">
        <v>284</v>
      </c>
      <c r="H25" s="92">
        <v>36</v>
      </c>
      <c r="I25" s="99">
        <v>219</v>
      </c>
      <c r="J25" s="116">
        <v>3</v>
      </c>
      <c r="K25" s="111">
        <v>87</v>
      </c>
      <c r="L25" s="92">
        <v>2</v>
      </c>
      <c r="M25" s="99">
        <v>31</v>
      </c>
      <c r="N25" s="120">
        <v>84</v>
      </c>
      <c r="O25" s="111">
        <v>1384</v>
      </c>
      <c r="P25" s="92">
        <v>94</v>
      </c>
      <c r="Q25" s="103">
        <v>1265</v>
      </c>
      <c r="R25" s="137">
        <f t="shared" si="0"/>
        <v>179</v>
      </c>
      <c r="S25" s="137">
        <f t="shared" si="1"/>
        <v>4086</v>
      </c>
      <c r="T25" s="79">
        <f t="shared" si="2"/>
        <v>207</v>
      </c>
      <c r="U25" s="79">
        <f t="shared" si="3"/>
        <v>4145</v>
      </c>
    </row>
    <row r="26" spans="1:21" s="3" customFormat="1" ht="24.9" customHeight="1" x14ac:dyDescent="0.2">
      <c r="A26" s="6" t="s">
        <v>32</v>
      </c>
      <c r="B26" s="112">
        <v>272</v>
      </c>
      <c r="C26" s="113">
        <v>5722</v>
      </c>
      <c r="D26" s="95">
        <v>258</v>
      </c>
      <c r="E26" s="96">
        <v>7404</v>
      </c>
      <c r="F26" s="117">
        <v>291</v>
      </c>
      <c r="G26" s="113">
        <v>6402</v>
      </c>
      <c r="H26" s="95">
        <v>314</v>
      </c>
      <c r="I26" s="100">
        <v>6112</v>
      </c>
      <c r="J26" s="117">
        <v>32</v>
      </c>
      <c r="K26" s="113">
        <v>672</v>
      </c>
      <c r="L26" s="95">
        <v>19</v>
      </c>
      <c r="M26" s="100">
        <v>460</v>
      </c>
      <c r="N26" s="121">
        <v>397</v>
      </c>
      <c r="O26" s="113">
        <v>8734</v>
      </c>
      <c r="P26" s="95">
        <v>554</v>
      </c>
      <c r="Q26" s="104">
        <v>9081</v>
      </c>
      <c r="R26" s="137">
        <f>SUM(B26,F26,J26,N26)</f>
        <v>992</v>
      </c>
      <c r="S26" s="137">
        <f t="shared" si="1"/>
        <v>21530</v>
      </c>
      <c r="T26" s="79">
        <f t="shared" si="2"/>
        <v>1145</v>
      </c>
      <c r="U26" s="79">
        <f t="shared" si="3"/>
        <v>23057</v>
      </c>
    </row>
    <row r="27" spans="1:21" s="3" customFormat="1" ht="24.9" customHeight="1" x14ac:dyDescent="0.2">
      <c r="A27" s="6" t="s">
        <v>33</v>
      </c>
      <c r="B27" s="112">
        <v>496</v>
      </c>
      <c r="C27" s="113">
        <v>9659</v>
      </c>
      <c r="D27" s="95">
        <v>489</v>
      </c>
      <c r="E27" s="96">
        <v>10192</v>
      </c>
      <c r="F27" s="117">
        <v>538</v>
      </c>
      <c r="G27" s="113">
        <v>6112</v>
      </c>
      <c r="H27" s="95">
        <v>524</v>
      </c>
      <c r="I27" s="100">
        <v>6421</v>
      </c>
      <c r="J27" s="117">
        <v>38</v>
      </c>
      <c r="K27" s="113">
        <v>604</v>
      </c>
      <c r="L27" s="95">
        <v>46</v>
      </c>
      <c r="M27" s="100">
        <v>584</v>
      </c>
      <c r="N27" s="121">
        <v>1029</v>
      </c>
      <c r="O27" s="113">
        <v>13480</v>
      </c>
      <c r="P27" s="95">
        <v>1043</v>
      </c>
      <c r="Q27" s="104">
        <v>14366</v>
      </c>
      <c r="R27" s="137">
        <f t="shared" si="0"/>
        <v>2101</v>
      </c>
      <c r="S27" s="137">
        <f t="shared" si="1"/>
        <v>29855</v>
      </c>
      <c r="T27" s="79">
        <f t="shared" si="2"/>
        <v>2102</v>
      </c>
      <c r="U27" s="79">
        <f t="shared" si="3"/>
        <v>31563</v>
      </c>
    </row>
    <row r="28" spans="1:21" s="3" customFormat="1" ht="24.9" customHeight="1" x14ac:dyDescent="0.2">
      <c r="A28" s="6" t="s">
        <v>34</v>
      </c>
      <c r="B28" s="112">
        <v>109</v>
      </c>
      <c r="C28" s="113">
        <v>3150</v>
      </c>
      <c r="D28" s="95">
        <v>91</v>
      </c>
      <c r="E28" s="96">
        <v>2472</v>
      </c>
      <c r="F28" s="117">
        <v>88</v>
      </c>
      <c r="G28" s="113">
        <v>877</v>
      </c>
      <c r="H28" s="95">
        <v>70</v>
      </c>
      <c r="I28" s="100">
        <v>775</v>
      </c>
      <c r="J28" s="117">
        <v>4</v>
      </c>
      <c r="K28" s="113">
        <v>39</v>
      </c>
      <c r="L28" s="95">
        <v>6</v>
      </c>
      <c r="M28" s="100">
        <v>76</v>
      </c>
      <c r="N28" s="121">
        <v>148</v>
      </c>
      <c r="O28" s="113">
        <v>1889</v>
      </c>
      <c r="P28" s="95">
        <v>145</v>
      </c>
      <c r="Q28" s="104">
        <v>1648</v>
      </c>
      <c r="R28" s="137">
        <f t="shared" si="0"/>
        <v>349</v>
      </c>
      <c r="S28" s="137">
        <f t="shared" si="1"/>
        <v>5955</v>
      </c>
      <c r="T28" s="79">
        <f t="shared" si="2"/>
        <v>312</v>
      </c>
      <c r="U28" s="79">
        <f t="shared" si="3"/>
        <v>4971</v>
      </c>
    </row>
    <row r="29" spans="1:21" s="3" customFormat="1" ht="24.9" customHeight="1" x14ac:dyDescent="0.2">
      <c r="A29" s="6" t="s">
        <v>35</v>
      </c>
      <c r="B29" s="110">
        <v>35</v>
      </c>
      <c r="C29" s="111">
        <v>577</v>
      </c>
      <c r="D29" s="92">
        <v>30</v>
      </c>
      <c r="E29" s="93">
        <v>445</v>
      </c>
      <c r="F29" s="116">
        <v>22</v>
      </c>
      <c r="G29" s="111">
        <v>240</v>
      </c>
      <c r="H29" s="92">
        <v>23</v>
      </c>
      <c r="I29" s="99">
        <v>301</v>
      </c>
      <c r="J29" s="116">
        <v>1</v>
      </c>
      <c r="K29" s="111">
        <v>4</v>
      </c>
      <c r="L29" s="92">
        <v>1</v>
      </c>
      <c r="M29" s="99">
        <v>7</v>
      </c>
      <c r="N29" s="120">
        <v>97</v>
      </c>
      <c r="O29" s="111">
        <v>944</v>
      </c>
      <c r="P29" s="92">
        <v>68</v>
      </c>
      <c r="Q29" s="103">
        <v>696</v>
      </c>
      <c r="R29" s="137">
        <f t="shared" si="0"/>
        <v>155</v>
      </c>
      <c r="S29" s="137">
        <f t="shared" si="1"/>
        <v>1765</v>
      </c>
      <c r="T29" s="79">
        <f t="shared" si="2"/>
        <v>122</v>
      </c>
      <c r="U29" s="79">
        <f t="shared" si="3"/>
        <v>1449</v>
      </c>
    </row>
    <row r="30" spans="1:21" s="3" customFormat="1" ht="24.9" customHeight="1" x14ac:dyDescent="0.2">
      <c r="A30" s="6" t="s">
        <v>36</v>
      </c>
      <c r="B30" s="110">
        <v>113</v>
      </c>
      <c r="C30" s="111">
        <v>3437</v>
      </c>
      <c r="D30" s="92">
        <v>99</v>
      </c>
      <c r="E30" s="93">
        <v>3323</v>
      </c>
      <c r="F30" s="116">
        <v>36</v>
      </c>
      <c r="G30" s="111">
        <v>276</v>
      </c>
      <c r="H30" s="92">
        <v>34</v>
      </c>
      <c r="I30" s="99">
        <v>235</v>
      </c>
      <c r="J30" s="116">
        <v>8</v>
      </c>
      <c r="K30" s="111">
        <v>140</v>
      </c>
      <c r="L30" s="92">
        <v>7</v>
      </c>
      <c r="M30" s="99">
        <v>111</v>
      </c>
      <c r="N30" s="120">
        <v>81</v>
      </c>
      <c r="O30" s="111">
        <v>952</v>
      </c>
      <c r="P30" s="92">
        <v>90</v>
      </c>
      <c r="Q30" s="103">
        <v>1074</v>
      </c>
      <c r="R30" s="137">
        <f t="shared" si="0"/>
        <v>238</v>
      </c>
      <c r="S30" s="137">
        <f t="shared" si="1"/>
        <v>4805</v>
      </c>
      <c r="T30" s="79">
        <f t="shared" si="2"/>
        <v>230</v>
      </c>
      <c r="U30" s="79">
        <f t="shared" si="3"/>
        <v>4743</v>
      </c>
    </row>
    <row r="31" spans="1:21" s="3" customFormat="1" ht="24.9" customHeight="1" x14ac:dyDescent="0.2">
      <c r="A31" s="6" t="s">
        <v>37</v>
      </c>
      <c r="B31" s="110">
        <v>59</v>
      </c>
      <c r="C31" s="111">
        <v>1593</v>
      </c>
      <c r="D31" s="92">
        <v>73</v>
      </c>
      <c r="E31" s="93">
        <v>1611</v>
      </c>
      <c r="F31" s="116">
        <v>20</v>
      </c>
      <c r="G31" s="111">
        <v>180</v>
      </c>
      <c r="H31" s="92">
        <v>23</v>
      </c>
      <c r="I31" s="99">
        <v>216</v>
      </c>
      <c r="J31" s="116">
        <v>2</v>
      </c>
      <c r="K31" s="111">
        <v>13</v>
      </c>
      <c r="L31" s="92">
        <v>2</v>
      </c>
      <c r="M31" s="99">
        <v>12</v>
      </c>
      <c r="N31" s="120">
        <v>60</v>
      </c>
      <c r="O31" s="111">
        <v>720</v>
      </c>
      <c r="P31" s="92">
        <v>60</v>
      </c>
      <c r="Q31" s="103">
        <v>717</v>
      </c>
      <c r="R31" s="137">
        <f t="shared" si="0"/>
        <v>141</v>
      </c>
      <c r="S31" s="137">
        <f t="shared" si="1"/>
        <v>2506</v>
      </c>
      <c r="T31" s="79">
        <f t="shared" si="2"/>
        <v>158</v>
      </c>
      <c r="U31" s="79">
        <f t="shared" si="3"/>
        <v>2556</v>
      </c>
    </row>
    <row r="32" spans="1:21" s="3" customFormat="1" ht="24.9" customHeight="1" x14ac:dyDescent="0.2">
      <c r="A32" s="6" t="s">
        <v>38</v>
      </c>
      <c r="B32" s="110">
        <v>57</v>
      </c>
      <c r="C32" s="111">
        <v>1037</v>
      </c>
      <c r="D32" s="92">
        <v>58</v>
      </c>
      <c r="E32" s="93">
        <v>960</v>
      </c>
      <c r="F32" s="116">
        <v>39</v>
      </c>
      <c r="G32" s="111">
        <v>437</v>
      </c>
      <c r="H32" s="92">
        <v>49</v>
      </c>
      <c r="I32" s="99">
        <v>586</v>
      </c>
      <c r="J32" s="116">
        <v>9</v>
      </c>
      <c r="K32" s="111">
        <v>109</v>
      </c>
      <c r="L32" s="92">
        <v>6</v>
      </c>
      <c r="M32" s="99">
        <v>178</v>
      </c>
      <c r="N32" s="120">
        <v>75</v>
      </c>
      <c r="O32" s="111">
        <v>818</v>
      </c>
      <c r="P32" s="92">
        <v>91</v>
      </c>
      <c r="Q32" s="103">
        <v>1127</v>
      </c>
      <c r="R32" s="137">
        <f t="shared" si="0"/>
        <v>180</v>
      </c>
      <c r="S32" s="137">
        <f t="shared" si="1"/>
        <v>2401</v>
      </c>
      <c r="T32" s="79">
        <f>SUM(D32,H32,L32,P32)</f>
        <v>204</v>
      </c>
      <c r="U32" s="79">
        <f t="shared" si="3"/>
        <v>2851</v>
      </c>
    </row>
    <row r="33" spans="1:21" s="3" customFormat="1" ht="24.9" customHeight="1" x14ac:dyDescent="0.2">
      <c r="A33" s="6" t="s">
        <v>39</v>
      </c>
      <c r="B33" s="112">
        <v>70</v>
      </c>
      <c r="C33" s="113">
        <v>2400</v>
      </c>
      <c r="D33" s="95">
        <v>69</v>
      </c>
      <c r="E33" s="96">
        <v>1905</v>
      </c>
      <c r="F33" s="117">
        <v>67</v>
      </c>
      <c r="G33" s="118">
        <v>1072</v>
      </c>
      <c r="H33" s="95">
        <v>66</v>
      </c>
      <c r="I33" s="100">
        <v>974</v>
      </c>
      <c r="J33" s="117">
        <v>25</v>
      </c>
      <c r="K33" s="118">
        <v>540</v>
      </c>
      <c r="L33" s="95">
        <v>16</v>
      </c>
      <c r="M33" s="100">
        <v>368</v>
      </c>
      <c r="N33" s="121">
        <v>106</v>
      </c>
      <c r="O33" s="118">
        <v>1310</v>
      </c>
      <c r="P33" s="95">
        <v>89</v>
      </c>
      <c r="Q33" s="104">
        <v>1260</v>
      </c>
      <c r="R33" s="137">
        <f t="shared" si="0"/>
        <v>268</v>
      </c>
      <c r="S33" s="137">
        <f t="shared" si="1"/>
        <v>5322</v>
      </c>
      <c r="T33" s="79">
        <f t="shared" si="2"/>
        <v>240</v>
      </c>
      <c r="U33" s="79">
        <f t="shared" si="3"/>
        <v>4507</v>
      </c>
    </row>
    <row r="34" spans="1:21" s="3" customFormat="1" ht="24.9" customHeight="1" x14ac:dyDescent="0.2">
      <c r="A34" s="6" t="s">
        <v>40</v>
      </c>
      <c r="B34" s="112">
        <v>33</v>
      </c>
      <c r="C34" s="113">
        <v>706</v>
      </c>
      <c r="D34" s="95">
        <v>24</v>
      </c>
      <c r="E34" s="96">
        <v>470</v>
      </c>
      <c r="F34" s="117">
        <v>20</v>
      </c>
      <c r="G34" s="113">
        <v>231</v>
      </c>
      <c r="H34" s="95">
        <v>24</v>
      </c>
      <c r="I34" s="100">
        <v>254</v>
      </c>
      <c r="J34" s="117">
        <v>7</v>
      </c>
      <c r="K34" s="113">
        <v>79</v>
      </c>
      <c r="L34" s="95">
        <v>3</v>
      </c>
      <c r="M34" s="100">
        <v>24</v>
      </c>
      <c r="N34" s="121">
        <v>67</v>
      </c>
      <c r="O34" s="113">
        <v>894</v>
      </c>
      <c r="P34" s="95">
        <v>68</v>
      </c>
      <c r="Q34" s="104">
        <v>883</v>
      </c>
      <c r="R34" s="137">
        <f t="shared" si="0"/>
        <v>127</v>
      </c>
      <c r="S34" s="137">
        <f t="shared" si="1"/>
        <v>1910</v>
      </c>
      <c r="T34" s="79">
        <f t="shared" si="2"/>
        <v>119</v>
      </c>
      <c r="U34" s="79">
        <f t="shared" si="3"/>
        <v>1631</v>
      </c>
    </row>
    <row r="35" spans="1:21" s="3" customFormat="1" ht="24.9" customHeight="1" x14ac:dyDescent="0.2">
      <c r="A35" s="6" t="s">
        <v>41</v>
      </c>
      <c r="B35" s="110">
        <v>19</v>
      </c>
      <c r="C35" s="111">
        <v>505</v>
      </c>
      <c r="D35" s="92">
        <v>14</v>
      </c>
      <c r="E35" s="93">
        <v>638</v>
      </c>
      <c r="F35" s="116">
        <v>5</v>
      </c>
      <c r="G35" s="111">
        <v>155</v>
      </c>
      <c r="H35" s="92">
        <v>7</v>
      </c>
      <c r="I35" s="99">
        <v>193</v>
      </c>
      <c r="J35" s="116">
        <v>3</v>
      </c>
      <c r="K35" s="111">
        <v>120</v>
      </c>
      <c r="L35" s="92">
        <v>2</v>
      </c>
      <c r="M35" s="99">
        <v>26</v>
      </c>
      <c r="N35" s="120">
        <v>17</v>
      </c>
      <c r="O35" s="111">
        <v>255</v>
      </c>
      <c r="P35" s="92">
        <v>14</v>
      </c>
      <c r="Q35" s="103">
        <v>330</v>
      </c>
      <c r="R35" s="137">
        <f t="shared" si="0"/>
        <v>44</v>
      </c>
      <c r="S35" s="137">
        <f t="shared" si="1"/>
        <v>1035</v>
      </c>
      <c r="T35" s="79">
        <f t="shared" si="2"/>
        <v>37</v>
      </c>
      <c r="U35" s="79">
        <f t="shared" si="3"/>
        <v>1187</v>
      </c>
    </row>
    <row r="36" spans="1:21" s="3" customFormat="1" ht="24.9" customHeight="1" x14ac:dyDescent="0.2">
      <c r="A36" s="6" t="s">
        <v>42</v>
      </c>
      <c r="B36" s="110">
        <v>20</v>
      </c>
      <c r="C36" s="111">
        <v>810</v>
      </c>
      <c r="D36" s="92">
        <v>13</v>
      </c>
      <c r="E36" s="93">
        <v>643</v>
      </c>
      <c r="F36" s="116">
        <v>9</v>
      </c>
      <c r="G36" s="111">
        <v>170</v>
      </c>
      <c r="H36" s="92">
        <v>9</v>
      </c>
      <c r="I36" s="99">
        <v>39</v>
      </c>
      <c r="J36" s="116">
        <v>1</v>
      </c>
      <c r="K36" s="111">
        <v>20</v>
      </c>
      <c r="L36" s="92">
        <v>1</v>
      </c>
      <c r="M36" s="99">
        <v>67</v>
      </c>
      <c r="N36" s="120">
        <v>10</v>
      </c>
      <c r="O36" s="111">
        <v>280</v>
      </c>
      <c r="P36" s="92">
        <v>10</v>
      </c>
      <c r="Q36" s="103">
        <v>264</v>
      </c>
      <c r="R36" s="137">
        <f t="shared" si="0"/>
        <v>40</v>
      </c>
      <c r="S36" s="137">
        <f t="shared" si="1"/>
        <v>1280</v>
      </c>
      <c r="T36" s="79">
        <f t="shared" si="2"/>
        <v>33</v>
      </c>
      <c r="U36" s="79">
        <f t="shared" si="3"/>
        <v>1013</v>
      </c>
    </row>
    <row r="37" spans="1:21" s="3" customFormat="1" ht="24.9" customHeight="1" x14ac:dyDescent="0.2">
      <c r="A37" s="6" t="s">
        <v>43</v>
      </c>
      <c r="B37" s="110">
        <v>4</v>
      </c>
      <c r="C37" s="111">
        <v>76</v>
      </c>
      <c r="D37" s="92">
        <v>5</v>
      </c>
      <c r="E37" s="93">
        <v>82</v>
      </c>
      <c r="F37" s="116">
        <v>3</v>
      </c>
      <c r="G37" s="111">
        <v>57</v>
      </c>
      <c r="H37" s="92">
        <v>3</v>
      </c>
      <c r="I37" s="99">
        <v>56</v>
      </c>
      <c r="J37" s="116">
        <v>0</v>
      </c>
      <c r="K37" s="111">
        <v>0</v>
      </c>
      <c r="L37" s="92">
        <v>0</v>
      </c>
      <c r="M37" s="99">
        <v>0</v>
      </c>
      <c r="N37" s="120">
        <v>6</v>
      </c>
      <c r="O37" s="111">
        <v>114</v>
      </c>
      <c r="P37" s="92">
        <v>4</v>
      </c>
      <c r="Q37" s="103">
        <v>46</v>
      </c>
      <c r="R37" s="137">
        <f t="shared" si="0"/>
        <v>13</v>
      </c>
      <c r="S37" s="137">
        <f t="shared" si="1"/>
        <v>247</v>
      </c>
      <c r="T37" s="79">
        <f t="shared" si="2"/>
        <v>12</v>
      </c>
      <c r="U37" s="79">
        <f t="shared" si="3"/>
        <v>184</v>
      </c>
    </row>
    <row r="38" spans="1:21" s="3" customFormat="1" ht="24.9" customHeight="1" x14ac:dyDescent="0.2">
      <c r="A38" s="6" t="s">
        <v>44</v>
      </c>
      <c r="B38" s="110">
        <v>836</v>
      </c>
      <c r="C38" s="111">
        <v>15500</v>
      </c>
      <c r="D38" s="92">
        <v>854</v>
      </c>
      <c r="E38" s="93">
        <v>21996</v>
      </c>
      <c r="F38" s="116">
        <v>682</v>
      </c>
      <c r="G38" s="111">
        <v>12618</v>
      </c>
      <c r="H38" s="92">
        <v>685</v>
      </c>
      <c r="I38" s="99">
        <v>12210</v>
      </c>
      <c r="J38" s="116">
        <v>89</v>
      </c>
      <c r="K38" s="111">
        <v>1646</v>
      </c>
      <c r="L38" s="92">
        <v>92</v>
      </c>
      <c r="M38" s="99">
        <v>1186</v>
      </c>
      <c r="N38" s="120">
        <v>1512</v>
      </c>
      <c r="O38" s="111">
        <v>27984</v>
      </c>
      <c r="P38" s="92">
        <v>1474</v>
      </c>
      <c r="Q38" s="103">
        <v>24643</v>
      </c>
      <c r="R38" s="137">
        <f t="shared" si="0"/>
        <v>3119</v>
      </c>
      <c r="S38" s="137">
        <f t="shared" si="1"/>
        <v>57748</v>
      </c>
      <c r="T38" s="79">
        <f t="shared" si="2"/>
        <v>3105</v>
      </c>
      <c r="U38" s="79">
        <f t="shared" si="3"/>
        <v>60035</v>
      </c>
    </row>
    <row r="39" spans="1:21" s="3" customFormat="1" ht="24.9" customHeight="1" x14ac:dyDescent="0.2">
      <c r="A39" s="6" t="s">
        <v>45</v>
      </c>
      <c r="B39" s="110">
        <v>71</v>
      </c>
      <c r="C39" s="111">
        <v>1954</v>
      </c>
      <c r="D39" s="92">
        <v>83</v>
      </c>
      <c r="E39" s="93">
        <v>2099</v>
      </c>
      <c r="F39" s="116">
        <v>50</v>
      </c>
      <c r="G39" s="111">
        <v>318</v>
      </c>
      <c r="H39" s="92">
        <v>46</v>
      </c>
      <c r="I39" s="99">
        <v>478</v>
      </c>
      <c r="J39" s="116">
        <v>3</v>
      </c>
      <c r="K39" s="111">
        <v>108</v>
      </c>
      <c r="L39" s="92">
        <v>4</v>
      </c>
      <c r="M39" s="99">
        <v>59</v>
      </c>
      <c r="N39" s="120">
        <v>95</v>
      </c>
      <c r="O39" s="111">
        <v>1398</v>
      </c>
      <c r="P39" s="92">
        <v>114</v>
      </c>
      <c r="Q39" s="103">
        <v>2047</v>
      </c>
      <c r="R39" s="137">
        <f t="shared" si="0"/>
        <v>219</v>
      </c>
      <c r="S39" s="137">
        <f t="shared" si="1"/>
        <v>3778</v>
      </c>
      <c r="T39" s="79">
        <f t="shared" si="2"/>
        <v>247</v>
      </c>
      <c r="U39" s="79">
        <f t="shared" si="3"/>
        <v>4683</v>
      </c>
    </row>
    <row r="40" spans="1:21" s="3" customFormat="1" ht="24.9" customHeight="1" x14ac:dyDescent="0.2">
      <c r="A40" s="6" t="s">
        <v>46</v>
      </c>
      <c r="B40" s="110">
        <v>199</v>
      </c>
      <c r="C40" s="111">
        <v>9950</v>
      </c>
      <c r="D40" s="92">
        <v>177</v>
      </c>
      <c r="E40" s="93">
        <v>7165</v>
      </c>
      <c r="F40" s="116">
        <v>100</v>
      </c>
      <c r="G40" s="111">
        <v>2000</v>
      </c>
      <c r="H40" s="92">
        <v>85</v>
      </c>
      <c r="I40" s="99">
        <v>1428</v>
      </c>
      <c r="J40" s="116">
        <v>24</v>
      </c>
      <c r="K40" s="111">
        <v>288</v>
      </c>
      <c r="L40" s="92">
        <v>20</v>
      </c>
      <c r="M40" s="99">
        <v>330</v>
      </c>
      <c r="N40" s="120">
        <v>165</v>
      </c>
      <c r="O40" s="111">
        <v>2805</v>
      </c>
      <c r="P40" s="92">
        <v>178</v>
      </c>
      <c r="Q40" s="103">
        <v>2646</v>
      </c>
      <c r="R40" s="137">
        <f t="shared" si="0"/>
        <v>488</v>
      </c>
      <c r="S40" s="137">
        <f t="shared" si="1"/>
        <v>15043</v>
      </c>
      <c r="T40" s="79">
        <f t="shared" si="2"/>
        <v>460</v>
      </c>
      <c r="U40" s="79">
        <f t="shared" si="3"/>
        <v>11569</v>
      </c>
    </row>
    <row r="41" spans="1:21" s="3" customFormat="1" ht="24.9" customHeight="1" x14ac:dyDescent="0.2">
      <c r="A41" s="6" t="s">
        <v>47</v>
      </c>
      <c r="B41" s="112">
        <v>45</v>
      </c>
      <c r="C41" s="113">
        <v>765</v>
      </c>
      <c r="D41" s="95">
        <v>44</v>
      </c>
      <c r="E41" s="96">
        <v>832</v>
      </c>
      <c r="F41" s="117">
        <v>46</v>
      </c>
      <c r="G41" s="113">
        <v>690</v>
      </c>
      <c r="H41" s="95">
        <v>59</v>
      </c>
      <c r="I41" s="100">
        <v>703</v>
      </c>
      <c r="J41" s="117">
        <v>7</v>
      </c>
      <c r="K41" s="113">
        <v>112</v>
      </c>
      <c r="L41" s="95">
        <v>9</v>
      </c>
      <c r="M41" s="100">
        <v>95</v>
      </c>
      <c r="N41" s="121">
        <v>87</v>
      </c>
      <c r="O41" s="113">
        <v>1131</v>
      </c>
      <c r="P41" s="95">
        <v>113</v>
      </c>
      <c r="Q41" s="104">
        <v>1132</v>
      </c>
      <c r="R41" s="137">
        <f t="shared" si="0"/>
        <v>185</v>
      </c>
      <c r="S41" s="137">
        <f t="shared" si="1"/>
        <v>2698</v>
      </c>
      <c r="T41" s="79">
        <f t="shared" si="2"/>
        <v>225</v>
      </c>
      <c r="U41" s="79">
        <f t="shared" si="3"/>
        <v>2762</v>
      </c>
    </row>
    <row r="42" spans="1:21" s="3" customFormat="1" ht="24.9" customHeight="1" x14ac:dyDescent="0.2">
      <c r="A42" s="6" t="s">
        <v>48</v>
      </c>
      <c r="B42" s="110">
        <v>23</v>
      </c>
      <c r="C42" s="111">
        <v>816</v>
      </c>
      <c r="D42" s="92">
        <v>21</v>
      </c>
      <c r="E42" s="93">
        <v>699</v>
      </c>
      <c r="F42" s="116">
        <v>10</v>
      </c>
      <c r="G42" s="111">
        <v>113</v>
      </c>
      <c r="H42" s="92">
        <v>10</v>
      </c>
      <c r="I42" s="99">
        <v>116</v>
      </c>
      <c r="J42" s="116">
        <v>1</v>
      </c>
      <c r="K42" s="111">
        <v>5</v>
      </c>
      <c r="L42" s="92">
        <v>2</v>
      </c>
      <c r="M42" s="99">
        <v>1</v>
      </c>
      <c r="N42" s="120">
        <v>21</v>
      </c>
      <c r="O42" s="111">
        <v>285</v>
      </c>
      <c r="P42" s="92">
        <v>31</v>
      </c>
      <c r="Q42" s="103">
        <v>443</v>
      </c>
      <c r="R42" s="137">
        <f t="shared" si="0"/>
        <v>55</v>
      </c>
      <c r="S42" s="137">
        <f t="shared" si="1"/>
        <v>1219</v>
      </c>
      <c r="T42" s="79">
        <f t="shared" si="2"/>
        <v>64</v>
      </c>
      <c r="U42" s="79">
        <f t="shared" si="3"/>
        <v>1259</v>
      </c>
    </row>
    <row r="43" spans="1:21" s="3" customFormat="1" ht="24.9" customHeight="1" x14ac:dyDescent="0.2">
      <c r="A43" s="6" t="s">
        <v>49</v>
      </c>
      <c r="B43" s="110">
        <v>255</v>
      </c>
      <c r="C43" s="111">
        <v>4978</v>
      </c>
      <c r="D43" s="92">
        <v>324</v>
      </c>
      <c r="E43" s="93">
        <v>5410</v>
      </c>
      <c r="F43" s="116">
        <v>171</v>
      </c>
      <c r="G43" s="111">
        <v>1605</v>
      </c>
      <c r="H43" s="101">
        <v>149</v>
      </c>
      <c r="I43" s="99">
        <v>1558</v>
      </c>
      <c r="J43" s="116">
        <v>27</v>
      </c>
      <c r="K43" s="111">
        <v>512</v>
      </c>
      <c r="L43" s="92">
        <v>25</v>
      </c>
      <c r="M43" s="99">
        <v>313</v>
      </c>
      <c r="N43" s="120">
        <v>428</v>
      </c>
      <c r="O43" s="111">
        <v>5302</v>
      </c>
      <c r="P43" s="92">
        <v>445</v>
      </c>
      <c r="Q43" s="103">
        <v>5371</v>
      </c>
      <c r="R43" s="137">
        <f t="shared" si="0"/>
        <v>881</v>
      </c>
      <c r="S43" s="137">
        <f t="shared" si="1"/>
        <v>12397</v>
      </c>
      <c r="T43" s="79">
        <f t="shared" si="2"/>
        <v>943</v>
      </c>
      <c r="U43" s="79">
        <f t="shared" si="3"/>
        <v>12652</v>
      </c>
    </row>
    <row r="44" spans="1:21" s="3" customFormat="1" ht="24.9" customHeight="1" x14ac:dyDescent="0.2">
      <c r="A44" s="6" t="s">
        <v>50</v>
      </c>
      <c r="B44" s="110">
        <v>73</v>
      </c>
      <c r="C44" s="111">
        <v>1756</v>
      </c>
      <c r="D44" s="92">
        <v>64</v>
      </c>
      <c r="E44" s="93">
        <v>1263</v>
      </c>
      <c r="F44" s="116">
        <v>30</v>
      </c>
      <c r="G44" s="111">
        <v>383</v>
      </c>
      <c r="H44" s="92">
        <v>31</v>
      </c>
      <c r="I44" s="99">
        <v>281</v>
      </c>
      <c r="J44" s="116">
        <v>6</v>
      </c>
      <c r="K44" s="111">
        <v>58</v>
      </c>
      <c r="L44" s="92">
        <v>3</v>
      </c>
      <c r="M44" s="99">
        <v>37</v>
      </c>
      <c r="N44" s="120">
        <v>75</v>
      </c>
      <c r="O44" s="111">
        <v>710</v>
      </c>
      <c r="P44" s="92">
        <v>74</v>
      </c>
      <c r="Q44" s="103">
        <v>613</v>
      </c>
      <c r="R44" s="137">
        <f t="shared" si="0"/>
        <v>184</v>
      </c>
      <c r="S44" s="137">
        <f t="shared" si="1"/>
        <v>2907</v>
      </c>
      <c r="T44" s="79">
        <f t="shared" si="2"/>
        <v>172</v>
      </c>
      <c r="U44" s="79">
        <f t="shared" si="3"/>
        <v>2194</v>
      </c>
    </row>
    <row r="45" spans="1:21" s="3" customFormat="1" ht="24.9" customHeight="1" x14ac:dyDescent="0.2">
      <c r="A45" s="6" t="s">
        <v>51</v>
      </c>
      <c r="B45" s="110">
        <v>156</v>
      </c>
      <c r="C45" s="111">
        <v>3947.8687747035574</v>
      </c>
      <c r="D45" s="92">
        <v>144</v>
      </c>
      <c r="E45" s="93">
        <v>3571</v>
      </c>
      <c r="F45" s="116">
        <v>96</v>
      </c>
      <c r="G45" s="111">
        <v>1133.1476079757626</v>
      </c>
      <c r="H45" s="92">
        <v>106</v>
      </c>
      <c r="I45" s="99">
        <v>1202</v>
      </c>
      <c r="J45" s="116">
        <v>13</v>
      </c>
      <c r="K45" s="111">
        <v>190.17314814814816</v>
      </c>
      <c r="L45" s="92">
        <v>9</v>
      </c>
      <c r="M45" s="99">
        <v>171</v>
      </c>
      <c r="N45" s="120">
        <v>123</v>
      </c>
      <c r="O45" s="111">
        <v>1633.0189189189191</v>
      </c>
      <c r="P45" s="92">
        <v>136</v>
      </c>
      <c r="Q45" s="103">
        <v>1881</v>
      </c>
      <c r="R45" s="137">
        <f t="shared" si="0"/>
        <v>388</v>
      </c>
      <c r="S45" s="137">
        <f t="shared" si="1"/>
        <v>6904.2084497463875</v>
      </c>
      <c r="T45" s="79">
        <f t="shared" si="2"/>
        <v>395</v>
      </c>
      <c r="U45" s="79">
        <f t="shared" si="3"/>
        <v>6825</v>
      </c>
    </row>
    <row r="46" spans="1:21" s="3" customFormat="1" ht="24.9" customHeight="1" x14ac:dyDescent="0.2">
      <c r="A46" s="6" t="s">
        <v>52</v>
      </c>
      <c r="B46" s="110">
        <v>43</v>
      </c>
      <c r="C46" s="111">
        <v>1163</v>
      </c>
      <c r="D46" s="92">
        <v>45</v>
      </c>
      <c r="E46" s="93">
        <v>1266</v>
      </c>
      <c r="F46" s="116">
        <v>73</v>
      </c>
      <c r="G46" s="111">
        <v>662</v>
      </c>
      <c r="H46" s="92">
        <v>66</v>
      </c>
      <c r="I46" s="99">
        <v>635</v>
      </c>
      <c r="J46" s="116">
        <v>4</v>
      </c>
      <c r="K46" s="111">
        <v>56</v>
      </c>
      <c r="L46" s="92">
        <v>5</v>
      </c>
      <c r="M46" s="99">
        <v>50</v>
      </c>
      <c r="N46" s="120">
        <v>66</v>
      </c>
      <c r="O46" s="111">
        <v>834</v>
      </c>
      <c r="P46" s="92">
        <v>69</v>
      </c>
      <c r="Q46" s="103">
        <v>753</v>
      </c>
      <c r="R46" s="137">
        <f t="shared" si="0"/>
        <v>186</v>
      </c>
      <c r="S46" s="137">
        <f t="shared" si="1"/>
        <v>2715</v>
      </c>
      <c r="T46" s="79">
        <f t="shared" si="2"/>
        <v>185</v>
      </c>
      <c r="U46" s="79">
        <f t="shared" si="3"/>
        <v>2704</v>
      </c>
    </row>
    <row r="47" spans="1:21" s="3" customFormat="1" ht="24.9" customHeight="1" x14ac:dyDescent="0.2">
      <c r="A47" s="6" t="s">
        <v>53</v>
      </c>
      <c r="B47" s="110">
        <v>66</v>
      </c>
      <c r="C47" s="111">
        <v>1629</v>
      </c>
      <c r="D47" s="92">
        <v>52</v>
      </c>
      <c r="E47" s="93">
        <v>1209</v>
      </c>
      <c r="F47" s="116">
        <v>33</v>
      </c>
      <c r="G47" s="111">
        <v>322</v>
      </c>
      <c r="H47" s="92">
        <v>38</v>
      </c>
      <c r="I47" s="99">
        <v>322</v>
      </c>
      <c r="J47" s="116">
        <v>5</v>
      </c>
      <c r="K47" s="111">
        <v>120</v>
      </c>
      <c r="L47" s="92">
        <v>3</v>
      </c>
      <c r="M47" s="99">
        <v>56</v>
      </c>
      <c r="N47" s="120">
        <v>54</v>
      </c>
      <c r="O47" s="111">
        <v>843</v>
      </c>
      <c r="P47" s="92">
        <v>63</v>
      </c>
      <c r="Q47" s="103">
        <v>674</v>
      </c>
      <c r="R47" s="137">
        <f t="shared" si="0"/>
        <v>158</v>
      </c>
      <c r="S47" s="137">
        <f t="shared" si="1"/>
        <v>2914</v>
      </c>
      <c r="T47" s="79">
        <f t="shared" si="2"/>
        <v>156</v>
      </c>
      <c r="U47" s="79">
        <f t="shared" si="3"/>
        <v>2261</v>
      </c>
    </row>
    <row r="48" spans="1:21" s="3" customFormat="1" ht="24.9" customHeight="1" x14ac:dyDescent="0.2">
      <c r="A48" s="6" t="s">
        <v>54</v>
      </c>
      <c r="B48" s="110">
        <v>16</v>
      </c>
      <c r="C48" s="111">
        <v>370</v>
      </c>
      <c r="D48" s="92">
        <v>20</v>
      </c>
      <c r="E48" s="93">
        <v>411</v>
      </c>
      <c r="F48" s="116">
        <v>18</v>
      </c>
      <c r="G48" s="111">
        <v>180</v>
      </c>
      <c r="H48" s="92">
        <v>21</v>
      </c>
      <c r="I48" s="99">
        <v>178</v>
      </c>
      <c r="J48" s="116">
        <v>1</v>
      </c>
      <c r="K48" s="111">
        <v>3</v>
      </c>
      <c r="L48" s="92">
        <v>1</v>
      </c>
      <c r="M48" s="99">
        <v>1</v>
      </c>
      <c r="N48" s="120">
        <v>35</v>
      </c>
      <c r="O48" s="111">
        <v>385</v>
      </c>
      <c r="P48" s="92">
        <v>34</v>
      </c>
      <c r="Q48" s="103">
        <v>343</v>
      </c>
      <c r="R48" s="137">
        <f t="shared" si="0"/>
        <v>70</v>
      </c>
      <c r="S48" s="137">
        <f t="shared" si="1"/>
        <v>938</v>
      </c>
      <c r="T48" s="79">
        <f t="shared" si="2"/>
        <v>76</v>
      </c>
      <c r="U48" s="79">
        <f t="shared" si="3"/>
        <v>933</v>
      </c>
    </row>
    <row r="49" spans="1:21" s="3" customFormat="1" ht="24.9" customHeight="1" x14ac:dyDescent="0.2">
      <c r="A49" s="6" t="s">
        <v>55</v>
      </c>
      <c r="B49" s="112">
        <v>13</v>
      </c>
      <c r="C49" s="113">
        <v>359</v>
      </c>
      <c r="D49" s="95">
        <v>11</v>
      </c>
      <c r="E49" s="96">
        <v>286</v>
      </c>
      <c r="F49" s="117">
        <v>7</v>
      </c>
      <c r="G49" s="113">
        <v>59</v>
      </c>
      <c r="H49" s="95">
        <v>7</v>
      </c>
      <c r="I49" s="100">
        <v>31</v>
      </c>
      <c r="J49" s="117">
        <v>1</v>
      </c>
      <c r="K49" s="113">
        <v>25</v>
      </c>
      <c r="L49" s="95">
        <v>1</v>
      </c>
      <c r="M49" s="100">
        <v>48</v>
      </c>
      <c r="N49" s="117">
        <v>4</v>
      </c>
      <c r="O49" s="113">
        <v>39</v>
      </c>
      <c r="P49" s="95">
        <v>9</v>
      </c>
      <c r="Q49" s="104">
        <v>56</v>
      </c>
      <c r="R49" s="137">
        <f t="shared" si="0"/>
        <v>25</v>
      </c>
      <c r="S49" s="137">
        <f t="shared" si="1"/>
        <v>482</v>
      </c>
      <c r="T49" s="79">
        <f t="shared" si="2"/>
        <v>28</v>
      </c>
      <c r="U49" s="79">
        <f t="shared" si="3"/>
        <v>421</v>
      </c>
    </row>
    <row r="50" spans="1:21" s="3" customFormat="1" ht="24.9" customHeight="1" thickBot="1" x14ac:dyDescent="0.25">
      <c r="A50" s="7" t="s">
        <v>56</v>
      </c>
      <c r="B50" s="114">
        <v>28</v>
      </c>
      <c r="C50" s="115">
        <v>741</v>
      </c>
      <c r="D50" s="97">
        <v>27</v>
      </c>
      <c r="E50" s="98">
        <v>556</v>
      </c>
      <c r="F50" s="119">
        <v>8</v>
      </c>
      <c r="G50" s="115">
        <v>134</v>
      </c>
      <c r="H50" s="97">
        <v>11</v>
      </c>
      <c r="I50" s="102">
        <v>180</v>
      </c>
      <c r="J50" s="119">
        <v>1</v>
      </c>
      <c r="K50" s="115">
        <v>12</v>
      </c>
      <c r="L50" s="97">
        <v>2</v>
      </c>
      <c r="M50" s="102">
        <v>10</v>
      </c>
      <c r="N50" s="122">
        <v>14</v>
      </c>
      <c r="O50" s="115">
        <v>231</v>
      </c>
      <c r="P50" s="97">
        <v>16</v>
      </c>
      <c r="Q50" s="105">
        <v>192</v>
      </c>
      <c r="R50" s="137">
        <f t="shared" si="0"/>
        <v>51</v>
      </c>
      <c r="S50" s="137">
        <f t="shared" si="1"/>
        <v>1118</v>
      </c>
      <c r="T50" s="79">
        <f t="shared" si="2"/>
        <v>56</v>
      </c>
      <c r="U50" s="79">
        <f t="shared" si="3"/>
        <v>938</v>
      </c>
    </row>
    <row r="51" spans="1:21" s="17" customFormat="1" ht="36.75" customHeight="1" thickBot="1" x14ac:dyDescent="0.25">
      <c r="A51" s="41" t="s">
        <v>57</v>
      </c>
      <c r="B51" s="123">
        <v>10601</v>
      </c>
      <c r="C51" s="124">
        <v>278327.86877470353</v>
      </c>
      <c r="D51" s="70">
        <f t="shared" ref="D51:Q51" si="4">SUM(D8:D50)</f>
        <v>10494</v>
      </c>
      <c r="E51" s="69">
        <f t="shared" si="4"/>
        <v>291906</v>
      </c>
      <c r="F51" s="125">
        <v>7122</v>
      </c>
      <c r="G51" s="124">
        <v>124087.14760797576</v>
      </c>
      <c r="H51" s="70">
        <f t="shared" si="4"/>
        <v>7243</v>
      </c>
      <c r="I51" s="71">
        <f t="shared" si="4"/>
        <v>129591</v>
      </c>
      <c r="J51" s="125">
        <v>1192</v>
      </c>
      <c r="K51" s="124">
        <v>22730.173148148147</v>
      </c>
      <c r="L51" s="70">
        <f t="shared" si="4"/>
        <v>1065</v>
      </c>
      <c r="M51" s="71">
        <f t="shared" si="4"/>
        <v>19218</v>
      </c>
      <c r="N51" s="126">
        <v>13823</v>
      </c>
      <c r="O51" s="124">
        <v>228625.01891891891</v>
      </c>
      <c r="P51" s="70">
        <f t="shared" si="4"/>
        <v>14592</v>
      </c>
      <c r="Q51" s="69">
        <f t="shared" si="4"/>
        <v>245456</v>
      </c>
      <c r="R51" s="138">
        <f>SUM(R8:R50)</f>
        <v>32738</v>
      </c>
      <c r="S51" s="138">
        <f>SUM(S8:S50)</f>
        <v>653770.20844974637</v>
      </c>
      <c r="T51" s="144">
        <f>SUM(T8:T50)</f>
        <v>33394</v>
      </c>
      <c r="U51" s="144">
        <f>SUM(U8:U50)</f>
        <v>686171</v>
      </c>
    </row>
    <row r="52" spans="1:21" ht="23.25" customHeight="1" x14ac:dyDescent="0.2">
      <c r="A52" s="2"/>
      <c r="B52" s="1"/>
      <c r="C52" s="1"/>
      <c r="D52" s="1"/>
      <c r="E52" s="1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</row>
  </sheetData>
  <sheetProtection selectLockedCells="1" selectUnlockedCells="1"/>
  <mergeCells count="16">
    <mergeCell ref="N3:Q3"/>
    <mergeCell ref="N6:O6"/>
    <mergeCell ref="K3:M3"/>
    <mergeCell ref="P6:Q6"/>
    <mergeCell ref="J6:K6"/>
    <mergeCell ref="F5:I5"/>
    <mergeCell ref="N5:Q5"/>
    <mergeCell ref="H6:I6"/>
    <mergeCell ref="A4:A7"/>
    <mergeCell ref="D6:E6"/>
    <mergeCell ref="B6:C6"/>
    <mergeCell ref="F6:G6"/>
    <mergeCell ref="B5:E5"/>
    <mergeCell ref="J5:M5"/>
    <mergeCell ref="B4:Q4"/>
    <mergeCell ref="L6:M6"/>
  </mergeCells>
  <phoneticPr fontId="2"/>
  <dataValidations count="1">
    <dataValidation type="whole" allowBlank="1" showInputMessage="1" showErrorMessage="1" errorTitle="入力不可" error="入力できるのは整数のみです" sqref="D8:E50 H8:I50 L8:M50 P8:Q50" xr:uid="{00000000-0002-0000-01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tabSelected="1" view="pageBreakPreview" zoomScale="70" zoomScaleNormal="75" zoomScaleSheetLayoutView="70" workbookViewId="0">
      <pane xSplit="1" ySplit="7" topLeftCell="B47" activePane="bottomRight" state="frozen"/>
      <selection activeCell="Q62" sqref="Q62"/>
      <selection pane="topRight" activeCell="Q62" sqref="Q62"/>
      <selection pane="bottomLeft" activeCell="Q62" sqref="Q62"/>
      <selection pane="bottomRight" activeCell="Q62" sqref="Q62"/>
    </sheetView>
  </sheetViews>
  <sheetFormatPr defaultColWidth="9" defaultRowHeight="16.2" x14ac:dyDescent="0.2"/>
  <cols>
    <col min="1" max="1" width="23.6640625" style="8" customWidth="1"/>
    <col min="2" max="2" width="12" style="8" bestFit="1" customWidth="1"/>
    <col min="3" max="3" width="15.77734375" style="8" bestFit="1" customWidth="1"/>
    <col min="4" max="4" width="12" style="8" bestFit="1" customWidth="1"/>
    <col min="5" max="5" width="15.77734375" style="8" bestFit="1" customWidth="1"/>
    <col min="6" max="6" width="12" style="8" bestFit="1" customWidth="1"/>
    <col min="7" max="7" width="15.77734375" style="8" bestFit="1" customWidth="1"/>
    <col min="8" max="8" width="12" style="8" bestFit="1" customWidth="1"/>
    <col min="9" max="9" width="15.77734375" style="8" bestFit="1" customWidth="1"/>
    <col min="10" max="10" width="12" style="8" bestFit="1" customWidth="1"/>
    <col min="11" max="11" width="15.77734375" style="8" bestFit="1" customWidth="1"/>
    <col min="12" max="12" width="12" style="8" bestFit="1" customWidth="1"/>
    <col min="13" max="13" width="15.77734375" style="8" bestFit="1" customWidth="1"/>
    <col min="14" max="15" width="15.77734375" style="8" customWidth="1"/>
    <col min="16" max="16" width="11.109375" style="8" bestFit="1" customWidth="1"/>
    <col min="17" max="16384" width="9" style="8"/>
  </cols>
  <sheetData>
    <row r="1" spans="1:17" ht="36" customHeight="1" x14ac:dyDescent="0.2">
      <c r="A1" s="24" t="s">
        <v>0</v>
      </c>
    </row>
    <row r="2" spans="1:17" ht="32.25" customHeight="1" x14ac:dyDescent="0.2">
      <c r="A2" s="25" t="s">
        <v>65</v>
      </c>
    </row>
    <row r="3" spans="1:17" s="2" customFormat="1" ht="25.5" customHeight="1" thickBot="1" x14ac:dyDescent="0.25">
      <c r="K3" s="166"/>
      <c r="L3" s="166"/>
      <c r="M3" s="166"/>
      <c r="N3" s="129"/>
      <c r="O3" s="129"/>
    </row>
    <row r="4" spans="1:17" s="2" customFormat="1" ht="31.5" customHeight="1" thickBot="1" x14ac:dyDescent="0.25">
      <c r="A4" s="178" t="s">
        <v>3</v>
      </c>
      <c r="B4" s="183" t="s">
        <v>66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5"/>
      <c r="N4" s="135"/>
      <c r="O4" s="135"/>
    </row>
    <row r="5" spans="1:17" s="2" customFormat="1" ht="33.75" customHeight="1" thickBot="1" x14ac:dyDescent="0.25">
      <c r="A5" s="179"/>
      <c r="B5" s="182" t="s">
        <v>60</v>
      </c>
      <c r="C5" s="171"/>
      <c r="D5" s="172"/>
      <c r="E5" s="172"/>
      <c r="F5" s="174" t="s">
        <v>61</v>
      </c>
      <c r="G5" s="175"/>
      <c r="H5" s="176"/>
      <c r="I5" s="188"/>
      <c r="J5" s="171" t="s">
        <v>63</v>
      </c>
      <c r="K5" s="171"/>
      <c r="L5" s="172"/>
      <c r="M5" s="189"/>
      <c r="N5" s="135"/>
      <c r="O5" s="135"/>
    </row>
    <row r="6" spans="1:17" s="2" customFormat="1" ht="62.25" customHeight="1" x14ac:dyDescent="0.2">
      <c r="A6" s="180"/>
      <c r="B6" s="155" t="s">
        <v>10</v>
      </c>
      <c r="C6" s="156"/>
      <c r="D6" s="164" t="s">
        <v>11</v>
      </c>
      <c r="E6" s="165"/>
      <c r="F6" s="155" t="s">
        <v>10</v>
      </c>
      <c r="G6" s="156"/>
      <c r="H6" s="164" t="s">
        <v>11</v>
      </c>
      <c r="I6" s="165"/>
      <c r="J6" s="155" t="s">
        <v>10</v>
      </c>
      <c r="K6" s="156"/>
      <c r="L6" s="164" t="s">
        <v>11</v>
      </c>
      <c r="M6" s="167"/>
      <c r="N6" s="136"/>
      <c r="O6" s="136"/>
    </row>
    <row r="7" spans="1:17" s="2" customFormat="1" ht="42" customHeight="1" thickBot="1" x14ac:dyDescent="0.25">
      <c r="A7" s="181"/>
      <c r="B7" s="72" t="s">
        <v>12</v>
      </c>
      <c r="C7" s="73" t="s">
        <v>13</v>
      </c>
      <c r="D7" s="67" t="s">
        <v>12</v>
      </c>
      <c r="E7" s="68" t="s">
        <v>13</v>
      </c>
      <c r="F7" s="74" t="s">
        <v>12</v>
      </c>
      <c r="G7" s="73" t="s">
        <v>13</v>
      </c>
      <c r="H7" s="67" t="s">
        <v>12</v>
      </c>
      <c r="I7" s="77" t="s">
        <v>13</v>
      </c>
      <c r="J7" s="75" t="s">
        <v>12</v>
      </c>
      <c r="K7" s="73" t="s">
        <v>13</v>
      </c>
      <c r="L7" s="67" t="s">
        <v>12</v>
      </c>
      <c r="M7" s="78" t="s">
        <v>13</v>
      </c>
      <c r="N7" s="143" t="s">
        <v>64</v>
      </c>
      <c r="O7" s="143" t="s">
        <v>64</v>
      </c>
    </row>
    <row r="8" spans="1:17" ht="24.9" customHeight="1" x14ac:dyDescent="0.2">
      <c r="A8" s="5" t="s">
        <v>14</v>
      </c>
      <c r="B8" s="110">
        <v>1820</v>
      </c>
      <c r="C8" s="111">
        <v>248472</v>
      </c>
      <c r="D8" s="92">
        <v>1725</v>
      </c>
      <c r="E8" s="93">
        <v>252121</v>
      </c>
      <c r="F8" s="116">
        <v>46</v>
      </c>
      <c r="G8" s="111">
        <v>6411</v>
      </c>
      <c r="H8" s="92">
        <v>87</v>
      </c>
      <c r="I8" s="93">
        <v>10742</v>
      </c>
      <c r="J8" s="130">
        <v>31</v>
      </c>
      <c r="K8" s="111">
        <v>2802</v>
      </c>
      <c r="L8" s="107">
        <v>54</v>
      </c>
      <c r="M8" s="108">
        <v>5695</v>
      </c>
      <c r="N8" s="137">
        <f>SUM(B8,F8,J8)</f>
        <v>1897</v>
      </c>
      <c r="O8" s="137">
        <f>SUM(C8,G8,K8)</f>
        <v>257685</v>
      </c>
      <c r="P8" s="80">
        <f>SUM(D8,H8,L8)</f>
        <v>1866</v>
      </c>
      <c r="Q8" s="80">
        <f>SUM(E8,I8,M8)</f>
        <v>268558</v>
      </c>
    </row>
    <row r="9" spans="1:17" ht="24.9" customHeight="1" x14ac:dyDescent="0.2">
      <c r="A9" s="6" t="s">
        <v>15</v>
      </c>
      <c r="B9" s="110">
        <v>6</v>
      </c>
      <c r="C9" s="111">
        <v>2490</v>
      </c>
      <c r="D9" s="92">
        <v>6</v>
      </c>
      <c r="E9" s="93">
        <v>2483</v>
      </c>
      <c r="F9" s="116">
        <v>0</v>
      </c>
      <c r="G9" s="111">
        <v>0</v>
      </c>
      <c r="H9" s="92">
        <v>0</v>
      </c>
      <c r="I9" s="93">
        <v>0</v>
      </c>
      <c r="J9" s="116">
        <v>0</v>
      </c>
      <c r="K9" s="111">
        <v>0</v>
      </c>
      <c r="L9" s="92">
        <v>0</v>
      </c>
      <c r="M9" s="103">
        <v>0</v>
      </c>
      <c r="N9" s="137">
        <f t="shared" ref="N9:N51" si="0">SUM(B9,F9,J9)</f>
        <v>6</v>
      </c>
      <c r="O9" s="137">
        <f t="shared" ref="O9:O51" si="1">SUM(C9,G9,K9)</f>
        <v>2490</v>
      </c>
      <c r="P9" s="80">
        <f>SUM(D9,H9,L9)</f>
        <v>6</v>
      </c>
      <c r="Q9" s="80">
        <f>SUM(E9,I9,M9)</f>
        <v>2483</v>
      </c>
    </row>
    <row r="10" spans="1:17" ht="24.9" customHeight="1" x14ac:dyDescent="0.2">
      <c r="A10" s="6" t="s">
        <v>16</v>
      </c>
      <c r="B10" s="110">
        <v>14</v>
      </c>
      <c r="C10" s="111">
        <v>5518</v>
      </c>
      <c r="D10" s="92">
        <v>14</v>
      </c>
      <c r="E10" s="93">
        <v>5267</v>
      </c>
      <c r="F10" s="116">
        <v>5</v>
      </c>
      <c r="G10" s="111">
        <v>3918</v>
      </c>
      <c r="H10" s="92">
        <v>4</v>
      </c>
      <c r="I10" s="93">
        <v>2495</v>
      </c>
      <c r="J10" s="116">
        <v>1</v>
      </c>
      <c r="K10" s="111">
        <v>340</v>
      </c>
      <c r="L10" s="92">
        <v>0</v>
      </c>
      <c r="M10" s="103">
        <v>0</v>
      </c>
      <c r="N10" s="137">
        <f t="shared" si="0"/>
        <v>20</v>
      </c>
      <c r="O10" s="137">
        <f t="shared" si="1"/>
        <v>9776</v>
      </c>
      <c r="P10" s="80">
        <f t="shared" ref="P10:Q50" si="2">SUM(D10,H10,L10)</f>
        <v>18</v>
      </c>
      <c r="Q10" s="80">
        <f t="shared" si="2"/>
        <v>7762</v>
      </c>
    </row>
    <row r="11" spans="1:17" ht="24.9" customHeight="1" x14ac:dyDescent="0.2">
      <c r="A11" s="6" t="s">
        <v>17</v>
      </c>
      <c r="B11" s="110">
        <v>1</v>
      </c>
      <c r="C11" s="111">
        <v>120</v>
      </c>
      <c r="D11" s="92">
        <v>0</v>
      </c>
      <c r="E11" s="93">
        <v>0</v>
      </c>
      <c r="F11" s="116">
        <v>0</v>
      </c>
      <c r="G11" s="111">
        <v>0</v>
      </c>
      <c r="H11" s="92">
        <v>0</v>
      </c>
      <c r="I11" s="99">
        <v>0</v>
      </c>
      <c r="J11" s="120">
        <v>0</v>
      </c>
      <c r="K11" s="111">
        <v>0</v>
      </c>
      <c r="L11" s="92">
        <v>0</v>
      </c>
      <c r="M11" s="103">
        <v>0</v>
      </c>
      <c r="N11" s="137">
        <f t="shared" si="0"/>
        <v>1</v>
      </c>
      <c r="O11" s="137">
        <f t="shared" si="1"/>
        <v>120</v>
      </c>
      <c r="P11" s="80">
        <f t="shared" si="2"/>
        <v>0</v>
      </c>
      <c r="Q11" s="80">
        <f t="shared" si="2"/>
        <v>0</v>
      </c>
    </row>
    <row r="12" spans="1:17" ht="24.9" customHeight="1" x14ac:dyDescent="0.2">
      <c r="A12" s="6" t="s">
        <v>18</v>
      </c>
      <c r="B12" s="112">
        <v>1</v>
      </c>
      <c r="C12" s="113">
        <v>30</v>
      </c>
      <c r="D12" s="95">
        <v>0</v>
      </c>
      <c r="E12" s="96">
        <v>0</v>
      </c>
      <c r="F12" s="117">
        <v>0</v>
      </c>
      <c r="G12" s="113">
        <v>0</v>
      </c>
      <c r="H12" s="95">
        <v>0</v>
      </c>
      <c r="I12" s="100">
        <v>0</v>
      </c>
      <c r="J12" s="121">
        <v>0</v>
      </c>
      <c r="K12" s="113">
        <v>0</v>
      </c>
      <c r="L12" s="95">
        <v>0</v>
      </c>
      <c r="M12" s="104">
        <v>0</v>
      </c>
      <c r="N12" s="137">
        <f t="shared" si="0"/>
        <v>1</v>
      </c>
      <c r="O12" s="137">
        <f t="shared" si="1"/>
        <v>30</v>
      </c>
      <c r="P12" s="80">
        <f t="shared" si="2"/>
        <v>0</v>
      </c>
      <c r="Q12" s="80">
        <f t="shared" si="2"/>
        <v>0</v>
      </c>
    </row>
    <row r="13" spans="1:17" ht="24.9" customHeight="1" x14ac:dyDescent="0.2">
      <c r="A13" s="6" t="s">
        <v>19</v>
      </c>
      <c r="B13" s="110">
        <v>55</v>
      </c>
      <c r="C13" s="111">
        <v>16191</v>
      </c>
      <c r="D13" s="92">
        <v>46</v>
      </c>
      <c r="E13" s="93">
        <v>16848</v>
      </c>
      <c r="F13" s="116">
        <v>22</v>
      </c>
      <c r="G13" s="111">
        <v>8681</v>
      </c>
      <c r="H13" s="92">
        <v>16</v>
      </c>
      <c r="I13" s="99">
        <v>7654</v>
      </c>
      <c r="J13" s="120">
        <v>1</v>
      </c>
      <c r="K13" s="111">
        <v>97</v>
      </c>
      <c r="L13" s="92">
        <v>1</v>
      </c>
      <c r="M13" s="103">
        <v>23</v>
      </c>
      <c r="N13" s="137">
        <f t="shared" si="0"/>
        <v>78</v>
      </c>
      <c r="O13" s="137">
        <f t="shared" si="1"/>
        <v>24969</v>
      </c>
      <c r="P13" s="80">
        <f t="shared" si="2"/>
        <v>63</v>
      </c>
      <c r="Q13" s="80">
        <f t="shared" si="2"/>
        <v>24525</v>
      </c>
    </row>
    <row r="14" spans="1:17" ht="24.9" customHeight="1" x14ac:dyDescent="0.2">
      <c r="A14" s="6" t="s">
        <v>20</v>
      </c>
      <c r="B14" s="110">
        <v>21</v>
      </c>
      <c r="C14" s="111">
        <v>4715</v>
      </c>
      <c r="D14" s="92">
        <v>17</v>
      </c>
      <c r="E14" s="93">
        <v>3485</v>
      </c>
      <c r="F14" s="116">
        <v>1</v>
      </c>
      <c r="G14" s="111">
        <v>8</v>
      </c>
      <c r="H14" s="92">
        <v>2</v>
      </c>
      <c r="I14" s="99">
        <v>137</v>
      </c>
      <c r="J14" s="120">
        <v>0</v>
      </c>
      <c r="K14" s="111">
        <v>0</v>
      </c>
      <c r="L14" s="92">
        <v>0</v>
      </c>
      <c r="M14" s="103">
        <v>0</v>
      </c>
      <c r="N14" s="137">
        <f t="shared" si="0"/>
        <v>22</v>
      </c>
      <c r="O14" s="137">
        <f t="shared" si="1"/>
        <v>4723</v>
      </c>
      <c r="P14" s="80">
        <f t="shared" si="2"/>
        <v>19</v>
      </c>
      <c r="Q14" s="80">
        <f t="shared" si="2"/>
        <v>3622</v>
      </c>
    </row>
    <row r="15" spans="1:17" ht="24.9" customHeight="1" x14ac:dyDescent="0.2">
      <c r="A15" s="6" t="s">
        <v>21</v>
      </c>
      <c r="B15" s="110">
        <v>24</v>
      </c>
      <c r="C15" s="111">
        <v>8995</v>
      </c>
      <c r="D15" s="92">
        <v>21</v>
      </c>
      <c r="E15" s="93">
        <v>7358</v>
      </c>
      <c r="F15" s="116">
        <v>5</v>
      </c>
      <c r="G15" s="111">
        <v>1423</v>
      </c>
      <c r="H15" s="92">
        <v>2</v>
      </c>
      <c r="I15" s="99">
        <v>988</v>
      </c>
      <c r="J15" s="120">
        <v>1</v>
      </c>
      <c r="K15" s="111">
        <v>72</v>
      </c>
      <c r="L15" s="92">
        <v>0</v>
      </c>
      <c r="M15" s="103">
        <v>0</v>
      </c>
      <c r="N15" s="137">
        <f t="shared" si="0"/>
        <v>30</v>
      </c>
      <c r="O15" s="137">
        <f t="shared" si="1"/>
        <v>10490</v>
      </c>
      <c r="P15" s="80">
        <f t="shared" si="2"/>
        <v>23</v>
      </c>
      <c r="Q15" s="80">
        <f t="shared" si="2"/>
        <v>8346</v>
      </c>
    </row>
    <row r="16" spans="1:17" ht="24.9" customHeight="1" x14ac:dyDescent="0.2">
      <c r="A16" s="6" t="s">
        <v>22</v>
      </c>
      <c r="B16" s="110">
        <v>5</v>
      </c>
      <c r="C16" s="111">
        <v>1785</v>
      </c>
      <c r="D16" s="92">
        <v>5</v>
      </c>
      <c r="E16" s="93">
        <v>1637</v>
      </c>
      <c r="F16" s="116">
        <v>0</v>
      </c>
      <c r="G16" s="111">
        <v>0</v>
      </c>
      <c r="H16" s="92">
        <v>1</v>
      </c>
      <c r="I16" s="99">
        <v>227</v>
      </c>
      <c r="J16" s="120">
        <v>0</v>
      </c>
      <c r="K16" s="111">
        <v>0</v>
      </c>
      <c r="L16" s="92">
        <v>0</v>
      </c>
      <c r="M16" s="103">
        <v>0</v>
      </c>
      <c r="N16" s="137">
        <f t="shared" si="0"/>
        <v>5</v>
      </c>
      <c r="O16" s="137">
        <f t="shared" si="1"/>
        <v>1785</v>
      </c>
      <c r="P16" s="80">
        <f t="shared" si="2"/>
        <v>6</v>
      </c>
      <c r="Q16" s="80">
        <f t="shared" si="2"/>
        <v>1864</v>
      </c>
    </row>
    <row r="17" spans="1:17" ht="24.9" customHeight="1" x14ac:dyDescent="0.2">
      <c r="A17" s="6" t="s">
        <v>23</v>
      </c>
      <c r="B17" s="110">
        <v>2</v>
      </c>
      <c r="C17" s="111">
        <v>280</v>
      </c>
      <c r="D17" s="92">
        <v>2</v>
      </c>
      <c r="E17" s="93">
        <v>300</v>
      </c>
      <c r="F17" s="116">
        <v>0</v>
      </c>
      <c r="G17" s="111">
        <v>0</v>
      </c>
      <c r="H17" s="92">
        <v>0</v>
      </c>
      <c r="I17" s="99">
        <v>0</v>
      </c>
      <c r="J17" s="120">
        <v>0</v>
      </c>
      <c r="K17" s="111">
        <v>0</v>
      </c>
      <c r="L17" s="92">
        <v>0</v>
      </c>
      <c r="M17" s="103">
        <v>0</v>
      </c>
      <c r="N17" s="137">
        <f t="shared" si="0"/>
        <v>2</v>
      </c>
      <c r="O17" s="137">
        <f t="shared" si="1"/>
        <v>280</v>
      </c>
      <c r="P17" s="80">
        <f t="shared" si="2"/>
        <v>2</v>
      </c>
      <c r="Q17" s="80">
        <f t="shared" si="2"/>
        <v>300</v>
      </c>
    </row>
    <row r="18" spans="1:17" ht="24.75" customHeight="1" x14ac:dyDescent="0.2">
      <c r="A18" s="6" t="s">
        <v>24</v>
      </c>
      <c r="B18" s="112">
        <v>16</v>
      </c>
      <c r="C18" s="113">
        <v>5381</v>
      </c>
      <c r="D18" s="95">
        <v>16</v>
      </c>
      <c r="E18" s="96">
        <v>4895</v>
      </c>
      <c r="F18" s="117">
        <v>1</v>
      </c>
      <c r="G18" s="113">
        <v>110</v>
      </c>
      <c r="H18" s="95">
        <v>0</v>
      </c>
      <c r="I18" s="100">
        <v>0</v>
      </c>
      <c r="J18" s="121">
        <v>0</v>
      </c>
      <c r="K18" s="113">
        <v>0</v>
      </c>
      <c r="L18" s="95">
        <v>0</v>
      </c>
      <c r="M18" s="104">
        <v>0</v>
      </c>
      <c r="N18" s="137">
        <f t="shared" si="0"/>
        <v>17</v>
      </c>
      <c r="O18" s="137">
        <f t="shared" si="1"/>
        <v>5491</v>
      </c>
      <c r="P18" s="80">
        <f t="shared" si="2"/>
        <v>16</v>
      </c>
      <c r="Q18" s="80">
        <f t="shared" si="2"/>
        <v>4895</v>
      </c>
    </row>
    <row r="19" spans="1:17" ht="24.9" customHeight="1" x14ac:dyDescent="0.2">
      <c r="A19" s="6" t="s">
        <v>25</v>
      </c>
      <c r="B19" s="110">
        <v>24</v>
      </c>
      <c r="C19" s="111">
        <v>7570</v>
      </c>
      <c r="D19" s="92">
        <v>21</v>
      </c>
      <c r="E19" s="93">
        <v>7821</v>
      </c>
      <c r="F19" s="116">
        <v>3</v>
      </c>
      <c r="G19" s="111">
        <v>137</v>
      </c>
      <c r="H19" s="92">
        <v>1</v>
      </c>
      <c r="I19" s="99">
        <v>59</v>
      </c>
      <c r="J19" s="120">
        <v>0</v>
      </c>
      <c r="K19" s="111">
        <v>0</v>
      </c>
      <c r="L19" s="92">
        <v>0</v>
      </c>
      <c r="M19" s="103">
        <v>0</v>
      </c>
      <c r="N19" s="137">
        <f t="shared" si="0"/>
        <v>27</v>
      </c>
      <c r="O19" s="137">
        <f t="shared" si="1"/>
        <v>7707</v>
      </c>
      <c r="P19" s="80">
        <f t="shared" si="2"/>
        <v>22</v>
      </c>
      <c r="Q19" s="80">
        <f t="shared" si="2"/>
        <v>7880</v>
      </c>
    </row>
    <row r="20" spans="1:17" ht="24.9" customHeight="1" x14ac:dyDescent="0.2">
      <c r="A20" s="6" t="s">
        <v>26</v>
      </c>
      <c r="B20" s="110">
        <v>44</v>
      </c>
      <c r="C20" s="111">
        <v>5146</v>
      </c>
      <c r="D20" s="92">
        <v>36</v>
      </c>
      <c r="E20" s="93">
        <v>4425</v>
      </c>
      <c r="F20" s="116">
        <v>6</v>
      </c>
      <c r="G20" s="111">
        <v>771</v>
      </c>
      <c r="H20" s="92">
        <v>3</v>
      </c>
      <c r="I20" s="99">
        <v>526</v>
      </c>
      <c r="J20" s="120">
        <v>4</v>
      </c>
      <c r="K20" s="111">
        <v>40</v>
      </c>
      <c r="L20" s="92">
        <v>2</v>
      </c>
      <c r="M20" s="103">
        <v>50</v>
      </c>
      <c r="N20" s="137">
        <f t="shared" si="0"/>
        <v>54</v>
      </c>
      <c r="O20" s="137">
        <f t="shared" si="1"/>
        <v>5957</v>
      </c>
      <c r="P20" s="80">
        <f t="shared" si="2"/>
        <v>41</v>
      </c>
      <c r="Q20" s="80">
        <f t="shared" si="2"/>
        <v>5001</v>
      </c>
    </row>
    <row r="21" spans="1:17" ht="24.9" customHeight="1" x14ac:dyDescent="0.2">
      <c r="A21" s="6" t="s">
        <v>27</v>
      </c>
      <c r="B21" s="112">
        <v>64</v>
      </c>
      <c r="C21" s="113">
        <v>4672</v>
      </c>
      <c r="D21" s="95">
        <v>27</v>
      </c>
      <c r="E21" s="96">
        <v>4417</v>
      </c>
      <c r="F21" s="117">
        <v>1</v>
      </c>
      <c r="G21" s="113">
        <v>230</v>
      </c>
      <c r="H21" s="95">
        <v>0</v>
      </c>
      <c r="I21" s="100">
        <v>0</v>
      </c>
      <c r="J21" s="121">
        <v>3</v>
      </c>
      <c r="K21" s="113">
        <v>207</v>
      </c>
      <c r="L21" s="95">
        <v>1</v>
      </c>
      <c r="M21" s="104">
        <v>161</v>
      </c>
      <c r="N21" s="137">
        <f t="shared" si="0"/>
        <v>68</v>
      </c>
      <c r="O21" s="137">
        <f t="shared" si="1"/>
        <v>5109</v>
      </c>
      <c r="P21" s="80">
        <f t="shared" si="2"/>
        <v>28</v>
      </c>
      <c r="Q21" s="80">
        <f t="shared" si="2"/>
        <v>4578</v>
      </c>
    </row>
    <row r="22" spans="1:17" ht="24.9" customHeight="1" x14ac:dyDescent="0.2">
      <c r="A22" s="6" t="s">
        <v>28</v>
      </c>
      <c r="B22" s="110">
        <v>22</v>
      </c>
      <c r="C22" s="111">
        <v>2043</v>
      </c>
      <c r="D22" s="92">
        <v>11</v>
      </c>
      <c r="E22" s="93">
        <v>1686</v>
      </c>
      <c r="F22" s="116">
        <v>1</v>
      </c>
      <c r="G22" s="111">
        <v>11</v>
      </c>
      <c r="H22" s="92">
        <v>0</v>
      </c>
      <c r="I22" s="99">
        <v>0</v>
      </c>
      <c r="J22" s="120">
        <v>0</v>
      </c>
      <c r="K22" s="111">
        <v>0</v>
      </c>
      <c r="L22" s="92">
        <v>0</v>
      </c>
      <c r="M22" s="103">
        <v>0</v>
      </c>
      <c r="N22" s="137">
        <f t="shared" si="0"/>
        <v>23</v>
      </c>
      <c r="O22" s="137">
        <f t="shared" si="1"/>
        <v>2054</v>
      </c>
      <c r="P22" s="80">
        <f t="shared" si="2"/>
        <v>11</v>
      </c>
      <c r="Q22" s="80">
        <f t="shared" si="2"/>
        <v>1686</v>
      </c>
    </row>
    <row r="23" spans="1:17" ht="24.9" customHeight="1" x14ac:dyDescent="0.2">
      <c r="A23" s="6" t="s">
        <v>29</v>
      </c>
      <c r="B23" s="110">
        <v>14</v>
      </c>
      <c r="C23" s="111">
        <v>1946</v>
      </c>
      <c r="D23" s="92">
        <v>10</v>
      </c>
      <c r="E23" s="93">
        <v>1170</v>
      </c>
      <c r="F23" s="116">
        <v>0</v>
      </c>
      <c r="G23" s="111">
        <v>0</v>
      </c>
      <c r="H23" s="92">
        <v>0</v>
      </c>
      <c r="I23" s="99">
        <v>0</v>
      </c>
      <c r="J23" s="120">
        <v>0</v>
      </c>
      <c r="K23" s="111">
        <v>0</v>
      </c>
      <c r="L23" s="92">
        <v>0</v>
      </c>
      <c r="M23" s="103">
        <v>0</v>
      </c>
      <c r="N23" s="137">
        <f t="shared" si="0"/>
        <v>14</v>
      </c>
      <c r="O23" s="137">
        <f t="shared" si="1"/>
        <v>1946</v>
      </c>
      <c r="P23" s="80">
        <f t="shared" si="2"/>
        <v>10</v>
      </c>
      <c r="Q23" s="80">
        <f t="shared" si="2"/>
        <v>1170</v>
      </c>
    </row>
    <row r="24" spans="1:17" ht="24.9" customHeight="1" x14ac:dyDescent="0.2">
      <c r="A24" s="6" t="s">
        <v>30</v>
      </c>
      <c r="B24" s="110">
        <v>6</v>
      </c>
      <c r="C24" s="111">
        <v>816</v>
      </c>
      <c r="D24" s="92">
        <v>8</v>
      </c>
      <c r="E24" s="93">
        <v>2857</v>
      </c>
      <c r="F24" s="116">
        <v>0</v>
      </c>
      <c r="G24" s="111">
        <v>0</v>
      </c>
      <c r="H24" s="92">
        <v>0</v>
      </c>
      <c r="I24" s="99">
        <v>0</v>
      </c>
      <c r="J24" s="120">
        <v>0</v>
      </c>
      <c r="K24" s="111">
        <v>0</v>
      </c>
      <c r="L24" s="92">
        <v>0</v>
      </c>
      <c r="M24" s="103">
        <v>0</v>
      </c>
      <c r="N24" s="137">
        <f t="shared" si="0"/>
        <v>6</v>
      </c>
      <c r="O24" s="137">
        <f t="shared" si="1"/>
        <v>816</v>
      </c>
      <c r="P24" s="80">
        <f t="shared" si="2"/>
        <v>8</v>
      </c>
      <c r="Q24" s="80">
        <f t="shared" si="2"/>
        <v>2857</v>
      </c>
    </row>
    <row r="25" spans="1:17" ht="24.9" customHeight="1" x14ac:dyDescent="0.2">
      <c r="A25" s="6" t="s">
        <v>31</v>
      </c>
      <c r="B25" s="110">
        <v>2</v>
      </c>
      <c r="C25" s="111">
        <v>170</v>
      </c>
      <c r="D25" s="92">
        <v>2</v>
      </c>
      <c r="E25" s="93">
        <v>176</v>
      </c>
      <c r="F25" s="116">
        <v>0</v>
      </c>
      <c r="G25" s="111">
        <v>0</v>
      </c>
      <c r="H25" s="92">
        <v>0</v>
      </c>
      <c r="I25" s="99">
        <v>0</v>
      </c>
      <c r="J25" s="120">
        <v>0</v>
      </c>
      <c r="K25" s="111">
        <v>0</v>
      </c>
      <c r="L25" s="92">
        <v>0</v>
      </c>
      <c r="M25" s="103">
        <v>0</v>
      </c>
      <c r="N25" s="137">
        <f t="shared" si="0"/>
        <v>2</v>
      </c>
      <c r="O25" s="137">
        <f t="shared" si="1"/>
        <v>170</v>
      </c>
      <c r="P25" s="80">
        <f t="shared" si="2"/>
        <v>2</v>
      </c>
      <c r="Q25" s="80">
        <f t="shared" si="2"/>
        <v>176</v>
      </c>
    </row>
    <row r="26" spans="1:17" ht="24.9" customHeight="1" x14ac:dyDescent="0.2">
      <c r="A26" s="6" t="s">
        <v>32</v>
      </c>
      <c r="B26" s="112">
        <v>25</v>
      </c>
      <c r="C26" s="113">
        <v>5225</v>
      </c>
      <c r="D26" s="95">
        <v>23</v>
      </c>
      <c r="E26" s="96">
        <v>4930</v>
      </c>
      <c r="F26" s="117">
        <v>1</v>
      </c>
      <c r="G26" s="113">
        <v>279</v>
      </c>
      <c r="H26" s="95">
        <v>1</v>
      </c>
      <c r="I26" s="100">
        <v>721</v>
      </c>
      <c r="J26" s="121">
        <v>1</v>
      </c>
      <c r="K26" s="113">
        <v>223</v>
      </c>
      <c r="L26" s="95">
        <v>0</v>
      </c>
      <c r="M26" s="104">
        <v>0</v>
      </c>
      <c r="N26" s="137">
        <f t="shared" si="0"/>
        <v>27</v>
      </c>
      <c r="O26" s="137">
        <f t="shared" si="1"/>
        <v>5727</v>
      </c>
      <c r="P26" s="80">
        <f t="shared" si="2"/>
        <v>24</v>
      </c>
      <c r="Q26" s="80">
        <f t="shared" si="2"/>
        <v>5651</v>
      </c>
    </row>
    <row r="27" spans="1:17" ht="24.9" customHeight="1" x14ac:dyDescent="0.2">
      <c r="A27" s="6" t="s">
        <v>33</v>
      </c>
      <c r="B27" s="112">
        <v>159</v>
      </c>
      <c r="C27" s="113">
        <v>29288</v>
      </c>
      <c r="D27" s="95">
        <v>123</v>
      </c>
      <c r="E27" s="96">
        <v>23558</v>
      </c>
      <c r="F27" s="117">
        <v>9</v>
      </c>
      <c r="G27" s="113">
        <v>1926</v>
      </c>
      <c r="H27" s="95">
        <v>7</v>
      </c>
      <c r="I27" s="100">
        <v>2277</v>
      </c>
      <c r="J27" s="121">
        <v>1</v>
      </c>
      <c r="K27" s="113">
        <v>36</v>
      </c>
      <c r="L27" s="95">
        <v>0</v>
      </c>
      <c r="M27" s="104">
        <v>0</v>
      </c>
      <c r="N27" s="137">
        <f t="shared" si="0"/>
        <v>169</v>
      </c>
      <c r="O27" s="137">
        <f t="shared" si="1"/>
        <v>31250</v>
      </c>
      <c r="P27" s="80">
        <f t="shared" si="2"/>
        <v>130</v>
      </c>
      <c r="Q27" s="80">
        <f t="shared" si="2"/>
        <v>25835</v>
      </c>
    </row>
    <row r="28" spans="1:17" ht="24.9" customHeight="1" x14ac:dyDescent="0.2">
      <c r="A28" s="6" t="s">
        <v>34</v>
      </c>
      <c r="B28" s="112">
        <v>9</v>
      </c>
      <c r="C28" s="113">
        <v>749</v>
      </c>
      <c r="D28" s="95">
        <v>5</v>
      </c>
      <c r="E28" s="96">
        <v>1017</v>
      </c>
      <c r="F28" s="117">
        <v>0</v>
      </c>
      <c r="G28" s="113">
        <v>0</v>
      </c>
      <c r="H28" s="95">
        <v>1</v>
      </c>
      <c r="I28" s="100">
        <v>51</v>
      </c>
      <c r="J28" s="121">
        <v>0</v>
      </c>
      <c r="K28" s="113">
        <v>0</v>
      </c>
      <c r="L28" s="95">
        <v>0</v>
      </c>
      <c r="M28" s="104">
        <v>0</v>
      </c>
      <c r="N28" s="137">
        <f t="shared" si="0"/>
        <v>9</v>
      </c>
      <c r="O28" s="137">
        <f t="shared" si="1"/>
        <v>749</v>
      </c>
      <c r="P28" s="80">
        <f t="shared" si="2"/>
        <v>6</v>
      </c>
      <c r="Q28" s="80">
        <f t="shared" si="2"/>
        <v>1068</v>
      </c>
    </row>
    <row r="29" spans="1:17" ht="24.9" customHeight="1" x14ac:dyDescent="0.2">
      <c r="A29" s="6" t="s">
        <v>35</v>
      </c>
      <c r="B29" s="110">
        <v>1</v>
      </c>
      <c r="C29" s="111">
        <v>247</v>
      </c>
      <c r="D29" s="92">
        <v>1</v>
      </c>
      <c r="E29" s="93">
        <v>136</v>
      </c>
      <c r="F29" s="116">
        <v>1</v>
      </c>
      <c r="G29" s="111">
        <v>13</v>
      </c>
      <c r="H29" s="92">
        <v>0</v>
      </c>
      <c r="I29" s="99">
        <v>0</v>
      </c>
      <c r="J29" s="120">
        <v>1</v>
      </c>
      <c r="K29" s="111">
        <v>30</v>
      </c>
      <c r="L29" s="92">
        <v>0</v>
      </c>
      <c r="M29" s="103">
        <v>0</v>
      </c>
      <c r="N29" s="137">
        <f t="shared" si="0"/>
        <v>3</v>
      </c>
      <c r="O29" s="137">
        <f t="shared" si="1"/>
        <v>290</v>
      </c>
      <c r="P29" s="80">
        <f t="shared" si="2"/>
        <v>1</v>
      </c>
      <c r="Q29" s="80">
        <f t="shared" si="2"/>
        <v>136</v>
      </c>
    </row>
    <row r="30" spans="1:17" ht="24.9" customHeight="1" x14ac:dyDescent="0.2">
      <c r="A30" s="6" t="s">
        <v>36</v>
      </c>
      <c r="B30" s="110">
        <v>4</v>
      </c>
      <c r="C30" s="111">
        <v>430</v>
      </c>
      <c r="D30" s="92">
        <v>4</v>
      </c>
      <c r="E30" s="93">
        <v>386</v>
      </c>
      <c r="F30" s="116">
        <v>2</v>
      </c>
      <c r="G30" s="111">
        <v>438</v>
      </c>
      <c r="H30" s="92">
        <v>2</v>
      </c>
      <c r="I30" s="99">
        <v>289</v>
      </c>
      <c r="J30" s="120">
        <v>0</v>
      </c>
      <c r="K30" s="111">
        <v>0</v>
      </c>
      <c r="L30" s="92">
        <v>0</v>
      </c>
      <c r="M30" s="103">
        <v>0</v>
      </c>
      <c r="N30" s="137">
        <f t="shared" si="0"/>
        <v>6</v>
      </c>
      <c r="O30" s="137">
        <f t="shared" si="1"/>
        <v>868</v>
      </c>
      <c r="P30" s="80">
        <f t="shared" si="2"/>
        <v>6</v>
      </c>
      <c r="Q30" s="80">
        <f t="shared" si="2"/>
        <v>675</v>
      </c>
    </row>
    <row r="31" spans="1:17" ht="24.9" customHeight="1" x14ac:dyDescent="0.2">
      <c r="A31" s="6" t="s">
        <v>37</v>
      </c>
      <c r="B31" s="110">
        <v>21</v>
      </c>
      <c r="C31" s="111">
        <v>1155</v>
      </c>
      <c r="D31" s="92">
        <v>14</v>
      </c>
      <c r="E31" s="93">
        <v>677</v>
      </c>
      <c r="F31" s="116">
        <v>0</v>
      </c>
      <c r="G31" s="111">
        <v>0</v>
      </c>
      <c r="H31" s="92">
        <v>0</v>
      </c>
      <c r="I31" s="99">
        <v>0</v>
      </c>
      <c r="J31" s="120">
        <v>0</v>
      </c>
      <c r="K31" s="111">
        <v>0</v>
      </c>
      <c r="L31" s="92">
        <v>0</v>
      </c>
      <c r="M31" s="103">
        <v>0</v>
      </c>
      <c r="N31" s="137">
        <f t="shared" si="0"/>
        <v>21</v>
      </c>
      <c r="O31" s="137">
        <f t="shared" si="1"/>
        <v>1155</v>
      </c>
      <c r="P31" s="80">
        <f t="shared" si="2"/>
        <v>14</v>
      </c>
      <c r="Q31" s="80">
        <f t="shared" si="2"/>
        <v>677</v>
      </c>
    </row>
    <row r="32" spans="1:17" ht="24.9" customHeight="1" x14ac:dyDescent="0.2">
      <c r="A32" s="6" t="s">
        <v>38</v>
      </c>
      <c r="B32" s="110">
        <v>20</v>
      </c>
      <c r="C32" s="111">
        <v>2302</v>
      </c>
      <c r="D32" s="92">
        <v>22</v>
      </c>
      <c r="E32" s="93">
        <v>4055</v>
      </c>
      <c r="F32" s="116">
        <v>1</v>
      </c>
      <c r="G32" s="111">
        <v>31</v>
      </c>
      <c r="H32" s="92">
        <v>1</v>
      </c>
      <c r="I32" s="99">
        <v>24</v>
      </c>
      <c r="J32" s="120">
        <v>0</v>
      </c>
      <c r="K32" s="111">
        <v>0</v>
      </c>
      <c r="L32" s="92">
        <v>0</v>
      </c>
      <c r="M32" s="103">
        <v>0</v>
      </c>
      <c r="N32" s="137">
        <f t="shared" si="0"/>
        <v>21</v>
      </c>
      <c r="O32" s="137">
        <f t="shared" si="1"/>
        <v>2333</v>
      </c>
      <c r="P32" s="80">
        <f t="shared" si="2"/>
        <v>23</v>
      </c>
      <c r="Q32" s="80">
        <f t="shared" si="2"/>
        <v>4079</v>
      </c>
    </row>
    <row r="33" spans="1:17" ht="24.9" customHeight="1" x14ac:dyDescent="0.2">
      <c r="A33" s="6" t="s">
        <v>39</v>
      </c>
      <c r="B33" s="112">
        <v>32</v>
      </c>
      <c r="C33" s="113">
        <v>1950</v>
      </c>
      <c r="D33" s="95">
        <v>26</v>
      </c>
      <c r="E33" s="96">
        <v>2222</v>
      </c>
      <c r="F33" s="117">
        <v>0</v>
      </c>
      <c r="G33" s="118">
        <v>0</v>
      </c>
      <c r="H33" s="95">
        <v>1</v>
      </c>
      <c r="I33" s="100">
        <v>75</v>
      </c>
      <c r="J33" s="121">
        <v>0</v>
      </c>
      <c r="K33" s="118">
        <v>0</v>
      </c>
      <c r="L33" s="95">
        <v>1</v>
      </c>
      <c r="M33" s="104">
        <v>5</v>
      </c>
      <c r="N33" s="137">
        <f t="shared" si="0"/>
        <v>32</v>
      </c>
      <c r="O33" s="137">
        <f t="shared" si="1"/>
        <v>1950</v>
      </c>
      <c r="P33" s="80">
        <f t="shared" si="2"/>
        <v>28</v>
      </c>
      <c r="Q33" s="80">
        <f t="shared" si="2"/>
        <v>2302</v>
      </c>
    </row>
    <row r="34" spans="1:17" ht="24.9" customHeight="1" x14ac:dyDescent="0.2">
      <c r="A34" s="6" t="s">
        <v>40</v>
      </c>
      <c r="B34" s="112">
        <v>6</v>
      </c>
      <c r="C34" s="113">
        <v>280</v>
      </c>
      <c r="D34" s="95">
        <v>8</v>
      </c>
      <c r="E34" s="96">
        <v>501</v>
      </c>
      <c r="F34" s="117">
        <v>2</v>
      </c>
      <c r="G34" s="113">
        <v>24</v>
      </c>
      <c r="H34" s="95">
        <v>1</v>
      </c>
      <c r="I34" s="100">
        <v>4</v>
      </c>
      <c r="J34" s="121">
        <v>0</v>
      </c>
      <c r="K34" s="113">
        <v>0</v>
      </c>
      <c r="L34" s="95">
        <v>0</v>
      </c>
      <c r="M34" s="104">
        <v>0</v>
      </c>
      <c r="N34" s="137">
        <f t="shared" si="0"/>
        <v>8</v>
      </c>
      <c r="O34" s="137">
        <f t="shared" si="1"/>
        <v>304</v>
      </c>
      <c r="P34" s="80">
        <f t="shared" si="2"/>
        <v>9</v>
      </c>
      <c r="Q34" s="80">
        <f t="shared" si="2"/>
        <v>505</v>
      </c>
    </row>
    <row r="35" spans="1:17" ht="24.9" customHeight="1" x14ac:dyDescent="0.2">
      <c r="A35" s="6" t="s">
        <v>41</v>
      </c>
      <c r="B35" s="110">
        <v>3</v>
      </c>
      <c r="C35" s="111">
        <v>720</v>
      </c>
      <c r="D35" s="92">
        <v>1</v>
      </c>
      <c r="E35" s="93">
        <v>400</v>
      </c>
      <c r="F35" s="116">
        <v>0</v>
      </c>
      <c r="G35" s="111">
        <v>0</v>
      </c>
      <c r="H35" s="92">
        <v>0</v>
      </c>
      <c r="I35" s="99">
        <v>0</v>
      </c>
      <c r="J35" s="120">
        <v>0</v>
      </c>
      <c r="K35" s="111">
        <v>0</v>
      </c>
      <c r="L35" s="92">
        <v>0</v>
      </c>
      <c r="M35" s="103">
        <v>0</v>
      </c>
      <c r="N35" s="137">
        <f t="shared" si="0"/>
        <v>3</v>
      </c>
      <c r="O35" s="137">
        <f t="shared" si="1"/>
        <v>720</v>
      </c>
      <c r="P35" s="80">
        <f t="shared" si="2"/>
        <v>1</v>
      </c>
      <c r="Q35" s="80">
        <f t="shared" si="2"/>
        <v>400</v>
      </c>
    </row>
    <row r="36" spans="1:17" ht="24.9" customHeight="1" x14ac:dyDescent="0.2">
      <c r="A36" s="6" t="s">
        <v>42</v>
      </c>
      <c r="B36" s="110">
        <v>1</v>
      </c>
      <c r="C36" s="111">
        <v>500</v>
      </c>
      <c r="D36" s="92">
        <v>1</v>
      </c>
      <c r="E36" s="93">
        <v>468</v>
      </c>
      <c r="F36" s="116">
        <v>2</v>
      </c>
      <c r="G36" s="111">
        <v>30</v>
      </c>
      <c r="H36" s="92">
        <v>1</v>
      </c>
      <c r="I36" s="99">
        <v>9</v>
      </c>
      <c r="J36" s="120">
        <v>0</v>
      </c>
      <c r="K36" s="111">
        <v>0</v>
      </c>
      <c r="L36" s="92">
        <v>0</v>
      </c>
      <c r="M36" s="103">
        <v>0</v>
      </c>
      <c r="N36" s="137">
        <f t="shared" si="0"/>
        <v>3</v>
      </c>
      <c r="O36" s="137">
        <f t="shared" si="1"/>
        <v>530</v>
      </c>
      <c r="P36" s="80">
        <f t="shared" si="2"/>
        <v>2</v>
      </c>
      <c r="Q36" s="80">
        <f t="shared" si="2"/>
        <v>477</v>
      </c>
    </row>
    <row r="37" spans="1:17" ht="24.9" customHeight="1" x14ac:dyDescent="0.2">
      <c r="A37" s="6" t="s">
        <v>43</v>
      </c>
      <c r="B37" s="110">
        <v>0</v>
      </c>
      <c r="C37" s="111">
        <v>0</v>
      </c>
      <c r="D37" s="92">
        <v>0</v>
      </c>
      <c r="E37" s="93">
        <v>0</v>
      </c>
      <c r="F37" s="116">
        <v>0</v>
      </c>
      <c r="G37" s="111">
        <v>0</v>
      </c>
      <c r="H37" s="92">
        <v>0</v>
      </c>
      <c r="I37" s="99">
        <v>0</v>
      </c>
      <c r="J37" s="120">
        <v>0</v>
      </c>
      <c r="K37" s="111">
        <v>0</v>
      </c>
      <c r="L37" s="92">
        <v>0</v>
      </c>
      <c r="M37" s="103">
        <v>0</v>
      </c>
      <c r="N37" s="137">
        <f t="shared" si="0"/>
        <v>0</v>
      </c>
      <c r="O37" s="137">
        <f t="shared" si="1"/>
        <v>0</v>
      </c>
      <c r="P37" s="80">
        <f t="shared" si="2"/>
        <v>0</v>
      </c>
      <c r="Q37" s="80">
        <f t="shared" si="2"/>
        <v>0</v>
      </c>
    </row>
    <row r="38" spans="1:17" ht="24.9" customHeight="1" x14ac:dyDescent="0.2">
      <c r="A38" s="6" t="s">
        <v>44</v>
      </c>
      <c r="B38" s="110">
        <v>220</v>
      </c>
      <c r="C38" s="111">
        <v>35450</v>
      </c>
      <c r="D38" s="92">
        <v>226</v>
      </c>
      <c r="E38" s="93">
        <v>37816</v>
      </c>
      <c r="F38" s="116">
        <v>15</v>
      </c>
      <c r="G38" s="111">
        <v>2432</v>
      </c>
      <c r="H38" s="92">
        <v>13</v>
      </c>
      <c r="I38" s="99">
        <v>1563</v>
      </c>
      <c r="J38" s="120">
        <v>3</v>
      </c>
      <c r="K38" s="111">
        <v>564</v>
      </c>
      <c r="L38" s="92">
        <v>3</v>
      </c>
      <c r="M38" s="103">
        <v>324</v>
      </c>
      <c r="N38" s="137">
        <f t="shared" si="0"/>
        <v>238</v>
      </c>
      <c r="O38" s="137">
        <f t="shared" si="1"/>
        <v>38446</v>
      </c>
      <c r="P38" s="80">
        <f t="shared" si="2"/>
        <v>242</v>
      </c>
      <c r="Q38" s="80">
        <f t="shared" si="2"/>
        <v>39703</v>
      </c>
    </row>
    <row r="39" spans="1:17" ht="24.9" customHeight="1" x14ac:dyDescent="0.2">
      <c r="A39" s="6" t="s">
        <v>45</v>
      </c>
      <c r="B39" s="110">
        <v>13</v>
      </c>
      <c r="C39" s="111">
        <v>3413</v>
      </c>
      <c r="D39" s="92">
        <v>15</v>
      </c>
      <c r="E39" s="93">
        <v>3515</v>
      </c>
      <c r="F39" s="116">
        <v>0</v>
      </c>
      <c r="G39" s="111">
        <v>0</v>
      </c>
      <c r="H39" s="92">
        <v>2</v>
      </c>
      <c r="I39" s="99">
        <v>557</v>
      </c>
      <c r="J39" s="120">
        <v>0</v>
      </c>
      <c r="K39" s="111">
        <v>0</v>
      </c>
      <c r="L39" s="92">
        <v>0</v>
      </c>
      <c r="M39" s="103">
        <v>0</v>
      </c>
      <c r="N39" s="137">
        <f t="shared" si="0"/>
        <v>13</v>
      </c>
      <c r="O39" s="137">
        <f t="shared" si="1"/>
        <v>3413</v>
      </c>
      <c r="P39" s="80">
        <f t="shared" si="2"/>
        <v>17</v>
      </c>
      <c r="Q39" s="80">
        <f t="shared" si="2"/>
        <v>4072</v>
      </c>
    </row>
    <row r="40" spans="1:17" ht="24.9" customHeight="1" x14ac:dyDescent="0.2">
      <c r="A40" s="6" t="s">
        <v>46</v>
      </c>
      <c r="B40" s="110">
        <v>14</v>
      </c>
      <c r="C40" s="111">
        <v>2982</v>
      </c>
      <c r="D40" s="92">
        <v>12</v>
      </c>
      <c r="E40" s="93">
        <v>2070</v>
      </c>
      <c r="F40" s="116">
        <v>1</v>
      </c>
      <c r="G40" s="111">
        <v>238</v>
      </c>
      <c r="H40" s="92">
        <v>0</v>
      </c>
      <c r="I40" s="99">
        <v>0</v>
      </c>
      <c r="J40" s="120">
        <v>1</v>
      </c>
      <c r="K40" s="111">
        <v>238</v>
      </c>
      <c r="L40" s="92">
        <v>0</v>
      </c>
      <c r="M40" s="103">
        <v>0</v>
      </c>
      <c r="N40" s="137">
        <f t="shared" si="0"/>
        <v>16</v>
      </c>
      <c r="O40" s="137">
        <f t="shared" si="1"/>
        <v>3458</v>
      </c>
      <c r="P40" s="80">
        <f t="shared" si="2"/>
        <v>12</v>
      </c>
      <c r="Q40" s="80">
        <f t="shared" si="2"/>
        <v>2070</v>
      </c>
    </row>
    <row r="41" spans="1:17" ht="24.9" customHeight="1" x14ac:dyDescent="0.2">
      <c r="A41" s="6" t="s">
        <v>47</v>
      </c>
      <c r="B41" s="112">
        <v>7</v>
      </c>
      <c r="C41" s="113">
        <v>420</v>
      </c>
      <c r="D41" s="95">
        <v>4</v>
      </c>
      <c r="E41" s="96">
        <v>651</v>
      </c>
      <c r="F41" s="117">
        <v>1</v>
      </c>
      <c r="G41" s="113">
        <v>67</v>
      </c>
      <c r="H41" s="95">
        <v>0</v>
      </c>
      <c r="I41" s="100">
        <v>0</v>
      </c>
      <c r="J41" s="121">
        <v>1</v>
      </c>
      <c r="K41" s="113">
        <v>67</v>
      </c>
      <c r="L41" s="95">
        <v>0</v>
      </c>
      <c r="M41" s="104">
        <v>0</v>
      </c>
      <c r="N41" s="137">
        <f t="shared" si="0"/>
        <v>9</v>
      </c>
      <c r="O41" s="137">
        <f t="shared" si="1"/>
        <v>554</v>
      </c>
      <c r="P41" s="80">
        <f t="shared" si="2"/>
        <v>4</v>
      </c>
      <c r="Q41" s="80">
        <f t="shared" si="2"/>
        <v>651</v>
      </c>
    </row>
    <row r="42" spans="1:17" ht="24.9" customHeight="1" x14ac:dyDescent="0.2">
      <c r="A42" s="6" t="s">
        <v>48</v>
      </c>
      <c r="B42" s="110">
        <v>1</v>
      </c>
      <c r="C42" s="111">
        <v>202</v>
      </c>
      <c r="D42" s="92">
        <v>0</v>
      </c>
      <c r="E42" s="93">
        <v>0</v>
      </c>
      <c r="F42" s="116">
        <v>0</v>
      </c>
      <c r="G42" s="111">
        <v>0</v>
      </c>
      <c r="H42" s="92">
        <v>0</v>
      </c>
      <c r="I42" s="99">
        <v>0</v>
      </c>
      <c r="J42" s="120">
        <v>0</v>
      </c>
      <c r="K42" s="111">
        <v>0</v>
      </c>
      <c r="L42" s="92">
        <v>0</v>
      </c>
      <c r="M42" s="103">
        <v>0</v>
      </c>
      <c r="N42" s="137">
        <f t="shared" si="0"/>
        <v>1</v>
      </c>
      <c r="O42" s="137">
        <f t="shared" si="1"/>
        <v>202</v>
      </c>
      <c r="P42" s="80">
        <f t="shared" si="2"/>
        <v>0</v>
      </c>
      <c r="Q42" s="80">
        <f t="shared" si="2"/>
        <v>0</v>
      </c>
    </row>
    <row r="43" spans="1:17" ht="24.9" customHeight="1" x14ac:dyDescent="0.2">
      <c r="A43" s="6" t="s">
        <v>49</v>
      </c>
      <c r="B43" s="110">
        <v>48</v>
      </c>
      <c r="C43" s="111">
        <v>6052</v>
      </c>
      <c r="D43" s="92">
        <v>49</v>
      </c>
      <c r="E43" s="93">
        <v>5145</v>
      </c>
      <c r="F43" s="116">
        <v>2</v>
      </c>
      <c r="G43" s="111">
        <v>132</v>
      </c>
      <c r="H43" s="92">
        <v>2</v>
      </c>
      <c r="I43" s="99">
        <v>44</v>
      </c>
      <c r="J43" s="120">
        <v>6</v>
      </c>
      <c r="K43" s="111">
        <v>93</v>
      </c>
      <c r="L43" s="92">
        <v>5</v>
      </c>
      <c r="M43" s="103">
        <v>371</v>
      </c>
      <c r="N43" s="137">
        <f t="shared" si="0"/>
        <v>56</v>
      </c>
      <c r="O43" s="137">
        <f t="shared" si="1"/>
        <v>6277</v>
      </c>
      <c r="P43" s="80">
        <f t="shared" si="2"/>
        <v>56</v>
      </c>
      <c r="Q43" s="80">
        <f t="shared" si="2"/>
        <v>5560</v>
      </c>
    </row>
    <row r="44" spans="1:17" ht="24.9" customHeight="1" x14ac:dyDescent="0.2">
      <c r="A44" s="6" t="s">
        <v>50</v>
      </c>
      <c r="B44" s="110">
        <v>13</v>
      </c>
      <c r="C44" s="111">
        <v>1702</v>
      </c>
      <c r="D44" s="92">
        <v>7</v>
      </c>
      <c r="E44" s="93">
        <v>591</v>
      </c>
      <c r="F44" s="116">
        <v>0</v>
      </c>
      <c r="G44" s="111">
        <v>0</v>
      </c>
      <c r="H44" s="92">
        <v>0</v>
      </c>
      <c r="I44" s="99">
        <v>0</v>
      </c>
      <c r="J44" s="120">
        <v>0</v>
      </c>
      <c r="K44" s="111">
        <v>0</v>
      </c>
      <c r="L44" s="92">
        <v>0</v>
      </c>
      <c r="M44" s="103">
        <v>0</v>
      </c>
      <c r="N44" s="137">
        <f t="shared" si="0"/>
        <v>13</v>
      </c>
      <c r="O44" s="137">
        <f t="shared" si="1"/>
        <v>1702</v>
      </c>
      <c r="P44" s="80">
        <f t="shared" si="2"/>
        <v>7</v>
      </c>
      <c r="Q44" s="80">
        <f t="shared" si="2"/>
        <v>591</v>
      </c>
    </row>
    <row r="45" spans="1:17" ht="24.9" customHeight="1" x14ac:dyDescent="0.2">
      <c r="A45" s="6" t="s">
        <v>51</v>
      </c>
      <c r="B45" s="110">
        <v>13</v>
      </c>
      <c r="C45" s="111">
        <v>2568.1499999999996</v>
      </c>
      <c r="D45" s="92">
        <v>6</v>
      </c>
      <c r="E45" s="93">
        <v>1623</v>
      </c>
      <c r="F45" s="116">
        <v>2</v>
      </c>
      <c r="G45" s="111">
        <v>322.5</v>
      </c>
      <c r="H45" s="92">
        <v>1</v>
      </c>
      <c r="I45" s="99">
        <v>125</v>
      </c>
      <c r="J45" s="120">
        <v>0</v>
      </c>
      <c r="K45" s="111">
        <v>0</v>
      </c>
      <c r="L45" s="92">
        <v>0</v>
      </c>
      <c r="M45" s="103">
        <v>0</v>
      </c>
      <c r="N45" s="137">
        <f t="shared" si="0"/>
        <v>15</v>
      </c>
      <c r="O45" s="137">
        <f t="shared" si="1"/>
        <v>2890.6499999999996</v>
      </c>
      <c r="P45" s="80">
        <f t="shared" si="2"/>
        <v>7</v>
      </c>
      <c r="Q45" s="80">
        <f t="shared" si="2"/>
        <v>1748</v>
      </c>
    </row>
    <row r="46" spans="1:17" ht="24.9" customHeight="1" x14ac:dyDescent="0.2">
      <c r="A46" s="6" t="s">
        <v>52</v>
      </c>
      <c r="B46" s="110">
        <v>9</v>
      </c>
      <c r="C46" s="111">
        <v>1387</v>
      </c>
      <c r="D46" s="92">
        <v>9</v>
      </c>
      <c r="E46" s="93">
        <v>923</v>
      </c>
      <c r="F46" s="116">
        <v>1</v>
      </c>
      <c r="G46" s="111">
        <v>297</v>
      </c>
      <c r="H46" s="92">
        <v>0</v>
      </c>
      <c r="I46" s="99">
        <v>0</v>
      </c>
      <c r="J46" s="120">
        <v>0</v>
      </c>
      <c r="K46" s="111">
        <v>0</v>
      </c>
      <c r="L46" s="92">
        <v>0</v>
      </c>
      <c r="M46" s="103">
        <v>0</v>
      </c>
      <c r="N46" s="137">
        <f t="shared" si="0"/>
        <v>10</v>
      </c>
      <c r="O46" s="137">
        <f t="shared" si="1"/>
        <v>1684</v>
      </c>
      <c r="P46" s="80">
        <f t="shared" si="2"/>
        <v>9</v>
      </c>
      <c r="Q46" s="80">
        <f t="shared" si="2"/>
        <v>923</v>
      </c>
    </row>
    <row r="47" spans="1:17" ht="24.9" customHeight="1" x14ac:dyDescent="0.2">
      <c r="A47" s="6" t="s">
        <v>53</v>
      </c>
      <c r="B47" s="110">
        <v>1</v>
      </c>
      <c r="C47" s="111">
        <v>74</v>
      </c>
      <c r="D47" s="92">
        <v>2</v>
      </c>
      <c r="E47" s="93">
        <v>116</v>
      </c>
      <c r="F47" s="116">
        <v>0</v>
      </c>
      <c r="G47" s="111">
        <v>0</v>
      </c>
      <c r="H47" s="92">
        <v>0</v>
      </c>
      <c r="I47" s="99">
        <v>0</v>
      </c>
      <c r="J47" s="120">
        <v>0</v>
      </c>
      <c r="K47" s="111">
        <v>0</v>
      </c>
      <c r="L47" s="92">
        <v>0</v>
      </c>
      <c r="M47" s="103">
        <v>0</v>
      </c>
      <c r="N47" s="137">
        <f t="shared" si="0"/>
        <v>1</v>
      </c>
      <c r="O47" s="137">
        <f t="shared" si="1"/>
        <v>74</v>
      </c>
      <c r="P47" s="80">
        <f t="shared" si="2"/>
        <v>2</v>
      </c>
      <c r="Q47" s="80">
        <f t="shared" si="2"/>
        <v>116</v>
      </c>
    </row>
    <row r="48" spans="1:17" ht="24.9" customHeight="1" x14ac:dyDescent="0.2">
      <c r="A48" s="6" t="s">
        <v>54</v>
      </c>
      <c r="B48" s="110">
        <v>9</v>
      </c>
      <c r="C48" s="111">
        <v>630</v>
      </c>
      <c r="D48" s="92">
        <v>4</v>
      </c>
      <c r="E48" s="93">
        <v>388</v>
      </c>
      <c r="F48" s="116">
        <v>1</v>
      </c>
      <c r="G48" s="111">
        <v>410</v>
      </c>
      <c r="H48" s="92">
        <v>1</v>
      </c>
      <c r="I48" s="99">
        <v>345</v>
      </c>
      <c r="J48" s="120">
        <v>2</v>
      </c>
      <c r="K48" s="111">
        <v>130</v>
      </c>
      <c r="L48" s="92">
        <v>2</v>
      </c>
      <c r="M48" s="103">
        <v>101</v>
      </c>
      <c r="N48" s="137">
        <f t="shared" si="0"/>
        <v>12</v>
      </c>
      <c r="O48" s="137">
        <f t="shared" si="1"/>
        <v>1170</v>
      </c>
      <c r="P48" s="80">
        <f t="shared" si="2"/>
        <v>7</v>
      </c>
      <c r="Q48" s="80">
        <f t="shared" si="2"/>
        <v>834</v>
      </c>
    </row>
    <row r="49" spans="1:17" ht="24.9" customHeight="1" x14ac:dyDescent="0.2">
      <c r="A49" s="6" t="s">
        <v>55</v>
      </c>
      <c r="B49" s="112">
        <v>0</v>
      </c>
      <c r="C49" s="113">
        <v>0</v>
      </c>
      <c r="D49" s="95">
        <v>0</v>
      </c>
      <c r="E49" s="96">
        <v>0</v>
      </c>
      <c r="F49" s="117">
        <v>0</v>
      </c>
      <c r="G49" s="113">
        <v>0</v>
      </c>
      <c r="H49" s="95">
        <v>0</v>
      </c>
      <c r="I49" s="100">
        <v>0</v>
      </c>
      <c r="J49" s="121">
        <v>0</v>
      </c>
      <c r="K49" s="113">
        <v>0</v>
      </c>
      <c r="L49" s="95">
        <v>0</v>
      </c>
      <c r="M49" s="104">
        <v>0</v>
      </c>
      <c r="N49" s="137">
        <f t="shared" si="0"/>
        <v>0</v>
      </c>
      <c r="O49" s="137">
        <f t="shared" si="1"/>
        <v>0</v>
      </c>
      <c r="P49" s="80">
        <f t="shared" si="2"/>
        <v>0</v>
      </c>
      <c r="Q49" s="80">
        <f t="shared" si="2"/>
        <v>0</v>
      </c>
    </row>
    <row r="50" spans="1:17" ht="24.9" customHeight="1" thickBot="1" x14ac:dyDescent="0.25">
      <c r="A50" s="7" t="s">
        <v>56</v>
      </c>
      <c r="B50" s="114">
        <v>1</v>
      </c>
      <c r="C50" s="115">
        <v>3</v>
      </c>
      <c r="D50" s="97">
        <v>1</v>
      </c>
      <c r="E50" s="98">
        <v>135</v>
      </c>
      <c r="F50" s="119">
        <v>0</v>
      </c>
      <c r="G50" s="115">
        <v>0</v>
      </c>
      <c r="H50" s="106">
        <v>0</v>
      </c>
      <c r="I50" s="102">
        <v>0</v>
      </c>
      <c r="J50" s="122">
        <v>0</v>
      </c>
      <c r="K50" s="115">
        <v>0</v>
      </c>
      <c r="L50" s="97">
        <v>0</v>
      </c>
      <c r="M50" s="105">
        <v>0</v>
      </c>
      <c r="N50" s="137">
        <f t="shared" si="0"/>
        <v>1</v>
      </c>
      <c r="O50" s="137">
        <f t="shared" si="1"/>
        <v>3</v>
      </c>
      <c r="P50" s="80">
        <f t="shared" si="2"/>
        <v>1</v>
      </c>
      <c r="Q50" s="80">
        <f t="shared" si="2"/>
        <v>135</v>
      </c>
    </row>
    <row r="51" spans="1:17" s="9" customFormat="1" ht="37.5" customHeight="1" thickBot="1" x14ac:dyDescent="0.25">
      <c r="A51" s="76" t="s">
        <v>57</v>
      </c>
      <c r="B51" s="42">
        <v>2771</v>
      </c>
      <c r="C51" s="43">
        <v>414069.15</v>
      </c>
      <c r="D51" s="42">
        <f>SUM(D8:D50)</f>
        <v>2530</v>
      </c>
      <c r="E51" s="43">
        <f>SUM(E8:E50)</f>
        <v>408269</v>
      </c>
      <c r="F51" s="45">
        <v>132</v>
      </c>
      <c r="G51" s="43">
        <v>28339.5</v>
      </c>
      <c r="H51" s="46">
        <f>SUM(H8:H50)</f>
        <v>150</v>
      </c>
      <c r="I51" s="44">
        <f>SUM(I8:I50)</f>
        <v>28912</v>
      </c>
      <c r="J51" s="47">
        <v>57</v>
      </c>
      <c r="K51" s="43">
        <v>4939</v>
      </c>
      <c r="L51" s="42">
        <f>SUM(L8:L50)</f>
        <v>69</v>
      </c>
      <c r="M51" s="62">
        <f>SUM(M8:M50)</f>
        <v>6730</v>
      </c>
      <c r="N51" s="137">
        <f t="shared" si="0"/>
        <v>2960</v>
      </c>
      <c r="O51" s="137">
        <f t="shared" si="1"/>
        <v>447347.65</v>
      </c>
      <c r="P51" s="145">
        <f>SUM(P8:P50)</f>
        <v>2749</v>
      </c>
      <c r="Q51" s="145">
        <f>SUM(Q8:Q50)</f>
        <v>443911</v>
      </c>
    </row>
    <row r="52" spans="1:17" ht="24" customHeight="1" x14ac:dyDescent="0.2">
      <c r="A52" s="86"/>
    </row>
    <row r="53" spans="1:17" ht="23.25" customHeight="1" x14ac:dyDescent="0.2">
      <c r="A53" s="86"/>
    </row>
  </sheetData>
  <mergeCells count="12">
    <mergeCell ref="L6:M6"/>
    <mergeCell ref="K3:M3"/>
    <mergeCell ref="A4:A7"/>
    <mergeCell ref="B4:M4"/>
    <mergeCell ref="B5:E5"/>
    <mergeCell ref="F5:I5"/>
    <mergeCell ref="J5:M5"/>
    <mergeCell ref="B6:C6"/>
    <mergeCell ref="D6:E6"/>
    <mergeCell ref="F6:G6"/>
    <mergeCell ref="H6:I6"/>
    <mergeCell ref="J6:K6"/>
  </mergeCells>
  <phoneticPr fontId="2"/>
  <dataValidations count="1">
    <dataValidation type="whole" allowBlank="1" showInputMessage="1" showErrorMessage="1" errorTitle="入力不可" error="入力できるのは整数のみです" sqref="D8:E50 H8:I50 L8:M50" xr:uid="{00000000-0002-0000-02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3"/>
  <sheetViews>
    <sheetView tabSelected="1" view="pageBreakPreview" zoomScale="60" zoomScaleNormal="75" workbookViewId="0">
      <pane xSplit="1" ySplit="7" topLeftCell="B41" activePane="bottomRight" state="frozen"/>
      <selection activeCell="Q62" sqref="Q62"/>
      <selection pane="topRight" activeCell="Q62" sqref="Q62"/>
      <selection pane="bottomLeft" activeCell="Q62" sqref="Q62"/>
      <selection pane="bottomRight" activeCell="Q62" sqref="Q62"/>
    </sheetView>
  </sheetViews>
  <sheetFormatPr defaultColWidth="9" defaultRowHeight="16.2" x14ac:dyDescent="0.2"/>
  <cols>
    <col min="1" max="1" width="23.6640625" style="8" customWidth="1"/>
    <col min="2" max="2" width="12" style="8" bestFit="1" customWidth="1"/>
    <col min="3" max="3" width="15.77734375" style="8" bestFit="1" customWidth="1"/>
    <col min="4" max="4" width="12" style="8" bestFit="1" customWidth="1"/>
    <col min="5" max="5" width="15.77734375" style="8" bestFit="1" customWidth="1"/>
    <col min="6" max="6" width="12" style="8" bestFit="1" customWidth="1"/>
    <col min="7" max="7" width="15.77734375" style="8" bestFit="1" customWidth="1"/>
    <col min="8" max="8" width="12" style="8" bestFit="1" customWidth="1"/>
    <col min="9" max="9" width="15.77734375" style="8" bestFit="1" customWidth="1"/>
    <col min="10" max="11" width="15.77734375" style="8" customWidth="1"/>
    <col min="12" max="12" width="11.109375" style="8" bestFit="1" customWidth="1"/>
    <col min="13" max="16384" width="9" style="8"/>
  </cols>
  <sheetData>
    <row r="1" spans="1:13" ht="36" customHeight="1" x14ac:dyDescent="0.2">
      <c r="A1" s="24" t="s">
        <v>0</v>
      </c>
    </row>
    <row r="2" spans="1:13" ht="32.25" customHeight="1" x14ac:dyDescent="0.2">
      <c r="A2" s="25" t="s">
        <v>67</v>
      </c>
    </row>
    <row r="3" spans="1:13" s="2" customFormat="1" ht="25.5" customHeight="1" thickBot="1" x14ac:dyDescent="0.25"/>
    <row r="4" spans="1:13" s="2" customFormat="1" ht="31.5" customHeight="1" thickBot="1" x14ac:dyDescent="0.25">
      <c r="A4" s="178" t="s">
        <v>3</v>
      </c>
      <c r="B4" s="183" t="s">
        <v>68</v>
      </c>
      <c r="C4" s="184"/>
      <c r="D4" s="184"/>
      <c r="E4" s="184"/>
      <c r="F4" s="184"/>
      <c r="G4" s="184"/>
      <c r="H4" s="184"/>
      <c r="I4" s="185"/>
      <c r="J4" s="135"/>
      <c r="K4" s="135"/>
    </row>
    <row r="5" spans="1:13" s="2" customFormat="1" ht="33.75" customHeight="1" thickBot="1" x14ac:dyDescent="0.25">
      <c r="A5" s="179"/>
      <c r="B5" s="182" t="s">
        <v>60</v>
      </c>
      <c r="C5" s="171"/>
      <c r="D5" s="172"/>
      <c r="E5" s="172"/>
      <c r="F5" s="174" t="s">
        <v>62</v>
      </c>
      <c r="G5" s="175"/>
      <c r="H5" s="176"/>
      <c r="I5" s="177"/>
      <c r="J5" s="135"/>
      <c r="K5" s="135"/>
    </row>
    <row r="6" spans="1:13" s="2" customFormat="1" ht="60.75" customHeight="1" x14ac:dyDescent="0.2">
      <c r="A6" s="180"/>
      <c r="B6" s="155" t="s">
        <v>10</v>
      </c>
      <c r="C6" s="156"/>
      <c r="D6" s="164" t="s">
        <v>11</v>
      </c>
      <c r="E6" s="165"/>
      <c r="F6" s="155" t="s">
        <v>10</v>
      </c>
      <c r="G6" s="156"/>
      <c r="H6" s="164" t="s">
        <v>11</v>
      </c>
      <c r="I6" s="167"/>
      <c r="J6" s="136"/>
      <c r="K6" s="136"/>
    </row>
    <row r="7" spans="1:13" s="2" customFormat="1" ht="42" customHeight="1" thickBot="1" x14ac:dyDescent="0.25">
      <c r="A7" s="181"/>
      <c r="B7" s="72" t="s">
        <v>12</v>
      </c>
      <c r="C7" s="73" t="s">
        <v>13</v>
      </c>
      <c r="D7" s="67" t="s">
        <v>12</v>
      </c>
      <c r="E7" s="68" t="s">
        <v>13</v>
      </c>
      <c r="F7" s="74" t="s">
        <v>12</v>
      </c>
      <c r="G7" s="73" t="s">
        <v>13</v>
      </c>
      <c r="H7" s="67" t="s">
        <v>12</v>
      </c>
      <c r="I7" s="78" t="s">
        <v>13</v>
      </c>
      <c r="J7" s="143" t="s">
        <v>69</v>
      </c>
      <c r="K7" s="143" t="s">
        <v>69</v>
      </c>
    </row>
    <row r="8" spans="1:13" ht="24.9" customHeight="1" x14ac:dyDescent="0.2">
      <c r="A8" s="5" t="s">
        <v>14</v>
      </c>
      <c r="B8" s="110">
        <v>1436</v>
      </c>
      <c r="C8" s="111">
        <v>38324</v>
      </c>
      <c r="D8" s="92">
        <v>1336</v>
      </c>
      <c r="E8" s="93">
        <v>33770</v>
      </c>
      <c r="F8" s="116">
        <v>8</v>
      </c>
      <c r="G8" s="111">
        <v>128</v>
      </c>
      <c r="H8" s="107">
        <v>7</v>
      </c>
      <c r="I8" s="108">
        <v>133</v>
      </c>
      <c r="J8" s="137">
        <f>SUM(B8,F8)</f>
        <v>1444</v>
      </c>
      <c r="K8" s="137">
        <f>SUM(C8,G8)</f>
        <v>38452</v>
      </c>
      <c r="L8" s="80">
        <f>SUM(D8,H8)</f>
        <v>1343</v>
      </c>
      <c r="M8" s="80">
        <f>SUM(E8,I8)</f>
        <v>33903</v>
      </c>
    </row>
    <row r="9" spans="1:13" ht="24.9" customHeight="1" x14ac:dyDescent="0.2">
      <c r="A9" s="6" t="s">
        <v>15</v>
      </c>
      <c r="B9" s="110">
        <v>34</v>
      </c>
      <c r="C9" s="111">
        <v>840</v>
      </c>
      <c r="D9" s="92">
        <v>30</v>
      </c>
      <c r="E9" s="93">
        <v>669</v>
      </c>
      <c r="F9" s="116">
        <v>1</v>
      </c>
      <c r="G9" s="111">
        <v>15</v>
      </c>
      <c r="H9" s="92">
        <v>1</v>
      </c>
      <c r="I9" s="103">
        <v>3</v>
      </c>
      <c r="J9" s="137">
        <f t="shared" ref="J9:J51" si="0">SUM(B9,F9)</f>
        <v>35</v>
      </c>
      <c r="K9" s="137">
        <f t="shared" ref="K9:K51" si="1">SUM(C9,G9)</f>
        <v>855</v>
      </c>
      <c r="L9" s="80">
        <f t="shared" ref="L9:M11" si="2">SUM(D9,H9)</f>
        <v>31</v>
      </c>
      <c r="M9" s="80">
        <f t="shared" si="2"/>
        <v>672</v>
      </c>
    </row>
    <row r="10" spans="1:13" ht="24.9" customHeight="1" x14ac:dyDescent="0.2">
      <c r="A10" s="6" t="s">
        <v>16</v>
      </c>
      <c r="B10" s="110">
        <v>38</v>
      </c>
      <c r="C10" s="111">
        <v>1036</v>
      </c>
      <c r="D10" s="92">
        <v>26</v>
      </c>
      <c r="E10" s="93">
        <v>648</v>
      </c>
      <c r="F10" s="116">
        <v>1</v>
      </c>
      <c r="G10" s="111">
        <v>29</v>
      </c>
      <c r="H10" s="92">
        <v>0</v>
      </c>
      <c r="I10" s="103">
        <v>0</v>
      </c>
      <c r="J10" s="137">
        <f t="shared" si="0"/>
        <v>39</v>
      </c>
      <c r="K10" s="137">
        <f t="shared" si="1"/>
        <v>1065</v>
      </c>
      <c r="L10" s="80">
        <f t="shared" si="2"/>
        <v>26</v>
      </c>
      <c r="M10" s="80">
        <f t="shared" si="2"/>
        <v>648</v>
      </c>
    </row>
    <row r="11" spans="1:13" ht="24.9" customHeight="1" x14ac:dyDescent="0.2">
      <c r="A11" s="6" t="s">
        <v>17</v>
      </c>
      <c r="B11" s="110">
        <v>3</v>
      </c>
      <c r="C11" s="111">
        <v>30</v>
      </c>
      <c r="D11" s="92">
        <v>3</v>
      </c>
      <c r="E11" s="93">
        <v>11</v>
      </c>
      <c r="F11" s="116">
        <v>0</v>
      </c>
      <c r="G11" s="111">
        <v>0</v>
      </c>
      <c r="H11" s="92">
        <v>0</v>
      </c>
      <c r="I11" s="103">
        <v>0</v>
      </c>
      <c r="J11" s="137">
        <f t="shared" si="0"/>
        <v>3</v>
      </c>
      <c r="K11" s="137">
        <f t="shared" si="1"/>
        <v>30</v>
      </c>
      <c r="L11" s="80">
        <f t="shared" si="2"/>
        <v>3</v>
      </c>
      <c r="M11" s="80">
        <f t="shared" si="2"/>
        <v>11</v>
      </c>
    </row>
    <row r="12" spans="1:13" ht="24.9" customHeight="1" x14ac:dyDescent="0.2">
      <c r="A12" s="6" t="s">
        <v>18</v>
      </c>
      <c r="B12" s="112">
        <v>1</v>
      </c>
      <c r="C12" s="113">
        <v>29</v>
      </c>
      <c r="D12" s="95">
        <v>2</v>
      </c>
      <c r="E12" s="96">
        <v>34</v>
      </c>
      <c r="F12" s="117">
        <v>0</v>
      </c>
      <c r="G12" s="113">
        <v>0</v>
      </c>
      <c r="H12" s="95">
        <v>0</v>
      </c>
      <c r="I12" s="104">
        <v>0</v>
      </c>
      <c r="J12" s="137">
        <f t="shared" si="0"/>
        <v>1</v>
      </c>
      <c r="K12" s="137">
        <f t="shared" si="1"/>
        <v>29</v>
      </c>
      <c r="L12" s="80">
        <f t="shared" ref="L12:L50" si="3">SUM(D12,H12)</f>
        <v>2</v>
      </c>
      <c r="M12" s="80">
        <f t="shared" ref="M12:M50" si="4">SUM(E12,I12)</f>
        <v>34</v>
      </c>
    </row>
    <row r="13" spans="1:13" ht="24.9" customHeight="1" x14ac:dyDescent="0.2">
      <c r="A13" s="6" t="s">
        <v>19</v>
      </c>
      <c r="B13" s="110">
        <v>157</v>
      </c>
      <c r="C13" s="111">
        <v>3809</v>
      </c>
      <c r="D13" s="92">
        <v>138</v>
      </c>
      <c r="E13" s="93">
        <v>3517</v>
      </c>
      <c r="F13" s="116">
        <v>3</v>
      </c>
      <c r="G13" s="111">
        <v>109</v>
      </c>
      <c r="H13" s="92">
        <v>2</v>
      </c>
      <c r="I13" s="103">
        <v>32</v>
      </c>
      <c r="J13" s="137">
        <f t="shared" si="0"/>
        <v>160</v>
      </c>
      <c r="K13" s="137">
        <f t="shared" si="1"/>
        <v>3918</v>
      </c>
      <c r="L13" s="80">
        <f t="shared" si="3"/>
        <v>140</v>
      </c>
      <c r="M13" s="80">
        <f t="shared" si="4"/>
        <v>3549</v>
      </c>
    </row>
    <row r="14" spans="1:13" ht="24.9" customHeight="1" x14ac:dyDescent="0.2">
      <c r="A14" s="6" t="s">
        <v>20</v>
      </c>
      <c r="B14" s="110">
        <v>84</v>
      </c>
      <c r="C14" s="111">
        <v>2318</v>
      </c>
      <c r="D14" s="92">
        <v>101</v>
      </c>
      <c r="E14" s="93">
        <v>1966</v>
      </c>
      <c r="F14" s="116">
        <v>0</v>
      </c>
      <c r="G14" s="111">
        <v>0</v>
      </c>
      <c r="H14" s="92">
        <v>1</v>
      </c>
      <c r="I14" s="103">
        <v>1</v>
      </c>
      <c r="J14" s="137">
        <f t="shared" si="0"/>
        <v>84</v>
      </c>
      <c r="K14" s="137">
        <f t="shared" si="1"/>
        <v>2318</v>
      </c>
      <c r="L14" s="80">
        <f t="shared" si="3"/>
        <v>102</v>
      </c>
      <c r="M14" s="80">
        <f t="shared" si="4"/>
        <v>1967</v>
      </c>
    </row>
    <row r="15" spans="1:13" ht="24.9" customHeight="1" x14ac:dyDescent="0.2">
      <c r="A15" s="6" t="s">
        <v>21</v>
      </c>
      <c r="B15" s="110">
        <v>72</v>
      </c>
      <c r="C15" s="111">
        <v>1857</v>
      </c>
      <c r="D15" s="92">
        <v>66</v>
      </c>
      <c r="E15" s="93">
        <v>1747</v>
      </c>
      <c r="F15" s="116">
        <v>1</v>
      </c>
      <c r="G15" s="111">
        <v>24</v>
      </c>
      <c r="H15" s="92">
        <v>0</v>
      </c>
      <c r="I15" s="103">
        <v>0</v>
      </c>
      <c r="J15" s="137">
        <f t="shared" si="0"/>
        <v>73</v>
      </c>
      <c r="K15" s="137">
        <f t="shared" si="1"/>
        <v>1881</v>
      </c>
      <c r="L15" s="80">
        <f t="shared" si="3"/>
        <v>66</v>
      </c>
      <c r="M15" s="80">
        <f t="shared" si="4"/>
        <v>1747</v>
      </c>
    </row>
    <row r="16" spans="1:13" ht="24.9" customHeight="1" x14ac:dyDescent="0.2">
      <c r="A16" s="6" t="s">
        <v>22</v>
      </c>
      <c r="B16" s="110">
        <v>36</v>
      </c>
      <c r="C16" s="111">
        <v>543</v>
      </c>
      <c r="D16" s="92">
        <v>36</v>
      </c>
      <c r="E16" s="93">
        <v>447</v>
      </c>
      <c r="F16" s="116">
        <v>0</v>
      </c>
      <c r="G16" s="111">
        <v>0</v>
      </c>
      <c r="H16" s="92">
        <v>0</v>
      </c>
      <c r="I16" s="103">
        <v>0</v>
      </c>
      <c r="J16" s="137">
        <f t="shared" si="0"/>
        <v>36</v>
      </c>
      <c r="K16" s="137">
        <f t="shared" si="1"/>
        <v>543</v>
      </c>
      <c r="L16" s="80">
        <f t="shared" si="3"/>
        <v>36</v>
      </c>
      <c r="M16" s="80">
        <f t="shared" si="4"/>
        <v>447</v>
      </c>
    </row>
    <row r="17" spans="1:13" ht="24.9" customHeight="1" x14ac:dyDescent="0.2">
      <c r="A17" s="6" t="s">
        <v>23</v>
      </c>
      <c r="B17" s="110">
        <v>6</v>
      </c>
      <c r="C17" s="111">
        <v>120</v>
      </c>
      <c r="D17" s="92">
        <v>4</v>
      </c>
      <c r="E17" s="93">
        <v>50</v>
      </c>
      <c r="F17" s="116">
        <v>0</v>
      </c>
      <c r="G17" s="111">
        <v>0</v>
      </c>
      <c r="H17" s="92">
        <v>0</v>
      </c>
      <c r="I17" s="103">
        <v>0</v>
      </c>
      <c r="J17" s="137">
        <f t="shared" si="0"/>
        <v>6</v>
      </c>
      <c r="K17" s="137">
        <f t="shared" si="1"/>
        <v>120</v>
      </c>
      <c r="L17" s="80">
        <f t="shared" si="3"/>
        <v>4</v>
      </c>
      <c r="M17" s="80">
        <f t="shared" si="4"/>
        <v>50</v>
      </c>
    </row>
    <row r="18" spans="1:13" ht="24.75" customHeight="1" x14ac:dyDescent="0.2">
      <c r="A18" s="6" t="s">
        <v>24</v>
      </c>
      <c r="B18" s="112">
        <v>118</v>
      </c>
      <c r="C18" s="113">
        <v>1933</v>
      </c>
      <c r="D18" s="95">
        <v>129</v>
      </c>
      <c r="E18" s="96">
        <v>1849</v>
      </c>
      <c r="F18" s="117">
        <v>3</v>
      </c>
      <c r="G18" s="113">
        <v>16</v>
      </c>
      <c r="H18" s="95">
        <v>4</v>
      </c>
      <c r="I18" s="104">
        <v>30</v>
      </c>
      <c r="J18" s="137">
        <f t="shared" si="0"/>
        <v>121</v>
      </c>
      <c r="K18" s="137">
        <f t="shared" si="1"/>
        <v>1949</v>
      </c>
      <c r="L18" s="80">
        <f t="shared" si="3"/>
        <v>133</v>
      </c>
      <c r="M18" s="80">
        <f t="shared" si="4"/>
        <v>1879</v>
      </c>
    </row>
    <row r="19" spans="1:13" ht="24.9" customHeight="1" x14ac:dyDescent="0.2">
      <c r="A19" s="6" t="s">
        <v>25</v>
      </c>
      <c r="B19" s="110">
        <v>138</v>
      </c>
      <c r="C19" s="111">
        <v>3534</v>
      </c>
      <c r="D19" s="92">
        <v>108</v>
      </c>
      <c r="E19" s="93">
        <v>2510</v>
      </c>
      <c r="F19" s="116">
        <v>0</v>
      </c>
      <c r="G19" s="111">
        <v>0</v>
      </c>
      <c r="H19" s="92">
        <v>0</v>
      </c>
      <c r="I19" s="103">
        <v>0</v>
      </c>
      <c r="J19" s="137">
        <f t="shared" si="0"/>
        <v>138</v>
      </c>
      <c r="K19" s="137">
        <f t="shared" si="1"/>
        <v>3534</v>
      </c>
      <c r="L19" s="80">
        <f t="shared" si="3"/>
        <v>108</v>
      </c>
      <c r="M19" s="80">
        <f t="shared" si="4"/>
        <v>2510</v>
      </c>
    </row>
    <row r="20" spans="1:13" ht="24.9" customHeight="1" x14ac:dyDescent="0.2">
      <c r="A20" s="6" t="s">
        <v>26</v>
      </c>
      <c r="B20" s="110">
        <v>80</v>
      </c>
      <c r="C20" s="111">
        <v>2096</v>
      </c>
      <c r="D20" s="92">
        <v>68</v>
      </c>
      <c r="E20" s="93">
        <v>1941</v>
      </c>
      <c r="F20" s="116">
        <v>1</v>
      </c>
      <c r="G20" s="111">
        <v>11</v>
      </c>
      <c r="H20" s="92">
        <v>0</v>
      </c>
      <c r="I20" s="103">
        <v>0</v>
      </c>
      <c r="J20" s="137">
        <f t="shared" si="0"/>
        <v>81</v>
      </c>
      <c r="K20" s="137">
        <f t="shared" si="1"/>
        <v>2107</v>
      </c>
      <c r="L20" s="80">
        <f t="shared" si="3"/>
        <v>68</v>
      </c>
      <c r="M20" s="80">
        <f t="shared" si="4"/>
        <v>1941</v>
      </c>
    </row>
    <row r="21" spans="1:13" ht="24.9" customHeight="1" x14ac:dyDescent="0.2">
      <c r="A21" s="6" t="s">
        <v>27</v>
      </c>
      <c r="B21" s="112">
        <v>78</v>
      </c>
      <c r="C21" s="113">
        <v>1716</v>
      </c>
      <c r="D21" s="95">
        <v>52</v>
      </c>
      <c r="E21" s="96">
        <v>1118</v>
      </c>
      <c r="F21" s="117">
        <v>1</v>
      </c>
      <c r="G21" s="113">
        <v>12</v>
      </c>
      <c r="H21" s="95">
        <v>1</v>
      </c>
      <c r="I21" s="104">
        <v>2</v>
      </c>
      <c r="J21" s="137">
        <f t="shared" si="0"/>
        <v>79</v>
      </c>
      <c r="K21" s="137">
        <f t="shared" si="1"/>
        <v>1728</v>
      </c>
      <c r="L21" s="80">
        <f t="shared" si="3"/>
        <v>53</v>
      </c>
      <c r="M21" s="80">
        <f t="shared" si="4"/>
        <v>1120</v>
      </c>
    </row>
    <row r="22" spans="1:13" ht="24.9" customHeight="1" x14ac:dyDescent="0.2">
      <c r="A22" s="6" t="s">
        <v>28</v>
      </c>
      <c r="B22" s="110">
        <v>65</v>
      </c>
      <c r="C22" s="111">
        <v>1365</v>
      </c>
      <c r="D22" s="92">
        <v>61</v>
      </c>
      <c r="E22" s="93">
        <v>1319</v>
      </c>
      <c r="F22" s="116">
        <v>2</v>
      </c>
      <c r="G22" s="111">
        <v>25</v>
      </c>
      <c r="H22" s="92">
        <v>0</v>
      </c>
      <c r="I22" s="103">
        <v>0</v>
      </c>
      <c r="J22" s="137">
        <f t="shared" si="0"/>
        <v>67</v>
      </c>
      <c r="K22" s="137">
        <f t="shared" si="1"/>
        <v>1390</v>
      </c>
      <c r="L22" s="80">
        <f t="shared" si="3"/>
        <v>61</v>
      </c>
      <c r="M22" s="80">
        <f t="shared" si="4"/>
        <v>1319</v>
      </c>
    </row>
    <row r="23" spans="1:13" ht="24.9" customHeight="1" x14ac:dyDescent="0.2">
      <c r="A23" s="6" t="s">
        <v>29</v>
      </c>
      <c r="B23" s="110">
        <v>52</v>
      </c>
      <c r="C23" s="111">
        <v>1345</v>
      </c>
      <c r="D23" s="92">
        <v>49</v>
      </c>
      <c r="E23" s="93">
        <v>1129</v>
      </c>
      <c r="F23" s="116">
        <v>0</v>
      </c>
      <c r="G23" s="111">
        <v>0</v>
      </c>
      <c r="H23" s="92">
        <v>0</v>
      </c>
      <c r="I23" s="103">
        <v>0</v>
      </c>
      <c r="J23" s="137">
        <f t="shared" si="0"/>
        <v>52</v>
      </c>
      <c r="K23" s="137">
        <f t="shared" si="1"/>
        <v>1345</v>
      </c>
      <c r="L23" s="80">
        <f t="shared" si="3"/>
        <v>49</v>
      </c>
      <c r="M23" s="80">
        <f t="shared" si="4"/>
        <v>1129</v>
      </c>
    </row>
    <row r="24" spans="1:13" ht="24.9" customHeight="1" x14ac:dyDescent="0.2">
      <c r="A24" s="6" t="s">
        <v>30</v>
      </c>
      <c r="B24" s="110">
        <v>14</v>
      </c>
      <c r="C24" s="111">
        <v>252</v>
      </c>
      <c r="D24" s="92">
        <v>19</v>
      </c>
      <c r="E24" s="93">
        <v>363</v>
      </c>
      <c r="F24" s="116">
        <v>0</v>
      </c>
      <c r="G24" s="111">
        <v>0</v>
      </c>
      <c r="H24" s="92">
        <v>0</v>
      </c>
      <c r="I24" s="103">
        <v>0</v>
      </c>
      <c r="J24" s="137">
        <f t="shared" si="0"/>
        <v>14</v>
      </c>
      <c r="K24" s="137">
        <f t="shared" si="1"/>
        <v>252</v>
      </c>
      <c r="L24" s="80">
        <f t="shared" si="3"/>
        <v>19</v>
      </c>
      <c r="M24" s="80">
        <f t="shared" si="4"/>
        <v>363</v>
      </c>
    </row>
    <row r="25" spans="1:13" ht="24.9" customHeight="1" x14ac:dyDescent="0.2">
      <c r="A25" s="6" t="s">
        <v>31</v>
      </c>
      <c r="B25" s="110">
        <v>33</v>
      </c>
      <c r="C25" s="111">
        <v>932</v>
      </c>
      <c r="D25" s="92">
        <v>21</v>
      </c>
      <c r="E25" s="93">
        <v>570</v>
      </c>
      <c r="F25" s="116">
        <v>0</v>
      </c>
      <c r="G25" s="111">
        <v>0</v>
      </c>
      <c r="H25" s="92">
        <v>0</v>
      </c>
      <c r="I25" s="103">
        <v>0</v>
      </c>
      <c r="J25" s="137">
        <f t="shared" si="0"/>
        <v>33</v>
      </c>
      <c r="K25" s="137">
        <f t="shared" si="1"/>
        <v>932</v>
      </c>
      <c r="L25" s="80">
        <f t="shared" si="3"/>
        <v>21</v>
      </c>
      <c r="M25" s="80">
        <f t="shared" si="4"/>
        <v>570</v>
      </c>
    </row>
    <row r="26" spans="1:13" ht="24.9" customHeight="1" x14ac:dyDescent="0.2">
      <c r="A26" s="6" t="s">
        <v>32</v>
      </c>
      <c r="B26" s="112">
        <v>109</v>
      </c>
      <c r="C26" s="113">
        <v>3052</v>
      </c>
      <c r="D26" s="95">
        <v>122</v>
      </c>
      <c r="E26" s="96">
        <v>2715</v>
      </c>
      <c r="F26" s="117">
        <v>1</v>
      </c>
      <c r="G26" s="113">
        <v>5</v>
      </c>
      <c r="H26" s="95">
        <v>0</v>
      </c>
      <c r="I26" s="104">
        <v>0</v>
      </c>
      <c r="J26" s="137">
        <f t="shared" si="0"/>
        <v>110</v>
      </c>
      <c r="K26" s="137">
        <f t="shared" si="1"/>
        <v>3057</v>
      </c>
      <c r="L26" s="80">
        <f t="shared" si="3"/>
        <v>122</v>
      </c>
      <c r="M26" s="80">
        <f t="shared" si="4"/>
        <v>2715</v>
      </c>
    </row>
    <row r="27" spans="1:13" ht="24.9" customHeight="1" x14ac:dyDescent="0.2">
      <c r="A27" s="6" t="s">
        <v>33</v>
      </c>
      <c r="B27" s="112">
        <v>225</v>
      </c>
      <c r="C27" s="113">
        <v>7425</v>
      </c>
      <c r="D27" s="95">
        <v>211</v>
      </c>
      <c r="E27" s="96">
        <v>6258</v>
      </c>
      <c r="F27" s="117">
        <v>4</v>
      </c>
      <c r="G27" s="113">
        <v>43</v>
      </c>
      <c r="H27" s="95">
        <v>1</v>
      </c>
      <c r="I27" s="104">
        <v>30</v>
      </c>
      <c r="J27" s="137">
        <f t="shared" si="0"/>
        <v>229</v>
      </c>
      <c r="K27" s="137">
        <f t="shared" si="1"/>
        <v>7468</v>
      </c>
      <c r="L27" s="80">
        <f t="shared" si="3"/>
        <v>212</v>
      </c>
      <c r="M27" s="80">
        <f t="shared" si="4"/>
        <v>6288</v>
      </c>
    </row>
    <row r="28" spans="1:13" ht="24.9" customHeight="1" x14ac:dyDescent="0.2">
      <c r="A28" s="6" t="s">
        <v>34</v>
      </c>
      <c r="B28" s="112">
        <v>48</v>
      </c>
      <c r="C28" s="113">
        <v>1191</v>
      </c>
      <c r="D28" s="95">
        <v>42</v>
      </c>
      <c r="E28" s="96">
        <v>1070</v>
      </c>
      <c r="F28" s="117">
        <v>0</v>
      </c>
      <c r="G28" s="113">
        <v>0</v>
      </c>
      <c r="H28" s="92">
        <v>0</v>
      </c>
      <c r="I28" s="103">
        <v>0</v>
      </c>
      <c r="J28" s="137">
        <f t="shared" si="0"/>
        <v>48</v>
      </c>
      <c r="K28" s="137">
        <f t="shared" si="1"/>
        <v>1191</v>
      </c>
      <c r="L28" s="80">
        <f t="shared" si="3"/>
        <v>42</v>
      </c>
      <c r="M28" s="80">
        <f t="shared" si="4"/>
        <v>1070</v>
      </c>
    </row>
    <row r="29" spans="1:13" ht="24.9" customHeight="1" x14ac:dyDescent="0.2">
      <c r="A29" s="6" t="s">
        <v>35</v>
      </c>
      <c r="B29" s="110">
        <v>15</v>
      </c>
      <c r="C29" s="111">
        <v>179</v>
      </c>
      <c r="D29" s="92">
        <v>20</v>
      </c>
      <c r="E29" s="93">
        <v>306</v>
      </c>
      <c r="F29" s="116">
        <v>1</v>
      </c>
      <c r="G29" s="111">
        <v>17</v>
      </c>
      <c r="H29" s="92">
        <v>1</v>
      </c>
      <c r="I29" s="103">
        <v>20</v>
      </c>
      <c r="J29" s="137">
        <f t="shared" si="0"/>
        <v>16</v>
      </c>
      <c r="K29" s="137">
        <f t="shared" si="1"/>
        <v>196</v>
      </c>
      <c r="L29" s="80">
        <f t="shared" si="3"/>
        <v>21</v>
      </c>
      <c r="M29" s="80">
        <f t="shared" si="4"/>
        <v>326</v>
      </c>
    </row>
    <row r="30" spans="1:13" ht="24.9" customHeight="1" x14ac:dyDescent="0.2">
      <c r="A30" s="6" t="s">
        <v>36</v>
      </c>
      <c r="B30" s="110">
        <v>27</v>
      </c>
      <c r="C30" s="111">
        <v>726</v>
      </c>
      <c r="D30" s="92">
        <v>21</v>
      </c>
      <c r="E30" s="93">
        <v>440</v>
      </c>
      <c r="F30" s="116">
        <v>0</v>
      </c>
      <c r="G30" s="111">
        <v>0</v>
      </c>
      <c r="H30" s="92">
        <v>0</v>
      </c>
      <c r="I30" s="103">
        <v>0</v>
      </c>
      <c r="J30" s="137">
        <f t="shared" si="0"/>
        <v>27</v>
      </c>
      <c r="K30" s="137">
        <f t="shared" si="1"/>
        <v>726</v>
      </c>
      <c r="L30" s="80">
        <f t="shared" si="3"/>
        <v>21</v>
      </c>
      <c r="M30" s="80">
        <f t="shared" si="4"/>
        <v>440</v>
      </c>
    </row>
    <row r="31" spans="1:13" ht="24.9" customHeight="1" x14ac:dyDescent="0.2">
      <c r="A31" s="6" t="s">
        <v>37</v>
      </c>
      <c r="B31" s="110">
        <v>18</v>
      </c>
      <c r="C31" s="111">
        <v>270</v>
      </c>
      <c r="D31" s="92">
        <v>12</v>
      </c>
      <c r="E31" s="93">
        <v>288</v>
      </c>
      <c r="F31" s="116">
        <v>1</v>
      </c>
      <c r="G31" s="111">
        <v>5</v>
      </c>
      <c r="H31" s="92">
        <v>0</v>
      </c>
      <c r="I31" s="103">
        <v>0</v>
      </c>
      <c r="J31" s="137">
        <f t="shared" si="0"/>
        <v>19</v>
      </c>
      <c r="K31" s="137">
        <f t="shared" si="1"/>
        <v>275</v>
      </c>
      <c r="L31" s="80">
        <f t="shared" si="3"/>
        <v>12</v>
      </c>
      <c r="M31" s="80">
        <f t="shared" si="4"/>
        <v>288</v>
      </c>
    </row>
    <row r="32" spans="1:13" ht="24.9" customHeight="1" x14ac:dyDescent="0.2">
      <c r="A32" s="6" t="s">
        <v>38</v>
      </c>
      <c r="B32" s="110">
        <v>22</v>
      </c>
      <c r="C32" s="111">
        <v>442</v>
      </c>
      <c r="D32" s="92">
        <v>19</v>
      </c>
      <c r="E32" s="93">
        <v>268</v>
      </c>
      <c r="F32" s="116">
        <v>0</v>
      </c>
      <c r="G32" s="111">
        <v>0</v>
      </c>
      <c r="H32" s="92">
        <v>0</v>
      </c>
      <c r="I32" s="103">
        <v>0</v>
      </c>
      <c r="J32" s="137">
        <f t="shared" si="0"/>
        <v>22</v>
      </c>
      <c r="K32" s="137">
        <f t="shared" si="1"/>
        <v>442</v>
      </c>
      <c r="L32" s="80">
        <f t="shared" si="3"/>
        <v>19</v>
      </c>
      <c r="M32" s="80">
        <f t="shared" si="4"/>
        <v>268</v>
      </c>
    </row>
    <row r="33" spans="1:13" ht="24.9" customHeight="1" x14ac:dyDescent="0.2">
      <c r="A33" s="6" t="s">
        <v>39</v>
      </c>
      <c r="B33" s="112">
        <v>49</v>
      </c>
      <c r="C33" s="113">
        <v>1440</v>
      </c>
      <c r="D33" s="95">
        <v>37</v>
      </c>
      <c r="E33" s="96">
        <v>987</v>
      </c>
      <c r="F33" s="117">
        <v>0</v>
      </c>
      <c r="G33" s="113">
        <v>0</v>
      </c>
      <c r="H33" s="95">
        <v>0</v>
      </c>
      <c r="I33" s="104">
        <v>0</v>
      </c>
      <c r="J33" s="137">
        <f t="shared" si="0"/>
        <v>49</v>
      </c>
      <c r="K33" s="137">
        <f t="shared" si="1"/>
        <v>1440</v>
      </c>
      <c r="L33" s="80">
        <f t="shared" si="3"/>
        <v>37</v>
      </c>
      <c r="M33" s="80">
        <f t="shared" si="4"/>
        <v>987</v>
      </c>
    </row>
    <row r="34" spans="1:13" ht="24.9" customHeight="1" x14ac:dyDescent="0.2">
      <c r="A34" s="6" t="s">
        <v>40</v>
      </c>
      <c r="B34" s="112">
        <v>27</v>
      </c>
      <c r="C34" s="113">
        <v>1083</v>
      </c>
      <c r="D34" s="95">
        <v>25</v>
      </c>
      <c r="E34" s="96">
        <v>706</v>
      </c>
      <c r="F34" s="117">
        <v>0</v>
      </c>
      <c r="G34" s="113">
        <v>0</v>
      </c>
      <c r="H34" s="95">
        <v>0</v>
      </c>
      <c r="I34" s="104">
        <v>0</v>
      </c>
      <c r="J34" s="137">
        <f t="shared" si="0"/>
        <v>27</v>
      </c>
      <c r="K34" s="137">
        <f t="shared" si="1"/>
        <v>1083</v>
      </c>
      <c r="L34" s="80">
        <f t="shared" si="3"/>
        <v>25</v>
      </c>
      <c r="M34" s="80">
        <f t="shared" si="4"/>
        <v>706</v>
      </c>
    </row>
    <row r="35" spans="1:13" ht="24.9" customHeight="1" x14ac:dyDescent="0.2">
      <c r="A35" s="6" t="s">
        <v>41</v>
      </c>
      <c r="B35" s="110">
        <v>3</v>
      </c>
      <c r="C35" s="111">
        <v>50</v>
      </c>
      <c r="D35" s="92">
        <v>1</v>
      </c>
      <c r="E35" s="93">
        <v>3</v>
      </c>
      <c r="F35" s="116">
        <v>0</v>
      </c>
      <c r="G35" s="111">
        <v>0</v>
      </c>
      <c r="H35" s="92">
        <v>0</v>
      </c>
      <c r="I35" s="103">
        <v>0</v>
      </c>
      <c r="J35" s="137">
        <f t="shared" si="0"/>
        <v>3</v>
      </c>
      <c r="K35" s="137">
        <f t="shared" si="1"/>
        <v>50</v>
      </c>
      <c r="L35" s="80">
        <f t="shared" si="3"/>
        <v>1</v>
      </c>
      <c r="M35" s="80">
        <f t="shared" si="4"/>
        <v>3</v>
      </c>
    </row>
    <row r="36" spans="1:13" ht="24.9" customHeight="1" x14ac:dyDescent="0.2">
      <c r="A36" s="6" t="s">
        <v>42</v>
      </c>
      <c r="B36" s="110">
        <v>2</v>
      </c>
      <c r="C36" s="111">
        <v>20</v>
      </c>
      <c r="D36" s="92">
        <v>1</v>
      </c>
      <c r="E36" s="93">
        <v>5</v>
      </c>
      <c r="F36" s="116">
        <v>0</v>
      </c>
      <c r="G36" s="111">
        <v>0</v>
      </c>
      <c r="H36" s="92">
        <v>0</v>
      </c>
      <c r="I36" s="103">
        <v>0</v>
      </c>
      <c r="J36" s="137">
        <f t="shared" si="0"/>
        <v>2</v>
      </c>
      <c r="K36" s="137">
        <f t="shared" si="1"/>
        <v>20</v>
      </c>
      <c r="L36" s="80">
        <f t="shared" si="3"/>
        <v>1</v>
      </c>
      <c r="M36" s="80">
        <f t="shared" si="4"/>
        <v>5</v>
      </c>
    </row>
    <row r="37" spans="1:13" ht="24.9" customHeight="1" x14ac:dyDescent="0.2">
      <c r="A37" s="6" t="s">
        <v>43</v>
      </c>
      <c r="B37" s="110">
        <v>2</v>
      </c>
      <c r="C37" s="111">
        <v>36</v>
      </c>
      <c r="D37" s="92">
        <v>1</v>
      </c>
      <c r="E37" s="93">
        <v>5</v>
      </c>
      <c r="F37" s="116">
        <v>0</v>
      </c>
      <c r="G37" s="111">
        <v>0</v>
      </c>
      <c r="H37" s="92">
        <v>0</v>
      </c>
      <c r="I37" s="103">
        <v>0</v>
      </c>
      <c r="J37" s="137">
        <f t="shared" si="0"/>
        <v>2</v>
      </c>
      <c r="K37" s="137">
        <f t="shared" si="1"/>
        <v>36</v>
      </c>
      <c r="L37" s="80">
        <f t="shared" si="3"/>
        <v>1</v>
      </c>
      <c r="M37" s="80">
        <f t="shared" si="4"/>
        <v>5</v>
      </c>
    </row>
    <row r="38" spans="1:13" ht="24.9" customHeight="1" x14ac:dyDescent="0.2">
      <c r="A38" s="6" t="s">
        <v>44</v>
      </c>
      <c r="B38" s="110">
        <v>338</v>
      </c>
      <c r="C38" s="111">
        <v>9415</v>
      </c>
      <c r="D38" s="92">
        <v>308</v>
      </c>
      <c r="E38" s="93">
        <v>7914</v>
      </c>
      <c r="F38" s="116">
        <v>1</v>
      </c>
      <c r="G38" s="111">
        <v>31</v>
      </c>
      <c r="H38" s="92">
        <v>0</v>
      </c>
      <c r="I38" s="103">
        <v>0</v>
      </c>
      <c r="J38" s="137">
        <f t="shared" si="0"/>
        <v>339</v>
      </c>
      <c r="K38" s="137">
        <f t="shared" si="1"/>
        <v>9446</v>
      </c>
      <c r="L38" s="80">
        <f t="shared" si="3"/>
        <v>308</v>
      </c>
      <c r="M38" s="80">
        <f t="shared" si="4"/>
        <v>7914</v>
      </c>
    </row>
    <row r="39" spans="1:13" ht="24.9" customHeight="1" x14ac:dyDescent="0.2">
      <c r="A39" s="6" t="s">
        <v>45</v>
      </c>
      <c r="B39" s="110">
        <v>33</v>
      </c>
      <c r="C39" s="111">
        <v>636</v>
      </c>
      <c r="D39" s="92">
        <v>26</v>
      </c>
      <c r="E39" s="93">
        <v>532</v>
      </c>
      <c r="F39" s="116">
        <v>2</v>
      </c>
      <c r="G39" s="111">
        <v>37</v>
      </c>
      <c r="H39" s="92">
        <v>0</v>
      </c>
      <c r="I39" s="103">
        <v>0</v>
      </c>
      <c r="J39" s="137">
        <f t="shared" si="0"/>
        <v>35</v>
      </c>
      <c r="K39" s="137">
        <f t="shared" si="1"/>
        <v>673</v>
      </c>
      <c r="L39" s="80">
        <f t="shared" si="3"/>
        <v>26</v>
      </c>
      <c r="M39" s="80">
        <f t="shared" si="4"/>
        <v>532</v>
      </c>
    </row>
    <row r="40" spans="1:13" ht="24.9" customHeight="1" x14ac:dyDescent="0.2">
      <c r="A40" s="6" t="s">
        <v>46</v>
      </c>
      <c r="B40" s="110">
        <v>50</v>
      </c>
      <c r="C40" s="111">
        <v>1850</v>
      </c>
      <c r="D40" s="92">
        <v>42</v>
      </c>
      <c r="E40" s="93">
        <v>1605</v>
      </c>
      <c r="F40" s="116">
        <v>0</v>
      </c>
      <c r="G40" s="111">
        <v>0</v>
      </c>
      <c r="H40" s="92">
        <v>0</v>
      </c>
      <c r="I40" s="103">
        <v>0</v>
      </c>
      <c r="J40" s="137">
        <f t="shared" si="0"/>
        <v>50</v>
      </c>
      <c r="K40" s="137">
        <f t="shared" si="1"/>
        <v>1850</v>
      </c>
      <c r="L40" s="80">
        <f t="shared" si="3"/>
        <v>42</v>
      </c>
      <c r="M40" s="80">
        <f t="shared" si="4"/>
        <v>1605</v>
      </c>
    </row>
    <row r="41" spans="1:13" ht="24.9" customHeight="1" x14ac:dyDescent="0.2">
      <c r="A41" s="6" t="s">
        <v>47</v>
      </c>
      <c r="B41" s="112">
        <v>26</v>
      </c>
      <c r="C41" s="113">
        <v>620</v>
      </c>
      <c r="D41" s="95">
        <v>24</v>
      </c>
      <c r="E41" s="96">
        <v>567</v>
      </c>
      <c r="F41" s="116">
        <v>0</v>
      </c>
      <c r="G41" s="111">
        <v>0</v>
      </c>
      <c r="H41" s="95">
        <v>0</v>
      </c>
      <c r="I41" s="104">
        <v>0</v>
      </c>
      <c r="J41" s="137">
        <f t="shared" si="0"/>
        <v>26</v>
      </c>
      <c r="K41" s="137">
        <f t="shared" si="1"/>
        <v>620</v>
      </c>
      <c r="L41" s="80">
        <f t="shared" si="3"/>
        <v>24</v>
      </c>
      <c r="M41" s="80">
        <f t="shared" si="4"/>
        <v>567</v>
      </c>
    </row>
    <row r="42" spans="1:13" ht="24.9" customHeight="1" x14ac:dyDescent="0.2">
      <c r="A42" s="6" t="s">
        <v>48</v>
      </c>
      <c r="B42" s="110">
        <v>8</v>
      </c>
      <c r="C42" s="111">
        <v>178</v>
      </c>
      <c r="D42" s="92">
        <v>8</v>
      </c>
      <c r="E42" s="93">
        <v>199</v>
      </c>
      <c r="F42" s="116">
        <v>0</v>
      </c>
      <c r="G42" s="111">
        <v>0</v>
      </c>
      <c r="H42" s="92">
        <v>0</v>
      </c>
      <c r="I42" s="103">
        <v>0</v>
      </c>
      <c r="J42" s="137">
        <f t="shared" si="0"/>
        <v>8</v>
      </c>
      <c r="K42" s="137">
        <f t="shared" si="1"/>
        <v>178</v>
      </c>
      <c r="L42" s="80">
        <f t="shared" si="3"/>
        <v>8</v>
      </c>
      <c r="M42" s="80">
        <f t="shared" si="4"/>
        <v>199</v>
      </c>
    </row>
    <row r="43" spans="1:13" ht="24.9" customHeight="1" x14ac:dyDescent="0.2">
      <c r="A43" s="6" t="s">
        <v>49</v>
      </c>
      <c r="B43" s="110">
        <v>83</v>
      </c>
      <c r="C43" s="111">
        <v>2285</v>
      </c>
      <c r="D43" s="92">
        <v>97</v>
      </c>
      <c r="E43" s="93">
        <v>2242</v>
      </c>
      <c r="F43" s="116">
        <v>0</v>
      </c>
      <c r="G43" s="111">
        <v>0</v>
      </c>
      <c r="H43" s="92">
        <v>0</v>
      </c>
      <c r="I43" s="103">
        <v>0</v>
      </c>
      <c r="J43" s="137">
        <f t="shared" si="0"/>
        <v>83</v>
      </c>
      <c r="K43" s="137">
        <f t="shared" si="1"/>
        <v>2285</v>
      </c>
      <c r="L43" s="80">
        <f t="shared" si="3"/>
        <v>97</v>
      </c>
      <c r="M43" s="80">
        <f t="shared" si="4"/>
        <v>2242</v>
      </c>
    </row>
    <row r="44" spans="1:13" ht="24.9" customHeight="1" x14ac:dyDescent="0.2">
      <c r="A44" s="6" t="s">
        <v>50</v>
      </c>
      <c r="B44" s="110">
        <v>37</v>
      </c>
      <c r="C44" s="111">
        <v>1319</v>
      </c>
      <c r="D44" s="92">
        <v>37</v>
      </c>
      <c r="E44" s="93">
        <v>1088</v>
      </c>
      <c r="F44" s="116">
        <v>1</v>
      </c>
      <c r="G44" s="111">
        <v>25</v>
      </c>
      <c r="H44" s="92">
        <v>1</v>
      </c>
      <c r="I44" s="103">
        <v>32</v>
      </c>
      <c r="J44" s="137">
        <f t="shared" si="0"/>
        <v>38</v>
      </c>
      <c r="K44" s="137">
        <f t="shared" si="1"/>
        <v>1344</v>
      </c>
      <c r="L44" s="80">
        <f t="shared" si="3"/>
        <v>38</v>
      </c>
      <c r="M44" s="80">
        <f t="shared" si="4"/>
        <v>1120</v>
      </c>
    </row>
    <row r="45" spans="1:13" ht="24.9" customHeight="1" x14ac:dyDescent="0.2">
      <c r="A45" s="6" t="s">
        <v>51</v>
      </c>
      <c r="B45" s="110">
        <v>40</v>
      </c>
      <c r="C45" s="111">
        <v>698.70171246515326</v>
      </c>
      <c r="D45" s="92">
        <v>30</v>
      </c>
      <c r="E45" s="93">
        <v>450</v>
      </c>
      <c r="F45" s="116">
        <v>0</v>
      </c>
      <c r="G45" s="111">
        <v>0</v>
      </c>
      <c r="H45" s="92">
        <v>1</v>
      </c>
      <c r="I45" s="103">
        <v>8</v>
      </c>
      <c r="J45" s="137">
        <f t="shared" si="0"/>
        <v>40</v>
      </c>
      <c r="K45" s="137">
        <f t="shared" si="1"/>
        <v>698.70171246515326</v>
      </c>
      <c r="L45" s="80">
        <f t="shared" si="3"/>
        <v>31</v>
      </c>
      <c r="M45" s="80">
        <f t="shared" si="4"/>
        <v>458</v>
      </c>
    </row>
    <row r="46" spans="1:13" ht="24.9" customHeight="1" x14ac:dyDescent="0.2">
      <c r="A46" s="6" t="s">
        <v>52</v>
      </c>
      <c r="B46" s="110">
        <v>22</v>
      </c>
      <c r="C46" s="111">
        <v>555</v>
      </c>
      <c r="D46" s="92">
        <v>17</v>
      </c>
      <c r="E46" s="93">
        <v>505</v>
      </c>
      <c r="F46" s="116">
        <v>0</v>
      </c>
      <c r="G46" s="111">
        <v>0</v>
      </c>
      <c r="H46" s="92">
        <v>0</v>
      </c>
      <c r="I46" s="103">
        <v>0</v>
      </c>
      <c r="J46" s="137">
        <f t="shared" si="0"/>
        <v>22</v>
      </c>
      <c r="K46" s="137">
        <f t="shared" si="1"/>
        <v>555</v>
      </c>
      <c r="L46" s="80">
        <f t="shared" si="3"/>
        <v>17</v>
      </c>
      <c r="M46" s="80">
        <f t="shared" si="4"/>
        <v>505</v>
      </c>
    </row>
    <row r="47" spans="1:13" ht="24.9" customHeight="1" x14ac:dyDescent="0.2">
      <c r="A47" s="6" t="s">
        <v>53</v>
      </c>
      <c r="B47" s="110">
        <v>26</v>
      </c>
      <c r="C47" s="111">
        <v>827</v>
      </c>
      <c r="D47" s="92">
        <v>25</v>
      </c>
      <c r="E47" s="93">
        <v>679</v>
      </c>
      <c r="F47" s="116">
        <v>0</v>
      </c>
      <c r="G47" s="111">
        <v>0</v>
      </c>
      <c r="H47" s="92">
        <v>0</v>
      </c>
      <c r="I47" s="103">
        <v>0</v>
      </c>
      <c r="J47" s="137">
        <f t="shared" si="0"/>
        <v>26</v>
      </c>
      <c r="K47" s="137">
        <f t="shared" si="1"/>
        <v>827</v>
      </c>
      <c r="L47" s="80">
        <f t="shared" si="3"/>
        <v>25</v>
      </c>
      <c r="M47" s="80">
        <f t="shared" si="4"/>
        <v>679</v>
      </c>
    </row>
    <row r="48" spans="1:13" ht="24.9" customHeight="1" x14ac:dyDescent="0.2">
      <c r="A48" s="6" t="s">
        <v>54</v>
      </c>
      <c r="B48" s="110">
        <v>13</v>
      </c>
      <c r="C48" s="111">
        <v>260</v>
      </c>
      <c r="D48" s="92">
        <v>9</v>
      </c>
      <c r="E48" s="93">
        <v>224</v>
      </c>
      <c r="F48" s="116">
        <v>0</v>
      </c>
      <c r="G48" s="111">
        <v>0</v>
      </c>
      <c r="H48" s="92">
        <v>0</v>
      </c>
      <c r="I48" s="103">
        <v>0</v>
      </c>
      <c r="J48" s="137">
        <f t="shared" si="0"/>
        <v>13</v>
      </c>
      <c r="K48" s="137">
        <f t="shared" si="1"/>
        <v>260</v>
      </c>
      <c r="L48" s="80">
        <f t="shared" si="3"/>
        <v>9</v>
      </c>
      <c r="M48" s="80">
        <f t="shared" si="4"/>
        <v>224</v>
      </c>
    </row>
    <row r="49" spans="1:13" ht="24.9" customHeight="1" x14ac:dyDescent="0.2">
      <c r="A49" s="6" t="s">
        <v>55</v>
      </c>
      <c r="B49" s="112">
        <v>6</v>
      </c>
      <c r="C49" s="113">
        <v>237</v>
      </c>
      <c r="D49" s="95">
        <v>5</v>
      </c>
      <c r="E49" s="96">
        <v>157</v>
      </c>
      <c r="F49" s="117">
        <v>0</v>
      </c>
      <c r="G49" s="113">
        <v>0</v>
      </c>
      <c r="H49" s="95">
        <v>0</v>
      </c>
      <c r="I49" s="104">
        <v>0</v>
      </c>
      <c r="J49" s="137">
        <f t="shared" si="0"/>
        <v>6</v>
      </c>
      <c r="K49" s="137">
        <f t="shared" si="1"/>
        <v>237</v>
      </c>
      <c r="L49" s="80">
        <f t="shared" si="3"/>
        <v>5</v>
      </c>
      <c r="M49" s="80">
        <f t="shared" si="4"/>
        <v>157</v>
      </c>
    </row>
    <row r="50" spans="1:13" ht="24.9" customHeight="1" thickBot="1" x14ac:dyDescent="0.25">
      <c r="A50" s="7" t="s">
        <v>56</v>
      </c>
      <c r="B50" s="114">
        <v>8</v>
      </c>
      <c r="C50" s="115">
        <v>211</v>
      </c>
      <c r="D50" s="97">
        <v>6</v>
      </c>
      <c r="E50" s="98">
        <v>182</v>
      </c>
      <c r="F50" s="141">
        <v>0</v>
      </c>
      <c r="G50" s="142">
        <v>0</v>
      </c>
      <c r="H50" s="106">
        <v>0</v>
      </c>
      <c r="I50" s="109">
        <v>0</v>
      </c>
      <c r="J50" s="137">
        <f t="shared" si="0"/>
        <v>8</v>
      </c>
      <c r="K50" s="137">
        <f t="shared" si="1"/>
        <v>211</v>
      </c>
      <c r="L50" s="80">
        <f t="shared" si="3"/>
        <v>6</v>
      </c>
      <c r="M50" s="80">
        <f t="shared" si="4"/>
        <v>182</v>
      </c>
    </row>
    <row r="51" spans="1:13" s="9" customFormat="1" ht="37.5" customHeight="1" thickBot="1" x14ac:dyDescent="0.25">
      <c r="A51" s="76" t="s">
        <v>57</v>
      </c>
      <c r="B51" s="42">
        <v>3682</v>
      </c>
      <c r="C51" s="43">
        <v>97084.701712465147</v>
      </c>
      <c r="D51" s="42">
        <f t="shared" ref="D51:I51" si="5">SUM(D8:D50)</f>
        <v>3395</v>
      </c>
      <c r="E51" s="43">
        <f t="shared" si="5"/>
        <v>83053</v>
      </c>
      <c r="F51" s="85">
        <v>32</v>
      </c>
      <c r="G51" s="83">
        <v>532</v>
      </c>
      <c r="H51" s="46">
        <f t="shared" si="5"/>
        <v>20</v>
      </c>
      <c r="I51" s="62">
        <f t="shared" si="5"/>
        <v>291</v>
      </c>
      <c r="J51" s="137">
        <f t="shared" si="0"/>
        <v>3714</v>
      </c>
      <c r="K51" s="137">
        <f t="shared" si="1"/>
        <v>97616.701712465147</v>
      </c>
      <c r="L51" s="145">
        <f>SUM(L8:L50)</f>
        <v>3415</v>
      </c>
      <c r="M51" s="145">
        <f>SUM(M8:M50)</f>
        <v>83344</v>
      </c>
    </row>
    <row r="52" spans="1:13" ht="24" customHeight="1" x14ac:dyDescent="0.2">
      <c r="A52" s="86"/>
    </row>
    <row r="53" spans="1:13" ht="19.2" x14ac:dyDescent="0.2">
      <c r="A53" s="86"/>
    </row>
  </sheetData>
  <mergeCells count="8">
    <mergeCell ref="B4:I4"/>
    <mergeCell ref="A4:A7"/>
    <mergeCell ref="B5:E5"/>
    <mergeCell ref="F5:I5"/>
    <mergeCell ref="B6:C6"/>
    <mergeCell ref="D6:E6"/>
    <mergeCell ref="F6:G6"/>
    <mergeCell ref="H6:I6"/>
  </mergeCells>
  <phoneticPr fontId="2"/>
  <dataValidations count="1">
    <dataValidation type="whole" allowBlank="1" showInputMessage="1" showErrorMessage="1" errorTitle="入力不可" error="入力できるのは整数のみです" sqref="D8:E50 H8:I50" xr:uid="{00000000-0002-0000-03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2"/>
  <sheetViews>
    <sheetView tabSelected="1" view="pageBreakPreview" zoomScale="60" zoomScaleNormal="75" workbookViewId="0">
      <pane xSplit="1" ySplit="7" topLeftCell="B8" activePane="bottomRight" state="frozen"/>
      <selection activeCell="Q62" sqref="Q62"/>
      <selection pane="topRight" activeCell="Q62" sqref="Q62"/>
      <selection pane="bottomLeft" activeCell="Q62" sqref="Q62"/>
      <selection pane="bottomRight" activeCell="Q62" sqref="Q62"/>
    </sheetView>
  </sheetViews>
  <sheetFormatPr defaultColWidth="9" defaultRowHeight="16.2" x14ac:dyDescent="0.2"/>
  <cols>
    <col min="1" max="1" width="23.6640625" style="8" customWidth="1"/>
    <col min="2" max="2" width="12" style="8" bestFit="1" customWidth="1"/>
    <col min="3" max="3" width="15.77734375" style="8" bestFit="1" customWidth="1"/>
    <col min="4" max="4" width="12" style="8" bestFit="1" customWidth="1"/>
    <col min="5" max="5" width="15.77734375" style="8" bestFit="1" customWidth="1"/>
    <col min="6" max="6" width="12" style="8" bestFit="1" customWidth="1"/>
    <col min="7" max="7" width="15.77734375" style="8" bestFit="1" customWidth="1"/>
    <col min="8" max="8" width="12" style="8" bestFit="1" customWidth="1"/>
    <col min="9" max="9" width="15.77734375" style="8" bestFit="1" customWidth="1"/>
    <col min="10" max="10" width="12" style="8" bestFit="1" customWidth="1"/>
    <col min="11" max="11" width="15.77734375" style="8" bestFit="1" customWidth="1"/>
    <col min="12" max="12" width="12" style="8" bestFit="1" customWidth="1"/>
    <col min="13" max="13" width="15.77734375" style="8" bestFit="1" customWidth="1"/>
    <col min="14" max="15" width="15.77734375" style="8" customWidth="1"/>
    <col min="16" max="16" width="11.109375" style="8" bestFit="1" customWidth="1"/>
    <col min="17" max="16384" width="9" style="8"/>
  </cols>
  <sheetData>
    <row r="1" spans="1:17" ht="36" customHeight="1" x14ac:dyDescent="0.2">
      <c r="A1" s="24" t="s">
        <v>0</v>
      </c>
    </row>
    <row r="2" spans="1:17" ht="32.25" customHeight="1" x14ac:dyDescent="0.2">
      <c r="A2" s="25" t="s">
        <v>70</v>
      </c>
    </row>
    <row r="3" spans="1:17" s="2" customFormat="1" ht="25.5" customHeight="1" thickBot="1" x14ac:dyDescent="0.25">
      <c r="K3" s="166"/>
      <c r="L3" s="166"/>
      <c r="M3" s="166"/>
      <c r="N3" s="129"/>
      <c r="O3" s="129"/>
    </row>
    <row r="4" spans="1:17" s="2" customFormat="1" ht="31.5" customHeight="1" thickBot="1" x14ac:dyDescent="0.25">
      <c r="A4" s="178" t="s">
        <v>3</v>
      </c>
      <c r="B4" s="183" t="s">
        <v>71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5"/>
      <c r="N4" s="135"/>
      <c r="O4" s="135"/>
    </row>
    <row r="5" spans="1:17" s="2" customFormat="1" ht="33.75" customHeight="1" thickBot="1" x14ac:dyDescent="0.25">
      <c r="A5" s="179"/>
      <c r="B5" s="182" t="s">
        <v>61</v>
      </c>
      <c r="C5" s="171"/>
      <c r="D5" s="172"/>
      <c r="E5" s="172"/>
      <c r="F5" s="174" t="s">
        <v>62</v>
      </c>
      <c r="G5" s="175"/>
      <c r="H5" s="176"/>
      <c r="I5" s="188"/>
      <c r="J5" s="171" t="s">
        <v>63</v>
      </c>
      <c r="K5" s="171"/>
      <c r="L5" s="172"/>
      <c r="M5" s="189"/>
      <c r="N5" s="135"/>
      <c r="O5" s="135"/>
    </row>
    <row r="6" spans="1:17" s="2" customFormat="1" ht="62.25" customHeight="1" x14ac:dyDescent="0.2">
      <c r="A6" s="180"/>
      <c r="B6" s="155" t="s">
        <v>10</v>
      </c>
      <c r="C6" s="156"/>
      <c r="D6" s="164" t="s">
        <v>11</v>
      </c>
      <c r="E6" s="165"/>
      <c r="F6" s="155" t="s">
        <v>10</v>
      </c>
      <c r="G6" s="156"/>
      <c r="H6" s="164" t="s">
        <v>11</v>
      </c>
      <c r="I6" s="165"/>
      <c r="J6" s="155" t="s">
        <v>10</v>
      </c>
      <c r="K6" s="156"/>
      <c r="L6" s="164" t="s">
        <v>11</v>
      </c>
      <c r="M6" s="167"/>
      <c r="N6" s="136"/>
      <c r="O6" s="136"/>
    </row>
    <row r="7" spans="1:17" s="2" customFormat="1" ht="42" customHeight="1" thickBot="1" x14ac:dyDescent="0.25">
      <c r="A7" s="181"/>
      <c r="B7" s="72" t="s">
        <v>12</v>
      </c>
      <c r="C7" s="73" t="s">
        <v>13</v>
      </c>
      <c r="D7" s="67" t="s">
        <v>12</v>
      </c>
      <c r="E7" s="68" t="s">
        <v>13</v>
      </c>
      <c r="F7" s="74" t="s">
        <v>12</v>
      </c>
      <c r="G7" s="73" t="s">
        <v>13</v>
      </c>
      <c r="H7" s="67" t="s">
        <v>12</v>
      </c>
      <c r="I7" s="77" t="s">
        <v>13</v>
      </c>
      <c r="J7" s="75" t="s">
        <v>12</v>
      </c>
      <c r="K7" s="73" t="s">
        <v>13</v>
      </c>
      <c r="L7" s="67" t="s">
        <v>12</v>
      </c>
      <c r="M7" s="78" t="s">
        <v>13</v>
      </c>
      <c r="N7" s="143" t="s">
        <v>69</v>
      </c>
      <c r="O7" s="143" t="s">
        <v>69</v>
      </c>
    </row>
    <row r="8" spans="1:17" ht="24.9" customHeight="1" x14ac:dyDescent="0.2">
      <c r="A8" s="5" t="s">
        <v>14</v>
      </c>
      <c r="B8" s="110">
        <v>459</v>
      </c>
      <c r="C8" s="111">
        <v>10638</v>
      </c>
      <c r="D8" s="92">
        <v>439</v>
      </c>
      <c r="E8" s="93">
        <v>9563</v>
      </c>
      <c r="F8" s="116">
        <v>44</v>
      </c>
      <c r="G8" s="111">
        <v>610</v>
      </c>
      <c r="H8" s="92">
        <v>48</v>
      </c>
      <c r="I8" s="99">
        <v>584</v>
      </c>
      <c r="J8" s="120">
        <v>3</v>
      </c>
      <c r="K8" s="111">
        <v>56</v>
      </c>
      <c r="L8" s="92">
        <v>14</v>
      </c>
      <c r="M8" s="103">
        <v>435</v>
      </c>
      <c r="N8" s="137">
        <f>SUM(B8,F8,J8)</f>
        <v>506</v>
      </c>
      <c r="O8" s="137">
        <f>SUM(C8,G8,K8)</f>
        <v>11304</v>
      </c>
      <c r="P8" s="80">
        <f>SUM(D8,H8,L8)</f>
        <v>501</v>
      </c>
      <c r="Q8" s="80">
        <f>SUM(E8,I8,M8)</f>
        <v>10582</v>
      </c>
    </row>
    <row r="9" spans="1:17" ht="24.9" customHeight="1" x14ac:dyDescent="0.2">
      <c r="A9" s="6" t="s">
        <v>15</v>
      </c>
      <c r="B9" s="110">
        <v>0</v>
      </c>
      <c r="C9" s="111">
        <v>0</v>
      </c>
      <c r="D9" s="92">
        <v>1</v>
      </c>
      <c r="E9" s="93">
        <v>8</v>
      </c>
      <c r="F9" s="116">
        <v>0</v>
      </c>
      <c r="G9" s="111">
        <v>0</v>
      </c>
      <c r="H9" s="92">
        <v>0</v>
      </c>
      <c r="I9" s="99">
        <v>0</v>
      </c>
      <c r="J9" s="120">
        <v>0</v>
      </c>
      <c r="K9" s="111">
        <v>0</v>
      </c>
      <c r="L9" s="92">
        <v>0</v>
      </c>
      <c r="M9" s="103">
        <v>0</v>
      </c>
      <c r="N9" s="137">
        <f t="shared" ref="N9:N51" si="0">SUM(B9,F9,J9)</f>
        <v>0</v>
      </c>
      <c r="O9" s="137">
        <f t="shared" ref="O9:O51" si="1">SUM(C9,G9,K9)</f>
        <v>0</v>
      </c>
      <c r="P9" s="80">
        <f>SUM(D9,H9,L9)</f>
        <v>1</v>
      </c>
      <c r="Q9" s="80">
        <f>SUM(E9,I9,M9)</f>
        <v>8</v>
      </c>
    </row>
    <row r="10" spans="1:17" ht="24.9" customHeight="1" x14ac:dyDescent="0.2">
      <c r="A10" s="6" t="s">
        <v>16</v>
      </c>
      <c r="B10" s="110">
        <v>5</v>
      </c>
      <c r="C10" s="111">
        <v>85</v>
      </c>
      <c r="D10" s="92">
        <v>3</v>
      </c>
      <c r="E10" s="93">
        <v>107</v>
      </c>
      <c r="F10" s="116">
        <v>1</v>
      </c>
      <c r="G10" s="111">
        <v>17</v>
      </c>
      <c r="H10" s="92">
        <v>0</v>
      </c>
      <c r="I10" s="99">
        <v>0</v>
      </c>
      <c r="J10" s="120">
        <v>1</v>
      </c>
      <c r="K10" s="111">
        <v>17</v>
      </c>
      <c r="L10" s="92">
        <v>0</v>
      </c>
      <c r="M10" s="103">
        <v>0</v>
      </c>
      <c r="N10" s="137">
        <f t="shared" si="0"/>
        <v>7</v>
      </c>
      <c r="O10" s="137">
        <f t="shared" si="1"/>
        <v>119</v>
      </c>
      <c r="P10" s="80">
        <f t="shared" ref="P10:P50" si="2">SUM(D10,H10,L10)</f>
        <v>3</v>
      </c>
      <c r="Q10" s="80">
        <f t="shared" ref="Q10:Q50" si="3">SUM(E10,I10,M10)</f>
        <v>107</v>
      </c>
    </row>
    <row r="11" spans="1:17" ht="24.9" customHeight="1" x14ac:dyDescent="0.2">
      <c r="A11" s="6" t="s">
        <v>17</v>
      </c>
      <c r="B11" s="110">
        <v>1</v>
      </c>
      <c r="C11" s="111">
        <v>10</v>
      </c>
      <c r="D11" s="92">
        <v>0</v>
      </c>
      <c r="E11" s="93">
        <v>0</v>
      </c>
      <c r="F11" s="116">
        <v>1</v>
      </c>
      <c r="G11" s="111">
        <v>10</v>
      </c>
      <c r="H11" s="92">
        <v>0</v>
      </c>
      <c r="I11" s="99">
        <v>0</v>
      </c>
      <c r="J11" s="120">
        <v>0</v>
      </c>
      <c r="K11" s="111">
        <v>0</v>
      </c>
      <c r="L11" s="92">
        <v>0</v>
      </c>
      <c r="M11" s="103">
        <v>0</v>
      </c>
      <c r="N11" s="137">
        <f t="shared" si="0"/>
        <v>2</v>
      </c>
      <c r="O11" s="137">
        <f t="shared" si="1"/>
        <v>20</v>
      </c>
      <c r="P11" s="80">
        <f t="shared" si="2"/>
        <v>0</v>
      </c>
      <c r="Q11" s="80">
        <f t="shared" si="3"/>
        <v>0</v>
      </c>
    </row>
    <row r="12" spans="1:17" ht="24.9" customHeight="1" x14ac:dyDescent="0.2">
      <c r="A12" s="6" t="s">
        <v>18</v>
      </c>
      <c r="B12" s="112">
        <v>0</v>
      </c>
      <c r="C12" s="113">
        <v>0</v>
      </c>
      <c r="D12" s="95">
        <v>0</v>
      </c>
      <c r="E12" s="96">
        <v>0</v>
      </c>
      <c r="F12" s="117">
        <v>0</v>
      </c>
      <c r="G12" s="113">
        <v>0</v>
      </c>
      <c r="H12" s="95">
        <v>0</v>
      </c>
      <c r="I12" s="100">
        <v>0</v>
      </c>
      <c r="J12" s="121">
        <v>0</v>
      </c>
      <c r="K12" s="113">
        <v>0</v>
      </c>
      <c r="L12" s="95">
        <v>0</v>
      </c>
      <c r="M12" s="104">
        <v>0</v>
      </c>
      <c r="N12" s="137">
        <f t="shared" si="0"/>
        <v>0</v>
      </c>
      <c r="O12" s="137">
        <f t="shared" si="1"/>
        <v>0</v>
      </c>
      <c r="P12" s="80">
        <f t="shared" si="2"/>
        <v>0</v>
      </c>
      <c r="Q12" s="80">
        <f t="shared" si="3"/>
        <v>0</v>
      </c>
    </row>
    <row r="13" spans="1:17" ht="24.9" customHeight="1" x14ac:dyDescent="0.2">
      <c r="A13" s="6" t="s">
        <v>19</v>
      </c>
      <c r="B13" s="110">
        <v>10</v>
      </c>
      <c r="C13" s="111">
        <v>889</v>
      </c>
      <c r="D13" s="92">
        <v>17</v>
      </c>
      <c r="E13" s="93">
        <v>1264</v>
      </c>
      <c r="F13" s="116">
        <v>2</v>
      </c>
      <c r="G13" s="111">
        <v>50</v>
      </c>
      <c r="H13" s="92">
        <v>2</v>
      </c>
      <c r="I13" s="99">
        <v>34</v>
      </c>
      <c r="J13" s="120">
        <v>0</v>
      </c>
      <c r="K13" s="111">
        <v>0</v>
      </c>
      <c r="L13" s="92">
        <v>0</v>
      </c>
      <c r="M13" s="103">
        <v>0</v>
      </c>
      <c r="N13" s="137">
        <f t="shared" si="0"/>
        <v>12</v>
      </c>
      <c r="O13" s="137">
        <f t="shared" si="1"/>
        <v>939</v>
      </c>
      <c r="P13" s="80">
        <f t="shared" si="2"/>
        <v>19</v>
      </c>
      <c r="Q13" s="80">
        <f t="shared" si="3"/>
        <v>1298</v>
      </c>
    </row>
    <row r="14" spans="1:17" ht="24.9" customHeight="1" x14ac:dyDescent="0.2">
      <c r="A14" s="6" t="s">
        <v>20</v>
      </c>
      <c r="B14" s="110">
        <v>236</v>
      </c>
      <c r="C14" s="111">
        <v>5720</v>
      </c>
      <c r="D14" s="92">
        <v>231</v>
      </c>
      <c r="E14" s="93">
        <v>5519</v>
      </c>
      <c r="F14" s="116">
        <v>10</v>
      </c>
      <c r="G14" s="111">
        <v>92</v>
      </c>
      <c r="H14" s="92">
        <v>17</v>
      </c>
      <c r="I14" s="99">
        <v>389</v>
      </c>
      <c r="J14" s="120">
        <v>1</v>
      </c>
      <c r="K14" s="111">
        <v>18</v>
      </c>
      <c r="L14" s="92">
        <v>3</v>
      </c>
      <c r="M14" s="103">
        <v>76</v>
      </c>
      <c r="N14" s="137">
        <f t="shared" si="0"/>
        <v>247</v>
      </c>
      <c r="O14" s="137">
        <f t="shared" si="1"/>
        <v>5830</v>
      </c>
      <c r="P14" s="80">
        <f t="shared" si="2"/>
        <v>251</v>
      </c>
      <c r="Q14" s="80">
        <f t="shared" si="3"/>
        <v>5984</v>
      </c>
    </row>
    <row r="15" spans="1:17" ht="24.9" customHeight="1" x14ac:dyDescent="0.2">
      <c r="A15" s="6" t="s">
        <v>21</v>
      </c>
      <c r="B15" s="110">
        <v>2</v>
      </c>
      <c r="C15" s="111">
        <v>116</v>
      </c>
      <c r="D15" s="92">
        <v>3</v>
      </c>
      <c r="E15" s="93">
        <v>130</v>
      </c>
      <c r="F15" s="116">
        <v>0</v>
      </c>
      <c r="G15" s="111">
        <v>0</v>
      </c>
      <c r="H15" s="92">
        <v>0</v>
      </c>
      <c r="I15" s="99">
        <v>0</v>
      </c>
      <c r="J15" s="120">
        <v>0</v>
      </c>
      <c r="K15" s="111">
        <v>0</v>
      </c>
      <c r="L15" s="92">
        <v>1</v>
      </c>
      <c r="M15" s="103">
        <v>31</v>
      </c>
      <c r="N15" s="137">
        <f t="shared" si="0"/>
        <v>2</v>
      </c>
      <c r="O15" s="137">
        <f t="shared" si="1"/>
        <v>116</v>
      </c>
      <c r="P15" s="80">
        <f t="shared" si="2"/>
        <v>4</v>
      </c>
      <c r="Q15" s="80">
        <f t="shared" si="3"/>
        <v>161</v>
      </c>
    </row>
    <row r="16" spans="1:17" ht="24.9" customHeight="1" x14ac:dyDescent="0.2">
      <c r="A16" s="6" t="s">
        <v>22</v>
      </c>
      <c r="B16" s="110">
        <v>3</v>
      </c>
      <c r="C16" s="111">
        <v>77</v>
      </c>
      <c r="D16" s="92">
        <v>6</v>
      </c>
      <c r="E16" s="93">
        <v>124</v>
      </c>
      <c r="F16" s="116">
        <v>0</v>
      </c>
      <c r="G16" s="111">
        <v>0</v>
      </c>
      <c r="H16" s="92">
        <v>0</v>
      </c>
      <c r="I16" s="99">
        <v>0</v>
      </c>
      <c r="J16" s="120">
        <v>0</v>
      </c>
      <c r="K16" s="111">
        <v>0</v>
      </c>
      <c r="L16" s="92">
        <v>1</v>
      </c>
      <c r="M16" s="103">
        <v>25</v>
      </c>
      <c r="N16" s="137">
        <f t="shared" si="0"/>
        <v>3</v>
      </c>
      <c r="O16" s="137">
        <f t="shared" si="1"/>
        <v>77</v>
      </c>
      <c r="P16" s="80">
        <f t="shared" si="2"/>
        <v>7</v>
      </c>
      <c r="Q16" s="80">
        <f t="shared" si="3"/>
        <v>149</v>
      </c>
    </row>
    <row r="17" spans="1:17" ht="24.9" customHeight="1" x14ac:dyDescent="0.2">
      <c r="A17" s="6" t="s">
        <v>23</v>
      </c>
      <c r="B17" s="110">
        <v>1</v>
      </c>
      <c r="C17" s="111">
        <v>11</v>
      </c>
      <c r="D17" s="92">
        <v>2</v>
      </c>
      <c r="E17" s="93">
        <v>6</v>
      </c>
      <c r="F17" s="116">
        <v>0</v>
      </c>
      <c r="G17" s="111">
        <v>0</v>
      </c>
      <c r="H17" s="92">
        <v>0</v>
      </c>
      <c r="I17" s="99">
        <v>0</v>
      </c>
      <c r="J17" s="120">
        <v>0</v>
      </c>
      <c r="K17" s="111">
        <v>0</v>
      </c>
      <c r="L17" s="92">
        <v>0</v>
      </c>
      <c r="M17" s="103">
        <v>0</v>
      </c>
      <c r="N17" s="137">
        <f t="shared" si="0"/>
        <v>1</v>
      </c>
      <c r="O17" s="137">
        <f t="shared" si="1"/>
        <v>11</v>
      </c>
      <c r="P17" s="80">
        <f t="shared" si="2"/>
        <v>2</v>
      </c>
      <c r="Q17" s="80">
        <f t="shared" si="3"/>
        <v>6</v>
      </c>
    </row>
    <row r="18" spans="1:17" ht="24.75" customHeight="1" x14ac:dyDescent="0.2">
      <c r="A18" s="6" t="s">
        <v>24</v>
      </c>
      <c r="B18" s="112">
        <v>13</v>
      </c>
      <c r="C18" s="113">
        <v>233</v>
      </c>
      <c r="D18" s="95">
        <v>8</v>
      </c>
      <c r="E18" s="96">
        <v>183</v>
      </c>
      <c r="F18" s="117">
        <v>4</v>
      </c>
      <c r="G18" s="113">
        <v>27</v>
      </c>
      <c r="H18" s="95">
        <v>1</v>
      </c>
      <c r="I18" s="100">
        <v>4</v>
      </c>
      <c r="J18" s="121">
        <v>0</v>
      </c>
      <c r="K18" s="113">
        <v>0</v>
      </c>
      <c r="L18" s="95">
        <v>1</v>
      </c>
      <c r="M18" s="104">
        <v>3</v>
      </c>
      <c r="N18" s="137">
        <f t="shared" si="0"/>
        <v>17</v>
      </c>
      <c r="O18" s="137">
        <f t="shared" si="1"/>
        <v>260</v>
      </c>
      <c r="P18" s="80">
        <f t="shared" si="2"/>
        <v>10</v>
      </c>
      <c r="Q18" s="80">
        <f t="shared" si="3"/>
        <v>190</v>
      </c>
    </row>
    <row r="19" spans="1:17" ht="24.9" customHeight="1" x14ac:dyDescent="0.2">
      <c r="A19" s="6" t="s">
        <v>25</v>
      </c>
      <c r="B19" s="110">
        <v>3</v>
      </c>
      <c r="C19" s="111">
        <v>264</v>
      </c>
      <c r="D19" s="92">
        <v>6</v>
      </c>
      <c r="E19" s="93">
        <v>384</v>
      </c>
      <c r="F19" s="116">
        <v>0</v>
      </c>
      <c r="G19" s="111">
        <v>0</v>
      </c>
      <c r="H19" s="92">
        <v>1</v>
      </c>
      <c r="I19" s="99">
        <v>14</v>
      </c>
      <c r="J19" s="120">
        <v>0</v>
      </c>
      <c r="K19" s="111">
        <v>0</v>
      </c>
      <c r="L19" s="92">
        <v>0</v>
      </c>
      <c r="M19" s="103">
        <v>0</v>
      </c>
      <c r="N19" s="137">
        <f t="shared" si="0"/>
        <v>3</v>
      </c>
      <c r="O19" s="137">
        <f t="shared" si="1"/>
        <v>264</v>
      </c>
      <c r="P19" s="80">
        <f t="shared" si="2"/>
        <v>7</v>
      </c>
      <c r="Q19" s="80">
        <f t="shared" si="3"/>
        <v>398</v>
      </c>
    </row>
    <row r="20" spans="1:17" ht="24.9" customHeight="1" x14ac:dyDescent="0.2">
      <c r="A20" s="6" t="s">
        <v>26</v>
      </c>
      <c r="B20" s="110">
        <v>23</v>
      </c>
      <c r="C20" s="111">
        <v>539</v>
      </c>
      <c r="D20" s="92">
        <v>30</v>
      </c>
      <c r="E20" s="93">
        <v>692</v>
      </c>
      <c r="F20" s="116">
        <v>4</v>
      </c>
      <c r="G20" s="111">
        <v>58</v>
      </c>
      <c r="H20" s="92">
        <v>3</v>
      </c>
      <c r="I20" s="99">
        <v>44</v>
      </c>
      <c r="J20" s="120">
        <v>2</v>
      </c>
      <c r="K20" s="111">
        <v>15</v>
      </c>
      <c r="L20" s="92">
        <v>1</v>
      </c>
      <c r="M20" s="103">
        <v>6</v>
      </c>
      <c r="N20" s="137">
        <f t="shared" si="0"/>
        <v>29</v>
      </c>
      <c r="O20" s="137">
        <f t="shared" si="1"/>
        <v>612</v>
      </c>
      <c r="P20" s="80">
        <f t="shared" si="2"/>
        <v>34</v>
      </c>
      <c r="Q20" s="80">
        <f t="shared" si="3"/>
        <v>742</v>
      </c>
    </row>
    <row r="21" spans="1:17" ht="24.9" customHeight="1" x14ac:dyDescent="0.2">
      <c r="A21" s="6" t="s">
        <v>27</v>
      </c>
      <c r="B21" s="112">
        <v>61</v>
      </c>
      <c r="C21" s="113">
        <v>1159</v>
      </c>
      <c r="D21" s="95">
        <v>50</v>
      </c>
      <c r="E21" s="96">
        <v>1125</v>
      </c>
      <c r="F21" s="117">
        <v>2</v>
      </c>
      <c r="G21" s="113">
        <v>24</v>
      </c>
      <c r="H21" s="95">
        <v>1</v>
      </c>
      <c r="I21" s="100">
        <v>5</v>
      </c>
      <c r="J21" s="121">
        <v>1</v>
      </c>
      <c r="K21" s="113">
        <v>30</v>
      </c>
      <c r="L21" s="95">
        <v>0</v>
      </c>
      <c r="M21" s="104">
        <v>0</v>
      </c>
      <c r="N21" s="137">
        <f t="shared" si="0"/>
        <v>64</v>
      </c>
      <c r="O21" s="137">
        <f t="shared" si="1"/>
        <v>1213</v>
      </c>
      <c r="P21" s="80">
        <f t="shared" si="2"/>
        <v>51</v>
      </c>
      <c r="Q21" s="80">
        <f t="shared" si="3"/>
        <v>1130</v>
      </c>
    </row>
    <row r="22" spans="1:17" ht="24.9" customHeight="1" x14ac:dyDescent="0.2">
      <c r="A22" s="6" t="s">
        <v>28</v>
      </c>
      <c r="B22" s="110">
        <v>17</v>
      </c>
      <c r="C22" s="111">
        <v>408</v>
      </c>
      <c r="D22" s="92">
        <v>27</v>
      </c>
      <c r="E22" s="93">
        <v>540</v>
      </c>
      <c r="F22" s="116">
        <v>2</v>
      </c>
      <c r="G22" s="111">
        <v>14</v>
      </c>
      <c r="H22" s="92">
        <v>1</v>
      </c>
      <c r="I22" s="99">
        <v>0</v>
      </c>
      <c r="J22" s="120">
        <v>0</v>
      </c>
      <c r="K22" s="111">
        <v>0</v>
      </c>
      <c r="L22" s="92">
        <v>0</v>
      </c>
      <c r="M22" s="103">
        <v>0</v>
      </c>
      <c r="N22" s="137">
        <f t="shared" si="0"/>
        <v>19</v>
      </c>
      <c r="O22" s="137">
        <f t="shared" si="1"/>
        <v>422</v>
      </c>
      <c r="P22" s="80">
        <f t="shared" si="2"/>
        <v>28</v>
      </c>
      <c r="Q22" s="80">
        <f t="shared" si="3"/>
        <v>540</v>
      </c>
    </row>
    <row r="23" spans="1:17" ht="24.9" customHeight="1" x14ac:dyDescent="0.2">
      <c r="A23" s="6" t="s">
        <v>29</v>
      </c>
      <c r="B23" s="110">
        <v>2</v>
      </c>
      <c r="C23" s="111">
        <v>20</v>
      </c>
      <c r="D23" s="92">
        <v>1</v>
      </c>
      <c r="E23" s="93">
        <v>11</v>
      </c>
      <c r="F23" s="116">
        <v>1</v>
      </c>
      <c r="G23" s="111">
        <v>10</v>
      </c>
      <c r="H23" s="92">
        <v>0</v>
      </c>
      <c r="I23" s="99">
        <v>0</v>
      </c>
      <c r="J23" s="120">
        <v>1</v>
      </c>
      <c r="K23" s="111">
        <v>10</v>
      </c>
      <c r="L23" s="92">
        <v>0</v>
      </c>
      <c r="M23" s="103">
        <v>0</v>
      </c>
      <c r="N23" s="137">
        <f t="shared" si="0"/>
        <v>4</v>
      </c>
      <c r="O23" s="137">
        <f t="shared" si="1"/>
        <v>40</v>
      </c>
      <c r="P23" s="80">
        <f t="shared" si="2"/>
        <v>1</v>
      </c>
      <c r="Q23" s="80">
        <f t="shared" si="3"/>
        <v>11</v>
      </c>
    </row>
    <row r="24" spans="1:17" ht="24.9" customHeight="1" x14ac:dyDescent="0.2">
      <c r="A24" s="6" t="s">
        <v>30</v>
      </c>
      <c r="B24" s="110">
        <v>1</v>
      </c>
      <c r="C24" s="111">
        <v>11</v>
      </c>
      <c r="D24" s="92">
        <v>5</v>
      </c>
      <c r="E24" s="93">
        <v>146</v>
      </c>
      <c r="F24" s="116">
        <v>1</v>
      </c>
      <c r="G24" s="111">
        <v>2</v>
      </c>
      <c r="H24" s="92">
        <v>1</v>
      </c>
      <c r="I24" s="99">
        <v>59</v>
      </c>
      <c r="J24" s="120">
        <v>0</v>
      </c>
      <c r="K24" s="111">
        <v>0</v>
      </c>
      <c r="L24" s="92">
        <v>0</v>
      </c>
      <c r="M24" s="103">
        <v>0</v>
      </c>
      <c r="N24" s="137">
        <f t="shared" si="0"/>
        <v>2</v>
      </c>
      <c r="O24" s="137">
        <f t="shared" si="1"/>
        <v>13</v>
      </c>
      <c r="P24" s="80">
        <f t="shared" si="2"/>
        <v>6</v>
      </c>
      <c r="Q24" s="80">
        <f t="shared" si="3"/>
        <v>205</v>
      </c>
    </row>
    <row r="25" spans="1:17" ht="24.9" customHeight="1" x14ac:dyDescent="0.2">
      <c r="A25" s="6" t="s">
        <v>31</v>
      </c>
      <c r="B25" s="110">
        <v>1</v>
      </c>
      <c r="C25" s="111">
        <v>85</v>
      </c>
      <c r="D25" s="92">
        <v>2</v>
      </c>
      <c r="E25" s="93">
        <v>171</v>
      </c>
      <c r="F25" s="116">
        <v>0</v>
      </c>
      <c r="G25" s="111">
        <v>0</v>
      </c>
      <c r="H25" s="92">
        <v>0</v>
      </c>
      <c r="I25" s="99">
        <v>0</v>
      </c>
      <c r="J25" s="120">
        <v>0</v>
      </c>
      <c r="K25" s="111">
        <v>0</v>
      </c>
      <c r="L25" s="92">
        <v>0</v>
      </c>
      <c r="M25" s="103">
        <v>0</v>
      </c>
      <c r="N25" s="137">
        <f t="shared" si="0"/>
        <v>1</v>
      </c>
      <c r="O25" s="137">
        <f t="shared" si="1"/>
        <v>85</v>
      </c>
      <c r="P25" s="80">
        <f t="shared" si="2"/>
        <v>2</v>
      </c>
      <c r="Q25" s="80">
        <f t="shared" si="3"/>
        <v>171</v>
      </c>
    </row>
    <row r="26" spans="1:17" ht="24.9" customHeight="1" x14ac:dyDescent="0.2">
      <c r="A26" s="6" t="s">
        <v>32</v>
      </c>
      <c r="B26" s="112">
        <v>21</v>
      </c>
      <c r="C26" s="113">
        <v>397</v>
      </c>
      <c r="D26" s="95">
        <v>24</v>
      </c>
      <c r="E26" s="96">
        <v>639</v>
      </c>
      <c r="F26" s="117">
        <v>1</v>
      </c>
      <c r="G26" s="113">
        <v>8</v>
      </c>
      <c r="H26" s="95">
        <v>2</v>
      </c>
      <c r="I26" s="100">
        <v>9</v>
      </c>
      <c r="J26" s="121">
        <v>1</v>
      </c>
      <c r="K26" s="113">
        <v>8</v>
      </c>
      <c r="L26" s="95">
        <v>0</v>
      </c>
      <c r="M26" s="104">
        <v>0</v>
      </c>
      <c r="N26" s="137">
        <f t="shared" si="0"/>
        <v>23</v>
      </c>
      <c r="O26" s="137">
        <f t="shared" si="1"/>
        <v>413</v>
      </c>
      <c r="P26" s="80">
        <f t="shared" si="2"/>
        <v>26</v>
      </c>
      <c r="Q26" s="80">
        <f t="shared" si="3"/>
        <v>648</v>
      </c>
    </row>
    <row r="27" spans="1:17" ht="24.9" customHeight="1" x14ac:dyDescent="0.2">
      <c r="A27" s="6" t="s">
        <v>33</v>
      </c>
      <c r="B27" s="112">
        <v>74</v>
      </c>
      <c r="C27" s="113">
        <v>2094</v>
      </c>
      <c r="D27" s="95">
        <v>102</v>
      </c>
      <c r="E27" s="96">
        <v>2693</v>
      </c>
      <c r="F27" s="117">
        <v>12</v>
      </c>
      <c r="G27" s="113">
        <v>293</v>
      </c>
      <c r="H27" s="95">
        <v>11</v>
      </c>
      <c r="I27" s="100">
        <v>118</v>
      </c>
      <c r="J27" s="121">
        <v>1</v>
      </c>
      <c r="K27" s="113">
        <v>26</v>
      </c>
      <c r="L27" s="95">
        <v>0</v>
      </c>
      <c r="M27" s="104">
        <v>0</v>
      </c>
      <c r="N27" s="137">
        <f t="shared" si="0"/>
        <v>87</v>
      </c>
      <c r="O27" s="137">
        <f t="shared" si="1"/>
        <v>2413</v>
      </c>
      <c r="P27" s="80">
        <f t="shared" si="2"/>
        <v>113</v>
      </c>
      <c r="Q27" s="80">
        <f t="shared" si="3"/>
        <v>2811</v>
      </c>
    </row>
    <row r="28" spans="1:17" ht="24.9" customHeight="1" x14ac:dyDescent="0.2">
      <c r="A28" s="6" t="s">
        <v>34</v>
      </c>
      <c r="B28" s="112">
        <v>13</v>
      </c>
      <c r="C28" s="113">
        <v>397</v>
      </c>
      <c r="D28" s="95">
        <v>26</v>
      </c>
      <c r="E28" s="96">
        <v>626</v>
      </c>
      <c r="F28" s="117">
        <v>0</v>
      </c>
      <c r="G28" s="113">
        <v>0</v>
      </c>
      <c r="H28" s="95">
        <v>0</v>
      </c>
      <c r="I28" s="100">
        <v>0</v>
      </c>
      <c r="J28" s="121">
        <v>0</v>
      </c>
      <c r="K28" s="113">
        <v>0</v>
      </c>
      <c r="L28" s="95">
        <v>0</v>
      </c>
      <c r="M28" s="104">
        <v>0</v>
      </c>
      <c r="N28" s="137">
        <f t="shared" si="0"/>
        <v>13</v>
      </c>
      <c r="O28" s="137">
        <f t="shared" si="1"/>
        <v>397</v>
      </c>
      <c r="P28" s="80">
        <f t="shared" si="2"/>
        <v>26</v>
      </c>
      <c r="Q28" s="80">
        <f t="shared" si="3"/>
        <v>626</v>
      </c>
    </row>
    <row r="29" spans="1:17" ht="24.9" customHeight="1" x14ac:dyDescent="0.2">
      <c r="A29" s="6" t="s">
        <v>35</v>
      </c>
      <c r="B29" s="110">
        <v>16</v>
      </c>
      <c r="C29" s="111">
        <v>424</v>
      </c>
      <c r="D29" s="92">
        <v>21</v>
      </c>
      <c r="E29" s="93">
        <v>489</v>
      </c>
      <c r="F29" s="116">
        <v>4</v>
      </c>
      <c r="G29" s="111">
        <v>75</v>
      </c>
      <c r="H29" s="92">
        <v>3</v>
      </c>
      <c r="I29" s="99">
        <v>65</v>
      </c>
      <c r="J29" s="120">
        <v>1</v>
      </c>
      <c r="K29" s="111">
        <v>6</v>
      </c>
      <c r="L29" s="92">
        <v>0</v>
      </c>
      <c r="M29" s="103">
        <v>0</v>
      </c>
      <c r="N29" s="137">
        <f t="shared" si="0"/>
        <v>21</v>
      </c>
      <c r="O29" s="137">
        <f t="shared" si="1"/>
        <v>505</v>
      </c>
      <c r="P29" s="80">
        <f t="shared" si="2"/>
        <v>24</v>
      </c>
      <c r="Q29" s="80">
        <f t="shared" si="3"/>
        <v>554</v>
      </c>
    </row>
    <row r="30" spans="1:17" ht="24.9" customHeight="1" x14ac:dyDescent="0.2">
      <c r="A30" s="6" t="s">
        <v>36</v>
      </c>
      <c r="B30" s="110">
        <v>18</v>
      </c>
      <c r="C30" s="111">
        <v>855</v>
      </c>
      <c r="D30" s="92">
        <v>19</v>
      </c>
      <c r="E30" s="93">
        <v>749</v>
      </c>
      <c r="F30" s="116">
        <v>3</v>
      </c>
      <c r="G30" s="111">
        <v>147</v>
      </c>
      <c r="H30" s="92">
        <v>4</v>
      </c>
      <c r="I30" s="99">
        <v>201</v>
      </c>
      <c r="J30" s="120">
        <v>0</v>
      </c>
      <c r="K30" s="111">
        <v>0</v>
      </c>
      <c r="L30" s="92">
        <v>0</v>
      </c>
      <c r="M30" s="103">
        <v>0</v>
      </c>
      <c r="N30" s="137">
        <f t="shared" si="0"/>
        <v>21</v>
      </c>
      <c r="O30" s="137">
        <f t="shared" si="1"/>
        <v>1002</v>
      </c>
      <c r="P30" s="80">
        <f t="shared" si="2"/>
        <v>23</v>
      </c>
      <c r="Q30" s="80">
        <f t="shared" si="3"/>
        <v>950</v>
      </c>
    </row>
    <row r="31" spans="1:17" ht="24.9" customHeight="1" x14ac:dyDescent="0.2">
      <c r="A31" s="6" t="s">
        <v>37</v>
      </c>
      <c r="B31" s="110">
        <v>6</v>
      </c>
      <c r="C31" s="111">
        <v>240</v>
      </c>
      <c r="D31" s="92">
        <v>6</v>
      </c>
      <c r="E31" s="93">
        <v>201</v>
      </c>
      <c r="F31" s="116">
        <v>2</v>
      </c>
      <c r="G31" s="111">
        <v>80</v>
      </c>
      <c r="H31" s="92">
        <v>3</v>
      </c>
      <c r="I31" s="99">
        <v>62</v>
      </c>
      <c r="J31" s="120">
        <v>0</v>
      </c>
      <c r="K31" s="111">
        <v>0</v>
      </c>
      <c r="L31" s="92">
        <v>0</v>
      </c>
      <c r="M31" s="103">
        <v>0</v>
      </c>
      <c r="N31" s="137">
        <f t="shared" si="0"/>
        <v>8</v>
      </c>
      <c r="O31" s="137">
        <f t="shared" si="1"/>
        <v>320</v>
      </c>
      <c r="P31" s="80">
        <f t="shared" si="2"/>
        <v>9</v>
      </c>
      <c r="Q31" s="80">
        <f t="shared" si="3"/>
        <v>263</v>
      </c>
    </row>
    <row r="32" spans="1:17" ht="24.9" customHeight="1" x14ac:dyDescent="0.2">
      <c r="A32" s="6" t="s">
        <v>38</v>
      </c>
      <c r="B32" s="110">
        <v>6</v>
      </c>
      <c r="C32" s="111">
        <v>148</v>
      </c>
      <c r="D32" s="92">
        <v>9</v>
      </c>
      <c r="E32" s="93">
        <v>282</v>
      </c>
      <c r="F32" s="116">
        <v>2</v>
      </c>
      <c r="G32" s="111">
        <v>46</v>
      </c>
      <c r="H32" s="92">
        <v>1</v>
      </c>
      <c r="I32" s="99">
        <v>12</v>
      </c>
      <c r="J32" s="120">
        <v>0</v>
      </c>
      <c r="K32" s="111">
        <v>0</v>
      </c>
      <c r="L32" s="92">
        <v>0</v>
      </c>
      <c r="M32" s="103">
        <v>0</v>
      </c>
      <c r="N32" s="137">
        <f t="shared" si="0"/>
        <v>8</v>
      </c>
      <c r="O32" s="137">
        <f t="shared" si="1"/>
        <v>194</v>
      </c>
      <c r="P32" s="80">
        <f t="shared" si="2"/>
        <v>10</v>
      </c>
      <c r="Q32" s="80">
        <f t="shared" si="3"/>
        <v>294</v>
      </c>
    </row>
    <row r="33" spans="1:17" ht="24.9" customHeight="1" x14ac:dyDescent="0.2">
      <c r="A33" s="6" t="s">
        <v>39</v>
      </c>
      <c r="B33" s="112">
        <v>27</v>
      </c>
      <c r="C33" s="113">
        <v>420</v>
      </c>
      <c r="D33" s="95">
        <v>34</v>
      </c>
      <c r="E33" s="96">
        <v>602</v>
      </c>
      <c r="F33" s="117">
        <v>8</v>
      </c>
      <c r="G33" s="113">
        <v>90</v>
      </c>
      <c r="H33" s="95">
        <v>5</v>
      </c>
      <c r="I33" s="100">
        <v>50</v>
      </c>
      <c r="J33" s="121">
        <v>0</v>
      </c>
      <c r="K33" s="113">
        <v>0</v>
      </c>
      <c r="L33" s="95">
        <v>0</v>
      </c>
      <c r="M33" s="104">
        <v>0</v>
      </c>
      <c r="N33" s="137">
        <f t="shared" si="0"/>
        <v>35</v>
      </c>
      <c r="O33" s="137">
        <f t="shared" si="1"/>
        <v>510</v>
      </c>
      <c r="P33" s="80">
        <f t="shared" si="2"/>
        <v>39</v>
      </c>
      <c r="Q33" s="80">
        <f t="shared" si="3"/>
        <v>652</v>
      </c>
    </row>
    <row r="34" spans="1:17" ht="24.9" customHeight="1" x14ac:dyDescent="0.2">
      <c r="A34" s="6" t="s">
        <v>40</v>
      </c>
      <c r="B34" s="112">
        <v>3</v>
      </c>
      <c r="C34" s="113">
        <v>33</v>
      </c>
      <c r="D34" s="95">
        <v>4</v>
      </c>
      <c r="E34" s="96">
        <v>181</v>
      </c>
      <c r="F34" s="117">
        <v>0</v>
      </c>
      <c r="G34" s="113">
        <v>0</v>
      </c>
      <c r="H34" s="95">
        <v>0</v>
      </c>
      <c r="I34" s="100">
        <v>0</v>
      </c>
      <c r="J34" s="121">
        <v>0</v>
      </c>
      <c r="K34" s="113">
        <v>0</v>
      </c>
      <c r="L34" s="95">
        <v>0</v>
      </c>
      <c r="M34" s="104">
        <v>0</v>
      </c>
      <c r="N34" s="137">
        <f t="shared" si="0"/>
        <v>3</v>
      </c>
      <c r="O34" s="137">
        <f t="shared" si="1"/>
        <v>33</v>
      </c>
      <c r="P34" s="80">
        <f t="shared" si="2"/>
        <v>4</v>
      </c>
      <c r="Q34" s="80">
        <f t="shared" si="3"/>
        <v>181</v>
      </c>
    </row>
    <row r="35" spans="1:17" ht="24.9" customHeight="1" x14ac:dyDescent="0.2">
      <c r="A35" s="6" t="s">
        <v>41</v>
      </c>
      <c r="B35" s="110">
        <v>2</v>
      </c>
      <c r="C35" s="111">
        <v>90</v>
      </c>
      <c r="D35" s="92">
        <v>0</v>
      </c>
      <c r="E35" s="93">
        <v>0</v>
      </c>
      <c r="F35" s="116">
        <v>0</v>
      </c>
      <c r="G35" s="111">
        <v>0</v>
      </c>
      <c r="H35" s="92">
        <v>0</v>
      </c>
      <c r="I35" s="99">
        <v>0</v>
      </c>
      <c r="J35" s="120">
        <v>0</v>
      </c>
      <c r="K35" s="111">
        <v>0</v>
      </c>
      <c r="L35" s="92">
        <v>0</v>
      </c>
      <c r="M35" s="103">
        <v>0</v>
      </c>
      <c r="N35" s="137">
        <f t="shared" si="0"/>
        <v>2</v>
      </c>
      <c r="O35" s="137">
        <f t="shared" si="1"/>
        <v>90</v>
      </c>
      <c r="P35" s="80">
        <f t="shared" si="2"/>
        <v>0</v>
      </c>
      <c r="Q35" s="80">
        <f t="shared" si="3"/>
        <v>0</v>
      </c>
    </row>
    <row r="36" spans="1:17" ht="24.9" customHeight="1" x14ac:dyDescent="0.2">
      <c r="A36" s="6" t="s">
        <v>42</v>
      </c>
      <c r="B36" s="110">
        <v>2</v>
      </c>
      <c r="C36" s="111">
        <v>30</v>
      </c>
      <c r="D36" s="92">
        <v>0</v>
      </c>
      <c r="E36" s="93">
        <v>0</v>
      </c>
      <c r="F36" s="116">
        <v>0</v>
      </c>
      <c r="G36" s="111">
        <v>0</v>
      </c>
      <c r="H36" s="92">
        <v>0</v>
      </c>
      <c r="I36" s="99">
        <v>0</v>
      </c>
      <c r="J36" s="120">
        <v>0</v>
      </c>
      <c r="K36" s="111">
        <v>0</v>
      </c>
      <c r="L36" s="92">
        <v>0</v>
      </c>
      <c r="M36" s="103">
        <v>0</v>
      </c>
      <c r="N36" s="137">
        <f t="shared" si="0"/>
        <v>2</v>
      </c>
      <c r="O36" s="137">
        <f t="shared" si="1"/>
        <v>30</v>
      </c>
      <c r="P36" s="80">
        <f t="shared" si="2"/>
        <v>0</v>
      </c>
      <c r="Q36" s="80">
        <f t="shared" si="3"/>
        <v>0</v>
      </c>
    </row>
    <row r="37" spans="1:17" ht="24.9" customHeight="1" x14ac:dyDescent="0.2">
      <c r="A37" s="6" t="s">
        <v>43</v>
      </c>
      <c r="B37" s="110">
        <v>0</v>
      </c>
      <c r="C37" s="111">
        <v>0</v>
      </c>
      <c r="D37" s="92">
        <v>0</v>
      </c>
      <c r="E37" s="93">
        <v>0</v>
      </c>
      <c r="F37" s="116">
        <v>0</v>
      </c>
      <c r="G37" s="111">
        <v>0</v>
      </c>
      <c r="H37" s="92">
        <v>0</v>
      </c>
      <c r="I37" s="99">
        <v>0</v>
      </c>
      <c r="J37" s="120">
        <v>0</v>
      </c>
      <c r="K37" s="111">
        <v>0</v>
      </c>
      <c r="L37" s="92">
        <v>0</v>
      </c>
      <c r="M37" s="103">
        <v>0</v>
      </c>
      <c r="N37" s="137">
        <f t="shared" si="0"/>
        <v>0</v>
      </c>
      <c r="O37" s="137">
        <f t="shared" si="1"/>
        <v>0</v>
      </c>
      <c r="P37" s="80">
        <f t="shared" si="2"/>
        <v>0</v>
      </c>
      <c r="Q37" s="80">
        <f t="shared" si="3"/>
        <v>0</v>
      </c>
    </row>
    <row r="38" spans="1:17" ht="24.9" customHeight="1" x14ac:dyDescent="0.2">
      <c r="A38" s="6" t="s">
        <v>44</v>
      </c>
      <c r="B38" s="110">
        <v>107</v>
      </c>
      <c r="C38" s="111">
        <v>2810</v>
      </c>
      <c r="D38" s="92">
        <v>93</v>
      </c>
      <c r="E38" s="93">
        <v>2587</v>
      </c>
      <c r="F38" s="116">
        <v>3</v>
      </c>
      <c r="G38" s="111">
        <v>67</v>
      </c>
      <c r="H38" s="92">
        <v>7</v>
      </c>
      <c r="I38" s="99">
        <v>52</v>
      </c>
      <c r="J38" s="120">
        <v>0</v>
      </c>
      <c r="K38" s="111">
        <v>0</v>
      </c>
      <c r="L38" s="92">
        <v>2</v>
      </c>
      <c r="M38" s="103">
        <v>38</v>
      </c>
      <c r="N38" s="137">
        <f t="shared" si="0"/>
        <v>110</v>
      </c>
      <c r="O38" s="137">
        <f t="shared" si="1"/>
        <v>2877</v>
      </c>
      <c r="P38" s="80">
        <f t="shared" si="2"/>
        <v>102</v>
      </c>
      <c r="Q38" s="80">
        <f t="shared" si="3"/>
        <v>2677</v>
      </c>
    </row>
    <row r="39" spans="1:17" ht="24.9" customHeight="1" x14ac:dyDescent="0.2">
      <c r="A39" s="6" t="s">
        <v>45</v>
      </c>
      <c r="B39" s="110">
        <v>8</v>
      </c>
      <c r="C39" s="111">
        <v>120</v>
      </c>
      <c r="D39" s="92">
        <v>8</v>
      </c>
      <c r="E39" s="93">
        <v>176</v>
      </c>
      <c r="F39" s="116">
        <v>1</v>
      </c>
      <c r="G39" s="111">
        <v>3</v>
      </c>
      <c r="H39" s="92">
        <v>0</v>
      </c>
      <c r="I39" s="99">
        <v>0</v>
      </c>
      <c r="J39" s="120">
        <v>0</v>
      </c>
      <c r="K39" s="111">
        <v>0</v>
      </c>
      <c r="L39" s="92">
        <v>0</v>
      </c>
      <c r="M39" s="103">
        <v>0</v>
      </c>
      <c r="N39" s="137">
        <f t="shared" si="0"/>
        <v>9</v>
      </c>
      <c r="O39" s="137">
        <f t="shared" si="1"/>
        <v>123</v>
      </c>
      <c r="P39" s="80">
        <f t="shared" si="2"/>
        <v>8</v>
      </c>
      <c r="Q39" s="80">
        <f t="shared" si="3"/>
        <v>176</v>
      </c>
    </row>
    <row r="40" spans="1:17" ht="24.9" customHeight="1" x14ac:dyDescent="0.2">
      <c r="A40" s="6" t="s">
        <v>46</v>
      </c>
      <c r="B40" s="110">
        <v>15</v>
      </c>
      <c r="C40" s="111">
        <v>660</v>
      </c>
      <c r="D40" s="92">
        <v>21</v>
      </c>
      <c r="E40" s="93">
        <v>670</v>
      </c>
      <c r="F40" s="116">
        <v>7</v>
      </c>
      <c r="G40" s="111">
        <v>224</v>
      </c>
      <c r="H40" s="92">
        <v>2</v>
      </c>
      <c r="I40" s="99">
        <v>20</v>
      </c>
      <c r="J40" s="120">
        <v>0</v>
      </c>
      <c r="K40" s="111">
        <v>0</v>
      </c>
      <c r="L40" s="92">
        <v>0</v>
      </c>
      <c r="M40" s="103">
        <v>0</v>
      </c>
      <c r="N40" s="137">
        <f t="shared" si="0"/>
        <v>22</v>
      </c>
      <c r="O40" s="137">
        <f t="shared" si="1"/>
        <v>884</v>
      </c>
      <c r="P40" s="80">
        <f t="shared" si="2"/>
        <v>23</v>
      </c>
      <c r="Q40" s="80">
        <f t="shared" si="3"/>
        <v>690</v>
      </c>
    </row>
    <row r="41" spans="1:17" ht="24.9" customHeight="1" x14ac:dyDescent="0.2">
      <c r="A41" s="6" t="s">
        <v>47</v>
      </c>
      <c r="B41" s="112">
        <v>1</v>
      </c>
      <c r="C41" s="113">
        <v>16</v>
      </c>
      <c r="D41" s="95">
        <v>3</v>
      </c>
      <c r="E41" s="96">
        <v>85</v>
      </c>
      <c r="F41" s="117">
        <v>3</v>
      </c>
      <c r="G41" s="113">
        <v>29</v>
      </c>
      <c r="H41" s="95">
        <v>0</v>
      </c>
      <c r="I41" s="100">
        <v>0</v>
      </c>
      <c r="J41" s="121">
        <v>0</v>
      </c>
      <c r="K41" s="113">
        <v>0</v>
      </c>
      <c r="L41" s="95">
        <v>0</v>
      </c>
      <c r="M41" s="104">
        <v>0</v>
      </c>
      <c r="N41" s="137">
        <f t="shared" si="0"/>
        <v>4</v>
      </c>
      <c r="O41" s="137">
        <f t="shared" si="1"/>
        <v>45</v>
      </c>
      <c r="P41" s="80">
        <f t="shared" si="2"/>
        <v>3</v>
      </c>
      <c r="Q41" s="80">
        <f t="shared" si="3"/>
        <v>85</v>
      </c>
    </row>
    <row r="42" spans="1:17" ht="24.9" customHeight="1" x14ac:dyDescent="0.2">
      <c r="A42" s="6" t="s">
        <v>48</v>
      </c>
      <c r="B42" s="110">
        <v>0</v>
      </c>
      <c r="C42" s="111">
        <v>0</v>
      </c>
      <c r="D42" s="92">
        <v>0</v>
      </c>
      <c r="E42" s="93">
        <v>0</v>
      </c>
      <c r="F42" s="116">
        <v>0</v>
      </c>
      <c r="G42" s="111">
        <v>0</v>
      </c>
      <c r="H42" s="92">
        <v>1</v>
      </c>
      <c r="I42" s="99">
        <v>16</v>
      </c>
      <c r="J42" s="120">
        <v>0</v>
      </c>
      <c r="K42" s="111">
        <v>0</v>
      </c>
      <c r="L42" s="92">
        <v>0</v>
      </c>
      <c r="M42" s="103">
        <v>0</v>
      </c>
      <c r="N42" s="137">
        <f t="shared" si="0"/>
        <v>0</v>
      </c>
      <c r="O42" s="137">
        <f t="shared" si="1"/>
        <v>0</v>
      </c>
      <c r="P42" s="80">
        <f t="shared" si="2"/>
        <v>1</v>
      </c>
      <c r="Q42" s="80">
        <f t="shared" si="3"/>
        <v>16</v>
      </c>
    </row>
    <row r="43" spans="1:17" ht="24.9" customHeight="1" x14ac:dyDescent="0.2">
      <c r="A43" s="6" t="s">
        <v>49</v>
      </c>
      <c r="B43" s="110">
        <v>4</v>
      </c>
      <c r="C43" s="111">
        <v>91</v>
      </c>
      <c r="D43" s="92">
        <v>2</v>
      </c>
      <c r="E43" s="93">
        <v>40</v>
      </c>
      <c r="F43" s="116">
        <v>0</v>
      </c>
      <c r="G43" s="111">
        <v>0</v>
      </c>
      <c r="H43" s="92">
        <v>0</v>
      </c>
      <c r="I43" s="99">
        <v>0</v>
      </c>
      <c r="J43" s="120">
        <v>0</v>
      </c>
      <c r="K43" s="111">
        <v>0</v>
      </c>
      <c r="L43" s="92">
        <v>0</v>
      </c>
      <c r="M43" s="103">
        <v>0</v>
      </c>
      <c r="N43" s="137">
        <f t="shared" si="0"/>
        <v>4</v>
      </c>
      <c r="O43" s="137">
        <f t="shared" si="1"/>
        <v>91</v>
      </c>
      <c r="P43" s="80">
        <f t="shared" si="2"/>
        <v>2</v>
      </c>
      <c r="Q43" s="80">
        <f t="shared" si="3"/>
        <v>40</v>
      </c>
    </row>
    <row r="44" spans="1:17" ht="24.9" customHeight="1" x14ac:dyDescent="0.2">
      <c r="A44" s="6" t="s">
        <v>50</v>
      </c>
      <c r="B44" s="110">
        <v>1</v>
      </c>
      <c r="C44" s="111">
        <v>5</v>
      </c>
      <c r="D44" s="92">
        <v>0</v>
      </c>
      <c r="E44" s="93">
        <v>0</v>
      </c>
      <c r="F44" s="116">
        <v>0</v>
      </c>
      <c r="G44" s="111">
        <v>0</v>
      </c>
      <c r="H44" s="92">
        <v>0</v>
      </c>
      <c r="I44" s="99">
        <v>0</v>
      </c>
      <c r="J44" s="120">
        <v>0</v>
      </c>
      <c r="K44" s="111">
        <v>0</v>
      </c>
      <c r="L44" s="92">
        <v>0</v>
      </c>
      <c r="M44" s="103">
        <v>0</v>
      </c>
      <c r="N44" s="137">
        <f t="shared" si="0"/>
        <v>1</v>
      </c>
      <c r="O44" s="137">
        <f t="shared" si="1"/>
        <v>5</v>
      </c>
      <c r="P44" s="80">
        <f t="shared" si="2"/>
        <v>0</v>
      </c>
      <c r="Q44" s="80">
        <f t="shared" si="3"/>
        <v>0</v>
      </c>
    </row>
    <row r="45" spans="1:17" ht="24.9" customHeight="1" x14ac:dyDescent="0.2">
      <c r="A45" s="6" t="s">
        <v>51</v>
      </c>
      <c r="B45" s="110">
        <v>2</v>
      </c>
      <c r="C45" s="111">
        <v>89.666666666666671</v>
      </c>
      <c r="D45" s="92">
        <v>5</v>
      </c>
      <c r="E45" s="93">
        <v>138</v>
      </c>
      <c r="F45" s="116">
        <v>0</v>
      </c>
      <c r="G45" s="111">
        <v>0</v>
      </c>
      <c r="H45" s="92">
        <v>0</v>
      </c>
      <c r="I45" s="99">
        <v>0</v>
      </c>
      <c r="J45" s="120">
        <v>0</v>
      </c>
      <c r="K45" s="111">
        <v>0</v>
      </c>
      <c r="L45" s="92">
        <v>0</v>
      </c>
      <c r="M45" s="103">
        <v>0</v>
      </c>
      <c r="N45" s="137">
        <f t="shared" si="0"/>
        <v>2</v>
      </c>
      <c r="O45" s="137">
        <f t="shared" si="1"/>
        <v>89.666666666666671</v>
      </c>
      <c r="P45" s="80">
        <f t="shared" si="2"/>
        <v>5</v>
      </c>
      <c r="Q45" s="80">
        <f t="shared" si="3"/>
        <v>138</v>
      </c>
    </row>
    <row r="46" spans="1:17" ht="24.9" customHeight="1" x14ac:dyDescent="0.2">
      <c r="A46" s="6" t="s">
        <v>52</v>
      </c>
      <c r="B46" s="110">
        <v>19</v>
      </c>
      <c r="C46" s="111">
        <v>711</v>
      </c>
      <c r="D46" s="92">
        <v>14</v>
      </c>
      <c r="E46" s="93">
        <v>527</v>
      </c>
      <c r="F46" s="116">
        <v>3</v>
      </c>
      <c r="G46" s="111">
        <v>62</v>
      </c>
      <c r="H46" s="92">
        <v>3</v>
      </c>
      <c r="I46" s="99">
        <v>61</v>
      </c>
      <c r="J46" s="120">
        <v>0</v>
      </c>
      <c r="K46" s="111">
        <v>0</v>
      </c>
      <c r="L46" s="92">
        <v>0</v>
      </c>
      <c r="M46" s="103">
        <v>0</v>
      </c>
      <c r="N46" s="137">
        <f t="shared" si="0"/>
        <v>22</v>
      </c>
      <c r="O46" s="137">
        <f t="shared" si="1"/>
        <v>773</v>
      </c>
      <c r="P46" s="80">
        <f t="shared" si="2"/>
        <v>17</v>
      </c>
      <c r="Q46" s="80">
        <f t="shared" si="3"/>
        <v>588</v>
      </c>
    </row>
    <row r="47" spans="1:17" ht="24.9" customHeight="1" x14ac:dyDescent="0.2">
      <c r="A47" s="6" t="s">
        <v>53</v>
      </c>
      <c r="B47" s="110">
        <v>9</v>
      </c>
      <c r="C47" s="111">
        <v>458</v>
      </c>
      <c r="D47" s="92">
        <v>11</v>
      </c>
      <c r="E47" s="93">
        <v>414</v>
      </c>
      <c r="F47" s="116">
        <v>4</v>
      </c>
      <c r="G47" s="111">
        <v>218</v>
      </c>
      <c r="H47" s="92">
        <v>3</v>
      </c>
      <c r="I47" s="99">
        <v>155</v>
      </c>
      <c r="J47" s="120">
        <v>0</v>
      </c>
      <c r="K47" s="111">
        <v>0</v>
      </c>
      <c r="L47" s="92">
        <v>0</v>
      </c>
      <c r="M47" s="103">
        <v>0</v>
      </c>
      <c r="N47" s="137">
        <f t="shared" si="0"/>
        <v>13</v>
      </c>
      <c r="O47" s="137">
        <f t="shared" si="1"/>
        <v>676</v>
      </c>
      <c r="P47" s="80">
        <f t="shared" si="2"/>
        <v>14</v>
      </c>
      <c r="Q47" s="80">
        <f t="shared" si="3"/>
        <v>569</v>
      </c>
    </row>
    <row r="48" spans="1:17" ht="24.9" customHeight="1" x14ac:dyDescent="0.2">
      <c r="A48" s="6" t="s">
        <v>54</v>
      </c>
      <c r="B48" s="110">
        <v>0</v>
      </c>
      <c r="C48" s="111">
        <v>0</v>
      </c>
      <c r="D48" s="92">
        <v>1</v>
      </c>
      <c r="E48" s="93">
        <v>28</v>
      </c>
      <c r="F48" s="116">
        <v>0</v>
      </c>
      <c r="G48" s="111">
        <v>0</v>
      </c>
      <c r="H48" s="92">
        <v>0</v>
      </c>
      <c r="I48" s="99">
        <v>0</v>
      </c>
      <c r="J48" s="120">
        <v>0</v>
      </c>
      <c r="K48" s="111">
        <v>0</v>
      </c>
      <c r="L48" s="92">
        <v>0</v>
      </c>
      <c r="M48" s="103">
        <v>0</v>
      </c>
      <c r="N48" s="137">
        <f t="shared" si="0"/>
        <v>0</v>
      </c>
      <c r="O48" s="137">
        <f t="shared" si="1"/>
        <v>0</v>
      </c>
      <c r="P48" s="80">
        <f t="shared" si="2"/>
        <v>1</v>
      </c>
      <c r="Q48" s="80">
        <f t="shared" si="3"/>
        <v>28</v>
      </c>
    </row>
    <row r="49" spans="1:17" ht="24.9" customHeight="1" x14ac:dyDescent="0.2">
      <c r="A49" s="6" t="s">
        <v>55</v>
      </c>
      <c r="B49" s="112">
        <v>0</v>
      </c>
      <c r="C49" s="113">
        <v>0</v>
      </c>
      <c r="D49" s="95">
        <v>0</v>
      </c>
      <c r="E49" s="96">
        <v>0</v>
      </c>
      <c r="F49" s="117">
        <v>0</v>
      </c>
      <c r="G49" s="113">
        <v>0</v>
      </c>
      <c r="H49" s="95">
        <v>0</v>
      </c>
      <c r="I49" s="100">
        <v>0</v>
      </c>
      <c r="J49" s="121">
        <v>0</v>
      </c>
      <c r="K49" s="113">
        <v>0</v>
      </c>
      <c r="L49" s="95">
        <v>0</v>
      </c>
      <c r="M49" s="104">
        <v>0</v>
      </c>
      <c r="N49" s="137">
        <f t="shared" si="0"/>
        <v>0</v>
      </c>
      <c r="O49" s="137">
        <f t="shared" si="1"/>
        <v>0</v>
      </c>
      <c r="P49" s="80">
        <f t="shared" si="2"/>
        <v>0</v>
      </c>
      <c r="Q49" s="80">
        <f t="shared" si="3"/>
        <v>0</v>
      </c>
    </row>
    <row r="50" spans="1:17" ht="24.9" customHeight="1" thickBot="1" x14ac:dyDescent="0.25">
      <c r="A50" s="7" t="s">
        <v>56</v>
      </c>
      <c r="B50" s="114">
        <v>2</v>
      </c>
      <c r="C50" s="115">
        <v>13</v>
      </c>
      <c r="D50" s="97">
        <v>5</v>
      </c>
      <c r="E50" s="98">
        <v>129</v>
      </c>
      <c r="F50" s="119">
        <v>1</v>
      </c>
      <c r="G50" s="115">
        <v>43</v>
      </c>
      <c r="H50" s="106">
        <v>0</v>
      </c>
      <c r="I50" s="102">
        <v>0</v>
      </c>
      <c r="J50" s="122">
        <v>0</v>
      </c>
      <c r="K50" s="115">
        <v>0</v>
      </c>
      <c r="L50" s="97">
        <v>0</v>
      </c>
      <c r="M50" s="105">
        <v>0</v>
      </c>
      <c r="N50" s="137">
        <f t="shared" si="0"/>
        <v>3</v>
      </c>
      <c r="O50" s="137">
        <f t="shared" si="1"/>
        <v>56</v>
      </c>
      <c r="P50" s="80">
        <f t="shared" si="2"/>
        <v>5</v>
      </c>
      <c r="Q50" s="80">
        <f t="shared" si="3"/>
        <v>129</v>
      </c>
    </row>
    <row r="51" spans="1:17" s="9" customFormat="1" ht="37.5" customHeight="1" thickBot="1" x14ac:dyDescent="0.25">
      <c r="A51" s="76" t="s">
        <v>57</v>
      </c>
      <c r="B51" s="42">
        <v>1194</v>
      </c>
      <c r="C51" s="43">
        <v>30366.666666666668</v>
      </c>
      <c r="D51" s="42">
        <f>SUM(D8:D50)</f>
        <v>1239</v>
      </c>
      <c r="E51" s="43">
        <f>SUM(E8:E50)</f>
        <v>31229</v>
      </c>
      <c r="F51" s="45">
        <v>126</v>
      </c>
      <c r="G51" s="43">
        <v>2299</v>
      </c>
      <c r="H51" s="46">
        <f>SUM(H8:H50)</f>
        <v>120</v>
      </c>
      <c r="I51" s="44">
        <f>SUM(I8:I50)</f>
        <v>1954</v>
      </c>
      <c r="J51" s="47">
        <v>12</v>
      </c>
      <c r="K51" s="43">
        <v>186</v>
      </c>
      <c r="L51" s="42">
        <f>SUM(L8:L50)</f>
        <v>23</v>
      </c>
      <c r="M51" s="62">
        <f>SUM(M8:M50)</f>
        <v>614</v>
      </c>
      <c r="N51" s="137">
        <f t="shared" si="0"/>
        <v>1332</v>
      </c>
      <c r="O51" s="137">
        <f t="shared" si="1"/>
        <v>32851.666666666672</v>
      </c>
      <c r="P51" s="145">
        <f>SUM(P8:P50)</f>
        <v>1382</v>
      </c>
      <c r="Q51" s="145">
        <f>SUM(Q8:Q50)</f>
        <v>33797</v>
      </c>
    </row>
    <row r="52" spans="1:17" ht="24" customHeight="1" x14ac:dyDescent="0.2">
      <c r="A52" s="2"/>
    </row>
  </sheetData>
  <mergeCells count="12">
    <mergeCell ref="H6:I6"/>
    <mergeCell ref="J6:K6"/>
    <mergeCell ref="L6:M6"/>
    <mergeCell ref="K3:M3"/>
    <mergeCell ref="A4:A7"/>
    <mergeCell ref="B4:M4"/>
    <mergeCell ref="B5:E5"/>
    <mergeCell ref="F5:I5"/>
    <mergeCell ref="J5:M5"/>
    <mergeCell ref="B6:C6"/>
    <mergeCell ref="D6:E6"/>
    <mergeCell ref="F6:G6"/>
  </mergeCells>
  <phoneticPr fontId="2"/>
  <dataValidations count="1">
    <dataValidation type="whole" allowBlank="1" showInputMessage="1" showErrorMessage="1" errorTitle="入力不可" error="入力できるのは整数のみです" sqref="D8:E50 H8:I50 L8:M49" xr:uid="{00000000-0002-0000-04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2"/>
  <sheetViews>
    <sheetView tabSelected="1" view="pageBreakPreview" zoomScale="60" zoomScaleNormal="75" workbookViewId="0">
      <pane xSplit="1" ySplit="7" topLeftCell="F8" activePane="bottomRight" state="frozen"/>
      <selection activeCell="Q62" sqref="Q62"/>
      <selection pane="topRight" activeCell="Q62" sqref="Q62"/>
      <selection pane="bottomLeft" activeCell="Q62" sqref="Q62"/>
      <selection pane="bottomRight" activeCell="Q62" sqref="Q62"/>
    </sheetView>
  </sheetViews>
  <sheetFormatPr defaultColWidth="9" defaultRowHeight="13.2" x14ac:dyDescent="0.2"/>
  <cols>
    <col min="1" max="1" width="20.6640625" style="10" customWidth="1"/>
    <col min="2" max="2" width="12" style="10" bestFit="1" customWidth="1"/>
    <col min="3" max="3" width="15.77734375" style="10" bestFit="1" customWidth="1"/>
    <col min="4" max="4" width="12" style="10" bestFit="1" customWidth="1"/>
    <col min="5" max="5" width="15.77734375" style="10" bestFit="1" customWidth="1"/>
    <col min="6" max="6" width="12" style="10" bestFit="1" customWidth="1"/>
    <col min="7" max="7" width="15.77734375" style="10" bestFit="1" customWidth="1"/>
    <col min="8" max="8" width="12" style="10" bestFit="1" customWidth="1"/>
    <col min="9" max="9" width="15.77734375" style="10" bestFit="1" customWidth="1"/>
    <col min="10" max="10" width="12" style="10" bestFit="1" customWidth="1"/>
    <col min="11" max="11" width="15.77734375" style="10" bestFit="1" customWidth="1"/>
    <col min="12" max="12" width="12" style="10" bestFit="1" customWidth="1"/>
    <col min="13" max="13" width="15.77734375" style="10" bestFit="1" customWidth="1"/>
    <col min="14" max="14" width="12" style="10" bestFit="1" customWidth="1"/>
    <col min="15" max="15" width="15.77734375" style="10" bestFit="1" customWidth="1"/>
    <col min="16" max="16" width="12" style="10" bestFit="1" customWidth="1"/>
    <col min="17" max="17" width="15.77734375" style="10" bestFit="1" customWidth="1"/>
    <col min="18" max="19" width="15.77734375" style="10" customWidth="1"/>
    <col min="20" max="16384" width="9" style="10"/>
  </cols>
  <sheetData>
    <row r="1" spans="1:21" ht="33" customHeight="1" x14ac:dyDescent="0.2">
      <c r="A1" s="24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31.5" customHeight="1" x14ac:dyDescent="0.2">
      <c r="A2" s="25" t="s">
        <v>72</v>
      </c>
      <c r="B2" s="2"/>
      <c r="C2" s="2"/>
      <c r="D2" s="2"/>
      <c r="E2" s="2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1" s="2" customFormat="1" ht="27.75" customHeight="1" thickBot="1" x14ac:dyDescent="0.25">
      <c r="K3" s="166"/>
      <c r="L3" s="166"/>
      <c r="M3" s="166"/>
      <c r="N3" s="166"/>
      <c r="O3" s="166"/>
      <c r="P3" s="166"/>
      <c r="Q3" s="166"/>
      <c r="R3" s="129"/>
      <c r="S3" s="129"/>
    </row>
    <row r="4" spans="1:21" s="2" customFormat="1" ht="27.75" customHeight="1" thickBot="1" x14ac:dyDescent="0.25">
      <c r="A4" s="178" t="s">
        <v>3</v>
      </c>
      <c r="B4" s="183" t="s">
        <v>73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5"/>
      <c r="R4" s="135"/>
      <c r="S4" s="135"/>
    </row>
    <row r="5" spans="1:21" s="2" customFormat="1" ht="33" customHeight="1" thickBot="1" x14ac:dyDescent="0.25">
      <c r="A5" s="179"/>
      <c r="B5" s="182" t="s">
        <v>60</v>
      </c>
      <c r="C5" s="171"/>
      <c r="D5" s="172"/>
      <c r="E5" s="190"/>
      <c r="F5" s="174" t="s">
        <v>61</v>
      </c>
      <c r="G5" s="175"/>
      <c r="H5" s="176"/>
      <c r="I5" s="188"/>
      <c r="J5" s="174" t="s">
        <v>62</v>
      </c>
      <c r="K5" s="175"/>
      <c r="L5" s="176"/>
      <c r="M5" s="188"/>
      <c r="N5" s="171" t="s">
        <v>63</v>
      </c>
      <c r="O5" s="171"/>
      <c r="P5" s="172"/>
      <c r="Q5" s="189"/>
      <c r="R5" s="135"/>
      <c r="S5" s="135"/>
    </row>
    <row r="6" spans="1:21" s="2" customFormat="1" ht="62.25" customHeight="1" x14ac:dyDescent="0.2">
      <c r="A6" s="180"/>
      <c r="B6" s="155" t="s">
        <v>10</v>
      </c>
      <c r="C6" s="156"/>
      <c r="D6" s="164" t="s">
        <v>11</v>
      </c>
      <c r="E6" s="165"/>
      <c r="F6" s="187" t="s">
        <v>10</v>
      </c>
      <c r="G6" s="156"/>
      <c r="H6" s="164" t="s">
        <v>11</v>
      </c>
      <c r="I6" s="165"/>
      <c r="J6" s="187" t="s">
        <v>10</v>
      </c>
      <c r="K6" s="156"/>
      <c r="L6" s="164" t="s">
        <v>11</v>
      </c>
      <c r="M6" s="165"/>
      <c r="N6" s="155" t="s">
        <v>10</v>
      </c>
      <c r="O6" s="156"/>
      <c r="P6" s="164" t="s">
        <v>11</v>
      </c>
      <c r="Q6" s="165"/>
      <c r="R6" s="136"/>
      <c r="S6" s="136"/>
    </row>
    <row r="7" spans="1:21" s="2" customFormat="1" ht="42" customHeight="1" thickBot="1" x14ac:dyDescent="0.25">
      <c r="A7" s="181"/>
      <c r="B7" s="72" t="s">
        <v>12</v>
      </c>
      <c r="C7" s="73" t="s">
        <v>74</v>
      </c>
      <c r="D7" s="67" t="s">
        <v>12</v>
      </c>
      <c r="E7" s="68" t="s">
        <v>74</v>
      </c>
      <c r="F7" s="74" t="s">
        <v>12</v>
      </c>
      <c r="G7" s="73" t="s">
        <v>74</v>
      </c>
      <c r="H7" s="67" t="s">
        <v>12</v>
      </c>
      <c r="I7" s="77" t="s">
        <v>74</v>
      </c>
      <c r="J7" s="74" t="s">
        <v>12</v>
      </c>
      <c r="K7" s="73" t="s">
        <v>74</v>
      </c>
      <c r="L7" s="67" t="s">
        <v>12</v>
      </c>
      <c r="M7" s="77" t="s">
        <v>74</v>
      </c>
      <c r="N7" s="75" t="s">
        <v>12</v>
      </c>
      <c r="O7" s="73" t="s">
        <v>74</v>
      </c>
      <c r="P7" s="67" t="s">
        <v>12</v>
      </c>
      <c r="Q7" s="78" t="s">
        <v>74</v>
      </c>
      <c r="R7" s="143" t="s">
        <v>69</v>
      </c>
      <c r="S7" s="143" t="s">
        <v>69</v>
      </c>
    </row>
    <row r="8" spans="1:21" ht="24.9" customHeight="1" x14ac:dyDescent="0.2">
      <c r="A8" s="5" t="s">
        <v>14</v>
      </c>
      <c r="B8" s="110">
        <v>0</v>
      </c>
      <c r="C8" s="111">
        <v>0</v>
      </c>
      <c r="D8" s="92">
        <v>0</v>
      </c>
      <c r="E8" s="93">
        <v>0</v>
      </c>
      <c r="F8" s="116">
        <v>0</v>
      </c>
      <c r="G8" s="111">
        <v>0</v>
      </c>
      <c r="H8" s="92">
        <v>0</v>
      </c>
      <c r="I8" s="99">
        <v>0</v>
      </c>
      <c r="J8" s="116">
        <v>0</v>
      </c>
      <c r="K8" s="111">
        <v>0</v>
      </c>
      <c r="L8" s="92">
        <v>0</v>
      </c>
      <c r="M8" s="99">
        <v>0</v>
      </c>
      <c r="N8" s="120">
        <v>0</v>
      </c>
      <c r="O8" s="111">
        <v>0</v>
      </c>
      <c r="P8" s="92">
        <v>0</v>
      </c>
      <c r="Q8" s="103">
        <v>0</v>
      </c>
      <c r="R8" s="137">
        <f>SUM(B8,F8,J8,N8)</f>
        <v>0</v>
      </c>
      <c r="S8" s="137">
        <f>SUM(C8,G8,K8,O8)</f>
        <v>0</v>
      </c>
      <c r="T8" s="79">
        <f>SUM(D8,H8,L8,P8)</f>
        <v>0</v>
      </c>
      <c r="U8" s="79">
        <f>SUM(E8,I8,M8,Q8)</f>
        <v>0</v>
      </c>
    </row>
    <row r="9" spans="1:21" s="3" customFormat="1" ht="24.9" customHeight="1" x14ac:dyDescent="0.2">
      <c r="A9" s="6" t="s">
        <v>15</v>
      </c>
      <c r="B9" s="110">
        <v>0</v>
      </c>
      <c r="C9" s="127">
        <v>0</v>
      </c>
      <c r="D9" s="92">
        <v>0</v>
      </c>
      <c r="E9" s="94">
        <v>0</v>
      </c>
      <c r="F9" s="116">
        <v>0</v>
      </c>
      <c r="G9" s="128">
        <v>0</v>
      </c>
      <c r="H9" s="92">
        <v>0</v>
      </c>
      <c r="I9" s="99">
        <v>0</v>
      </c>
      <c r="J9" s="116">
        <v>0</v>
      </c>
      <c r="K9" s="111">
        <v>0</v>
      </c>
      <c r="L9" s="92">
        <v>0</v>
      </c>
      <c r="M9" s="99">
        <v>0</v>
      </c>
      <c r="N9" s="120">
        <v>0</v>
      </c>
      <c r="O9" s="111">
        <v>0</v>
      </c>
      <c r="P9" s="92">
        <v>0</v>
      </c>
      <c r="Q9" s="103">
        <v>0</v>
      </c>
      <c r="R9" s="137">
        <f t="shared" ref="R9:R51" si="0">SUM(B9,F9,J9,N9)</f>
        <v>0</v>
      </c>
      <c r="S9" s="137">
        <f t="shared" ref="S9:S51" si="1">SUM(C9,G9,K9,O9)</f>
        <v>0</v>
      </c>
      <c r="T9" s="79">
        <f>SUM(D9,H9,L9,P9)</f>
        <v>0</v>
      </c>
      <c r="U9" s="79">
        <f>SUM(E9,I9,M9,Q9)</f>
        <v>0</v>
      </c>
    </row>
    <row r="10" spans="1:21" s="3" customFormat="1" ht="24.9" customHeight="1" x14ac:dyDescent="0.2">
      <c r="A10" s="6" t="s">
        <v>16</v>
      </c>
      <c r="B10" s="110">
        <v>1</v>
      </c>
      <c r="C10" s="111">
        <v>75</v>
      </c>
      <c r="D10" s="92">
        <v>0</v>
      </c>
      <c r="E10" s="93">
        <v>0</v>
      </c>
      <c r="F10" s="116">
        <v>0</v>
      </c>
      <c r="G10" s="111">
        <v>0</v>
      </c>
      <c r="H10" s="92">
        <v>0</v>
      </c>
      <c r="I10" s="99">
        <v>0</v>
      </c>
      <c r="J10" s="116">
        <v>0</v>
      </c>
      <c r="K10" s="111">
        <v>0</v>
      </c>
      <c r="L10" s="92">
        <v>0</v>
      </c>
      <c r="M10" s="99">
        <v>0</v>
      </c>
      <c r="N10" s="120">
        <v>0</v>
      </c>
      <c r="O10" s="111">
        <v>0</v>
      </c>
      <c r="P10" s="92">
        <v>0</v>
      </c>
      <c r="Q10" s="103">
        <v>0</v>
      </c>
      <c r="R10" s="137">
        <f t="shared" si="0"/>
        <v>1</v>
      </c>
      <c r="S10" s="137">
        <f t="shared" si="1"/>
        <v>75</v>
      </c>
      <c r="T10" s="79">
        <f t="shared" ref="T10:T50" si="2">SUM(D10,H10,L10,P10)</f>
        <v>0</v>
      </c>
      <c r="U10" s="79">
        <f t="shared" ref="U10:U50" si="3">SUM(E10,I10,M10,Q10)</f>
        <v>0</v>
      </c>
    </row>
    <row r="11" spans="1:21" s="3" customFormat="1" ht="24.9" customHeight="1" x14ac:dyDescent="0.2">
      <c r="A11" s="6" t="s">
        <v>17</v>
      </c>
      <c r="B11" s="110">
        <v>0</v>
      </c>
      <c r="C11" s="111">
        <v>0</v>
      </c>
      <c r="D11" s="92">
        <v>0</v>
      </c>
      <c r="E11" s="93">
        <v>0</v>
      </c>
      <c r="F11" s="116">
        <v>0</v>
      </c>
      <c r="G11" s="111">
        <v>0</v>
      </c>
      <c r="H11" s="92">
        <v>0</v>
      </c>
      <c r="I11" s="99">
        <v>0</v>
      </c>
      <c r="J11" s="116">
        <v>0</v>
      </c>
      <c r="K11" s="111">
        <v>0</v>
      </c>
      <c r="L11" s="92">
        <v>0</v>
      </c>
      <c r="M11" s="99">
        <v>0</v>
      </c>
      <c r="N11" s="120">
        <v>0</v>
      </c>
      <c r="O11" s="111">
        <v>0</v>
      </c>
      <c r="P11" s="92">
        <v>0</v>
      </c>
      <c r="Q11" s="103">
        <v>0</v>
      </c>
      <c r="R11" s="137">
        <f t="shared" si="0"/>
        <v>0</v>
      </c>
      <c r="S11" s="137">
        <f t="shared" si="1"/>
        <v>0</v>
      </c>
      <c r="T11" s="79">
        <f t="shared" si="2"/>
        <v>0</v>
      </c>
      <c r="U11" s="79">
        <f t="shared" si="3"/>
        <v>0</v>
      </c>
    </row>
    <row r="12" spans="1:21" s="3" customFormat="1" ht="24.9" customHeight="1" x14ac:dyDescent="0.2">
      <c r="A12" s="6" t="s">
        <v>18</v>
      </c>
      <c r="B12" s="112">
        <v>0</v>
      </c>
      <c r="C12" s="113">
        <v>0</v>
      </c>
      <c r="D12" s="95">
        <v>0</v>
      </c>
      <c r="E12" s="96">
        <v>0</v>
      </c>
      <c r="F12" s="117">
        <v>0</v>
      </c>
      <c r="G12" s="113">
        <v>0</v>
      </c>
      <c r="H12" s="95">
        <v>0</v>
      </c>
      <c r="I12" s="100">
        <v>0</v>
      </c>
      <c r="J12" s="117">
        <v>0</v>
      </c>
      <c r="K12" s="113">
        <v>0</v>
      </c>
      <c r="L12" s="95">
        <v>0</v>
      </c>
      <c r="M12" s="100">
        <v>0</v>
      </c>
      <c r="N12" s="121">
        <v>0</v>
      </c>
      <c r="O12" s="113">
        <v>0</v>
      </c>
      <c r="P12" s="95">
        <v>0</v>
      </c>
      <c r="Q12" s="104">
        <v>0</v>
      </c>
      <c r="R12" s="137">
        <f t="shared" si="0"/>
        <v>0</v>
      </c>
      <c r="S12" s="137">
        <f t="shared" si="1"/>
        <v>0</v>
      </c>
      <c r="T12" s="79">
        <f t="shared" si="2"/>
        <v>0</v>
      </c>
      <c r="U12" s="79">
        <f t="shared" si="3"/>
        <v>0</v>
      </c>
    </row>
    <row r="13" spans="1:21" s="3" customFormat="1" ht="24.9" customHeight="1" x14ac:dyDescent="0.2">
      <c r="A13" s="6" t="s">
        <v>19</v>
      </c>
      <c r="B13" s="110">
        <v>0</v>
      </c>
      <c r="C13" s="111">
        <v>0</v>
      </c>
      <c r="D13" s="92">
        <v>0</v>
      </c>
      <c r="E13" s="93">
        <v>0</v>
      </c>
      <c r="F13" s="116">
        <v>0</v>
      </c>
      <c r="G13" s="111">
        <v>0</v>
      </c>
      <c r="H13" s="92">
        <v>0</v>
      </c>
      <c r="I13" s="99">
        <v>0</v>
      </c>
      <c r="J13" s="116">
        <v>0</v>
      </c>
      <c r="K13" s="111">
        <v>0</v>
      </c>
      <c r="L13" s="92">
        <v>0</v>
      </c>
      <c r="M13" s="99">
        <v>0</v>
      </c>
      <c r="N13" s="120">
        <v>0</v>
      </c>
      <c r="O13" s="111">
        <v>0</v>
      </c>
      <c r="P13" s="92">
        <v>0</v>
      </c>
      <c r="Q13" s="103">
        <v>0</v>
      </c>
      <c r="R13" s="137">
        <f t="shared" si="0"/>
        <v>0</v>
      </c>
      <c r="S13" s="137">
        <f t="shared" si="1"/>
        <v>0</v>
      </c>
      <c r="T13" s="79">
        <f t="shared" si="2"/>
        <v>0</v>
      </c>
      <c r="U13" s="79">
        <f t="shared" si="3"/>
        <v>0</v>
      </c>
    </row>
    <row r="14" spans="1:21" s="3" customFormat="1" ht="24.9" customHeight="1" x14ac:dyDescent="0.2">
      <c r="A14" s="6" t="s">
        <v>20</v>
      </c>
      <c r="B14" s="110">
        <v>1</v>
      </c>
      <c r="C14" s="111">
        <v>240</v>
      </c>
      <c r="D14" s="92">
        <v>0</v>
      </c>
      <c r="E14" s="93">
        <v>0</v>
      </c>
      <c r="F14" s="116">
        <v>1</v>
      </c>
      <c r="G14" s="111">
        <v>240</v>
      </c>
      <c r="H14" s="92">
        <v>0</v>
      </c>
      <c r="I14" s="99">
        <v>0</v>
      </c>
      <c r="J14" s="116">
        <v>0</v>
      </c>
      <c r="K14" s="111">
        <v>0</v>
      </c>
      <c r="L14" s="92">
        <v>0</v>
      </c>
      <c r="M14" s="99">
        <v>0</v>
      </c>
      <c r="N14" s="120">
        <v>0</v>
      </c>
      <c r="O14" s="111">
        <v>0</v>
      </c>
      <c r="P14" s="92">
        <v>0</v>
      </c>
      <c r="Q14" s="103">
        <v>0</v>
      </c>
      <c r="R14" s="137">
        <f t="shared" si="0"/>
        <v>2</v>
      </c>
      <c r="S14" s="137">
        <f t="shared" si="1"/>
        <v>480</v>
      </c>
      <c r="T14" s="79">
        <f t="shared" si="2"/>
        <v>0</v>
      </c>
      <c r="U14" s="79">
        <f t="shared" si="3"/>
        <v>0</v>
      </c>
    </row>
    <row r="15" spans="1:21" s="3" customFormat="1" ht="24.9" customHeight="1" x14ac:dyDescent="0.2">
      <c r="A15" s="6" t="s">
        <v>21</v>
      </c>
      <c r="B15" s="110">
        <v>0</v>
      </c>
      <c r="C15" s="111">
        <v>0</v>
      </c>
      <c r="D15" s="92">
        <v>0</v>
      </c>
      <c r="E15" s="93">
        <v>0</v>
      </c>
      <c r="F15" s="116">
        <v>1</v>
      </c>
      <c r="G15" s="111">
        <v>75</v>
      </c>
      <c r="H15" s="92">
        <v>0</v>
      </c>
      <c r="I15" s="99">
        <v>0</v>
      </c>
      <c r="J15" s="116">
        <v>0</v>
      </c>
      <c r="K15" s="111">
        <v>0</v>
      </c>
      <c r="L15" s="92">
        <v>0</v>
      </c>
      <c r="M15" s="99">
        <v>0</v>
      </c>
      <c r="N15" s="120">
        <v>0</v>
      </c>
      <c r="O15" s="111">
        <v>0</v>
      </c>
      <c r="P15" s="92">
        <v>0</v>
      </c>
      <c r="Q15" s="103">
        <v>0</v>
      </c>
      <c r="R15" s="137">
        <f t="shared" si="0"/>
        <v>1</v>
      </c>
      <c r="S15" s="137">
        <f t="shared" si="1"/>
        <v>75</v>
      </c>
      <c r="T15" s="79">
        <f t="shared" si="2"/>
        <v>0</v>
      </c>
      <c r="U15" s="79">
        <f t="shared" si="3"/>
        <v>0</v>
      </c>
    </row>
    <row r="16" spans="1:21" s="3" customFormat="1" ht="24.9" customHeight="1" x14ac:dyDescent="0.2">
      <c r="A16" s="6" t="s">
        <v>22</v>
      </c>
      <c r="B16" s="110">
        <v>0</v>
      </c>
      <c r="C16" s="111">
        <v>0</v>
      </c>
      <c r="D16" s="92">
        <v>0</v>
      </c>
      <c r="E16" s="93">
        <v>0</v>
      </c>
      <c r="F16" s="116">
        <v>0</v>
      </c>
      <c r="G16" s="111">
        <v>0</v>
      </c>
      <c r="H16" s="92">
        <v>0</v>
      </c>
      <c r="I16" s="99">
        <v>0</v>
      </c>
      <c r="J16" s="116">
        <v>0</v>
      </c>
      <c r="K16" s="111">
        <v>0</v>
      </c>
      <c r="L16" s="92">
        <v>0</v>
      </c>
      <c r="M16" s="99">
        <v>0</v>
      </c>
      <c r="N16" s="120">
        <v>0</v>
      </c>
      <c r="O16" s="111">
        <v>0</v>
      </c>
      <c r="P16" s="92">
        <v>0</v>
      </c>
      <c r="Q16" s="103">
        <v>0</v>
      </c>
      <c r="R16" s="137">
        <f t="shared" si="0"/>
        <v>0</v>
      </c>
      <c r="S16" s="137">
        <f t="shared" si="1"/>
        <v>0</v>
      </c>
      <c r="T16" s="79">
        <f t="shared" si="2"/>
        <v>0</v>
      </c>
      <c r="U16" s="79">
        <f t="shared" si="3"/>
        <v>0</v>
      </c>
    </row>
    <row r="17" spans="1:21" s="3" customFormat="1" ht="24.9" customHeight="1" x14ac:dyDescent="0.2">
      <c r="A17" s="6" t="s">
        <v>23</v>
      </c>
      <c r="B17" s="110">
        <v>0</v>
      </c>
      <c r="C17" s="111">
        <v>0</v>
      </c>
      <c r="D17" s="92">
        <v>0</v>
      </c>
      <c r="E17" s="93">
        <v>0</v>
      </c>
      <c r="F17" s="116">
        <v>0</v>
      </c>
      <c r="G17" s="111">
        <v>0</v>
      </c>
      <c r="H17" s="92">
        <v>0</v>
      </c>
      <c r="I17" s="99">
        <v>0</v>
      </c>
      <c r="J17" s="116">
        <v>0</v>
      </c>
      <c r="K17" s="111">
        <v>0</v>
      </c>
      <c r="L17" s="92">
        <v>0</v>
      </c>
      <c r="M17" s="99">
        <v>0</v>
      </c>
      <c r="N17" s="120">
        <v>0</v>
      </c>
      <c r="O17" s="111">
        <v>0</v>
      </c>
      <c r="P17" s="92">
        <v>0</v>
      </c>
      <c r="Q17" s="103">
        <v>0</v>
      </c>
      <c r="R17" s="137">
        <f t="shared" si="0"/>
        <v>0</v>
      </c>
      <c r="S17" s="137">
        <f t="shared" si="1"/>
        <v>0</v>
      </c>
      <c r="T17" s="79">
        <f t="shared" si="2"/>
        <v>0</v>
      </c>
      <c r="U17" s="79">
        <f t="shared" si="3"/>
        <v>0</v>
      </c>
    </row>
    <row r="18" spans="1:21" s="3" customFormat="1" ht="24.9" customHeight="1" x14ac:dyDescent="0.2">
      <c r="A18" s="6" t="s">
        <v>24</v>
      </c>
      <c r="B18" s="112">
        <v>0</v>
      </c>
      <c r="C18" s="113">
        <v>0</v>
      </c>
      <c r="D18" s="95">
        <v>0</v>
      </c>
      <c r="E18" s="96">
        <v>0</v>
      </c>
      <c r="F18" s="117">
        <v>0</v>
      </c>
      <c r="G18" s="113">
        <v>0</v>
      </c>
      <c r="H18" s="95">
        <v>0</v>
      </c>
      <c r="I18" s="100">
        <v>0</v>
      </c>
      <c r="J18" s="117">
        <v>0</v>
      </c>
      <c r="K18" s="113">
        <v>0</v>
      </c>
      <c r="L18" s="95">
        <v>0</v>
      </c>
      <c r="M18" s="100">
        <v>0</v>
      </c>
      <c r="N18" s="121">
        <v>0</v>
      </c>
      <c r="O18" s="113">
        <v>0</v>
      </c>
      <c r="P18" s="95">
        <v>0</v>
      </c>
      <c r="Q18" s="104">
        <v>0</v>
      </c>
      <c r="R18" s="137">
        <f t="shared" si="0"/>
        <v>0</v>
      </c>
      <c r="S18" s="137">
        <f t="shared" si="1"/>
        <v>0</v>
      </c>
      <c r="T18" s="79">
        <f t="shared" si="2"/>
        <v>0</v>
      </c>
      <c r="U18" s="79">
        <f t="shared" si="3"/>
        <v>0</v>
      </c>
    </row>
    <row r="19" spans="1:21" s="3" customFormat="1" ht="24.9" customHeight="1" x14ac:dyDescent="0.2">
      <c r="A19" s="6" t="s">
        <v>25</v>
      </c>
      <c r="B19" s="110">
        <v>0</v>
      </c>
      <c r="C19" s="111">
        <v>0</v>
      </c>
      <c r="D19" s="92">
        <v>0</v>
      </c>
      <c r="E19" s="93">
        <v>0</v>
      </c>
      <c r="F19" s="116">
        <v>0</v>
      </c>
      <c r="G19" s="111">
        <v>0</v>
      </c>
      <c r="H19" s="92">
        <v>0</v>
      </c>
      <c r="I19" s="99">
        <v>0</v>
      </c>
      <c r="J19" s="116">
        <v>0</v>
      </c>
      <c r="K19" s="111">
        <v>0</v>
      </c>
      <c r="L19" s="92">
        <v>0</v>
      </c>
      <c r="M19" s="99">
        <v>0</v>
      </c>
      <c r="N19" s="120">
        <v>0</v>
      </c>
      <c r="O19" s="111">
        <v>0</v>
      </c>
      <c r="P19" s="92">
        <v>0</v>
      </c>
      <c r="Q19" s="103">
        <v>0</v>
      </c>
      <c r="R19" s="137">
        <f t="shared" si="0"/>
        <v>0</v>
      </c>
      <c r="S19" s="137">
        <f t="shared" si="1"/>
        <v>0</v>
      </c>
      <c r="T19" s="79">
        <f t="shared" si="2"/>
        <v>0</v>
      </c>
      <c r="U19" s="79">
        <f t="shared" si="3"/>
        <v>0</v>
      </c>
    </row>
    <row r="20" spans="1:21" s="3" customFormat="1" ht="24.9" customHeight="1" x14ac:dyDescent="0.2">
      <c r="A20" s="6" t="s">
        <v>26</v>
      </c>
      <c r="B20" s="110">
        <v>4</v>
      </c>
      <c r="C20" s="111">
        <v>879</v>
      </c>
      <c r="D20" s="92">
        <v>4</v>
      </c>
      <c r="E20" s="93">
        <v>774</v>
      </c>
      <c r="F20" s="116">
        <v>2</v>
      </c>
      <c r="G20" s="111">
        <v>558</v>
      </c>
      <c r="H20" s="92">
        <v>2</v>
      </c>
      <c r="I20" s="99">
        <v>550</v>
      </c>
      <c r="J20" s="116">
        <v>0</v>
      </c>
      <c r="K20" s="111">
        <v>0</v>
      </c>
      <c r="L20" s="92">
        <v>0</v>
      </c>
      <c r="M20" s="99">
        <v>0</v>
      </c>
      <c r="N20" s="120">
        <v>0</v>
      </c>
      <c r="O20" s="111">
        <v>0</v>
      </c>
      <c r="P20" s="92">
        <v>0</v>
      </c>
      <c r="Q20" s="103">
        <v>0</v>
      </c>
      <c r="R20" s="137">
        <f t="shared" si="0"/>
        <v>6</v>
      </c>
      <c r="S20" s="137">
        <f t="shared" si="1"/>
        <v>1437</v>
      </c>
      <c r="T20" s="79">
        <f t="shared" si="2"/>
        <v>6</v>
      </c>
      <c r="U20" s="79">
        <f t="shared" si="3"/>
        <v>1324</v>
      </c>
    </row>
    <row r="21" spans="1:21" s="3" customFormat="1" ht="24.9" customHeight="1" x14ac:dyDescent="0.2">
      <c r="A21" s="6" t="s">
        <v>27</v>
      </c>
      <c r="B21" s="112">
        <v>0</v>
      </c>
      <c r="C21" s="113">
        <v>0</v>
      </c>
      <c r="D21" s="95">
        <v>0</v>
      </c>
      <c r="E21" s="96">
        <v>0</v>
      </c>
      <c r="F21" s="117">
        <v>0</v>
      </c>
      <c r="G21" s="113">
        <v>0</v>
      </c>
      <c r="H21" s="95">
        <v>0</v>
      </c>
      <c r="I21" s="100">
        <v>0</v>
      </c>
      <c r="J21" s="117">
        <v>0</v>
      </c>
      <c r="K21" s="113">
        <v>0</v>
      </c>
      <c r="L21" s="95">
        <v>0</v>
      </c>
      <c r="M21" s="100">
        <v>0</v>
      </c>
      <c r="N21" s="121">
        <v>0</v>
      </c>
      <c r="O21" s="113">
        <v>0</v>
      </c>
      <c r="P21" s="95">
        <v>0</v>
      </c>
      <c r="Q21" s="104">
        <v>0</v>
      </c>
      <c r="R21" s="137">
        <f t="shared" si="0"/>
        <v>0</v>
      </c>
      <c r="S21" s="137">
        <f t="shared" si="1"/>
        <v>0</v>
      </c>
      <c r="T21" s="79">
        <f t="shared" si="2"/>
        <v>0</v>
      </c>
      <c r="U21" s="79">
        <f t="shared" si="3"/>
        <v>0</v>
      </c>
    </row>
    <row r="22" spans="1:21" s="3" customFormat="1" ht="24.9" customHeight="1" x14ac:dyDescent="0.2">
      <c r="A22" s="6" t="s">
        <v>28</v>
      </c>
      <c r="B22" s="110">
        <v>0</v>
      </c>
      <c r="C22" s="111">
        <v>0</v>
      </c>
      <c r="D22" s="92">
        <v>0</v>
      </c>
      <c r="E22" s="93">
        <v>0</v>
      </c>
      <c r="F22" s="116">
        <v>0</v>
      </c>
      <c r="G22" s="111">
        <v>0</v>
      </c>
      <c r="H22" s="92">
        <v>0</v>
      </c>
      <c r="I22" s="99">
        <v>0</v>
      </c>
      <c r="J22" s="116">
        <v>0</v>
      </c>
      <c r="K22" s="111">
        <v>0</v>
      </c>
      <c r="L22" s="92">
        <v>0</v>
      </c>
      <c r="M22" s="99">
        <v>0</v>
      </c>
      <c r="N22" s="120">
        <v>0</v>
      </c>
      <c r="O22" s="111">
        <v>0</v>
      </c>
      <c r="P22" s="92">
        <v>0</v>
      </c>
      <c r="Q22" s="103">
        <v>0</v>
      </c>
      <c r="R22" s="137">
        <f t="shared" si="0"/>
        <v>0</v>
      </c>
      <c r="S22" s="137">
        <f t="shared" si="1"/>
        <v>0</v>
      </c>
      <c r="T22" s="79">
        <f t="shared" si="2"/>
        <v>0</v>
      </c>
      <c r="U22" s="79">
        <f t="shared" si="3"/>
        <v>0</v>
      </c>
    </row>
    <row r="23" spans="1:21" s="3" customFormat="1" ht="24.9" customHeight="1" x14ac:dyDescent="0.2">
      <c r="A23" s="6" t="s">
        <v>29</v>
      </c>
      <c r="B23" s="110">
        <v>1</v>
      </c>
      <c r="C23" s="111">
        <v>300</v>
      </c>
      <c r="D23" s="92">
        <v>0</v>
      </c>
      <c r="E23" s="93">
        <v>0</v>
      </c>
      <c r="F23" s="116">
        <v>1</v>
      </c>
      <c r="G23" s="111">
        <v>200</v>
      </c>
      <c r="H23" s="92">
        <v>0</v>
      </c>
      <c r="I23" s="99">
        <v>0</v>
      </c>
      <c r="J23" s="116">
        <v>1</v>
      </c>
      <c r="K23" s="111">
        <v>80</v>
      </c>
      <c r="L23" s="92">
        <v>0</v>
      </c>
      <c r="M23" s="99">
        <v>0</v>
      </c>
      <c r="N23" s="120">
        <v>1</v>
      </c>
      <c r="O23" s="111">
        <v>200</v>
      </c>
      <c r="P23" s="92">
        <v>0</v>
      </c>
      <c r="Q23" s="103">
        <v>0</v>
      </c>
      <c r="R23" s="137">
        <f t="shared" si="0"/>
        <v>4</v>
      </c>
      <c r="S23" s="137">
        <f t="shared" si="1"/>
        <v>780</v>
      </c>
      <c r="T23" s="79">
        <f t="shared" si="2"/>
        <v>0</v>
      </c>
      <c r="U23" s="79">
        <f t="shared" si="3"/>
        <v>0</v>
      </c>
    </row>
    <row r="24" spans="1:21" s="3" customFormat="1" ht="24.9" customHeight="1" x14ac:dyDescent="0.2">
      <c r="A24" s="6" t="s">
        <v>30</v>
      </c>
      <c r="B24" s="110">
        <v>0</v>
      </c>
      <c r="C24" s="111">
        <v>0</v>
      </c>
      <c r="D24" s="92">
        <v>0</v>
      </c>
      <c r="E24" s="93">
        <v>0</v>
      </c>
      <c r="F24" s="116">
        <v>0</v>
      </c>
      <c r="G24" s="111">
        <v>0</v>
      </c>
      <c r="H24" s="92">
        <v>0</v>
      </c>
      <c r="I24" s="99">
        <v>0</v>
      </c>
      <c r="J24" s="116">
        <v>0</v>
      </c>
      <c r="K24" s="111">
        <v>0</v>
      </c>
      <c r="L24" s="92">
        <v>0</v>
      </c>
      <c r="M24" s="99">
        <v>0</v>
      </c>
      <c r="N24" s="120">
        <v>0</v>
      </c>
      <c r="O24" s="111">
        <v>0</v>
      </c>
      <c r="P24" s="92">
        <v>0</v>
      </c>
      <c r="Q24" s="103">
        <v>0</v>
      </c>
      <c r="R24" s="137">
        <f t="shared" si="0"/>
        <v>0</v>
      </c>
      <c r="S24" s="137">
        <f t="shared" si="1"/>
        <v>0</v>
      </c>
      <c r="T24" s="79">
        <f t="shared" si="2"/>
        <v>0</v>
      </c>
      <c r="U24" s="79">
        <f t="shared" si="3"/>
        <v>0</v>
      </c>
    </row>
    <row r="25" spans="1:21" s="3" customFormat="1" ht="24.9" customHeight="1" x14ac:dyDescent="0.2">
      <c r="A25" s="6" t="s">
        <v>31</v>
      </c>
      <c r="B25" s="110">
        <v>0</v>
      </c>
      <c r="C25" s="111">
        <v>0</v>
      </c>
      <c r="D25" s="92">
        <v>0</v>
      </c>
      <c r="E25" s="93">
        <v>0</v>
      </c>
      <c r="F25" s="116">
        <v>0</v>
      </c>
      <c r="G25" s="111">
        <v>0</v>
      </c>
      <c r="H25" s="92">
        <v>0</v>
      </c>
      <c r="I25" s="99">
        <v>0</v>
      </c>
      <c r="J25" s="116">
        <v>0</v>
      </c>
      <c r="K25" s="111">
        <v>0</v>
      </c>
      <c r="L25" s="92">
        <v>0</v>
      </c>
      <c r="M25" s="99">
        <v>0</v>
      </c>
      <c r="N25" s="120">
        <v>0</v>
      </c>
      <c r="O25" s="111">
        <v>0</v>
      </c>
      <c r="P25" s="92">
        <v>0</v>
      </c>
      <c r="Q25" s="103">
        <v>0</v>
      </c>
      <c r="R25" s="137">
        <f t="shared" si="0"/>
        <v>0</v>
      </c>
      <c r="S25" s="137">
        <f t="shared" si="1"/>
        <v>0</v>
      </c>
      <c r="T25" s="79">
        <f t="shared" si="2"/>
        <v>0</v>
      </c>
      <c r="U25" s="79">
        <f t="shared" si="3"/>
        <v>0</v>
      </c>
    </row>
    <row r="26" spans="1:21" s="3" customFormat="1" ht="24.9" customHeight="1" x14ac:dyDescent="0.2">
      <c r="A26" s="6" t="s">
        <v>32</v>
      </c>
      <c r="B26" s="112">
        <v>0</v>
      </c>
      <c r="C26" s="113">
        <v>0</v>
      </c>
      <c r="D26" s="95">
        <v>0</v>
      </c>
      <c r="E26" s="96">
        <v>0</v>
      </c>
      <c r="F26" s="117">
        <v>0</v>
      </c>
      <c r="G26" s="113">
        <v>0</v>
      </c>
      <c r="H26" s="95">
        <v>0</v>
      </c>
      <c r="I26" s="100">
        <v>0</v>
      </c>
      <c r="J26" s="117">
        <v>0</v>
      </c>
      <c r="K26" s="113">
        <v>0</v>
      </c>
      <c r="L26" s="95">
        <v>0</v>
      </c>
      <c r="M26" s="100">
        <v>0</v>
      </c>
      <c r="N26" s="121">
        <v>0</v>
      </c>
      <c r="O26" s="113">
        <v>0</v>
      </c>
      <c r="P26" s="95">
        <v>0</v>
      </c>
      <c r="Q26" s="104">
        <v>0</v>
      </c>
      <c r="R26" s="137">
        <f t="shared" si="0"/>
        <v>0</v>
      </c>
      <c r="S26" s="137">
        <f t="shared" si="1"/>
        <v>0</v>
      </c>
      <c r="T26" s="79">
        <f t="shared" si="2"/>
        <v>0</v>
      </c>
      <c r="U26" s="79">
        <f t="shared" si="3"/>
        <v>0</v>
      </c>
    </row>
    <row r="27" spans="1:21" s="3" customFormat="1" ht="24.9" customHeight="1" x14ac:dyDescent="0.2">
      <c r="A27" s="6" t="s">
        <v>33</v>
      </c>
      <c r="B27" s="112">
        <v>0</v>
      </c>
      <c r="C27" s="113">
        <v>0</v>
      </c>
      <c r="D27" s="95">
        <v>0</v>
      </c>
      <c r="E27" s="96">
        <v>0</v>
      </c>
      <c r="F27" s="117">
        <v>0</v>
      </c>
      <c r="G27" s="113">
        <v>0</v>
      </c>
      <c r="H27" s="95">
        <v>0</v>
      </c>
      <c r="I27" s="100">
        <v>0</v>
      </c>
      <c r="J27" s="117">
        <v>0</v>
      </c>
      <c r="K27" s="113">
        <v>0</v>
      </c>
      <c r="L27" s="95">
        <v>0</v>
      </c>
      <c r="M27" s="100">
        <v>0</v>
      </c>
      <c r="N27" s="121">
        <v>0</v>
      </c>
      <c r="O27" s="113">
        <v>0</v>
      </c>
      <c r="P27" s="95">
        <v>0</v>
      </c>
      <c r="Q27" s="104">
        <v>0</v>
      </c>
      <c r="R27" s="137">
        <f t="shared" si="0"/>
        <v>0</v>
      </c>
      <c r="S27" s="137">
        <f t="shared" si="1"/>
        <v>0</v>
      </c>
      <c r="T27" s="79">
        <f t="shared" si="2"/>
        <v>0</v>
      </c>
      <c r="U27" s="79">
        <f t="shared" si="3"/>
        <v>0</v>
      </c>
    </row>
    <row r="28" spans="1:21" s="3" customFormat="1" ht="24.9" customHeight="1" x14ac:dyDescent="0.2">
      <c r="A28" s="6" t="s">
        <v>34</v>
      </c>
      <c r="B28" s="112">
        <v>0</v>
      </c>
      <c r="C28" s="113">
        <v>0</v>
      </c>
      <c r="D28" s="95">
        <v>0</v>
      </c>
      <c r="E28" s="96">
        <v>0</v>
      </c>
      <c r="F28" s="117">
        <v>0</v>
      </c>
      <c r="G28" s="113">
        <v>0</v>
      </c>
      <c r="H28" s="95">
        <v>0</v>
      </c>
      <c r="I28" s="100">
        <v>0</v>
      </c>
      <c r="J28" s="117">
        <v>0</v>
      </c>
      <c r="K28" s="113">
        <v>0</v>
      </c>
      <c r="L28" s="95">
        <v>0</v>
      </c>
      <c r="M28" s="100">
        <v>0</v>
      </c>
      <c r="N28" s="121">
        <v>0</v>
      </c>
      <c r="O28" s="113">
        <v>0</v>
      </c>
      <c r="P28" s="95">
        <v>0</v>
      </c>
      <c r="Q28" s="104">
        <v>0</v>
      </c>
      <c r="R28" s="137">
        <f t="shared" si="0"/>
        <v>0</v>
      </c>
      <c r="S28" s="137">
        <f t="shared" si="1"/>
        <v>0</v>
      </c>
      <c r="T28" s="79">
        <f t="shared" si="2"/>
        <v>0</v>
      </c>
      <c r="U28" s="79">
        <f t="shared" si="3"/>
        <v>0</v>
      </c>
    </row>
    <row r="29" spans="1:21" s="3" customFormat="1" ht="24.9" customHeight="1" x14ac:dyDescent="0.2">
      <c r="A29" s="6" t="s">
        <v>35</v>
      </c>
      <c r="B29" s="110">
        <v>1</v>
      </c>
      <c r="C29" s="111">
        <v>11</v>
      </c>
      <c r="D29" s="92">
        <v>0</v>
      </c>
      <c r="E29" s="93">
        <v>0</v>
      </c>
      <c r="F29" s="116">
        <v>1</v>
      </c>
      <c r="G29" s="111">
        <v>7</v>
      </c>
      <c r="H29" s="92">
        <v>0</v>
      </c>
      <c r="I29" s="99">
        <v>0</v>
      </c>
      <c r="J29" s="116">
        <v>1</v>
      </c>
      <c r="K29" s="111">
        <v>1</v>
      </c>
      <c r="L29" s="92">
        <v>0</v>
      </c>
      <c r="M29" s="99">
        <v>0</v>
      </c>
      <c r="N29" s="120">
        <v>1</v>
      </c>
      <c r="O29" s="111">
        <v>1</v>
      </c>
      <c r="P29" s="92">
        <v>0</v>
      </c>
      <c r="Q29" s="103">
        <v>0</v>
      </c>
      <c r="R29" s="137">
        <f t="shared" si="0"/>
        <v>4</v>
      </c>
      <c r="S29" s="137">
        <f t="shared" si="1"/>
        <v>20</v>
      </c>
      <c r="T29" s="79">
        <f t="shared" si="2"/>
        <v>0</v>
      </c>
      <c r="U29" s="79">
        <f t="shared" si="3"/>
        <v>0</v>
      </c>
    </row>
    <row r="30" spans="1:21" s="3" customFormat="1" ht="24.9" customHeight="1" x14ac:dyDescent="0.2">
      <c r="A30" s="6" t="s">
        <v>36</v>
      </c>
      <c r="B30" s="110">
        <v>0</v>
      </c>
      <c r="C30" s="111">
        <v>0</v>
      </c>
      <c r="D30" s="92">
        <v>0</v>
      </c>
      <c r="E30" s="93">
        <v>0</v>
      </c>
      <c r="F30" s="116">
        <v>0</v>
      </c>
      <c r="G30" s="111">
        <v>0</v>
      </c>
      <c r="H30" s="92">
        <v>0</v>
      </c>
      <c r="I30" s="99">
        <v>0</v>
      </c>
      <c r="J30" s="116">
        <v>0</v>
      </c>
      <c r="K30" s="111">
        <v>0</v>
      </c>
      <c r="L30" s="92">
        <v>0</v>
      </c>
      <c r="M30" s="99">
        <v>0</v>
      </c>
      <c r="N30" s="120">
        <v>0</v>
      </c>
      <c r="O30" s="111">
        <v>0</v>
      </c>
      <c r="P30" s="92">
        <v>0</v>
      </c>
      <c r="Q30" s="103">
        <v>0</v>
      </c>
      <c r="R30" s="137">
        <f t="shared" si="0"/>
        <v>0</v>
      </c>
      <c r="S30" s="137">
        <f t="shared" si="1"/>
        <v>0</v>
      </c>
      <c r="T30" s="79">
        <f t="shared" si="2"/>
        <v>0</v>
      </c>
      <c r="U30" s="79">
        <f t="shared" si="3"/>
        <v>0</v>
      </c>
    </row>
    <row r="31" spans="1:21" s="3" customFormat="1" ht="24.9" customHeight="1" x14ac:dyDescent="0.2">
      <c r="A31" s="6" t="s">
        <v>37</v>
      </c>
      <c r="B31" s="110">
        <v>0</v>
      </c>
      <c r="C31" s="111">
        <v>0</v>
      </c>
      <c r="D31" s="92">
        <v>0</v>
      </c>
      <c r="E31" s="93">
        <v>0</v>
      </c>
      <c r="F31" s="116">
        <v>0</v>
      </c>
      <c r="G31" s="111">
        <v>0</v>
      </c>
      <c r="H31" s="92">
        <v>0</v>
      </c>
      <c r="I31" s="99">
        <v>0</v>
      </c>
      <c r="J31" s="116">
        <v>0</v>
      </c>
      <c r="K31" s="111">
        <v>0</v>
      </c>
      <c r="L31" s="92">
        <v>0</v>
      </c>
      <c r="M31" s="99">
        <v>0</v>
      </c>
      <c r="N31" s="120">
        <v>0</v>
      </c>
      <c r="O31" s="111">
        <v>0</v>
      </c>
      <c r="P31" s="92">
        <v>0</v>
      </c>
      <c r="Q31" s="103">
        <v>0</v>
      </c>
      <c r="R31" s="137">
        <f t="shared" si="0"/>
        <v>0</v>
      </c>
      <c r="S31" s="137">
        <f t="shared" si="1"/>
        <v>0</v>
      </c>
      <c r="T31" s="79">
        <f t="shared" si="2"/>
        <v>0</v>
      </c>
      <c r="U31" s="79">
        <f t="shared" si="3"/>
        <v>0</v>
      </c>
    </row>
    <row r="32" spans="1:21" s="3" customFormat="1" ht="24.9" customHeight="1" x14ac:dyDescent="0.2">
      <c r="A32" s="6" t="s">
        <v>38</v>
      </c>
      <c r="B32" s="110">
        <v>0</v>
      </c>
      <c r="C32" s="111">
        <v>0</v>
      </c>
      <c r="D32" s="92">
        <v>0</v>
      </c>
      <c r="E32" s="93">
        <v>0</v>
      </c>
      <c r="F32" s="116">
        <v>0</v>
      </c>
      <c r="G32" s="111">
        <v>0</v>
      </c>
      <c r="H32" s="92">
        <v>0</v>
      </c>
      <c r="I32" s="99">
        <v>0</v>
      </c>
      <c r="J32" s="116">
        <v>0</v>
      </c>
      <c r="K32" s="111">
        <v>0</v>
      </c>
      <c r="L32" s="92">
        <v>0</v>
      </c>
      <c r="M32" s="99">
        <v>0</v>
      </c>
      <c r="N32" s="120">
        <v>0</v>
      </c>
      <c r="O32" s="111">
        <v>0</v>
      </c>
      <c r="P32" s="92">
        <v>0</v>
      </c>
      <c r="Q32" s="103">
        <v>0</v>
      </c>
      <c r="R32" s="137">
        <f t="shared" si="0"/>
        <v>0</v>
      </c>
      <c r="S32" s="137">
        <f t="shared" si="1"/>
        <v>0</v>
      </c>
      <c r="T32" s="79">
        <f t="shared" si="2"/>
        <v>0</v>
      </c>
      <c r="U32" s="79">
        <f t="shared" si="3"/>
        <v>0</v>
      </c>
    </row>
    <row r="33" spans="1:21" s="3" customFormat="1" ht="24.9" customHeight="1" x14ac:dyDescent="0.2">
      <c r="A33" s="6" t="s">
        <v>39</v>
      </c>
      <c r="B33" s="112">
        <v>0</v>
      </c>
      <c r="C33" s="113">
        <v>0</v>
      </c>
      <c r="D33" s="95">
        <v>0</v>
      </c>
      <c r="E33" s="96">
        <v>0</v>
      </c>
      <c r="F33" s="117">
        <v>0</v>
      </c>
      <c r="G33" s="118">
        <v>0</v>
      </c>
      <c r="H33" s="95">
        <v>0</v>
      </c>
      <c r="I33" s="100">
        <v>0</v>
      </c>
      <c r="J33" s="117">
        <v>0</v>
      </c>
      <c r="K33" s="118">
        <v>0</v>
      </c>
      <c r="L33" s="95">
        <v>0</v>
      </c>
      <c r="M33" s="100">
        <v>0</v>
      </c>
      <c r="N33" s="121">
        <v>0</v>
      </c>
      <c r="O33" s="118">
        <v>0</v>
      </c>
      <c r="P33" s="95">
        <v>0</v>
      </c>
      <c r="Q33" s="104">
        <v>0</v>
      </c>
      <c r="R33" s="137">
        <f t="shared" si="0"/>
        <v>0</v>
      </c>
      <c r="S33" s="137">
        <f t="shared" si="1"/>
        <v>0</v>
      </c>
      <c r="T33" s="79">
        <f t="shared" si="2"/>
        <v>0</v>
      </c>
      <c r="U33" s="79">
        <f t="shared" si="3"/>
        <v>0</v>
      </c>
    </row>
    <row r="34" spans="1:21" s="3" customFormat="1" ht="24.9" customHeight="1" x14ac:dyDescent="0.2">
      <c r="A34" s="6" t="s">
        <v>40</v>
      </c>
      <c r="B34" s="112">
        <v>0</v>
      </c>
      <c r="C34" s="113">
        <v>0</v>
      </c>
      <c r="D34" s="95">
        <v>0</v>
      </c>
      <c r="E34" s="96">
        <v>0</v>
      </c>
      <c r="F34" s="117">
        <v>0</v>
      </c>
      <c r="G34" s="113">
        <v>0</v>
      </c>
      <c r="H34" s="95">
        <v>0</v>
      </c>
      <c r="I34" s="100">
        <v>0</v>
      </c>
      <c r="J34" s="117">
        <v>0</v>
      </c>
      <c r="K34" s="113">
        <v>0</v>
      </c>
      <c r="L34" s="95">
        <v>0</v>
      </c>
      <c r="M34" s="100">
        <v>0</v>
      </c>
      <c r="N34" s="121">
        <v>0</v>
      </c>
      <c r="O34" s="113">
        <v>0</v>
      </c>
      <c r="P34" s="95">
        <v>0</v>
      </c>
      <c r="Q34" s="104">
        <v>0</v>
      </c>
      <c r="R34" s="137">
        <f t="shared" si="0"/>
        <v>0</v>
      </c>
      <c r="S34" s="137">
        <f t="shared" si="1"/>
        <v>0</v>
      </c>
      <c r="T34" s="79">
        <f t="shared" si="2"/>
        <v>0</v>
      </c>
      <c r="U34" s="79">
        <f t="shared" si="3"/>
        <v>0</v>
      </c>
    </row>
    <row r="35" spans="1:21" s="3" customFormat="1" ht="24.9" customHeight="1" x14ac:dyDescent="0.2">
      <c r="A35" s="6" t="s">
        <v>41</v>
      </c>
      <c r="B35" s="110">
        <v>0</v>
      </c>
      <c r="C35" s="111">
        <v>0</v>
      </c>
      <c r="D35" s="92">
        <v>0</v>
      </c>
      <c r="E35" s="93">
        <v>0</v>
      </c>
      <c r="F35" s="116">
        <v>0</v>
      </c>
      <c r="G35" s="111">
        <v>0</v>
      </c>
      <c r="H35" s="92">
        <v>0</v>
      </c>
      <c r="I35" s="99">
        <v>0</v>
      </c>
      <c r="J35" s="116">
        <v>0</v>
      </c>
      <c r="K35" s="111">
        <v>0</v>
      </c>
      <c r="L35" s="92">
        <v>0</v>
      </c>
      <c r="M35" s="99">
        <v>0</v>
      </c>
      <c r="N35" s="120">
        <v>0</v>
      </c>
      <c r="O35" s="111">
        <v>0</v>
      </c>
      <c r="P35" s="92">
        <v>0</v>
      </c>
      <c r="Q35" s="103">
        <v>0</v>
      </c>
      <c r="R35" s="137">
        <f t="shared" si="0"/>
        <v>0</v>
      </c>
      <c r="S35" s="137">
        <f t="shared" si="1"/>
        <v>0</v>
      </c>
      <c r="T35" s="79">
        <f t="shared" si="2"/>
        <v>0</v>
      </c>
      <c r="U35" s="79">
        <f t="shared" si="3"/>
        <v>0</v>
      </c>
    </row>
    <row r="36" spans="1:21" s="3" customFormat="1" ht="24.9" customHeight="1" x14ac:dyDescent="0.2">
      <c r="A36" s="6" t="s">
        <v>42</v>
      </c>
      <c r="B36" s="110">
        <v>0</v>
      </c>
      <c r="C36" s="111">
        <v>0</v>
      </c>
      <c r="D36" s="92">
        <v>0</v>
      </c>
      <c r="E36" s="93">
        <v>0</v>
      </c>
      <c r="F36" s="116">
        <v>0</v>
      </c>
      <c r="G36" s="111">
        <v>0</v>
      </c>
      <c r="H36" s="92">
        <v>0</v>
      </c>
      <c r="I36" s="99">
        <v>0</v>
      </c>
      <c r="J36" s="116">
        <v>0</v>
      </c>
      <c r="K36" s="111">
        <v>0</v>
      </c>
      <c r="L36" s="92">
        <v>0</v>
      </c>
      <c r="M36" s="99">
        <v>0</v>
      </c>
      <c r="N36" s="120">
        <v>0</v>
      </c>
      <c r="O36" s="111">
        <v>0</v>
      </c>
      <c r="P36" s="92">
        <v>0</v>
      </c>
      <c r="Q36" s="103">
        <v>0</v>
      </c>
      <c r="R36" s="137">
        <f t="shared" si="0"/>
        <v>0</v>
      </c>
      <c r="S36" s="137">
        <f t="shared" si="1"/>
        <v>0</v>
      </c>
      <c r="T36" s="79">
        <f t="shared" si="2"/>
        <v>0</v>
      </c>
      <c r="U36" s="79">
        <f t="shared" si="3"/>
        <v>0</v>
      </c>
    </row>
    <row r="37" spans="1:21" s="3" customFormat="1" ht="24.9" customHeight="1" x14ac:dyDescent="0.2">
      <c r="A37" s="6" t="s">
        <v>43</v>
      </c>
      <c r="B37" s="110">
        <v>0</v>
      </c>
      <c r="C37" s="111">
        <v>0</v>
      </c>
      <c r="D37" s="92">
        <v>0</v>
      </c>
      <c r="E37" s="93">
        <v>0</v>
      </c>
      <c r="F37" s="116">
        <v>0</v>
      </c>
      <c r="G37" s="111">
        <v>0</v>
      </c>
      <c r="H37" s="92">
        <v>0</v>
      </c>
      <c r="I37" s="99">
        <v>0</v>
      </c>
      <c r="J37" s="116">
        <v>0</v>
      </c>
      <c r="K37" s="111">
        <v>0</v>
      </c>
      <c r="L37" s="92">
        <v>0</v>
      </c>
      <c r="M37" s="99">
        <v>0</v>
      </c>
      <c r="N37" s="120">
        <v>0</v>
      </c>
      <c r="O37" s="111">
        <v>0</v>
      </c>
      <c r="P37" s="92">
        <v>0</v>
      </c>
      <c r="Q37" s="103">
        <v>0</v>
      </c>
      <c r="R37" s="137">
        <f t="shared" si="0"/>
        <v>0</v>
      </c>
      <c r="S37" s="137">
        <f t="shared" si="1"/>
        <v>0</v>
      </c>
      <c r="T37" s="79">
        <f t="shared" si="2"/>
        <v>0</v>
      </c>
      <c r="U37" s="79">
        <f t="shared" si="3"/>
        <v>0</v>
      </c>
    </row>
    <row r="38" spans="1:21" s="3" customFormat="1" ht="24.9" customHeight="1" x14ac:dyDescent="0.2">
      <c r="A38" s="6" t="s">
        <v>44</v>
      </c>
      <c r="B38" s="110">
        <v>0</v>
      </c>
      <c r="C38" s="111">
        <v>0</v>
      </c>
      <c r="D38" s="92">
        <v>0</v>
      </c>
      <c r="E38" s="93">
        <v>0</v>
      </c>
      <c r="F38" s="116">
        <v>0</v>
      </c>
      <c r="G38" s="111">
        <v>0</v>
      </c>
      <c r="H38" s="92">
        <v>0</v>
      </c>
      <c r="I38" s="99">
        <v>0</v>
      </c>
      <c r="J38" s="116">
        <v>0</v>
      </c>
      <c r="K38" s="111">
        <v>0</v>
      </c>
      <c r="L38" s="92">
        <v>0</v>
      </c>
      <c r="M38" s="99">
        <v>0</v>
      </c>
      <c r="N38" s="120">
        <v>0</v>
      </c>
      <c r="O38" s="111">
        <v>0</v>
      </c>
      <c r="P38" s="92">
        <v>0</v>
      </c>
      <c r="Q38" s="103">
        <v>0</v>
      </c>
      <c r="R38" s="137">
        <f t="shared" si="0"/>
        <v>0</v>
      </c>
      <c r="S38" s="137">
        <f t="shared" si="1"/>
        <v>0</v>
      </c>
      <c r="T38" s="79">
        <f t="shared" si="2"/>
        <v>0</v>
      </c>
      <c r="U38" s="79">
        <f t="shared" si="3"/>
        <v>0</v>
      </c>
    </row>
    <row r="39" spans="1:21" s="3" customFormat="1" ht="24.9" customHeight="1" x14ac:dyDescent="0.2">
      <c r="A39" s="6" t="s">
        <v>45</v>
      </c>
      <c r="B39" s="110">
        <v>0</v>
      </c>
      <c r="C39" s="111">
        <v>0</v>
      </c>
      <c r="D39" s="92">
        <v>0</v>
      </c>
      <c r="E39" s="93">
        <v>0</v>
      </c>
      <c r="F39" s="116">
        <v>0</v>
      </c>
      <c r="G39" s="111">
        <v>0</v>
      </c>
      <c r="H39" s="92">
        <v>0</v>
      </c>
      <c r="I39" s="99">
        <v>0</v>
      </c>
      <c r="J39" s="116">
        <v>0</v>
      </c>
      <c r="K39" s="111">
        <v>0</v>
      </c>
      <c r="L39" s="92">
        <v>0</v>
      </c>
      <c r="M39" s="99">
        <v>0</v>
      </c>
      <c r="N39" s="120">
        <v>0</v>
      </c>
      <c r="O39" s="111">
        <v>0</v>
      </c>
      <c r="P39" s="92">
        <v>0</v>
      </c>
      <c r="Q39" s="103">
        <v>0</v>
      </c>
      <c r="R39" s="137">
        <f t="shared" si="0"/>
        <v>0</v>
      </c>
      <c r="S39" s="137">
        <f t="shared" si="1"/>
        <v>0</v>
      </c>
      <c r="T39" s="79">
        <f t="shared" si="2"/>
        <v>0</v>
      </c>
      <c r="U39" s="79">
        <f t="shared" si="3"/>
        <v>0</v>
      </c>
    </row>
    <row r="40" spans="1:21" s="3" customFormat="1" ht="24.9" customHeight="1" x14ac:dyDescent="0.2">
      <c r="A40" s="6" t="s">
        <v>46</v>
      </c>
      <c r="B40" s="110">
        <v>0</v>
      </c>
      <c r="C40" s="111">
        <v>0</v>
      </c>
      <c r="D40" s="92">
        <v>0</v>
      </c>
      <c r="E40" s="93">
        <v>0</v>
      </c>
      <c r="F40" s="116">
        <v>0</v>
      </c>
      <c r="G40" s="111">
        <v>0</v>
      </c>
      <c r="H40" s="92">
        <v>0</v>
      </c>
      <c r="I40" s="99">
        <v>0</v>
      </c>
      <c r="J40" s="116">
        <v>0</v>
      </c>
      <c r="K40" s="111">
        <v>0</v>
      </c>
      <c r="L40" s="92">
        <v>0</v>
      </c>
      <c r="M40" s="99">
        <v>0</v>
      </c>
      <c r="N40" s="120">
        <v>0</v>
      </c>
      <c r="O40" s="111">
        <v>0</v>
      </c>
      <c r="P40" s="92">
        <v>0</v>
      </c>
      <c r="Q40" s="103">
        <v>0</v>
      </c>
      <c r="R40" s="137">
        <f t="shared" si="0"/>
        <v>0</v>
      </c>
      <c r="S40" s="137">
        <f t="shared" si="1"/>
        <v>0</v>
      </c>
      <c r="T40" s="79">
        <f t="shared" si="2"/>
        <v>0</v>
      </c>
      <c r="U40" s="79">
        <f t="shared" si="3"/>
        <v>0</v>
      </c>
    </row>
    <row r="41" spans="1:21" s="3" customFormat="1" ht="24.9" customHeight="1" x14ac:dyDescent="0.2">
      <c r="A41" s="6" t="s">
        <v>47</v>
      </c>
      <c r="B41" s="112">
        <v>0</v>
      </c>
      <c r="C41" s="113">
        <v>0</v>
      </c>
      <c r="D41" s="95">
        <v>0</v>
      </c>
      <c r="E41" s="96">
        <v>0</v>
      </c>
      <c r="F41" s="117">
        <v>0</v>
      </c>
      <c r="G41" s="113">
        <v>0</v>
      </c>
      <c r="H41" s="95">
        <v>0</v>
      </c>
      <c r="I41" s="100">
        <v>0</v>
      </c>
      <c r="J41" s="117">
        <v>0</v>
      </c>
      <c r="K41" s="113">
        <v>0</v>
      </c>
      <c r="L41" s="95">
        <v>0</v>
      </c>
      <c r="M41" s="100">
        <v>0</v>
      </c>
      <c r="N41" s="121">
        <v>0</v>
      </c>
      <c r="O41" s="113">
        <v>0</v>
      </c>
      <c r="P41" s="95">
        <v>0</v>
      </c>
      <c r="Q41" s="104">
        <v>0</v>
      </c>
      <c r="R41" s="137">
        <f t="shared" si="0"/>
        <v>0</v>
      </c>
      <c r="S41" s="137">
        <f t="shared" si="1"/>
        <v>0</v>
      </c>
      <c r="T41" s="79">
        <f t="shared" si="2"/>
        <v>0</v>
      </c>
      <c r="U41" s="79">
        <f t="shared" si="3"/>
        <v>0</v>
      </c>
    </row>
    <row r="42" spans="1:21" s="3" customFormat="1" ht="24.9" customHeight="1" x14ac:dyDescent="0.2">
      <c r="A42" s="6" t="s">
        <v>48</v>
      </c>
      <c r="B42" s="110">
        <v>0</v>
      </c>
      <c r="C42" s="111">
        <v>0</v>
      </c>
      <c r="D42" s="92">
        <v>0</v>
      </c>
      <c r="E42" s="93">
        <v>0</v>
      </c>
      <c r="F42" s="116">
        <v>0</v>
      </c>
      <c r="G42" s="111">
        <v>0</v>
      </c>
      <c r="H42" s="92">
        <v>0</v>
      </c>
      <c r="I42" s="99">
        <v>0</v>
      </c>
      <c r="J42" s="116">
        <v>0</v>
      </c>
      <c r="K42" s="111">
        <v>0</v>
      </c>
      <c r="L42" s="92">
        <v>0</v>
      </c>
      <c r="M42" s="99">
        <v>0</v>
      </c>
      <c r="N42" s="120">
        <v>0</v>
      </c>
      <c r="O42" s="111">
        <v>0</v>
      </c>
      <c r="P42" s="92">
        <v>0</v>
      </c>
      <c r="Q42" s="103">
        <v>0</v>
      </c>
      <c r="R42" s="137">
        <f t="shared" si="0"/>
        <v>0</v>
      </c>
      <c r="S42" s="137">
        <f t="shared" si="1"/>
        <v>0</v>
      </c>
      <c r="T42" s="79">
        <f t="shared" si="2"/>
        <v>0</v>
      </c>
      <c r="U42" s="79">
        <f t="shared" si="3"/>
        <v>0</v>
      </c>
    </row>
    <row r="43" spans="1:21" s="3" customFormat="1" ht="24.9" customHeight="1" x14ac:dyDescent="0.2">
      <c r="A43" s="6" t="s">
        <v>49</v>
      </c>
      <c r="B43" s="110">
        <v>0</v>
      </c>
      <c r="C43" s="111">
        <v>0</v>
      </c>
      <c r="D43" s="92">
        <v>0</v>
      </c>
      <c r="E43" s="93">
        <v>0</v>
      </c>
      <c r="F43" s="116">
        <v>0</v>
      </c>
      <c r="G43" s="111">
        <v>0</v>
      </c>
      <c r="H43" s="101">
        <v>0</v>
      </c>
      <c r="I43" s="99">
        <v>0</v>
      </c>
      <c r="J43" s="116">
        <v>0</v>
      </c>
      <c r="K43" s="111">
        <v>0</v>
      </c>
      <c r="L43" s="92">
        <v>0</v>
      </c>
      <c r="M43" s="99">
        <v>0</v>
      </c>
      <c r="N43" s="120">
        <v>0</v>
      </c>
      <c r="O43" s="111">
        <v>0</v>
      </c>
      <c r="P43" s="92">
        <v>0</v>
      </c>
      <c r="Q43" s="103">
        <v>0</v>
      </c>
      <c r="R43" s="137">
        <f t="shared" si="0"/>
        <v>0</v>
      </c>
      <c r="S43" s="137">
        <f t="shared" si="1"/>
        <v>0</v>
      </c>
      <c r="T43" s="79">
        <f t="shared" si="2"/>
        <v>0</v>
      </c>
      <c r="U43" s="79">
        <f t="shared" si="3"/>
        <v>0</v>
      </c>
    </row>
    <row r="44" spans="1:21" s="3" customFormat="1" ht="24.9" customHeight="1" x14ac:dyDescent="0.2">
      <c r="A44" s="6" t="s">
        <v>50</v>
      </c>
      <c r="B44" s="110">
        <v>0</v>
      </c>
      <c r="C44" s="111">
        <v>0</v>
      </c>
      <c r="D44" s="92">
        <v>0</v>
      </c>
      <c r="E44" s="93">
        <v>0</v>
      </c>
      <c r="F44" s="116">
        <v>0</v>
      </c>
      <c r="G44" s="111">
        <v>0</v>
      </c>
      <c r="H44" s="92">
        <v>0</v>
      </c>
      <c r="I44" s="99">
        <v>0</v>
      </c>
      <c r="J44" s="116">
        <v>0</v>
      </c>
      <c r="K44" s="111">
        <v>0</v>
      </c>
      <c r="L44" s="92">
        <v>0</v>
      </c>
      <c r="M44" s="99">
        <v>0</v>
      </c>
      <c r="N44" s="120">
        <v>0</v>
      </c>
      <c r="O44" s="111">
        <v>0</v>
      </c>
      <c r="P44" s="92">
        <v>0</v>
      </c>
      <c r="Q44" s="103">
        <v>0</v>
      </c>
      <c r="R44" s="137">
        <f t="shared" si="0"/>
        <v>0</v>
      </c>
      <c r="S44" s="137">
        <f t="shared" si="1"/>
        <v>0</v>
      </c>
      <c r="T44" s="79">
        <f t="shared" si="2"/>
        <v>0</v>
      </c>
      <c r="U44" s="79">
        <f t="shared" si="3"/>
        <v>0</v>
      </c>
    </row>
    <row r="45" spans="1:21" s="3" customFormat="1" ht="24.9" customHeight="1" x14ac:dyDescent="0.2">
      <c r="A45" s="6" t="s">
        <v>51</v>
      </c>
      <c r="B45" s="110">
        <v>0</v>
      </c>
      <c r="C45" s="111">
        <v>0</v>
      </c>
      <c r="D45" s="92">
        <v>0</v>
      </c>
      <c r="E45" s="93">
        <v>0</v>
      </c>
      <c r="F45" s="116">
        <v>0</v>
      </c>
      <c r="G45" s="111">
        <v>0</v>
      </c>
      <c r="H45" s="92">
        <v>0</v>
      </c>
      <c r="I45" s="99">
        <v>0</v>
      </c>
      <c r="J45" s="116">
        <v>0</v>
      </c>
      <c r="K45" s="111">
        <v>0</v>
      </c>
      <c r="L45" s="92">
        <v>0</v>
      </c>
      <c r="M45" s="99">
        <v>0</v>
      </c>
      <c r="N45" s="120">
        <v>0</v>
      </c>
      <c r="O45" s="111">
        <v>0</v>
      </c>
      <c r="P45" s="92">
        <v>0</v>
      </c>
      <c r="Q45" s="103">
        <v>0</v>
      </c>
      <c r="R45" s="137">
        <f t="shared" si="0"/>
        <v>0</v>
      </c>
      <c r="S45" s="137">
        <f t="shared" si="1"/>
        <v>0</v>
      </c>
      <c r="T45" s="79">
        <f t="shared" si="2"/>
        <v>0</v>
      </c>
      <c r="U45" s="79">
        <f t="shared" si="3"/>
        <v>0</v>
      </c>
    </row>
    <row r="46" spans="1:21" s="3" customFormat="1" ht="24.9" customHeight="1" x14ac:dyDescent="0.2">
      <c r="A46" s="6" t="s">
        <v>52</v>
      </c>
      <c r="B46" s="110">
        <v>0</v>
      </c>
      <c r="C46" s="111">
        <v>0</v>
      </c>
      <c r="D46" s="92">
        <v>0</v>
      </c>
      <c r="E46" s="93">
        <v>0</v>
      </c>
      <c r="F46" s="116">
        <v>0</v>
      </c>
      <c r="G46" s="111">
        <v>0</v>
      </c>
      <c r="H46" s="92">
        <v>0</v>
      </c>
      <c r="I46" s="99">
        <v>0</v>
      </c>
      <c r="J46" s="116">
        <v>0</v>
      </c>
      <c r="K46" s="111">
        <v>0</v>
      </c>
      <c r="L46" s="92">
        <v>0</v>
      </c>
      <c r="M46" s="99">
        <v>0</v>
      </c>
      <c r="N46" s="120">
        <v>0</v>
      </c>
      <c r="O46" s="111">
        <v>0</v>
      </c>
      <c r="P46" s="92">
        <v>0</v>
      </c>
      <c r="Q46" s="103">
        <v>0</v>
      </c>
      <c r="R46" s="137">
        <f t="shared" si="0"/>
        <v>0</v>
      </c>
      <c r="S46" s="137">
        <f t="shared" si="1"/>
        <v>0</v>
      </c>
      <c r="T46" s="79">
        <f t="shared" si="2"/>
        <v>0</v>
      </c>
      <c r="U46" s="79">
        <f t="shared" si="3"/>
        <v>0</v>
      </c>
    </row>
    <row r="47" spans="1:21" s="3" customFormat="1" ht="24.9" customHeight="1" x14ac:dyDescent="0.2">
      <c r="A47" s="6" t="s">
        <v>53</v>
      </c>
      <c r="B47" s="110">
        <v>0</v>
      </c>
      <c r="C47" s="111">
        <v>0</v>
      </c>
      <c r="D47" s="92">
        <v>0</v>
      </c>
      <c r="E47" s="93">
        <v>0</v>
      </c>
      <c r="F47" s="116">
        <v>0</v>
      </c>
      <c r="G47" s="111">
        <v>0</v>
      </c>
      <c r="H47" s="92">
        <v>0</v>
      </c>
      <c r="I47" s="99">
        <v>0</v>
      </c>
      <c r="J47" s="116">
        <v>0</v>
      </c>
      <c r="K47" s="111">
        <v>0</v>
      </c>
      <c r="L47" s="92">
        <v>0</v>
      </c>
      <c r="M47" s="99">
        <v>0</v>
      </c>
      <c r="N47" s="120">
        <v>0</v>
      </c>
      <c r="O47" s="111">
        <v>0</v>
      </c>
      <c r="P47" s="92">
        <v>0</v>
      </c>
      <c r="Q47" s="103">
        <v>0</v>
      </c>
      <c r="R47" s="137">
        <f t="shared" si="0"/>
        <v>0</v>
      </c>
      <c r="S47" s="137">
        <f t="shared" si="1"/>
        <v>0</v>
      </c>
      <c r="T47" s="79">
        <f t="shared" si="2"/>
        <v>0</v>
      </c>
      <c r="U47" s="79">
        <f t="shared" si="3"/>
        <v>0</v>
      </c>
    </row>
    <row r="48" spans="1:21" s="3" customFormat="1" ht="24.9" customHeight="1" x14ac:dyDescent="0.2">
      <c r="A48" s="6" t="s">
        <v>54</v>
      </c>
      <c r="B48" s="110">
        <v>0</v>
      </c>
      <c r="C48" s="111">
        <v>0</v>
      </c>
      <c r="D48" s="92">
        <v>0</v>
      </c>
      <c r="E48" s="93">
        <v>0</v>
      </c>
      <c r="F48" s="116">
        <v>0</v>
      </c>
      <c r="G48" s="111">
        <v>0</v>
      </c>
      <c r="H48" s="92">
        <v>0</v>
      </c>
      <c r="I48" s="99">
        <v>0</v>
      </c>
      <c r="J48" s="116">
        <v>0</v>
      </c>
      <c r="K48" s="111">
        <v>0</v>
      </c>
      <c r="L48" s="92">
        <v>0</v>
      </c>
      <c r="M48" s="99">
        <v>0</v>
      </c>
      <c r="N48" s="120">
        <v>0</v>
      </c>
      <c r="O48" s="111">
        <v>0</v>
      </c>
      <c r="P48" s="92">
        <v>0</v>
      </c>
      <c r="Q48" s="103">
        <v>0</v>
      </c>
      <c r="R48" s="137">
        <f t="shared" si="0"/>
        <v>0</v>
      </c>
      <c r="S48" s="137">
        <f t="shared" si="1"/>
        <v>0</v>
      </c>
      <c r="T48" s="79">
        <f t="shared" si="2"/>
        <v>0</v>
      </c>
      <c r="U48" s="79">
        <f t="shared" si="3"/>
        <v>0</v>
      </c>
    </row>
    <row r="49" spans="1:21" s="3" customFormat="1" ht="24.9" customHeight="1" x14ac:dyDescent="0.2">
      <c r="A49" s="6" t="s">
        <v>55</v>
      </c>
      <c r="B49" s="112">
        <v>0</v>
      </c>
      <c r="C49" s="113">
        <v>0</v>
      </c>
      <c r="D49" s="95">
        <v>0</v>
      </c>
      <c r="E49" s="96">
        <v>0</v>
      </c>
      <c r="F49" s="117">
        <v>0</v>
      </c>
      <c r="G49" s="113">
        <v>0</v>
      </c>
      <c r="H49" s="95">
        <v>0</v>
      </c>
      <c r="I49" s="100">
        <v>0</v>
      </c>
      <c r="J49" s="117">
        <v>0</v>
      </c>
      <c r="K49" s="113">
        <v>0</v>
      </c>
      <c r="L49" s="95">
        <v>0</v>
      </c>
      <c r="M49" s="100">
        <v>0</v>
      </c>
      <c r="N49" s="121">
        <v>0</v>
      </c>
      <c r="O49" s="113">
        <v>0</v>
      </c>
      <c r="P49" s="95">
        <v>0</v>
      </c>
      <c r="Q49" s="104">
        <v>0</v>
      </c>
      <c r="R49" s="137">
        <f t="shared" si="0"/>
        <v>0</v>
      </c>
      <c r="S49" s="137">
        <f t="shared" si="1"/>
        <v>0</v>
      </c>
      <c r="T49" s="79">
        <f t="shared" si="2"/>
        <v>0</v>
      </c>
      <c r="U49" s="79">
        <f t="shared" si="3"/>
        <v>0</v>
      </c>
    </row>
    <row r="50" spans="1:21" s="3" customFormat="1" ht="24.9" customHeight="1" thickBot="1" x14ac:dyDescent="0.25">
      <c r="A50" s="7" t="s">
        <v>56</v>
      </c>
      <c r="B50" s="114">
        <v>0</v>
      </c>
      <c r="C50" s="115">
        <v>0</v>
      </c>
      <c r="D50" s="97">
        <v>0</v>
      </c>
      <c r="E50" s="98">
        <v>0</v>
      </c>
      <c r="F50" s="119">
        <v>0</v>
      </c>
      <c r="G50" s="115">
        <v>0</v>
      </c>
      <c r="H50" s="97">
        <v>0</v>
      </c>
      <c r="I50" s="102">
        <v>0</v>
      </c>
      <c r="J50" s="119">
        <v>0</v>
      </c>
      <c r="K50" s="115">
        <v>0</v>
      </c>
      <c r="L50" s="97">
        <v>0</v>
      </c>
      <c r="M50" s="102">
        <v>0</v>
      </c>
      <c r="N50" s="122">
        <v>0</v>
      </c>
      <c r="O50" s="115">
        <v>0</v>
      </c>
      <c r="P50" s="97">
        <v>0</v>
      </c>
      <c r="Q50" s="105">
        <v>0</v>
      </c>
      <c r="R50" s="137">
        <f t="shared" si="0"/>
        <v>0</v>
      </c>
      <c r="S50" s="137">
        <f t="shared" si="1"/>
        <v>0</v>
      </c>
      <c r="T50" s="79">
        <f t="shared" si="2"/>
        <v>0</v>
      </c>
      <c r="U50" s="79">
        <f t="shared" si="3"/>
        <v>0</v>
      </c>
    </row>
    <row r="51" spans="1:21" s="4" customFormat="1" ht="36.75" customHeight="1" thickBot="1" x14ac:dyDescent="0.25">
      <c r="A51" s="76" t="s">
        <v>57</v>
      </c>
      <c r="B51" s="42">
        <v>8</v>
      </c>
      <c r="C51" s="62">
        <v>1505</v>
      </c>
      <c r="D51" s="43">
        <f>SUM(D8:D50)</f>
        <v>4</v>
      </c>
      <c r="E51" s="43">
        <f>SUM(E8:E50)</f>
        <v>774</v>
      </c>
      <c r="F51" s="45">
        <v>6</v>
      </c>
      <c r="G51" s="62">
        <v>1080</v>
      </c>
      <c r="H51" s="43">
        <f>SUM(H8:H50)</f>
        <v>2</v>
      </c>
      <c r="I51" s="44">
        <f>SUM(I8:I50)</f>
        <v>550</v>
      </c>
      <c r="J51" s="45">
        <v>2</v>
      </c>
      <c r="K51" s="62">
        <v>81</v>
      </c>
      <c r="L51" s="43">
        <f>SUM(L8:L50)</f>
        <v>0</v>
      </c>
      <c r="M51" s="44">
        <f>SUM(M8:M50)</f>
        <v>0</v>
      </c>
      <c r="N51" s="47">
        <v>2</v>
      </c>
      <c r="O51" s="62">
        <v>201</v>
      </c>
      <c r="P51" s="43">
        <f>SUM(P8:P50)</f>
        <v>0</v>
      </c>
      <c r="Q51" s="62">
        <f>SUM(Q8:Q50)</f>
        <v>0</v>
      </c>
      <c r="R51" s="137">
        <f t="shared" si="0"/>
        <v>18</v>
      </c>
      <c r="S51" s="137">
        <f t="shared" si="1"/>
        <v>2867</v>
      </c>
      <c r="T51" s="146">
        <f>SUM(T8:T50)</f>
        <v>6</v>
      </c>
      <c r="U51" s="146">
        <f>SUM(U8:U50)</f>
        <v>1324</v>
      </c>
    </row>
    <row r="52" spans="1:21" ht="23.25" customHeight="1" x14ac:dyDescent="0.2">
      <c r="A52" s="2"/>
      <c r="B52" s="1"/>
      <c r="C52" s="1"/>
      <c r="D52" s="1"/>
      <c r="E52" s="1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</row>
  </sheetData>
  <sheetProtection selectLockedCells="1" selectUnlockedCells="1"/>
  <mergeCells count="16">
    <mergeCell ref="A4:A7"/>
    <mergeCell ref="B4:Q4"/>
    <mergeCell ref="B5:E5"/>
    <mergeCell ref="F5:I5"/>
    <mergeCell ref="J5:M5"/>
    <mergeCell ref="N5:Q5"/>
    <mergeCell ref="L6:M6"/>
    <mergeCell ref="D6:E6"/>
    <mergeCell ref="K3:M3"/>
    <mergeCell ref="F6:G6"/>
    <mergeCell ref="N3:Q3"/>
    <mergeCell ref="H6:I6"/>
    <mergeCell ref="B6:C6"/>
    <mergeCell ref="J6:K6"/>
    <mergeCell ref="P6:Q6"/>
    <mergeCell ref="N6:O6"/>
  </mergeCells>
  <phoneticPr fontId="2"/>
  <dataValidations count="1">
    <dataValidation type="whole" allowBlank="1" showInputMessage="1" showErrorMessage="1" errorTitle="入力不可" error="入力できるのは整数のみです" sqref="D8:E50 H8:I50 L8:M50 P8:Q50" xr:uid="{00000000-0002-0000-0500-000000000000}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3" ma:contentTypeDescription="新しいドキュメントを作成します。" ma:contentTypeScope="" ma:versionID="9ac24c6283bf8a5a0da185c44431e610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e2a6288be4b224b08cf62b77c2752d5b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AF6E11-51C4-408E-A30D-B22350BB5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CEEA36-75D0-480E-B758-1A29A96DA074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58F2E0-C606-4436-B105-5B38F76BFD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合計</vt:lpstr>
      <vt:lpstr>居宅介護</vt:lpstr>
      <vt:lpstr>重度訪問介護</vt:lpstr>
      <vt:lpstr>同行援護</vt:lpstr>
      <vt:lpstr>行動援護</vt:lpstr>
      <vt:lpstr>重度障がい者等包括支援</vt:lpstr>
      <vt:lpstr>居宅介護!Print_Area</vt:lpstr>
      <vt:lpstr>行動援護!Print_Area</vt:lpstr>
      <vt:lpstr>合計!Print_Area</vt:lpstr>
      <vt:lpstr>重度障がい者等包括支援!Print_Area</vt:lpstr>
      <vt:lpstr>重度訪問介護!Print_Area</vt:lpstr>
      <vt:lpstr>同行援護!Print_Area</vt:lpstr>
      <vt:lpstr>居宅介護!Print_Titles</vt:lpstr>
      <vt:lpstr>重度障がい者等包括支援!Print_Titles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上中　菜都美</dc:creator>
  <cp:keywords/>
  <dc:description/>
  <cp:lastModifiedBy>瀧岡　輝</cp:lastModifiedBy>
  <cp:revision/>
  <cp:lastPrinted>2024-01-11T06:43:57Z</cp:lastPrinted>
  <dcterms:created xsi:type="dcterms:W3CDTF">2023-07-20T08:11:06Z</dcterms:created>
  <dcterms:modified xsi:type="dcterms:W3CDTF">2024-01-11T06:44:14Z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