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147ADD5-37D0-43C8-9CF4-A466E6968864}" xr6:coauthVersionLast="47" xr6:coauthVersionMax="47" xr10:uidLastSave="{00000000-0000-0000-0000-000000000000}"/>
  <bookViews>
    <workbookView xWindow="-108" yWindow="-108" windowWidth="23256" windowHeight="13896" xr2:uid="{FCC04578-F237-471E-B1E1-AFF93AFA8530}"/>
  </bookViews>
  <sheets>
    <sheet name="HP①集約表" sheetId="1" r:id="rId1"/>
  </sheets>
  <externalReferences>
    <externalReference r:id="rId2"/>
  </externalReferences>
  <definedNames>
    <definedName name="_xlnm._FilterDatabase" localSheetId="0" hidden="1">HP①集約表!$F$1:$F$61</definedName>
    <definedName name="ken" localSheetId="0">[1]行マスター!#REF!</definedName>
    <definedName name="_xlnm.Print_Area" localSheetId="0">HP①集約表!$A$1:$P$62</definedName>
    <definedName name="y" localSheetId="0">[1]行マスター!#REF!</definedName>
    <definedName name="データ範囲" localSheetId="0">#REF!</definedName>
    <definedName name="市町村数" localSheetId="0">#REF!</definedName>
    <definedName name="指定都市" localSheetId="0">#REF!</definedName>
    <definedName name="指定都市数" localSheetId="0">#REF!</definedName>
    <definedName name="書庫" localSheetId="0">#REF!</definedName>
    <definedName name="全国" localSheetId="0">[1]行マスター!#REF!</definedName>
    <definedName name="全国数" localSheetId="0">#REF!</definedName>
    <definedName name="中核市" localSheetId="0">#REF!</definedName>
    <definedName name="中核市数" localSheetId="0">#REF!</definedName>
    <definedName name="都道府県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K48" i="1"/>
  <c r="J48" i="1"/>
  <c r="I48" i="1"/>
  <c r="H48" i="1"/>
  <c r="G48" i="1"/>
  <c r="L47" i="1"/>
  <c r="K47" i="1"/>
  <c r="F47" i="1"/>
  <c r="N47" i="1"/>
  <c r="M47" i="1"/>
  <c r="N46" i="1"/>
  <c r="M46" i="1"/>
  <c r="K46" i="1"/>
  <c r="F46" i="1"/>
  <c r="P46" i="1" s="1"/>
  <c r="O46" i="1"/>
  <c r="L46" i="1"/>
  <c r="M45" i="1"/>
  <c r="K45" i="1"/>
  <c r="N45" i="1"/>
  <c r="L45" i="1"/>
  <c r="L44" i="1"/>
  <c r="K44" i="1"/>
  <c r="O44" i="1"/>
  <c r="N44" i="1"/>
  <c r="M44" i="1"/>
  <c r="K43" i="1"/>
  <c r="N43" i="1"/>
  <c r="M43" i="1"/>
  <c r="L43" i="1"/>
  <c r="K42" i="1"/>
  <c r="O42" i="1"/>
  <c r="N42" i="1"/>
  <c r="M42" i="1"/>
  <c r="L42" i="1"/>
  <c r="M41" i="1"/>
  <c r="K41" i="1"/>
  <c r="O41" i="1"/>
  <c r="N41" i="1"/>
  <c r="L41" i="1"/>
  <c r="L40" i="1"/>
  <c r="K40" i="1"/>
  <c r="O40" i="1"/>
  <c r="N40" i="1"/>
  <c r="M40" i="1"/>
  <c r="O39" i="1"/>
  <c r="K39" i="1"/>
  <c r="F39" i="1"/>
  <c r="P39" i="1" s="1"/>
  <c r="N39" i="1"/>
  <c r="M39" i="1"/>
  <c r="L39" i="1"/>
  <c r="J38" i="1"/>
  <c r="J49" i="1" s="1"/>
  <c r="K49" i="1" s="1"/>
  <c r="I38" i="1"/>
  <c r="H38" i="1"/>
  <c r="H49" i="1" s="1"/>
  <c r="G38" i="1"/>
  <c r="G49" i="1" s="1"/>
  <c r="N37" i="1"/>
  <c r="L37" i="1"/>
  <c r="K37" i="1"/>
  <c r="O37" i="1"/>
  <c r="M37" i="1"/>
  <c r="K36" i="1"/>
  <c r="O36" i="1"/>
  <c r="N36" i="1"/>
  <c r="M36" i="1"/>
  <c r="L36" i="1"/>
  <c r="K35" i="1"/>
  <c r="O35" i="1"/>
  <c r="N35" i="1"/>
  <c r="M35" i="1"/>
  <c r="L35" i="1"/>
  <c r="N34" i="1"/>
  <c r="K34" i="1"/>
  <c r="O34" i="1"/>
  <c r="M34" i="1"/>
  <c r="L34" i="1"/>
  <c r="K33" i="1"/>
  <c r="N33" i="1"/>
  <c r="M33" i="1"/>
  <c r="L33" i="1"/>
  <c r="M32" i="1"/>
  <c r="K32" i="1"/>
  <c r="O32" i="1"/>
  <c r="N32" i="1"/>
  <c r="L32" i="1"/>
  <c r="N31" i="1"/>
  <c r="K31" i="1"/>
  <c r="F31" i="1"/>
  <c r="P31" i="1" s="1"/>
  <c r="M31" i="1"/>
  <c r="L31" i="1"/>
  <c r="N30" i="1"/>
  <c r="K30" i="1"/>
  <c r="O30" i="1"/>
  <c r="M30" i="1"/>
  <c r="L30" i="1"/>
  <c r="N29" i="1"/>
  <c r="M29" i="1"/>
  <c r="L29" i="1"/>
  <c r="K29" i="1"/>
  <c r="L28" i="1"/>
  <c r="K28" i="1"/>
  <c r="O28" i="1"/>
  <c r="N28" i="1"/>
  <c r="M28" i="1"/>
  <c r="K27" i="1"/>
  <c r="O27" i="1"/>
  <c r="N27" i="1"/>
  <c r="M27" i="1"/>
  <c r="L27" i="1"/>
  <c r="N26" i="1"/>
  <c r="M26" i="1"/>
  <c r="K26" i="1"/>
  <c r="F26" i="1"/>
  <c r="P26" i="1" s="1"/>
  <c r="L26" i="1"/>
  <c r="K25" i="1"/>
  <c r="N25" i="1"/>
  <c r="M25" i="1"/>
  <c r="L25" i="1"/>
  <c r="M24" i="1"/>
  <c r="K24" i="1"/>
  <c r="O24" i="1"/>
  <c r="N24" i="1"/>
  <c r="L24" i="1"/>
  <c r="K23" i="1"/>
  <c r="N23" i="1"/>
  <c r="M23" i="1"/>
  <c r="L23" i="1"/>
  <c r="N22" i="1"/>
  <c r="K22" i="1"/>
  <c r="O22" i="1"/>
  <c r="M22" i="1"/>
  <c r="L22" i="1"/>
  <c r="N21" i="1"/>
  <c r="M21" i="1"/>
  <c r="L21" i="1"/>
  <c r="K21" i="1"/>
  <c r="O20" i="1"/>
  <c r="L20" i="1"/>
  <c r="K20" i="1"/>
  <c r="N20" i="1"/>
  <c r="M20" i="1"/>
  <c r="O19" i="1"/>
  <c r="L19" i="1"/>
  <c r="K19" i="1"/>
  <c r="F19" i="1"/>
  <c r="N19" i="1"/>
  <c r="M19" i="1"/>
  <c r="O18" i="1"/>
  <c r="N18" i="1"/>
  <c r="M18" i="1"/>
  <c r="K18" i="1"/>
  <c r="F18" i="1"/>
  <c r="P18" i="1" s="1"/>
  <c r="L18" i="1"/>
  <c r="M17" i="1"/>
  <c r="K17" i="1"/>
  <c r="N17" i="1"/>
  <c r="L17" i="1"/>
  <c r="M16" i="1"/>
  <c r="L16" i="1"/>
  <c r="K16" i="1"/>
  <c r="O16" i="1"/>
  <c r="N16" i="1"/>
  <c r="K15" i="1"/>
  <c r="O15" i="1"/>
  <c r="N15" i="1"/>
  <c r="M15" i="1"/>
  <c r="L15" i="1"/>
  <c r="K14" i="1"/>
  <c r="O14" i="1"/>
  <c r="N14" i="1"/>
  <c r="M14" i="1"/>
  <c r="L14" i="1"/>
  <c r="M13" i="1"/>
  <c r="K13" i="1"/>
  <c r="N13" i="1"/>
  <c r="L13" i="1"/>
  <c r="L12" i="1"/>
  <c r="K12" i="1"/>
  <c r="O12" i="1"/>
  <c r="N12" i="1"/>
  <c r="M12" i="1"/>
  <c r="O11" i="1"/>
  <c r="K11" i="1"/>
  <c r="F11" i="1"/>
  <c r="P11" i="1" s="1"/>
  <c r="N11" i="1"/>
  <c r="M11" i="1"/>
  <c r="L11" i="1"/>
  <c r="O10" i="1"/>
  <c r="M10" i="1"/>
  <c r="K10" i="1"/>
  <c r="F10" i="1"/>
  <c r="P10" i="1" s="1"/>
  <c r="N10" i="1"/>
  <c r="L10" i="1"/>
  <c r="K9" i="1"/>
  <c r="O9" i="1"/>
  <c r="N9" i="1"/>
  <c r="M9" i="1"/>
  <c r="L9" i="1"/>
  <c r="M8" i="1"/>
  <c r="L8" i="1"/>
  <c r="K8" i="1"/>
  <c r="O8" i="1"/>
  <c r="N8" i="1"/>
  <c r="O7" i="1"/>
  <c r="K7" i="1"/>
  <c r="N7" i="1"/>
  <c r="M7" i="1"/>
  <c r="L7" i="1"/>
  <c r="N6" i="1"/>
  <c r="K6" i="1"/>
  <c r="O6" i="1"/>
  <c r="M6" i="1"/>
  <c r="L6" i="1"/>
  <c r="N5" i="1"/>
  <c r="M5" i="1"/>
  <c r="L5" i="1"/>
  <c r="K5" i="1"/>
  <c r="L4" i="1"/>
  <c r="K4" i="1"/>
  <c r="O4" i="1"/>
  <c r="F23" i="1" l="1"/>
  <c r="P23" i="1" s="1"/>
  <c r="F35" i="1"/>
  <c r="P35" i="1" s="1"/>
  <c r="O47" i="1"/>
  <c r="F34" i="1"/>
  <c r="P34" i="1" s="1"/>
  <c r="F43" i="1"/>
  <c r="P43" i="1" s="1"/>
  <c r="F14" i="1"/>
  <c r="P14" i="1" s="1"/>
  <c r="O26" i="1"/>
  <c r="C48" i="1"/>
  <c r="M48" i="1" s="1"/>
  <c r="F27" i="1"/>
  <c r="P27" i="1" s="1"/>
  <c r="O43" i="1"/>
  <c r="O23" i="1"/>
  <c r="F6" i="1"/>
  <c r="P6" i="1" s="1"/>
  <c r="O31" i="1"/>
  <c r="F33" i="1"/>
  <c r="P33" i="1" s="1"/>
  <c r="O33" i="1"/>
  <c r="F36" i="1"/>
  <c r="P36" i="1" s="1"/>
  <c r="F40" i="1"/>
  <c r="P40" i="1" s="1"/>
  <c r="F42" i="1"/>
  <c r="P42" i="1" s="1"/>
  <c r="B38" i="1"/>
  <c r="F25" i="1"/>
  <c r="P25" i="1" s="1"/>
  <c r="O25" i="1"/>
  <c r="F28" i="1"/>
  <c r="P28" i="1" s="1"/>
  <c r="O29" i="1"/>
  <c r="F29" i="1"/>
  <c r="P29" i="1" s="1"/>
  <c r="D48" i="1"/>
  <c r="N48" i="1" s="1"/>
  <c r="C38" i="1"/>
  <c r="M4" i="1"/>
  <c r="F30" i="1"/>
  <c r="P30" i="1" s="1"/>
  <c r="D38" i="1"/>
  <c r="N4" i="1"/>
  <c r="F7" i="1"/>
  <c r="P7" i="1" s="1"/>
  <c r="F15" i="1"/>
  <c r="P15" i="1" s="1"/>
  <c r="F17" i="1"/>
  <c r="P17" i="1" s="1"/>
  <c r="O17" i="1"/>
  <c r="F20" i="1"/>
  <c r="P20" i="1" s="1"/>
  <c r="O21" i="1"/>
  <c r="F21" i="1"/>
  <c r="P21" i="1" s="1"/>
  <c r="E38" i="1"/>
  <c r="B48" i="1"/>
  <c r="L48" i="1" s="1"/>
  <c r="F45" i="1"/>
  <c r="P45" i="1" s="1"/>
  <c r="O45" i="1"/>
  <c r="F4" i="1"/>
  <c r="P4" i="1" s="1"/>
  <c r="O5" i="1"/>
  <c r="F5" i="1"/>
  <c r="P5" i="1" s="1"/>
  <c r="F9" i="1"/>
  <c r="P9" i="1" s="1"/>
  <c r="F12" i="1"/>
  <c r="P12" i="1" s="1"/>
  <c r="O13" i="1"/>
  <c r="F13" i="1"/>
  <c r="P13" i="1" s="1"/>
  <c r="P19" i="1"/>
  <c r="F22" i="1"/>
  <c r="P22" i="1" s="1"/>
  <c r="P47" i="1"/>
  <c r="F37" i="1"/>
  <c r="P37" i="1" s="1"/>
  <c r="K38" i="1"/>
  <c r="F41" i="1"/>
  <c r="P41" i="1" s="1"/>
  <c r="F8" i="1"/>
  <c r="P8" i="1" s="1"/>
  <c r="F16" i="1"/>
  <c r="P16" i="1" s="1"/>
  <c r="F24" i="1"/>
  <c r="P24" i="1" s="1"/>
  <c r="F32" i="1"/>
  <c r="P32" i="1" s="1"/>
  <c r="F44" i="1"/>
  <c r="P44" i="1" s="1"/>
  <c r="E48" i="1"/>
  <c r="N38" i="1" l="1"/>
  <c r="D49" i="1"/>
  <c r="N49" i="1" s="1"/>
  <c r="O48" i="1"/>
  <c r="F48" i="1"/>
  <c r="P48" i="1" s="1"/>
  <c r="L38" i="1"/>
  <c r="B49" i="1"/>
  <c r="L49" i="1" s="1"/>
  <c r="C49" i="1"/>
  <c r="M49" i="1" s="1"/>
  <c r="M38" i="1"/>
  <c r="O38" i="1"/>
  <c r="F38" i="1"/>
  <c r="P38" i="1" s="1"/>
  <c r="E49" i="1"/>
  <c r="O49" i="1" l="1"/>
  <c r="F49" i="1"/>
  <c r="P49" i="1" s="1"/>
</calcChain>
</file>

<file path=xl/sharedStrings.xml><?xml version="1.0" encoding="utf-8"?>
<sst xmlns="http://schemas.openxmlformats.org/spreadsheetml/2006/main" count="69" uniqueCount="60">
  <si>
    <t>保育所等利用児童数・利用待機児童数等</t>
    <rPh sb="0" eb="2">
      <t>ホイク</t>
    </rPh>
    <rPh sb="2" eb="3">
      <t>ショ</t>
    </rPh>
    <rPh sb="3" eb="4">
      <t>トウ</t>
    </rPh>
    <rPh sb="4" eb="6">
      <t>リヨウ</t>
    </rPh>
    <rPh sb="6" eb="8">
      <t>ジドウ</t>
    </rPh>
    <rPh sb="8" eb="9">
      <t>スウ</t>
    </rPh>
    <rPh sb="10" eb="12">
      <t>リヨウ</t>
    </rPh>
    <rPh sb="12" eb="14">
      <t>タイキ</t>
    </rPh>
    <rPh sb="14" eb="16">
      <t>ジドウ</t>
    </rPh>
    <rPh sb="16" eb="17">
      <t>スウ</t>
    </rPh>
    <rPh sb="17" eb="18">
      <t>ナド</t>
    </rPh>
    <phoneticPr fontId="4"/>
  </si>
  <si>
    <t>市町村名</t>
    <rPh sb="0" eb="3">
      <t>シチョウソン</t>
    </rPh>
    <rPh sb="3" eb="4">
      <t>ナ</t>
    </rPh>
    <phoneticPr fontId="4"/>
  </si>
  <si>
    <t>令和7年4月1日時点の数値〔A〕</t>
    <rPh sb="0" eb="2">
      <t>レイワ</t>
    </rPh>
    <rPh sb="3" eb="4">
      <t>ネン</t>
    </rPh>
    <rPh sb="8" eb="10">
      <t>ジテン</t>
    </rPh>
    <rPh sb="11" eb="13">
      <t>スウチ</t>
    </rPh>
    <phoneticPr fontId="4"/>
  </si>
  <si>
    <t>令和6年4月1日時点の数値〔B〕</t>
    <rPh sb="0" eb="2">
      <t>レイワ</t>
    </rPh>
    <rPh sb="8" eb="10">
      <t>ジテン</t>
    </rPh>
    <rPh sb="11" eb="13">
      <t>スウチ</t>
    </rPh>
    <phoneticPr fontId="4"/>
  </si>
  <si>
    <t>増減数　〔A〕-〔B〕　▲は前年比減</t>
    <phoneticPr fontId="4"/>
  </si>
  <si>
    <t>保育所等数</t>
    <rPh sb="0" eb="2">
      <t>ホイク</t>
    </rPh>
    <rPh sb="2" eb="3">
      <t>ショ</t>
    </rPh>
    <rPh sb="3" eb="4">
      <t>トウ</t>
    </rPh>
    <rPh sb="4" eb="5">
      <t>スウ</t>
    </rPh>
    <phoneticPr fontId="4"/>
  </si>
  <si>
    <t>定員</t>
    <rPh sb="0" eb="2">
      <t>テイイン</t>
    </rPh>
    <phoneticPr fontId="4"/>
  </si>
  <si>
    <t>利用児童数</t>
    <rPh sb="0" eb="2">
      <t>リヨウ</t>
    </rPh>
    <rPh sb="2" eb="4">
      <t>ジドウ</t>
    </rPh>
    <rPh sb="4" eb="5">
      <t>スウ</t>
    </rPh>
    <phoneticPr fontId="4"/>
  </si>
  <si>
    <t>待機児童数</t>
    <rPh sb="0" eb="2">
      <t>タイキ</t>
    </rPh>
    <rPh sb="2" eb="4">
      <t>ジドウ</t>
    </rPh>
    <rPh sb="4" eb="5">
      <t>スウ</t>
    </rPh>
    <phoneticPr fontId="4"/>
  </si>
  <si>
    <t>※待機率（％）</t>
    <rPh sb="1" eb="3">
      <t>タイキ</t>
    </rPh>
    <rPh sb="3" eb="4">
      <t>リツ</t>
    </rPh>
    <phoneticPr fontId="4"/>
  </si>
  <si>
    <t>※待機率（ポイント）</t>
    <rPh sb="1" eb="3">
      <t>タイキ</t>
    </rPh>
    <rPh sb="3" eb="4">
      <t>リツ</t>
    </rPh>
    <phoneticPr fontId="4"/>
  </si>
  <si>
    <t>岸和田市</t>
  </si>
  <si>
    <t>池田市</t>
  </si>
  <si>
    <t>泉大津市</t>
  </si>
  <si>
    <t>貝塚市</t>
  </si>
  <si>
    <t>守口市</t>
  </si>
  <si>
    <t>茨木市</t>
  </si>
  <si>
    <t>泉佐野市</t>
  </si>
  <si>
    <t>富田林市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</si>
  <si>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</si>
  <si>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</si>
  <si>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</si>
  <si>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</si>
  <si>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</si>
  <si>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</si>
  <si>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</si>
  <si>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</si>
  <si>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</si>
  <si>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</si>
  <si>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</si>
  <si>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</si>
  <si>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</si>
  <si>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</si>
  <si>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</si>
  <si>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</si>
  <si>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</si>
  <si>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</si>
  <si>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</si>
  <si>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</si>
  <si>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</si>
  <si>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</si>
  <si>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</si>
  <si>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</si>
  <si>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</si>
  <si>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</si>
  <si>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小計（34市町村）</t>
    <rPh sb="0" eb="2">
      <t>ショウケイ</t>
    </rPh>
    <rPh sb="5" eb="8">
      <t>シチョウソン</t>
    </rPh>
    <phoneticPr fontId="4"/>
  </si>
  <si>
    <t>大阪市</t>
    <rPh sb="0" eb="3">
      <t>オオサカシ</t>
    </rPh>
    <phoneticPr fontId="4"/>
  </si>
  <si>
    <t>堺市</t>
    <rPh sb="0" eb="2">
      <t>サカイシ</t>
    </rPh>
    <phoneticPr fontId="4"/>
  </si>
  <si>
    <t>高槻市</t>
    <rPh sb="0" eb="3">
      <t>タカツキシ</t>
    </rPh>
    <phoneticPr fontId="4"/>
  </si>
  <si>
    <t>東大阪市</t>
    <rPh sb="0" eb="4">
      <t>ヒガシオオサカシ</t>
    </rPh>
    <phoneticPr fontId="4"/>
  </si>
  <si>
    <t>豊中市</t>
    <rPh sb="0" eb="3">
      <t>トヨナカシ</t>
    </rPh>
    <phoneticPr fontId="4"/>
  </si>
  <si>
    <t>枚方市</t>
    <phoneticPr fontId="4"/>
  </si>
  <si>
    <t>八尾市</t>
  </si>
  <si>
    <t>寝屋川市</t>
  </si>
  <si>
    <t>吹田市</t>
  </si>
  <si>
    <t>小計（政令・中核市）</t>
    <rPh sb="0" eb="2">
      <t>ショウケイ</t>
    </rPh>
    <rPh sb="3" eb="5">
      <t>セイレイ</t>
    </rPh>
    <rPh sb="6" eb="8">
      <t>チュウカク</t>
    </rPh>
    <rPh sb="8" eb="9">
      <t>シ</t>
    </rPh>
    <phoneticPr fontId="4"/>
  </si>
  <si>
    <t>計</t>
    <rPh sb="0" eb="1">
      <t>ケイ</t>
    </rPh>
    <phoneticPr fontId="4"/>
  </si>
  <si>
    <t>※待機率〔％〕＝待機児童数／（利用児童数＋待機児童数）×100</t>
    <phoneticPr fontId="4"/>
  </si>
  <si>
    <t>※裏面に注記</t>
    <phoneticPr fontId="4"/>
  </si>
  <si>
    <t>※１　以下①～⑦までの施設・事業所数を計上。
　　　　①特定教育・保育施設（保育所、保育所型認定こども園、幼保連携型認定こども園、幼稚園型認定こども園、地方裁量型認定こども園）
　　　　②特定地域型保育事業（小規模保育事業、家庭的保育事業、事業所内保育事業、居宅訪問型保育事業）
　　　　③特例保育
　　　　④国庫補助事業（認可化移行運営費支援事業、幼稚園における長時間預かり保育運営費支援事業、幼稚園における一時預かり事業（幼稚園型Ⅱ））
　　　　⑤企業主導型保育事業
　　　　⑥地方単独保育施策
　　　　⑦その他の保育の受け皿
※２　特定教育・保育施設、特定地域型保育事業、特例保育、国庫補助事業、企業主導型保育事業、地方単独保育施策及び
　　　 その他の保育の受け皿の利用定員を計上。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</si>
</sst>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0_ "/>
    <numFmt numFmtId="178" formatCode="0.00;&quot;▲ &quot;0.00"/>
  </numFmts>
  <fonts count="10" x14ac:knownFonts="1">
    <font>
      <sz val="11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6" fillId="0" borderId="3" xfId="1" applyFont="1" applyBorder="1" applyAlignment="1">
      <alignment horizontal="distributed" vertical="center"/>
    </xf>
    <xf numFmtId="176" fontId="7" fillId="0" borderId="12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7" fontId="6" fillId="0" borderId="14" xfId="1" applyNumberFormat="1" applyFont="1" applyBorder="1">
      <alignment vertical="center"/>
    </xf>
    <xf numFmtId="176" fontId="7" fillId="2" borderId="15" xfId="0" applyNumberFormat="1" applyFont="1" applyFill="1" applyBorder="1" applyProtection="1">
      <alignment vertical="center"/>
      <protection locked="0"/>
    </xf>
    <xf numFmtId="176" fontId="7" fillId="2" borderId="16" xfId="0" applyNumberFormat="1" applyFont="1" applyFill="1" applyBorder="1" applyProtection="1">
      <alignment vertical="center"/>
      <protection locked="0"/>
    </xf>
    <xf numFmtId="176" fontId="7" fillId="2" borderId="16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76" fontId="6" fillId="0" borderId="18" xfId="1" applyNumberFormat="1" applyFont="1" applyBorder="1">
      <alignment vertical="center"/>
    </xf>
    <xf numFmtId="176" fontId="6" fillId="0" borderId="19" xfId="1" applyNumberFormat="1" applyFont="1" applyBorder="1">
      <alignment vertical="center"/>
    </xf>
    <xf numFmtId="176" fontId="6" fillId="0" borderId="20" xfId="1" applyNumberFormat="1" applyFont="1" applyBorder="1">
      <alignment vertical="center"/>
    </xf>
    <xf numFmtId="178" fontId="6" fillId="0" borderId="17" xfId="1" applyNumberFormat="1" applyFont="1" applyBorder="1">
      <alignment vertical="center"/>
    </xf>
    <xf numFmtId="0" fontId="6" fillId="0" borderId="21" xfId="1" applyFont="1" applyBorder="1" applyAlignment="1">
      <alignment horizontal="distributed" vertical="center"/>
    </xf>
    <xf numFmtId="176" fontId="7" fillId="0" borderId="15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7" fontId="6" fillId="0" borderId="17" xfId="1" applyNumberFormat="1" applyFont="1" applyBorder="1">
      <alignment vertical="center"/>
    </xf>
    <xf numFmtId="176" fontId="7" fillId="2" borderId="15" xfId="1" applyNumberFormat="1" applyFont="1" applyFill="1" applyBorder="1">
      <alignment vertical="center"/>
    </xf>
    <xf numFmtId="176" fontId="7" fillId="2" borderId="16" xfId="1" applyNumberFormat="1" applyFont="1" applyFill="1" applyBorder="1">
      <alignment vertical="center"/>
    </xf>
    <xf numFmtId="0" fontId="6" fillId="0" borderId="22" xfId="1" applyFont="1" applyBorder="1" applyAlignment="1">
      <alignment horizontal="distributed" vertical="center"/>
    </xf>
    <xf numFmtId="176" fontId="7" fillId="0" borderId="23" xfId="1" applyNumberFormat="1" applyFont="1" applyBorder="1">
      <alignment vertical="center"/>
    </xf>
    <xf numFmtId="176" fontId="7" fillId="0" borderId="24" xfId="1" applyNumberFormat="1" applyFont="1" applyBorder="1">
      <alignment vertical="center"/>
    </xf>
    <xf numFmtId="177" fontId="6" fillId="0" borderId="25" xfId="1" applyNumberFormat="1" applyFont="1" applyBorder="1">
      <alignment vertical="center"/>
    </xf>
    <xf numFmtId="176" fontId="7" fillId="2" borderId="23" xfId="0" applyNumberFormat="1" applyFont="1" applyFill="1" applyBorder="1" applyProtection="1">
      <alignment vertical="center"/>
      <protection locked="0"/>
    </xf>
    <xf numFmtId="176" fontId="7" fillId="2" borderId="24" xfId="0" applyNumberFormat="1" applyFont="1" applyFill="1" applyBorder="1" applyProtection="1">
      <alignment vertical="center"/>
      <protection locked="0"/>
    </xf>
    <xf numFmtId="176" fontId="7" fillId="2" borderId="24" xfId="0" applyNumberFormat="1" applyFont="1" applyFill="1" applyBorder="1">
      <alignment vertical="center"/>
    </xf>
    <xf numFmtId="177" fontId="6" fillId="2" borderId="26" xfId="0" applyNumberFormat="1" applyFont="1" applyFill="1" applyBorder="1">
      <alignment vertical="center"/>
    </xf>
    <xf numFmtId="176" fontId="6" fillId="0" borderId="23" xfId="1" applyNumberFormat="1" applyFont="1" applyBorder="1">
      <alignment vertical="center"/>
    </xf>
    <xf numFmtId="176" fontId="6" fillId="0" borderId="24" xfId="1" applyNumberFormat="1" applyFont="1" applyBorder="1">
      <alignment vertical="center"/>
    </xf>
    <xf numFmtId="176" fontId="6" fillId="0" borderId="27" xfId="1" applyNumberFormat="1" applyFont="1" applyBorder="1">
      <alignment vertical="center"/>
    </xf>
    <xf numFmtId="178" fontId="6" fillId="0" borderId="25" xfId="1" applyNumberFormat="1" applyFont="1" applyBorder="1">
      <alignment vertical="center"/>
    </xf>
    <xf numFmtId="0" fontId="6" fillId="0" borderId="28" xfId="1" applyFont="1" applyBorder="1" applyAlignment="1">
      <alignment horizontal="center" vertical="center" shrinkToFit="1"/>
    </xf>
    <xf numFmtId="176" fontId="6" fillId="0" borderId="29" xfId="1" applyNumberFormat="1" applyFont="1" applyBorder="1">
      <alignment vertical="center"/>
    </xf>
    <xf numFmtId="176" fontId="6" fillId="0" borderId="30" xfId="1" applyNumberFormat="1" applyFont="1" applyBorder="1">
      <alignment vertical="center"/>
    </xf>
    <xf numFmtId="176" fontId="6" fillId="0" borderId="31" xfId="1" applyNumberFormat="1" applyFont="1" applyBorder="1">
      <alignment vertical="center"/>
    </xf>
    <xf numFmtId="176" fontId="6" fillId="0" borderId="32" xfId="1" applyNumberFormat="1" applyFont="1" applyBorder="1">
      <alignment vertical="center"/>
    </xf>
    <xf numFmtId="177" fontId="6" fillId="0" borderId="33" xfId="1" applyNumberFormat="1" applyFont="1" applyBorder="1">
      <alignment vertical="center"/>
    </xf>
    <xf numFmtId="176" fontId="6" fillId="2" borderId="28" xfId="0" applyNumberFormat="1" applyFont="1" applyFill="1" applyBorder="1">
      <alignment vertical="center"/>
    </xf>
    <xf numFmtId="176" fontId="6" fillId="2" borderId="34" xfId="0" applyNumberFormat="1" applyFont="1" applyFill="1" applyBorder="1">
      <alignment vertical="center"/>
    </xf>
    <xf numFmtId="176" fontId="6" fillId="2" borderId="31" xfId="0" applyNumberFormat="1" applyFont="1" applyFill="1" applyBorder="1">
      <alignment vertical="center"/>
    </xf>
    <xf numFmtId="177" fontId="6" fillId="2" borderId="35" xfId="0" applyNumberFormat="1" applyFont="1" applyFill="1" applyBorder="1">
      <alignment vertical="center"/>
    </xf>
    <xf numFmtId="176" fontId="6" fillId="0" borderId="34" xfId="1" applyNumberFormat="1" applyFont="1" applyBorder="1">
      <alignment vertical="center"/>
    </xf>
    <xf numFmtId="178" fontId="6" fillId="0" borderId="33" xfId="1" applyNumberFormat="1" applyFont="1" applyBorder="1">
      <alignment vertical="center"/>
    </xf>
    <xf numFmtId="0" fontId="8" fillId="0" borderId="0" xfId="1" applyFont="1">
      <alignment vertical="center"/>
    </xf>
    <xf numFmtId="0" fontId="6" fillId="2" borderId="36" xfId="1" applyFont="1" applyFill="1" applyBorder="1" applyAlignment="1">
      <alignment horizontal="distributed" vertical="center"/>
    </xf>
    <xf numFmtId="176" fontId="6" fillId="0" borderId="37" xfId="1" applyNumberFormat="1" applyFont="1" applyBorder="1">
      <alignment vertical="center"/>
    </xf>
    <xf numFmtId="176" fontId="6" fillId="2" borderId="37" xfId="1" applyNumberFormat="1" applyFont="1" applyFill="1" applyBorder="1">
      <alignment vertical="center"/>
    </xf>
    <xf numFmtId="176" fontId="6" fillId="2" borderId="19" xfId="1" applyNumberFormat="1" applyFont="1" applyFill="1" applyBorder="1">
      <alignment vertical="center"/>
    </xf>
    <xf numFmtId="176" fontId="6" fillId="2" borderId="20" xfId="1" applyNumberFormat="1" applyFont="1" applyFill="1" applyBorder="1">
      <alignment vertical="center"/>
    </xf>
    <xf numFmtId="177" fontId="6" fillId="2" borderId="38" xfId="0" applyNumberFormat="1" applyFont="1" applyFill="1" applyBorder="1">
      <alignment vertical="center"/>
    </xf>
    <xf numFmtId="0" fontId="6" fillId="2" borderId="21" xfId="1" applyFont="1" applyFill="1" applyBorder="1" applyAlignment="1">
      <alignment horizontal="distributed" vertical="center"/>
    </xf>
    <xf numFmtId="176" fontId="6" fillId="0" borderId="39" xfId="1" applyNumberFormat="1" applyFont="1" applyBorder="1">
      <alignment vertical="center"/>
    </xf>
    <xf numFmtId="176" fontId="6" fillId="2" borderId="39" xfId="1" applyNumberFormat="1" applyFont="1" applyFill="1" applyBorder="1">
      <alignment vertical="center"/>
    </xf>
    <xf numFmtId="176" fontId="6" fillId="0" borderId="40" xfId="1" applyNumberFormat="1" applyFont="1" applyBorder="1">
      <alignment vertical="center"/>
    </xf>
    <xf numFmtId="176" fontId="6" fillId="0" borderId="41" xfId="1" applyNumberFormat="1" applyFont="1" applyBorder="1">
      <alignment vertical="center"/>
    </xf>
    <xf numFmtId="176" fontId="6" fillId="0" borderId="42" xfId="1" applyNumberFormat="1" applyFont="1" applyBorder="1">
      <alignment vertical="center"/>
    </xf>
    <xf numFmtId="177" fontId="6" fillId="0" borderId="43" xfId="1" applyNumberFormat="1" applyFont="1" applyBorder="1">
      <alignment vertical="center"/>
    </xf>
    <xf numFmtId="176" fontId="6" fillId="2" borderId="40" xfId="1" applyNumberFormat="1" applyFont="1" applyFill="1" applyBorder="1">
      <alignment vertical="center"/>
    </xf>
    <xf numFmtId="176" fontId="6" fillId="2" borderId="41" xfId="1" applyNumberFormat="1" applyFont="1" applyFill="1" applyBorder="1">
      <alignment vertical="center"/>
    </xf>
    <xf numFmtId="176" fontId="6" fillId="2" borderId="42" xfId="1" applyNumberFormat="1" applyFont="1" applyFill="1" applyBorder="1">
      <alignment vertical="center"/>
    </xf>
    <xf numFmtId="176" fontId="6" fillId="0" borderId="15" xfId="1" applyNumberFormat="1" applyFont="1" applyBorder="1">
      <alignment vertical="center"/>
    </xf>
    <xf numFmtId="176" fontId="6" fillId="0" borderId="44" xfId="1" applyNumberFormat="1" applyFont="1" applyBorder="1">
      <alignment vertical="center"/>
    </xf>
    <xf numFmtId="176" fontId="6" fillId="0" borderId="16" xfId="1" applyNumberFormat="1" applyFont="1" applyBorder="1">
      <alignment vertical="center"/>
    </xf>
    <xf numFmtId="177" fontId="6" fillId="0" borderId="45" xfId="1" applyNumberFormat="1" applyFont="1" applyBorder="1">
      <alignment vertical="center"/>
    </xf>
    <xf numFmtId="176" fontId="6" fillId="2" borderId="15" xfId="1" applyNumberFormat="1" applyFont="1" applyFill="1" applyBorder="1">
      <alignment vertical="center"/>
    </xf>
    <xf numFmtId="176" fontId="6" fillId="2" borderId="44" xfId="1" applyNumberFormat="1" applyFont="1" applyFill="1" applyBorder="1">
      <alignment vertical="center"/>
    </xf>
    <xf numFmtId="176" fontId="6" fillId="2" borderId="16" xfId="1" applyNumberFormat="1" applyFont="1" applyFill="1" applyBorder="1">
      <alignment vertical="center"/>
    </xf>
    <xf numFmtId="0" fontId="6" fillId="0" borderId="36" xfId="1" applyFont="1" applyBorder="1" applyAlignment="1">
      <alignment horizontal="distributed" vertical="center"/>
    </xf>
    <xf numFmtId="176" fontId="7" fillId="0" borderId="37" xfId="1" applyNumberFormat="1" applyFont="1" applyBorder="1">
      <alignment vertical="center"/>
    </xf>
    <xf numFmtId="176" fontId="7" fillId="0" borderId="19" xfId="1" applyNumberFormat="1" applyFont="1" applyBorder="1">
      <alignment vertical="center"/>
    </xf>
    <xf numFmtId="176" fontId="7" fillId="2" borderId="37" xfId="1" applyNumberFormat="1" applyFont="1" applyFill="1" applyBorder="1">
      <alignment vertical="center"/>
    </xf>
    <xf numFmtId="176" fontId="7" fillId="2" borderId="19" xfId="1" applyNumberFormat="1" applyFont="1" applyFill="1" applyBorder="1">
      <alignment vertical="center"/>
    </xf>
    <xf numFmtId="177" fontId="6" fillId="2" borderId="25" xfId="0" applyNumberFormat="1" applyFont="1" applyFill="1" applyBorder="1">
      <alignment vertical="center"/>
    </xf>
    <xf numFmtId="176" fontId="6" fillId="2" borderId="30" xfId="0" applyNumberFormat="1" applyFont="1" applyFill="1" applyBorder="1">
      <alignment vertical="center"/>
    </xf>
    <xf numFmtId="177" fontId="6" fillId="2" borderId="33" xfId="0" applyNumberFormat="1" applyFont="1" applyFill="1" applyBorder="1">
      <alignment vertical="center"/>
    </xf>
    <xf numFmtId="0" fontId="6" fillId="0" borderId="6" xfId="1" applyFont="1" applyBorder="1" applyAlignment="1">
      <alignment horizontal="distributed" vertical="center"/>
    </xf>
    <xf numFmtId="176" fontId="6" fillId="0" borderId="46" xfId="1" applyNumberFormat="1" applyFont="1" applyBorder="1">
      <alignment vertical="center"/>
    </xf>
    <xf numFmtId="176" fontId="6" fillId="0" borderId="47" xfId="1" applyNumberFormat="1" applyFont="1" applyBorder="1">
      <alignment vertical="center"/>
    </xf>
    <xf numFmtId="176" fontId="6" fillId="0" borderId="48" xfId="1" applyNumberFormat="1" applyFont="1" applyBorder="1">
      <alignment vertical="center"/>
    </xf>
    <xf numFmtId="177" fontId="6" fillId="0" borderId="49" xfId="1" applyNumberFormat="1" applyFont="1" applyBorder="1">
      <alignment vertical="center"/>
    </xf>
    <xf numFmtId="176" fontId="6" fillId="2" borderId="6" xfId="0" applyNumberFormat="1" applyFont="1" applyFill="1" applyBorder="1">
      <alignment vertical="center"/>
    </xf>
    <xf numFmtId="176" fontId="6" fillId="2" borderId="50" xfId="0" applyNumberFormat="1" applyFont="1" applyFill="1" applyBorder="1">
      <alignment vertical="center"/>
    </xf>
    <xf numFmtId="176" fontId="6" fillId="0" borderId="51" xfId="1" applyNumberFormat="1" applyFont="1" applyBorder="1">
      <alignment vertical="center"/>
    </xf>
    <xf numFmtId="178" fontId="6" fillId="0" borderId="52" xfId="1" applyNumberFormat="1" applyFont="1" applyBorder="1">
      <alignment vertical="center"/>
    </xf>
    <xf numFmtId="0" fontId="7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53" xfId="1" applyBorder="1">
      <alignment vertical="center"/>
    </xf>
    <xf numFmtId="0" fontId="6" fillId="0" borderId="0" xfId="1" applyFont="1" applyAlignment="1">
      <alignment horizontal="distributed" vertical="center"/>
    </xf>
    <xf numFmtId="0" fontId="9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</cellXfs>
  <cellStyles count="2">
    <cellStyle name="標準" xfId="0" builtinId="0"/>
    <cellStyle name="標準 4" xfId="1" xr:uid="{C31F0213-1827-4FEF-B589-D1E5DD4BFF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272ws0001\00_&#23376;&#12393;&#12418;&#23460;&#20849;&#26377;&#65288;&#26032;&#65289;\FJ&#38598;&#35336;&#12471;&#12473;&#12486;&#12512;&#65288;&#26412;&#30465;&#65289;\&#12471;&#12473;&#12486;&#12512;\&#12510;&#12473;&#12479;&#12540;\&#24453;&#27231;&#20816;&#31461;&#65288;&#27096;&#24335;&#65297;&#65289;_&#34892;&#12510;&#12473;&#12479;&#12540;_2006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0BCE-0E17-4585-8D1B-19E4CE2688D5}">
  <sheetPr>
    <tabColor indexed="42"/>
  </sheetPr>
  <dimension ref="A1:P60"/>
  <sheetViews>
    <sheetView tabSelected="1" view="pageBreakPreview" zoomScaleNormal="100" zoomScaleSheetLayoutView="100" workbookViewId="0">
      <selection sqref="A1:P1"/>
    </sheetView>
  </sheetViews>
  <sheetFormatPr defaultColWidth="8.09765625" defaultRowHeight="13.2" x14ac:dyDescent="0.45"/>
  <cols>
    <col min="1" max="1" width="11.19921875" style="96" customWidth="1"/>
    <col min="2" max="6" width="8.09765625" style="11" customWidth="1"/>
    <col min="7" max="9" width="8.09765625" style="96" customWidth="1"/>
    <col min="10" max="16" width="8.09765625" style="11" customWidth="1"/>
    <col min="17" max="16384" width="8.09765625" style="11"/>
  </cols>
  <sheetData>
    <row r="1" spans="1:16" s="1" customFormat="1" ht="21.75" customHeight="1" thickBot="1" x14ac:dyDescent="0.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s="1" customFormat="1" ht="15" customHeight="1" x14ac:dyDescent="0.45">
      <c r="A2" s="101" t="s">
        <v>1</v>
      </c>
      <c r="B2" s="103" t="s">
        <v>2</v>
      </c>
      <c r="C2" s="104"/>
      <c r="D2" s="104"/>
      <c r="E2" s="104"/>
      <c r="F2" s="105"/>
      <c r="G2" s="106" t="s">
        <v>3</v>
      </c>
      <c r="H2" s="107"/>
      <c r="I2" s="107"/>
      <c r="J2" s="107"/>
      <c r="K2" s="108"/>
      <c r="L2" s="103" t="s">
        <v>4</v>
      </c>
      <c r="M2" s="104"/>
      <c r="N2" s="104"/>
      <c r="O2" s="104"/>
      <c r="P2" s="105"/>
    </row>
    <row r="3" spans="1:16" ht="15" customHeight="1" thickBot="1" x14ac:dyDescent="0.5">
      <c r="A3" s="102"/>
      <c r="B3" s="2" t="s">
        <v>5</v>
      </c>
      <c r="C3" s="3" t="s">
        <v>6</v>
      </c>
      <c r="D3" s="3" t="s">
        <v>7</v>
      </c>
      <c r="E3" s="4" t="s">
        <v>8</v>
      </c>
      <c r="F3" s="5" t="s">
        <v>9</v>
      </c>
      <c r="G3" s="6" t="s">
        <v>5</v>
      </c>
      <c r="H3" s="7" t="s">
        <v>6</v>
      </c>
      <c r="I3" s="7" t="s">
        <v>7</v>
      </c>
      <c r="J3" s="8" t="s">
        <v>8</v>
      </c>
      <c r="K3" s="9" t="s">
        <v>9</v>
      </c>
      <c r="L3" s="10" t="s">
        <v>5</v>
      </c>
      <c r="M3" s="3" t="s">
        <v>6</v>
      </c>
      <c r="N3" s="3" t="s">
        <v>7</v>
      </c>
      <c r="O3" s="4" t="s">
        <v>8</v>
      </c>
      <c r="P3" s="5" t="s">
        <v>10</v>
      </c>
    </row>
    <row r="4" spans="1:16" ht="12" customHeight="1" x14ac:dyDescent="0.45">
      <c r="A4" s="12" t="s">
        <v>11</v>
      </c>
      <c r="B4" s="13">
        <v>47</v>
      </c>
      <c r="C4" s="14">
        <v>4688</v>
      </c>
      <c r="D4" s="14">
        <v>4288</v>
      </c>
      <c r="E4" s="14">
        <v>2</v>
      </c>
      <c r="F4" s="15">
        <f t="shared" ref="F4:F45" si="0">E4/(D4+E4)*100</f>
        <v>4.6620046620046623E-2</v>
      </c>
      <c r="G4" s="16">
        <v>47</v>
      </c>
      <c r="H4" s="17">
        <v>4629</v>
      </c>
      <c r="I4" s="18">
        <v>4230</v>
      </c>
      <c r="J4" s="18">
        <v>6</v>
      </c>
      <c r="K4" s="19">
        <f>J4/(I4+J4)*100</f>
        <v>0.14164305949008499</v>
      </c>
      <c r="L4" s="20">
        <f>B4-G4</f>
        <v>0</v>
      </c>
      <c r="M4" s="21">
        <f t="shared" ref="L4:P45" si="1">C4-H4</f>
        <v>59</v>
      </c>
      <c r="N4" s="21">
        <f t="shared" si="1"/>
        <v>58</v>
      </c>
      <c r="O4" s="22">
        <f t="shared" si="1"/>
        <v>-4</v>
      </c>
      <c r="P4" s="23">
        <f>F4-K4</f>
        <v>-9.5023012870038365E-2</v>
      </c>
    </row>
    <row r="5" spans="1:16" ht="12" customHeight="1" x14ac:dyDescent="0.45">
      <c r="A5" s="24" t="s">
        <v>12</v>
      </c>
      <c r="B5" s="25">
        <v>34</v>
      </c>
      <c r="C5" s="26">
        <v>2331</v>
      </c>
      <c r="D5" s="26">
        <v>2279</v>
      </c>
      <c r="E5" s="26">
        <v>0</v>
      </c>
      <c r="F5" s="27">
        <f t="shared" si="0"/>
        <v>0</v>
      </c>
      <c r="G5" s="16">
        <v>35</v>
      </c>
      <c r="H5" s="17">
        <v>2331</v>
      </c>
      <c r="I5" s="18">
        <v>2241</v>
      </c>
      <c r="J5" s="18">
        <v>0</v>
      </c>
      <c r="K5" s="19">
        <f t="shared" ref="K5:K36" si="2">J5/(I5+J5)*100</f>
        <v>0</v>
      </c>
      <c r="L5" s="20">
        <f>B5-G5</f>
        <v>-1</v>
      </c>
      <c r="M5" s="21">
        <f t="shared" si="1"/>
        <v>0</v>
      </c>
      <c r="N5" s="21">
        <f t="shared" si="1"/>
        <v>38</v>
      </c>
      <c r="O5" s="22">
        <f t="shared" si="1"/>
        <v>0</v>
      </c>
      <c r="P5" s="23">
        <f t="shared" si="1"/>
        <v>0</v>
      </c>
    </row>
    <row r="6" spans="1:16" ht="12" customHeight="1" x14ac:dyDescent="0.45">
      <c r="A6" s="24" t="s">
        <v>13</v>
      </c>
      <c r="B6" s="25">
        <v>19</v>
      </c>
      <c r="C6" s="26">
        <v>1641</v>
      </c>
      <c r="D6" s="26">
        <v>1568</v>
      </c>
      <c r="E6" s="26">
        <v>4</v>
      </c>
      <c r="F6" s="27">
        <f t="shared" si="0"/>
        <v>0.2544529262086514</v>
      </c>
      <c r="G6" s="16">
        <v>19</v>
      </c>
      <c r="H6" s="17">
        <v>1641</v>
      </c>
      <c r="I6" s="18">
        <v>1553</v>
      </c>
      <c r="J6" s="18">
        <v>0</v>
      </c>
      <c r="K6" s="19">
        <f t="shared" si="2"/>
        <v>0</v>
      </c>
      <c r="L6" s="20">
        <f>B6-G6</f>
        <v>0</v>
      </c>
      <c r="M6" s="21">
        <f t="shared" si="1"/>
        <v>0</v>
      </c>
      <c r="N6" s="21">
        <f t="shared" si="1"/>
        <v>15</v>
      </c>
      <c r="O6" s="22">
        <f t="shared" si="1"/>
        <v>4</v>
      </c>
      <c r="P6" s="23">
        <f t="shared" si="1"/>
        <v>0.2544529262086514</v>
      </c>
    </row>
    <row r="7" spans="1:16" ht="12" customHeight="1" x14ac:dyDescent="0.45">
      <c r="A7" s="24" t="s">
        <v>14</v>
      </c>
      <c r="B7" s="28">
        <v>22</v>
      </c>
      <c r="C7" s="29">
        <v>2182</v>
      </c>
      <c r="D7" s="26">
        <v>1708</v>
      </c>
      <c r="E7" s="26">
        <v>0</v>
      </c>
      <c r="F7" s="27">
        <f t="shared" si="0"/>
        <v>0</v>
      </c>
      <c r="G7" s="16">
        <v>22</v>
      </c>
      <c r="H7" s="17">
        <v>2278</v>
      </c>
      <c r="I7" s="18">
        <v>1788</v>
      </c>
      <c r="J7" s="18">
        <v>0</v>
      </c>
      <c r="K7" s="19">
        <f t="shared" si="2"/>
        <v>0</v>
      </c>
      <c r="L7" s="20">
        <f t="shared" si="1"/>
        <v>0</v>
      </c>
      <c r="M7" s="21">
        <f t="shared" si="1"/>
        <v>-96</v>
      </c>
      <c r="N7" s="21">
        <f t="shared" si="1"/>
        <v>-80</v>
      </c>
      <c r="O7" s="22">
        <f t="shared" si="1"/>
        <v>0</v>
      </c>
      <c r="P7" s="23">
        <f t="shared" si="1"/>
        <v>0</v>
      </c>
    </row>
    <row r="8" spans="1:16" ht="12" customHeight="1" x14ac:dyDescent="0.45">
      <c r="A8" s="24" t="s">
        <v>15</v>
      </c>
      <c r="B8" s="28">
        <v>62</v>
      </c>
      <c r="C8" s="29">
        <v>4167</v>
      </c>
      <c r="D8" s="26">
        <v>4070</v>
      </c>
      <c r="E8" s="26">
        <v>1</v>
      </c>
      <c r="F8" s="27">
        <f t="shared" si="0"/>
        <v>2.4563989191844753E-2</v>
      </c>
      <c r="G8" s="16">
        <v>59</v>
      </c>
      <c r="H8" s="17">
        <v>3860</v>
      </c>
      <c r="I8" s="18">
        <v>3998</v>
      </c>
      <c r="J8" s="18">
        <v>0</v>
      </c>
      <c r="K8" s="19">
        <f t="shared" si="2"/>
        <v>0</v>
      </c>
      <c r="L8" s="20">
        <f t="shared" si="1"/>
        <v>3</v>
      </c>
      <c r="M8" s="21">
        <f t="shared" si="1"/>
        <v>307</v>
      </c>
      <c r="N8" s="21">
        <f t="shared" si="1"/>
        <v>72</v>
      </c>
      <c r="O8" s="22">
        <f t="shared" si="1"/>
        <v>1</v>
      </c>
      <c r="P8" s="23">
        <f t="shared" si="1"/>
        <v>2.4563989191844753E-2</v>
      </c>
    </row>
    <row r="9" spans="1:16" ht="12" customHeight="1" x14ac:dyDescent="0.45">
      <c r="A9" s="24" t="s">
        <v>16</v>
      </c>
      <c r="B9" s="28">
        <v>99</v>
      </c>
      <c r="C9" s="29">
        <v>7217</v>
      </c>
      <c r="D9" s="26">
        <v>6908</v>
      </c>
      <c r="E9" s="26">
        <v>11</v>
      </c>
      <c r="F9" s="27">
        <f>E9/(D9+E9)*100</f>
        <v>0.1589825119236884</v>
      </c>
      <c r="G9" s="16">
        <v>97</v>
      </c>
      <c r="H9" s="17">
        <v>7107</v>
      </c>
      <c r="I9" s="18">
        <v>6763</v>
      </c>
      <c r="J9" s="18">
        <v>24</v>
      </c>
      <c r="K9" s="19">
        <f t="shared" si="2"/>
        <v>0.35361720937085606</v>
      </c>
      <c r="L9" s="20">
        <f t="shared" si="1"/>
        <v>2</v>
      </c>
      <c r="M9" s="21">
        <f t="shared" si="1"/>
        <v>110</v>
      </c>
      <c r="N9" s="21">
        <f t="shared" si="1"/>
        <v>145</v>
      </c>
      <c r="O9" s="22">
        <f t="shared" si="1"/>
        <v>-13</v>
      </c>
      <c r="P9" s="23">
        <f t="shared" si="1"/>
        <v>-0.19463469744716766</v>
      </c>
    </row>
    <row r="10" spans="1:16" ht="12" customHeight="1" x14ac:dyDescent="0.45">
      <c r="A10" s="24" t="s">
        <v>17</v>
      </c>
      <c r="B10" s="28">
        <v>20</v>
      </c>
      <c r="C10" s="29">
        <v>2404</v>
      </c>
      <c r="D10" s="26">
        <v>2316</v>
      </c>
      <c r="E10" s="26">
        <v>0</v>
      </c>
      <c r="F10" s="27">
        <f t="shared" si="0"/>
        <v>0</v>
      </c>
      <c r="G10" s="16">
        <v>20</v>
      </c>
      <c r="H10" s="17">
        <v>2479</v>
      </c>
      <c r="I10" s="18">
        <v>2332</v>
      </c>
      <c r="J10" s="18">
        <v>0</v>
      </c>
      <c r="K10" s="19">
        <f t="shared" si="2"/>
        <v>0</v>
      </c>
      <c r="L10" s="20">
        <f t="shared" si="1"/>
        <v>0</v>
      </c>
      <c r="M10" s="21">
        <f t="shared" si="1"/>
        <v>-75</v>
      </c>
      <c r="N10" s="21">
        <f t="shared" si="1"/>
        <v>-16</v>
      </c>
      <c r="O10" s="22">
        <f t="shared" si="1"/>
        <v>0</v>
      </c>
      <c r="P10" s="23">
        <f t="shared" si="1"/>
        <v>0</v>
      </c>
    </row>
    <row r="11" spans="1:16" ht="12" customHeight="1" x14ac:dyDescent="0.45">
      <c r="A11" s="24" t="s">
        <v>18</v>
      </c>
      <c r="B11" s="25">
        <v>24</v>
      </c>
      <c r="C11" s="26">
        <v>2264</v>
      </c>
      <c r="D11" s="26">
        <v>2022</v>
      </c>
      <c r="E11" s="26">
        <v>0</v>
      </c>
      <c r="F11" s="27">
        <f t="shared" si="0"/>
        <v>0</v>
      </c>
      <c r="G11" s="16">
        <v>24</v>
      </c>
      <c r="H11" s="17">
        <v>2287</v>
      </c>
      <c r="I11" s="18">
        <v>2075</v>
      </c>
      <c r="J11" s="18">
        <v>1</v>
      </c>
      <c r="K11" s="19">
        <f t="shared" si="2"/>
        <v>4.8169556840077073E-2</v>
      </c>
      <c r="L11" s="20">
        <f t="shared" si="1"/>
        <v>0</v>
      </c>
      <c r="M11" s="21">
        <f t="shared" si="1"/>
        <v>-23</v>
      </c>
      <c r="N11" s="21">
        <f t="shared" si="1"/>
        <v>-53</v>
      </c>
      <c r="O11" s="22">
        <f t="shared" si="1"/>
        <v>-1</v>
      </c>
      <c r="P11" s="23">
        <f t="shared" si="1"/>
        <v>-4.8169556840077073E-2</v>
      </c>
    </row>
    <row r="12" spans="1:16" ht="12" customHeight="1" x14ac:dyDescent="0.45">
      <c r="A12" s="24" t="s">
        <v>19</v>
      </c>
      <c r="B12" s="25">
        <v>24</v>
      </c>
      <c r="C12" s="26">
        <v>2004</v>
      </c>
      <c r="D12" s="26">
        <v>1841</v>
      </c>
      <c r="E12" s="26">
        <v>0</v>
      </c>
      <c r="F12" s="27">
        <f>E12/(D12+E12)*100</f>
        <v>0</v>
      </c>
      <c r="G12" s="16">
        <v>23</v>
      </c>
      <c r="H12" s="17">
        <v>1934</v>
      </c>
      <c r="I12" s="18">
        <v>1826</v>
      </c>
      <c r="J12" s="18">
        <v>0</v>
      </c>
      <c r="K12" s="19">
        <f t="shared" si="2"/>
        <v>0</v>
      </c>
      <c r="L12" s="20">
        <f t="shared" si="1"/>
        <v>1</v>
      </c>
      <c r="M12" s="21">
        <f t="shared" si="1"/>
        <v>70</v>
      </c>
      <c r="N12" s="21">
        <f t="shared" si="1"/>
        <v>15</v>
      </c>
      <c r="O12" s="22">
        <f t="shared" si="1"/>
        <v>0</v>
      </c>
      <c r="P12" s="23">
        <f t="shared" si="1"/>
        <v>0</v>
      </c>
    </row>
    <row r="13" spans="1:16" ht="12" customHeight="1" x14ac:dyDescent="0.45">
      <c r="A13" s="24" t="s">
        <v>20</v>
      </c>
      <c r="B13" s="25">
        <v>23</v>
      </c>
      <c r="C13" s="26">
        <v>2311</v>
      </c>
      <c r="D13" s="26">
        <v>2361</v>
      </c>
      <c r="E13" s="26">
        <v>0</v>
      </c>
      <c r="F13" s="27">
        <f t="shared" si="0"/>
        <v>0</v>
      </c>
      <c r="G13" s="16">
        <v>23</v>
      </c>
      <c r="H13" s="17">
        <v>2311</v>
      </c>
      <c r="I13" s="18">
        <v>2217</v>
      </c>
      <c r="J13" s="18">
        <v>0</v>
      </c>
      <c r="K13" s="19">
        <f t="shared" si="2"/>
        <v>0</v>
      </c>
      <c r="L13" s="20">
        <f t="shared" si="1"/>
        <v>0</v>
      </c>
      <c r="M13" s="21">
        <f t="shared" si="1"/>
        <v>0</v>
      </c>
      <c r="N13" s="21">
        <f t="shared" si="1"/>
        <v>144</v>
      </c>
      <c r="O13" s="22">
        <f t="shared" si="1"/>
        <v>0</v>
      </c>
      <c r="P13" s="23">
        <f t="shared" si="1"/>
        <v>0</v>
      </c>
    </row>
    <row r="14" spans="1:16" ht="12" customHeight="1" x14ac:dyDescent="0.45">
      <c r="A14" s="24" t="s">
        <v>21</v>
      </c>
      <c r="B14" s="25">
        <v>34</v>
      </c>
      <c r="C14" s="26">
        <v>2686</v>
      </c>
      <c r="D14" s="26">
        <v>2457</v>
      </c>
      <c r="E14" s="26">
        <v>0</v>
      </c>
      <c r="F14" s="27">
        <f t="shared" si="0"/>
        <v>0</v>
      </c>
      <c r="G14" s="16">
        <v>34</v>
      </c>
      <c r="H14" s="17">
        <v>2685</v>
      </c>
      <c r="I14" s="18">
        <v>2484</v>
      </c>
      <c r="J14" s="18">
        <v>0</v>
      </c>
      <c r="K14" s="19">
        <f t="shared" si="2"/>
        <v>0</v>
      </c>
      <c r="L14" s="20">
        <f t="shared" si="1"/>
        <v>0</v>
      </c>
      <c r="M14" s="21">
        <f t="shared" si="1"/>
        <v>1</v>
      </c>
      <c r="N14" s="21">
        <f t="shared" si="1"/>
        <v>-27</v>
      </c>
      <c r="O14" s="22">
        <f t="shared" si="1"/>
        <v>0</v>
      </c>
      <c r="P14" s="23">
        <f t="shared" si="1"/>
        <v>0</v>
      </c>
    </row>
    <row r="15" spans="1:16" ht="12" customHeight="1" x14ac:dyDescent="0.45">
      <c r="A15" s="24" t="s">
        <v>22</v>
      </c>
      <c r="B15" s="25">
        <v>44</v>
      </c>
      <c r="C15" s="26">
        <v>4506</v>
      </c>
      <c r="D15" s="26">
        <v>4320</v>
      </c>
      <c r="E15" s="26">
        <v>9</v>
      </c>
      <c r="F15" s="27">
        <f>E15/(D15+E15)*100</f>
        <v>0.20790020790020791</v>
      </c>
      <c r="G15" s="16">
        <v>44</v>
      </c>
      <c r="H15" s="17">
        <v>4461</v>
      </c>
      <c r="I15" s="18">
        <v>4197</v>
      </c>
      <c r="J15" s="18">
        <v>2</v>
      </c>
      <c r="K15" s="19">
        <f t="shared" si="2"/>
        <v>4.7630388187663728E-2</v>
      </c>
      <c r="L15" s="20">
        <f t="shared" si="1"/>
        <v>0</v>
      </c>
      <c r="M15" s="21">
        <f t="shared" si="1"/>
        <v>45</v>
      </c>
      <c r="N15" s="21">
        <f t="shared" si="1"/>
        <v>123</v>
      </c>
      <c r="O15" s="22">
        <f t="shared" si="1"/>
        <v>7</v>
      </c>
      <c r="P15" s="23">
        <f t="shared" si="1"/>
        <v>0.16026981971254417</v>
      </c>
    </row>
    <row r="16" spans="1:16" ht="12" customHeight="1" x14ac:dyDescent="0.45">
      <c r="A16" s="24" t="s">
        <v>23</v>
      </c>
      <c r="B16" s="25">
        <v>48</v>
      </c>
      <c r="C16" s="26">
        <v>3109</v>
      </c>
      <c r="D16" s="26">
        <v>2970</v>
      </c>
      <c r="E16" s="26">
        <v>14</v>
      </c>
      <c r="F16" s="27">
        <f t="shared" si="0"/>
        <v>0.46916890080428952</v>
      </c>
      <c r="G16" s="16">
        <v>47</v>
      </c>
      <c r="H16" s="17">
        <v>3045</v>
      </c>
      <c r="I16" s="18">
        <v>2903</v>
      </c>
      <c r="J16" s="18">
        <v>0</v>
      </c>
      <c r="K16" s="19">
        <f t="shared" si="2"/>
        <v>0</v>
      </c>
      <c r="L16" s="20">
        <f t="shared" si="1"/>
        <v>1</v>
      </c>
      <c r="M16" s="21">
        <f t="shared" si="1"/>
        <v>64</v>
      </c>
      <c r="N16" s="21">
        <f t="shared" si="1"/>
        <v>67</v>
      </c>
      <c r="O16" s="22">
        <f t="shared" si="1"/>
        <v>14</v>
      </c>
      <c r="P16" s="23">
        <f t="shared" si="1"/>
        <v>0.46916890080428952</v>
      </c>
    </row>
    <row r="17" spans="1:16" ht="12" customHeight="1" x14ac:dyDescent="0.45">
      <c r="A17" s="24" t="s">
        <v>24</v>
      </c>
      <c r="B17" s="25">
        <v>16</v>
      </c>
      <c r="C17" s="26">
        <v>1384</v>
      </c>
      <c r="D17" s="26">
        <v>1456</v>
      </c>
      <c r="E17" s="26">
        <v>0</v>
      </c>
      <c r="F17" s="27">
        <f t="shared" si="0"/>
        <v>0</v>
      </c>
      <c r="G17" s="16">
        <v>15</v>
      </c>
      <c r="H17" s="17">
        <v>1366</v>
      </c>
      <c r="I17" s="18">
        <v>1409</v>
      </c>
      <c r="J17" s="18">
        <v>0</v>
      </c>
      <c r="K17" s="19">
        <f t="shared" si="2"/>
        <v>0</v>
      </c>
      <c r="L17" s="20">
        <f t="shared" si="1"/>
        <v>1</v>
      </c>
      <c r="M17" s="21">
        <f t="shared" si="1"/>
        <v>18</v>
      </c>
      <c r="N17" s="21">
        <f t="shared" si="1"/>
        <v>47</v>
      </c>
      <c r="O17" s="22">
        <f t="shared" si="1"/>
        <v>0</v>
      </c>
      <c r="P17" s="23">
        <f t="shared" si="1"/>
        <v>0</v>
      </c>
    </row>
    <row r="18" spans="1:16" ht="12" customHeight="1" x14ac:dyDescent="0.45">
      <c r="A18" s="24" t="s">
        <v>25</v>
      </c>
      <c r="B18" s="25">
        <v>20</v>
      </c>
      <c r="C18" s="26">
        <v>2013</v>
      </c>
      <c r="D18" s="26">
        <v>2114</v>
      </c>
      <c r="E18" s="26">
        <v>0</v>
      </c>
      <c r="F18" s="27">
        <f t="shared" si="0"/>
        <v>0</v>
      </c>
      <c r="G18" s="16">
        <v>19</v>
      </c>
      <c r="H18" s="17">
        <v>2077</v>
      </c>
      <c r="I18" s="18">
        <v>2109</v>
      </c>
      <c r="J18" s="18">
        <v>0</v>
      </c>
      <c r="K18" s="19">
        <f t="shared" si="2"/>
        <v>0</v>
      </c>
      <c r="L18" s="20">
        <f t="shared" si="1"/>
        <v>1</v>
      </c>
      <c r="M18" s="21">
        <f t="shared" si="1"/>
        <v>-64</v>
      </c>
      <c r="N18" s="21">
        <f t="shared" si="1"/>
        <v>5</v>
      </c>
      <c r="O18" s="22">
        <f t="shared" si="1"/>
        <v>0</v>
      </c>
      <c r="P18" s="23">
        <f t="shared" si="1"/>
        <v>0</v>
      </c>
    </row>
    <row r="19" spans="1:16" ht="12" customHeight="1" x14ac:dyDescent="0.45">
      <c r="A19" s="24" t="s">
        <v>26</v>
      </c>
      <c r="B19" s="25">
        <v>38</v>
      </c>
      <c r="C19" s="26">
        <v>2531</v>
      </c>
      <c r="D19" s="26">
        <v>2120</v>
      </c>
      <c r="E19" s="26">
        <v>3</v>
      </c>
      <c r="F19" s="27">
        <f t="shared" si="0"/>
        <v>0.1413094677343382</v>
      </c>
      <c r="G19" s="16">
        <v>38</v>
      </c>
      <c r="H19" s="17">
        <v>2572</v>
      </c>
      <c r="I19" s="18">
        <v>2158</v>
      </c>
      <c r="J19" s="18">
        <v>0</v>
      </c>
      <c r="K19" s="19">
        <f t="shared" si="2"/>
        <v>0</v>
      </c>
      <c r="L19" s="20">
        <f t="shared" si="1"/>
        <v>0</v>
      </c>
      <c r="M19" s="21">
        <f t="shared" si="1"/>
        <v>-41</v>
      </c>
      <c r="N19" s="21">
        <f t="shared" si="1"/>
        <v>-38</v>
      </c>
      <c r="O19" s="22">
        <f t="shared" si="1"/>
        <v>3</v>
      </c>
      <c r="P19" s="23">
        <f t="shared" si="1"/>
        <v>0.1413094677343382</v>
      </c>
    </row>
    <row r="20" spans="1:16" ht="12" customHeight="1" x14ac:dyDescent="0.45">
      <c r="A20" s="24" t="s">
        <v>27</v>
      </c>
      <c r="B20" s="25">
        <v>30</v>
      </c>
      <c r="C20" s="26">
        <v>2503</v>
      </c>
      <c r="D20" s="26">
        <v>2370</v>
      </c>
      <c r="E20" s="26">
        <v>18</v>
      </c>
      <c r="F20" s="27">
        <f t="shared" si="0"/>
        <v>0.75376884422110546</v>
      </c>
      <c r="G20" s="16">
        <v>30</v>
      </c>
      <c r="H20" s="17">
        <v>2473</v>
      </c>
      <c r="I20" s="18">
        <v>2366</v>
      </c>
      <c r="J20" s="18">
        <v>23</v>
      </c>
      <c r="K20" s="19">
        <f t="shared" si="2"/>
        <v>0.96274591879447458</v>
      </c>
      <c r="L20" s="20">
        <f t="shared" si="1"/>
        <v>0</v>
      </c>
      <c r="M20" s="21">
        <f t="shared" si="1"/>
        <v>30</v>
      </c>
      <c r="N20" s="21">
        <f t="shared" si="1"/>
        <v>4</v>
      </c>
      <c r="O20" s="22">
        <f t="shared" si="1"/>
        <v>-5</v>
      </c>
      <c r="P20" s="23">
        <f t="shared" si="1"/>
        <v>-0.20897707457336911</v>
      </c>
    </row>
    <row r="21" spans="1:16" ht="12" customHeight="1" x14ac:dyDescent="0.45">
      <c r="A21" s="24" t="s">
        <v>28</v>
      </c>
      <c r="B21" s="25">
        <v>10</v>
      </c>
      <c r="C21" s="26">
        <v>1274</v>
      </c>
      <c r="D21" s="26">
        <v>1398</v>
      </c>
      <c r="E21" s="26">
        <v>34</v>
      </c>
      <c r="F21" s="27">
        <f t="shared" si="0"/>
        <v>2.3743016759776534</v>
      </c>
      <c r="G21" s="16">
        <v>10</v>
      </c>
      <c r="H21" s="17">
        <v>1244</v>
      </c>
      <c r="I21" s="18">
        <v>1412</v>
      </c>
      <c r="J21" s="18">
        <v>8</v>
      </c>
      <c r="K21" s="19">
        <f t="shared" si="2"/>
        <v>0.56338028169014087</v>
      </c>
      <c r="L21" s="20">
        <f t="shared" si="1"/>
        <v>0</v>
      </c>
      <c r="M21" s="21">
        <f t="shared" si="1"/>
        <v>30</v>
      </c>
      <c r="N21" s="21">
        <f t="shared" si="1"/>
        <v>-14</v>
      </c>
      <c r="O21" s="22">
        <f t="shared" si="1"/>
        <v>26</v>
      </c>
      <c r="P21" s="23">
        <f t="shared" si="1"/>
        <v>1.8109213942875124</v>
      </c>
    </row>
    <row r="22" spans="1:16" ht="12" customHeight="1" x14ac:dyDescent="0.45">
      <c r="A22" s="24" t="s">
        <v>29</v>
      </c>
      <c r="B22" s="25">
        <v>19</v>
      </c>
      <c r="C22" s="26">
        <v>1399</v>
      </c>
      <c r="D22" s="26">
        <v>1269</v>
      </c>
      <c r="E22" s="26">
        <v>24</v>
      </c>
      <c r="F22" s="27">
        <f t="shared" si="0"/>
        <v>1.8561484918793503</v>
      </c>
      <c r="G22" s="16">
        <v>19</v>
      </c>
      <c r="H22" s="17">
        <v>1404</v>
      </c>
      <c r="I22" s="18">
        <v>1270</v>
      </c>
      <c r="J22" s="18">
        <v>3</v>
      </c>
      <c r="K22" s="19">
        <f t="shared" si="2"/>
        <v>0.2356637863315004</v>
      </c>
      <c r="L22" s="20">
        <f t="shared" si="1"/>
        <v>0</v>
      </c>
      <c r="M22" s="21">
        <f t="shared" si="1"/>
        <v>-5</v>
      </c>
      <c r="N22" s="21">
        <f t="shared" si="1"/>
        <v>-1</v>
      </c>
      <c r="O22" s="22">
        <f t="shared" si="1"/>
        <v>21</v>
      </c>
      <c r="P22" s="23">
        <f t="shared" si="1"/>
        <v>1.62048470554785</v>
      </c>
    </row>
    <row r="23" spans="1:16" ht="12" customHeight="1" x14ac:dyDescent="0.45">
      <c r="A23" s="24" t="s">
        <v>30</v>
      </c>
      <c r="B23" s="25">
        <v>10</v>
      </c>
      <c r="C23" s="26">
        <v>1029</v>
      </c>
      <c r="D23" s="26">
        <v>902</v>
      </c>
      <c r="E23" s="26">
        <v>2</v>
      </c>
      <c r="F23" s="27">
        <f t="shared" si="0"/>
        <v>0.22123893805309736</v>
      </c>
      <c r="G23" s="16">
        <v>10</v>
      </c>
      <c r="H23" s="17">
        <v>1059</v>
      </c>
      <c r="I23" s="18">
        <v>912</v>
      </c>
      <c r="J23" s="18">
        <v>2</v>
      </c>
      <c r="K23" s="19">
        <f t="shared" si="2"/>
        <v>0.21881838074398249</v>
      </c>
      <c r="L23" s="20">
        <f t="shared" si="1"/>
        <v>0</v>
      </c>
      <c r="M23" s="21">
        <f t="shared" si="1"/>
        <v>-30</v>
      </c>
      <c r="N23" s="21">
        <f t="shared" si="1"/>
        <v>-10</v>
      </c>
      <c r="O23" s="22">
        <f t="shared" si="1"/>
        <v>0</v>
      </c>
      <c r="P23" s="23">
        <f t="shared" si="1"/>
        <v>2.4205573091148624E-3</v>
      </c>
    </row>
    <row r="24" spans="1:16" ht="12" customHeight="1" x14ac:dyDescent="0.45">
      <c r="A24" s="24" t="s">
        <v>31</v>
      </c>
      <c r="B24" s="25">
        <v>18</v>
      </c>
      <c r="C24" s="26">
        <v>1250</v>
      </c>
      <c r="D24" s="26">
        <v>1238</v>
      </c>
      <c r="E24" s="26">
        <v>3</v>
      </c>
      <c r="F24" s="27">
        <f t="shared" si="0"/>
        <v>0.24174053182917005</v>
      </c>
      <c r="G24" s="16">
        <v>18</v>
      </c>
      <c r="H24" s="17">
        <v>1250</v>
      </c>
      <c r="I24" s="18">
        <v>1240</v>
      </c>
      <c r="J24" s="18">
        <v>3</v>
      </c>
      <c r="K24" s="19">
        <f t="shared" si="2"/>
        <v>0.24135156878519709</v>
      </c>
      <c r="L24" s="20">
        <f t="shared" si="1"/>
        <v>0</v>
      </c>
      <c r="M24" s="21">
        <f t="shared" si="1"/>
        <v>0</v>
      </c>
      <c r="N24" s="21">
        <f t="shared" si="1"/>
        <v>-2</v>
      </c>
      <c r="O24" s="22">
        <f t="shared" si="1"/>
        <v>0</v>
      </c>
      <c r="P24" s="23">
        <f t="shared" si="1"/>
        <v>3.8896304397295633E-4</v>
      </c>
    </row>
    <row r="25" spans="1:16" ht="12" customHeight="1" x14ac:dyDescent="0.45">
      <c r="A25" s="24" t="s">
        <v>32</v>
      </c>
      <c r="B25" s="25">
        <v>30</v>
      </c>
      <c r="C25" s="26">
        <v>1960</v>
      </c>
      <c r="D25" s="26">
        <v>1939</v>
      </c>
      <c r="E25" s="26">
        <v>0</v>
      </c>
      <c r="F25" s="27">
        <f t="shared" si="0"/>
        <v>0</v>
      </c>
      <c r="G25" s="16">
        <v>29</v>
      </c>
      <c r="H25" s="17">
        <v>1835</v>
      </c>
      <c r="I25" s="18">
        <v>1800</v>
      </c>
      <c r="J25" s="18">
        <v>0</v>
      </c>
      <c r="K25" s="19">
        <f t="shared" si="2"/>
        <v>0</v>
      </c>
      <c r="L25" s="20">
        <f t="shared" si="1"/>
        <v>1</v>
      </c>
      <c r="M25" s="21">
        <f t="shared" si="1"/>
        <v>125</v>
      </c>
      <c r="N25" s="21">
        <f t="shared" si="1"/>
        <v>139</v>
      </c>
      <c r="O25" s="22">
        <f t="shared" si="1"/>
        <v>0</v>
      </c>
      <c r="P25" s="23">
        <f t="shared" si="1"/>
        <v>0</v>
      </c>
    </row>
    <row r="26" spans="1:16" ht="12" customHeight="1" x14ac:dyDescent="0.45">
      <c r="A26" s="24" t="s">
        <v>33</v>
      </c>
      <c r="B26" s="25">
        <v>12</v>
      </c>
      <c r="C26" s="26">
        <v>1346</v>
      </c>
      <c r="D26" s="26">
        <v>1569</v>
      </c>
      <c r="E26" s="26">
        <v>38</v>
      </c>
      <c r="F26" s="27">
        <f t="shared" si="0"/>
        <v>2.3646546359676415</v>
      </c>
      <c r="G26" s="16">
        <v>12</v>
      </c>
      <c r="H26" s="17">
        <v>1346</v>
      </c>
      <c r="I26" s="18">
        <v>1514</v>
      </c>
      <c r="J26" s="11">
        <v>0</v>
      </c>
      <c r="K26" s="19">
        <f t="shared" si="2"/>
        <v>0</v>
      </c>
      <c r="L26" s="20">
        <f t="shared" si="1"/>
        <v>0</v>
      </c>
      <c r="M26" s="21">
        <f t="shared" si="1"/>
        <v>0</v>
      </c>
      <c r="N26" s="21">
        <f t="shared" si="1"/>
        <v>55</v>
      </c>
      <c r="O26" s="22">
        <f t="shared" si="1"/>
        <v>38</v>
      </c>
      <c r="P26" s="23">
        <f t="shared" si="1"/>
        <v>2.3646546359676415</v>
      </c>
    </row>
    <row r="27" spans="1:16" ht="12" customHeight="1" x14ac:dyDescent="0.45">
      <c r="A27" s="24" t="s">
        <v>34</v>
      </c>
      <c r="B27" s="25">
        <v>9</v>
      </c>
      <c r="C27" s="26">
        <v>850</v>
      </c>
      <c r="D27" s="26">
        <v>711</v>
      </c>
      <c r="E27" s="26">
        <v>0</v>
      </c>
      <c r="F27" s="27">
        <f t="shared" si="0"/>
        <v>0</v>
      </c>
      <c r="G27" s="16">
        <v>9</v>
      </c>
      <c r="H27" s="17">
        <v>959</v>
      </c>
      <c r="I27" s="18">
        <v>748</v>
      </c>
      <c r="J27" s="18">
        <v>0</v>
      </c>
      <c r="K27" s="19">
        <f t="shared" si="2"/>
        <v>0</v>
      </c>
      <c r="L27" s="20">
        <f t="shared" si="1"/>
        <v>0</v>
      </c>
      <c r="M27" s="21">
        <f t="shared" si="1"/>
        <v>-109</v>
      </c>
      <c r="N27" s="21">
        <f t="shared" si="1"/>
        <v>-37</v>
      </c>
      <c r="O27" s="22">
        <f t="shared" si="1"/>
        <v>0</v>
      </c>
      <c r="P27" s="23">
        <f t="shared" si="1"/>
        <v>0</v>
      </c>
    </row>
    <row r="28" spans="1:16" ht="12" customHeight="1" x14ac:dyDescent="0.45">
      <c r="A28" s="24" t="s">
        <v>35</v>
      </c>
      <c r="B28" s="25">
        <v>11</v>
      </c>
      <c r="C28" s="26">
        <v>1043</v>
      </c>
      <c r="D28" s="26">
        <v>1040</v>
      </c>
      <c r="E28" s="26">
        <v>0</v>
      </c>
      <c r="F28" s="27">
        <f t="shared" si="0"/>
        <v>0</v>
      </c>
      <c r="G28" s="16">
        <v>11</v>
      </c>
      <c r="H28" s="17">
        <v>1043</v>
      </c>
      <c r="I28" s="18">
        <v>976</v>
      </c>
      <c r="J28" s="18">
        <v>0</v>
      </c>
      <c r="K28" s="19">
        <f t="shared" si="2"/>
        <v>0</v>
      </c>
      <c r="L28" s="20">
        <f t="shared" si="1"/>
        <v>0</v>
      </c>
      <c r="M28" s="21">
        <f t="shared" si="1"/>
        <v>0</v>
      </c>
      <c r="N28" s="21">
        <f t="shared" si="1"/>
        <v>64</v>
      </c>
      <c r="O28" s="22">
        <f t="shared" si="1"/>
        <v>0</v>
      </c>
      <c r="P28" s="23">
        <f t="shared" si="1"/>
        <v>0</v>
      </c>
    </row>
    <row r="29" spans="1:16" ht="12" customHeight="1" x14ac:dyDescent="0.45">
      <c r="A29" s="24" t="s">
        <v>36</v>
      </c>
      <c r="B29" s="25">
        <v>2</v>
      </c>
      <c r="C29" s="26">
        <v>160</v>
      </c>
      <c r="D29" s="26">
        <v>138</v>
      </c>
      <c r="E29" s="26">
        <v>0</v>
      </c>
      <c r="F29" s="27">
        <f t="shared" si="0"/>
        <v>0</v>
      </c>
      <c r="G29" s="16">
        <v>2</v>
      </c>
      <c r="H29" s="17">
        <v>160</v>
      </c>
      <c r="I29" s="18">
        <v>141</v>
      </c>
      <c r="J29" s="18">
        <v>0</v>
      </c>
      <c r="K29" s="19">
        <f t="shared" si="2"/>
        <v>0</v>
      </c>
      <c r="L29" s="20">
        <f t="shared" si="1"/>
        <v>0</v>
      </c>
      <c r="M29" s="21">
        <f t="shared" si="1"/>
        <v>0</v>
      </c>
      <c r="N29" s="21">
        <f t="shared" si="1"/>
        <v>-3</v>
      </c>
      <c r="O29" s="22">
        <f t="shared" si="1"/>
        <v>0</v>
      </c>
      <c r="P29" s="23">
        <f t="shared" si="1"/>
        <v>0</v>
      </c>
    </row>
    <row r="30" spans="1:16" ht="12" customHeight="1" x14ac:dyDescent="0.45">
      <c r="A30" s="24" t="s">
        <v>37</v>
      </c>
      <c r="B30" s="25">
        <v>2</v>
      </c>
      <c r="C30" s="26">
        <v>249</v>
      </c>
      <c r="D30" s="26">
        <v>104</v>
      </c>
      <c r="E30" s="26">
        <v>0</v>
      </c>
      <c r="F30" s="27">
        <f t="shared" si="0"/>
        <v>0</v>
      </c>
      <c r="G30" s="16">
        <v>2</v>
      </c>
      <c r="H30" s="17">
        <v>229</v>
      </c>
      <c r="I30" s="18">
        <v>89</v>
      </c>
      <c r="J30" s="18">
        <v>0</v>
      </c>
      <c r="K30" s="19">
        <f t="shared" si="2"/>
        <v>0</v>
      </c>
      <c r="L30" s="20">
        <f t="shared" si="1"/>
        <v>0</v>
      </c>
      <c r="M30" s="21">
        <f t="shared" si="1"/>
        <v>20</v>
      </c>
      <c r="N30" s="21">
        <f t="shared" si="1"/>
        <v>15</v>
      </c>
      <c r="O30" s="22">
        <f t="shared" si="1"/>
        <v>0</v>
      </c>
      <c r="P30" s="23">
        <f t="shared" si="1"/>
        <v>0</v>
      </c>
    </row>
    <row r="31" spans="1:16" ht="12" customHeight="1" x14ac:dyDescent="0.45">
      <c r="A31" s="24" t="s">
        <v>38</v>
      </c>
      <c r="B31" s="25">
        <v>4</v>
      </c>
      <c r="C31" s="26">
        <v>494</v>
      </c>
      <c r="D31" s="26">
        <v>408</v>
      </c>
      <c r="E31" s="26">
        <v>0</v>
      </c>
      <c r="F31" s="27">
        <f t="shared" si="0"/>
        <v>0</v>
      </c>
      <c r="G31" s="16">
        <v>4</v>
      </c>
      <c r="H31" s="17">
        <v>494</v>
      </c>
      <c r="I31" s="18">
        <v>429</v>
      </c>
      <c r="J31" s="18">
        <v>0</v>
      </c>
      <c r="K31" s="19">
        <f t="shared" si="2"/>
        <v>0</v>
      </c>
      <c r="L31" s="20">
        <f t="shared" si="1"/>
        <v>0</v>
      </c>
      <c r="M31" s="21">
        <f t="shared" si="1"/>
        <v>0</v>
      </c>
      <c r="N31" s="21">
        <f t="shared" si="1"/>
        <v>-21</v>
      </c>
      <c r="O31" s="22">
        <f t="shared" si="1"/>
        <v>0</v>
      </c>
      <c r="P31" s="23">
        <f t="shared" si="1"/>
        <v>0</v>
      </c>
    </row>
    <row r="32" spans="1:16" ht="12" customHeight="1" x14ac:dyDescent="0.45">
      <c r="A32" s="24" t="s">
        <v>39</v>
      </c>
      <c r="B32" s="25">
        <v>9</v>
      </c>
      <c r="C32" s="26">
        <v>1347</v>
      </c>
      <c r="D32" s="26">
        <v>1163</v>
      </c>
      <c r="E32" s="26">
        <v>0</v>
      </c>
      <c r="F32" s="27">
        <f t="shared" si="0"/>
        <v>0</v>
      </c>
      <c r="G32" s="16">
        <v>9</v>
      </c>
      <c r="H32" s="17">
        <v>1317</v>
      </c>
      <c r="I32" s="18">
        <v>1187</v>
      </c>
      <c r="J32" s="18">
        <v>0</v>
      </c>
      <c r="K32" s="19">
        <f t="shared" si="2"/>
        <v>0</v>
      </c>
      <c r="L32" s="20">
        <f t="shared" si="1"/>
        <v>0</v>
      </c>
      <c r="M32" s="21">
        <f t="shared" si="1"/>
        <v>30</v>
      </c>
      <c r="N32" s="21">
        <f t="shared" si="1"/>
        <v>-24</v>
      </c>
      <c r="O32" s="22">
        <f t="shared" si="1"/>
        <v>0</v>
      </c>
      <c r="P32" s="23">
        <f t="shared" si="1"/>
        <v>0</v>
      </c>
    </row>
    <row r="33" spans="1:16" ht="12" customHeight="1" x14ac:dyDescent="0.45">
      <c r="A33" s="24" t="s">
        <v>40</v>
      </c>
      <c r="B33" s="25">
        <v>1</v>
      </c>
      <c r="C33" s="26">
        <v>220</v>
      </c>
      <c r="D33" s="26">
        <v>211</v>
      </c>
      <c r="E33" s="26">
        <v>0</v>
      </c>
      <c r="F33" s="27">
        <f t="shared" si="0"/>
        <v>0</v>
      </c>
      <c r="G33" s="16">
        <v>1</v>
      </c>
      <c r="H33" s="17">
        <v>220</v>
      </c>
      <c r="I33" s="18">
        <v>206</v>
      </c>
      <c r="J33" s="18">
        <v>0</v>
      </c>
      <c r="K33" s="19">
        <f t="shared" si="2"/>
        <v>0</v>
      </c>
      <c r="L33" s="20">
        <f t="shared" si="1"/>
        <v>0</v>
      </c>
      <c r="M33" s="21">
        <f t="shared" si="1"/>
        <v>0</v>
      </c>
      <c r="N33" s="21">
        <f t="shared" si="1"/>
        <v>5</v>
      </c>
      <c r="O33" s="22">
        <f t="shared" si="1"/>
        <v>0</v>
      </c>
      <c r="P33" s="23">
        <f t="shared" si="1"/>
        <v>0</v>
      </c>
    </row>
    <row r="34" spans="1:16" ht="12" customHeight="1" x14ac:dyDescent="0.45">
      <c r="A34" s="24" t="s">
        <v>41</v>
      </c>
      <c r="B34" s="25">
        <v>4</v>
      </c>
      <c r="C34" s="26">
        <v>236</v>
      </c>
      <c r="D34" s="26">
        <v>193</v>
      </c>
      <c r="E34" s="26">
        <v>0</v>
      </c>
      <c r="F34" s="27">
        <f t="shared" si="0"/>
        <v>0</v>
      </c>
      <c r="G34" s="16">
        <v>4</v>
      </c>
      <c r="H34" s="17">
        <v>236</v>
      </c>
      <c r="I34" s="18">
        <v>189</v>
      </c>
      <c r="J34" s="18">
        <v>0</v>
      </c>
      <c r="K34" s="19">
        <f t="shared" si="2"/>
        <v>0</v>
      </c>
      <c r="L34" s="20">
        <f t="shared" si="1"/>
        <v>0</v>
      </c>
      <c r="M34" s="21">
        <f t="shared" si="1"/>
        <v>0</v>
      </c>
      <c r="N34" s="21">
        <f t="shared" si="1"/>
        <v>4</v>
      </c>
      <c r="O34" s="22">
        <f t="shared" si="1"/>
        <v>0</v>
      </c>
      <c r="P34" s="23">
        <f t="shared" si="1"/>
        <v>0</v>
      </c>
    </row>
    <row r="35" spans="1:16" ht="12" customHeight="1" x14ac:dyDescent="0.45">
      <c r="A35" s="24" t="s">
        <v>42</v>
      </c>
      <c r="B35" s="25">
        <v>3</v>
      </c>
      <c r="C35" s="26">
        <v>280</v>
      </c>
      <c r="D35" s="26">
        <v>258</v>
      </c>
      <c r="E35" s="26">
        <v>0</v>
      </c>
      <c r="F35" s="27">
        <f t="shared" si="0"/>
        <v>0</v>
      </c>
      <c r="G35" s="16">
        <v>3</v>
      </c>
      <c r="H35" s="17">
        <v>280</v>
      </c>
      <c r="I35" s="18">
        <v>253</v>
      </c>
      <c r="J35" s="18">
        <v>0</v>
      </c>
      <c r="K35" s="19">
        <f t="shared" si="2"/>
        <v>0</v>
      </c>
      <c r="L35" s="20">
        <f t="shared" si="1"/>
        <v>0</v>
      </c>
      <c r="M35" s="21">
        <f t="shared" si="1"/>
        <v>0</v>
      </c>
      <c r="N35" s="21">
        <f t="shared" si="1"/>
        <v>5</v>
      </c>
      <c r="O35" s="22">
        <f t="shared" si="1"/>
        <v>0</v>
      </c>
      <c r="P35" s="23">
        <f t="shared" si="1"/>
        <v>0</v>
      </c>
    </row>
    <row r="36" spans="1:16" ht="12" customHeight="1" x14ac:dyDescent="0.45">
      <c r="A36" s="24" t="s">
        <v>43</v>
      </c>
      <c r="B36" s="25">
        <v>2</v>
      </c>
      <c r="C36" s="26">
        <v>270</v>
      </c>
      <c r="D36" s="26">
        <v>283</v>
      </c>
      <c r="E36" s="26">
        <v>0</v>
      </c>
      <c r="F36" s="27">
        <f t="shared" si="0"/>
        <v>0</v>
      </c>
      <c r="G36" s="16">
        <v>2</v>
      </c>
      <c r="H36" s="17">
        <v>270</v>
      </c>
      <c r="I36" s="18">
        <v>306</v>
      </c>
      <c r="J36" s="18">
        <v>0</v>
      </c>
      <c r="K36" s="19">
        <f t="shared" si="2"/>
        <v>0</v>
      </c>
      <c r="L36" s="20">
        <f t="shared" si="1"/>
        <v>0</v>
      </c>
      <c r="M36" s="21">
        <f t="shared" si="1"/>
        <v>0</v>
      </c>
      <c r="N36" s="21">
        <f t="shared" si="1"/>
        <v>-23</v>
      </c>
      <c r="O36" s="22">
        <f t="shared" si="1"/>
        <v>0</v>
      </c>
      <c r="P36" s="23">
        <f t="shared" si="1"/>
        <v>0</v>
      </c>
    </row>
    <row r="37" spans="1:16" ht="12" customHeight="1" thickBot="1" x14ac:dyDescent="0.5">
      <c r="A37" s="30" t="s">
        <v>44</v>
      </c>
      <c r="B37" s="31">
        <v>1</v>
      </c>
      <c r="C37" s="32">
        <v>85</v>
      </c>
      <c r="D37" s="32">
        <v>60</v>
      </c>
      <c r="E37" s="32">
        <v>0</v>
      </c>
      <c r="F37" s="33">
        <f t="shared" si="0"/>
        <v>0</v>
      </c>
      <c r="G37" s="34">
        <v>1</v>
      </c>
      <c r="H37" s="35">
        <v>80</v>
      </c>
      <c r="I37" s="36">
        <v>55</v>
      </c>
      <c r="J37" s="36">
        <v>0</v>
      </c>
      <c r="K37" s="37">
        <f>J37/(I37+J37)*100</f>
        <v>0</v>
      </c>
      <c r="L37" s="38">
        <f t="shared" si="1"/>
        <v>0</v>
      </c>
      <c r="M37" s="39">
        <f t="shared" si="1"/>
        <v>5</v>
      </c>
      <c r="N37" s="39">
        <f t="shared" si="1"/>
        <v>5</v>
      </c>
      <c r="O37" s="40">
        <f t="shared" si="1"/>
        <v>0</v>
      </c>
      <c r="P37" s="41">
        <f t="shared" si="1"/>
        <v>0</v>
      </c>
    </row>
    <row r="38" spans="1:16" s="54" customFormat="1" ht="12" customHeight="1" thickTop="1" thickBot="1" x14ac:dyDescent="0.5">
      <c r="A38" s="42" t="s">
        <v>45</v>
      </c>
      <c r="B38" s="43">
        <f>SUM(B4:B37)</f>
        <v>751</v>
      </c>
      <c r="C38" s="44">
        <f>SUM(C4:C37)</f>
        <v>63433</v>
      </c>
      <c r="D38" s="45">
        <f>SUM(D4:D37)</f>
        <v>60052</v>
      </c>
      <c r="E38" s="46">
        <f>SUM(E4:E37)</f>
        <v>163</v>
      </c>
      <c r="F38" s="47">
        <f>E38/(D38+E38)*100</f>
        <v>0.2706966702648842</v>
      </c>
      <c r="G38" s="48">
        <f>SUM(G4:G37)</f>
        <v>742</v>
      </c>
      <c r="H38" s="49">
        <f t="shared" ref="H38:J38" si="3">SUM(H4:H37)</f>
        <v>62962</v>
      </c>
      <c r="I38" s="49">
        <f t="shared" si="3"/>
        <v>59376</v>
      </c>
      <c r="J38" s="50">
        <f t="shared" si="3"/>
        <v>72</v>
      </c>
      <c r="K38" s="51">
        <f t="shared" ref="K38:K49" si="4">J38/(I38+J38)*100</f>
        <v>0.12111425111021397</v>
      </c>
      <c r="L38" s="43">
        <f t="shared" si="1"/>
        <v>9</v>
      </c>
      <c r="M38" s="45">
        <f t="shared" si="1"/>
        <v>471</v>
      </c>
      <c r="N38" s="45">
        <f t="shared" si="1"/>
        <v>676</v>
      </c>
      <c r="O38" s="52">
        <f t="shared" si="1"/>
        <v>91</v>
      </c>
      <c r="P38" s="53">
        <f t="shared" si="1"/>
        <v>0.14958241915467024</v>
      </c>
    </row>
    <row r="39" spans="1:16" ht="12" customHeight="1" thickTop="1" x14ac:dyDescent="0.45">
      <c r="A39" s="55" t="s">
        <v>46</v>
      </c>
      <c r="B39" s="56">
        <v>1084</v>
      </c>
      <c r="C39" s="21">
        <v>66743</v>
      </c>
      <c r="D39" s="21">
        <v>56345</v>
      </c>
      <c r="E39" s="22">
        <v>0</v>
      </c>
      <c r="F39" s="27">
        <f>E39/(D39+E39)*100</f>
        <v>0</v>
      </c>
      <c r="G39" s="57">
        <v>1064</v>
      </c>
      <c r="H39" s="58">
        <v>65952</v>
      </c>
      <c r="I39" s="58">
        <v>55583</v>
      </c>
      <c r="J39" s="59">
        <v>2</v>
      </c>
      <c r="K39" s="60">
        <f t="shared" si="4"/>
        <v>3.5980930107043269E-3</v>
      </c>
      <c r="L39" s="20">
        <f>B39-G39</f>
        <v>20</v>
      </c>
      <c r="M39" s="21">
        <f t="shared" si="1"/>
        <v>791</v>
      </c>
      <c r="N39" s="21">
        <f t="shared" si="1"/>
        <v>762</v>
      </c>
      <c r="O39" s="22">
        <f t="shared" si="1"/>
        <v>-2</v>
      </c>
      <c r="P39" s="23">
        <f t="shared" si="1"/>
        <v>-3.5980930107043269E-3</v>
      </c>
    </row>
    <row r="40" spans="1:16" ht="12" customHeight="1" x14ac:dyDescent="0.45">
      <c r="A40" s="61" t="s">
        <v>47</v>
      </c>
      <c r="B40" s="56">
        <v>266</v>
      </c>
      <c r="C40" s="21">
        <v>20549</v>
      </c>
      <c r="D40" s="21">
        <v>19307</v>
      </c>
      <c r="E40" s="62">
        <v>0</v>
      </c>
      <c r="F40" s="27">
        <f t="shared" si="0"/>
        <v>0</v>
      </c>
      <c r="G40" s="57">
        <v>264</v>
      </c>
      <c r="H40" s="58">
        <v>20958</v>
      </c>
      <c r="I40" s="58">
        <v>19080</v>
      </c>
      <c r="J40" s="63">
        <v>0</v>
      </c>
      <c r="K40" s="19">
        <f t="shared" si="4"/>
        <v>0</v>
      </c>
      <c r="L40" s="20">
        <f t="shared" si="1"/>
        <v>2</v>
      </c>
      <c r="M40" s="21">
        <f t="shared" si="1"/>
        <v>-409</v>
      </c>
      <c r="N40" s="21">
        <f t="shared" si="1"/>
        <v>227</v>
      </c>
      <c r="O40" s="22">
        <f t="shared" si="1"/>
        <v>0</v>
      </c>
      <c r="P40" s="23">
        <f t="shared" si="1"/>
        <v>0</v>
      </c>
    </row>
    <row r="41" spans="1:16" ht="12" customHeight="1" x14ac:dyDescent="0.45">
      <c r="A41" s="61" t="s">
        <v>48</v>
      </c>
      <c r="B41" s="56">
        <v>130</v>
      </c>
      <c r="C41" s="21">
        <v>7673</v>
      </c>
      <c r="D41" s="21">
        <v>7414</v>
      </c>
      <c r="E41" s="62">
        <v>0</v>
      </c>
      <c r="F41" s="27">
        <f>E41/(D41+E41)*100</f>
        <v>0</v>
      </c>
      <c r="G41" s="57">
        <v>128</v>
      </c>
      <c r="H41" s="58">
        <v>7550</v>
      </c>
      <c r="I41" s="58">
        <v>7315</v>
      </c>
      <c r="J41" s="63">
        <v>0</v>
      </c>
      <c r="K41" s="19">
        <f t="shared" si="4"/>
        <v>0</v>
      </c>
      <c r="L41" s="20">
        <f t="shared" si="1"/>
        <v>2</v>
      </c>
      <c r="M41" s="21">
        <f t="shared" si="1"/>
        <v>123</v>
      </c>
      <c r="N41" s="21">
        <f t="shared" si="1"/>
        <v>99</v>
      </c>
      <c r="O41" s="22">
        <f t="shared" si="1"/>
        <v>0</v>
      </c>
      <c r="P41" s="23">
        <f t="shared" si="1"/>
        <v>0</v>
      </c>
    </row>
    <row r="42" spans="1:16" ht="12" customHeight="1" x14ac:dyDescent="0.45">
      <c r="A42" s="61" t="s">
        <v>49</v>
      </c>
      <c r="B42" s="64">
        <v>196</v>
      </c>
      <c r="C42" s="65">
        <v>9316</v>
      </c>
      <c r="D42" s="65">
        <v>9293</v>
      </c>
      <c r="E42" s="66">
        <v>8</v>
      </c>
      <c r="F42" s="67">
        <f>E42/(D42+E42)*100</f>
        <v>8.6012256746586385E-2</v>
      </c>
      <c r="G42" s="68">
        <v>199</v>
      </c>
      <c r="H42" s="69">
        <v>9632</v>
      </c>
      <c r="I42" s="69">
        <v>9249</v>
      </c>
      <c r="J42" s="70">
        <v>5</v>
      </c>
      <c r="K42" s="19">
        <f t="shared" si="4"/>
        <v>5.4030689431597147E-2</v>
      </c>
      <c r="L42" s="20">
        <f t="shared" si="1"/>
        <v>-3</v>
      </c>
      <c r="M42" s="21">
        <f t="shared" si="1"/>
        <v>-316</v>
      </c>
      <c r="N42" s="21">
        <f t="shared" si="1"/>
        <v>44</v>
      </c>
      <c r="O42" s="22">
        <f t="shared" si="1"/>
        <v>3</v>
      </c>
      <c r="P42" s="23">
        <f t="shared" si="1"/>
        <v>3.1981567314989238E-2</v>
      </c>
    </row>
    <row r="43" spans="1:16" ht="12" customHeight="1" x14ac:dyDescent="0.45">
      <c r="A43" s="61" t="s">
        <v>50</v>
      </c>
      <c r="B43" s="64">
        <v>153</v>
      </c>
      <c r="C43" s="65">
        <v>10074</v>
      </c>
      <c r="D43" s="65">
        <v>9191</v>
      </c>
      <c r="E43" s="66">
        <v>19</v>
      </c>
      <c r="F43" s="67">
        <f>E43/(D43+E43)*100</f>
        <v>0.20629750271444081</v>
      </c>
      <c r="G43" s="68">
        <v>142</v>
      </c>
      <c r="H43" s="69">
        <v>9199</v>
      </c>
      <c r="I43" s="69">
        <v>8961</v>
      </c>
      <c r="J43" s="70">
        <v>28</v>
      </c>
      <c r="K43" s="19">
        <f t="shared" si="4"/>
        <v>0.31149182333963732</v>
      </c>
      <c r="L43" s="20">
        <f t="shared" si="1"/>
        <v>11</v>
      </c>
      <c r="M43" s="21">
        <f t="shared" si="1"/>
        <v>875</v>
      </c>
      <c r="N43" s="21">
        <f t="shared" si="1"/>
        <v>230</v>
      </c>
      <c r="O43" s="22">
        <f t="shared" si="1"/>
        <v>-9</v>
      </c>
      <c r="P43" s="23">
        <f t="shared" si="1"/>
        <v>-0.10519432062519651</v>
      </c>
    </row>
    <row r="44" spans="1:16" ht="12" customHeight="1" x14ac:dyDescent="0.45">
      <c r="A44" s="61" t="s">
        <v>51</v>
      </c>
      <c r="B44" s="71">
        <v>108</v>
      </c>
      <c r="C44" s="72">
        <v>8244</v>
      </c>
      <c r="D44" s="73">
        <v>8091</v>
      </c>
      <c r="E44" s="72">
        <v>0</v>
      </c>
      <c r="F44" s="74">
        <f>E44/(D44+E44)*100</f>
        <v>0</v>
      </c>
      <c r="G44" s="75">
        <v>107</v>
      </c>
      <c r="H44" s="76">
        <v>8231</v>
      </c>
      <c r="I44" s="77">
        <v>8135</v>
      </c>
      <c r="J44" s="76">
        <v>0</v>
      </c>
      <c r="K44" s="19">
        <f t="shared" si="4"/>
        <v>0</v>
      </c>
      <c r="L44" s="20">
        <f t="shared" si="1"/>
        <v>1</v>
      </c>
      <c r="M44" s="21">
        <f t="shared" si="1"/>
        <v>13</v>
      </c>
      <c r="N44" s="21">
        <f t="shared" si="1"/>
        <v>-44</v>
      </c>
      <c r="O44" s="22">
        <f t="shared" si="1"/>
        <v>0</v>
      </c>
      <c r="P44" s="23">
        <f t="shared" si="1"/>
        <v>0</v>
      </c>
    </row>
    <row r="45" spans="1:16" ht="12" customHeight="1" x14ac:dyDescent="0.45">
      <c r="A45" s="78" t="s">
        <v>52</v>
      </c>
      <c r="B45" s="79">
        <v>72</v>
      </c>
      <c r="C45" s="80">
        <v>7019</v>
      </c>
      <c r="D45" s="80">
        <v>6577</v>
      </c>
      <c r="E45" s="80">
        <v>0</v>
      </c>
      <c r="F45" s="27">
        <f t="shared" si="0"/>
        <v>0</v>
      </c>
      <c r="G45" s="81">
        <v>72</v>
      </c>
      <c r="H45" s="82">
        <v>7002</v>
      </c>
      <c r="I45" s="82">
        <v>6481</v>
      </c>
      <c r="J45" s="82">
        <v>0</v>
      </c>
      <c r="K45" s="19">
        <f t="shared" si="4"/>
        <v>0</v>
      </c>
      <c r="L45" s="20">
        <f t="shared" si="1"/>
        <v>0</v>
      </c>
      <c r="M45" s="21">
        <f t="shared" si="1"/>
        <v>17</v>
      </c>
      <c r="N45" s="21">
        <f t="shared" si="1"/>
        <v>96</v>
      </c>
      <c r="O45" s="22">
        <f t="shared" si="1"/>
        <v>0</v>
      </c>
      <c r="P45" s="23">
        <f t="shared" si="1"/>
        <v>0</v>
      </c>
    </row>
    <row r="46" spans="1:16" ht="12" customHeight="1" x14ac:dyDescent="0.45">
      <c r="A46" s="24" t="s">
        <v>53</v>
      </c>
      <c r="B46" s="25">
        <v>54</v>
      </c>
      <c r="C46" s="26">
        <v>4757</v>
      </c>
      <c r="D46" s="26">
        <v>4491</v>
      </c>
      <c r="E46" s="26">
        <v>0</v>
      </c>
      <c r="F46" s="27">
        <f>E46/(D46+E46)*100</f>
        <v>0</v>
      </c>
      <c r="G46" s="28">
        <v>54</v>
      </c>
      <c r="H46" s="29">
        <v>4644</v>
      </c>
      <c r="I46" s="29">
        <v>4458</v>
      </c>
      <c r="J46" s="29">
        <v>0</v>
      </c>
      <c r="K46" s="19">
        <f t="shared" si="4"/>
        <v>0</v>
      </c>
      <c r="L46" s="20">
        <f>B46-G46</f>
        <v>0</v>
      </c>
      <c r="M46" s="21">
        <f>C46-H46</f>
        <v>113</v>
      </c>
      <c r="N46" s="21">
        <f>D46-I46</f>
        <v>33</v>
      </c>
      <c r="O46" s="22">
        <f>E46-J46</f>
        <v>0</v>
      </c>
      <c r="P46" s="23">
        <f>F46-K46</f>
        <v>0</v>
      </c>
    </row>
    <row r="47" spans="1:16" ht="12" customHeight="1" thickBot="1" x14ac:dyDescent="0.5">
      <c r="A47" s="24" t="s">
        <v>54</v>
      </c>
      <c r="B47" s="25">
        <v>165</v>
      </c>
      <c r="C47" s="26">
        <v>9892</v>
      </c>
      <c r="D47" s="26">
        <v>8210</v>
      </c>
      <c r="E47" s="26">
        <v>4</v>
      </c>
      <c r="F47" s="27">
        <f>E47/(D47+E47)*100</f>
        <v>4.8697345994643294E-2</v>
      </c>
      <c r="G47" s="16">
        <v>136</v>
      </c>
      <c r="H47" s="17">
        <v>9514</v>
      </c>
      <c r="I47" s="18">
        <v>8097</v>
      </c>
      <c r="J47" s="18">
        <v>4</v>
      </c>
      <c r="K47" s="83">
        <f t="shared" si="4"/>
        <v>4.9376620170349342E-2</v>
      </c>
      <c r="L47" s="20">
        <f t="shared" ref="L47:P48" si="5">B47-G47</f>
        <v>29</v>
      </c>
      <c r="M47" s="21">
        <f t="shared" si="5"/>
        <v>378</v>
      </c>
      <c r="N47" s="21">
        <f t="shared" si="5"/>
        <v>113</v>
      </c>
      <c r="O47" s="22">
        <f t="shared" si="5"/>
        <v>0</v>
      </c>
      <c r="P47" s="23">
        <f t="shared" si="5"/>
        <v>-6.7927417570604748E-4</v>
      </c>
    </row>
    <row r="48" spans="1:16" ht="12" customHeight="1" thickTop="1" thickBot="1" x14ac:dyDescent="0.5">
      <c r="A48" s="42" t="s">
        <v>55</v>
      </c>
      <c r="B48" s="43">
        <f>SUM(B39:B47)</f>
        <v>2228</v>
      </c>
      <c r="C48" s="45">
        <f>SUM(C39:C47)</f>
        <v>144267</v>
      </c>
      <c r="D48" s="45">
        <f>SUM(D39:D47)</f>
        <v>128919</v>
      </c>
      <c r="E48" s="45">
        <f>SUM(E39:E47)</f>
        <v>31</v>
      </c>
      <c r="F48" s="47">
        <f>E48/(D48+E48)*100</f>
        <v>2.4040325707638619E-2</v>
      </c>
      <c r="G48" s="48">
        <f>SUM(G39:G47)</f>
        <v>2166</v>
      </c>
      <c r="H48" s="50">
        <f t="shared" ref="H48:J48" si="6">SUM(H39:H47)</f>
        <v>142682</v>
      </c>
      <c r="I48" s="84">
        <f t="shared" si="6"/>
        <v>127359</v>
      </c>
      <c r="J48" s="50">
        <f t="shared" si="6"/>
        <v>39</v>
      </c>
      <c r="K48" s="85">
        <f t="shared" si="4"/>
        <v>3.0612725474497247E-2</v>
      </c>
      <c r="L48" s="43">
        <f t="shared" si="5"/>
        <v>62</v>
      </c>
      <c r="M48" s="45">
        <f t="shared" si="5"/>
        <v>1585</v>
      </c>
      <c r="N48" s="45">
        <f t="shared" si="5"/>
        <v>1560</v>
      </c>
      <c r="O48" s="52">
        <f t="shared" si="5"/>
        <v>-8</v>
      </c>
      <c r="P48" s="53">
        <f t="shared" si="5"/>
        <v>-6.5723997668586283E-3</v>
      </c>
    </row>
    <row r="49" spans="1:16" ht="12" customHeight="1" thickTop="1" thickBot="1" x14ac:dyDescent="0.5">
      <c r="A49" s="86" t="s">
        <v>56</v>
      </c>
      <c r="B49" s="87">
        <f>B38+B48</f>
        <v>2979</v>
      </c>
      <c r="C49" s="88">
        <f>C38+C48</f>
        <v>207700</v>
      </c>
      <c r="D49" s="88">
        <f>D38+D48</f>
        <v>188971</v>
      </c>
      <c r="E49" s="89">
        <f>E38+E48</f>
        <v>194</v>
      </c>
      <c r="F49" s="90">
        <f>E49/(D49+E49)*100</f>
        <v>0.10255596965612031</v>
      </c>
      <c r="G49" s="91">
        <f>G38+G48</f>
        <v>2908</v>
      </c>
      <c r="H49" s="92">
        <f t="shared" ref="H49:J49" si="7">H38+H48</f>
        <v>205644</v>
      </c>
      <c r="I49" s="92">
        <f t="shared" si="7"/>
        <v>186735</v>
      </c>
      <c r="J49" s="92">
        <f t="shared" si="7"/>
        <v>111</v>
      </c>
      <c r="K49" s="37">
        <f t="shared" si="4"/>
        <v>5.9407212356700177E-2</v>
      </c>
      <c r="L49" s="93">
        <f>B49-G49</f>
        <v>71</v>
      </c>
      <c r="M49" s="88">
        <f>C49-H49</f>
        <v>2056</v>
      </c>
      <c r="N49" s="88">
        <f>D49-I49</f>
        <v>2236</v>
      </c>
      <c r="O49" s="89">
        <f>E49-J49</f>
        <v>83</v>
      </c>
      <c r="P49" s="94">
        <f>F49-K49</f>
        <v>4.314875729942013E-2</v>
      </c>
    </row>
    <row r="50" spans="1:16" ht="12" customHeight="1" x14ac:dyDescent="0.45">
      <c r="A50" s="95" t="s">
        <v>57</v>
      </c>
      <c r="K50" s="97"/>
    </row>
    <row r="51" spans="1:16" ht="26.25" customHeight="1" x14ac:dyDescent="0.45">
      <c r="A51" s="109" t="s">
        <v>58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</row>
    <row r="54" spans="1:16" ht="147" customHeight="1" x14ac:dyDescent="0.45">
      <c r="A54" s="99" t="s">
        <v>59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</row>
    <row r="55" spans="1:16" x14ac:dyDescent="0.45">
      <c r="F55" s="98"/>
    </row>
    <row r="56" spans="1:16" x14ac:dyDescent="0.45">
      <c r="F56" s="98"/>
    </row>
    <row r="57" spans="1:16" x14ac:dyDescent="0.45">
      <c r="F57" s="98"/>
    </row>
    <row r="58" spans="1:16" x14ac:dyDescent="0.45">
      <c r="F58" s="98"/>
    </row>
    <row r="59" spans="1:16" x14ac:dyDescent="0.45">
      <c r="F59" s="98"/>
    </row>
    <row r="60" spans="1:16" x14ac:dyDescent="0.45">
      <c r="F60" s="98"/>
    </row>
  </sheetData>
  <mergeCells count="7">
    <mergeCell ref="A54:O54"/>
    <mergeCell ref="A1:P1"/>
    <mergeCell ref="A2:A3"/>
    <mergeCell ref="B2:F2"/>
    <mergeCell ref="G2:K2"/>
    <mergeCell ref="L2:P2"/>
    <mergeCell ref="A51:P51"/>
  </mergeCells>
  <phoneticPr fontId="3"/>
  <printOptions horizontalCentered="1"/>
  <pageMargins left="0.19685039370078741" right="0.19685039370078741" top="0.59055118110236227" bottom="0.35433070866141736" header="0.39370078740157483" footer="0.39370078740157483"/>
  <pageSetup paperSize="9" scale="80" orientation="landscape" r:id="rId1"/>
  <headerFooter alignWithMargins="0"/>
  <rowBreaks count="1" manualBreakCount="1">
    <brk id="5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HP①集約表</vt:lpstr>
      <vt:lpstr>HP①集約表!Print_Area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2025-08-05T07:56:21Z</dcterms:created>
  <dcterms:modified xsi:type="dcterms:W3CDTF">2025-08-28T05:10:13Z</dcterms:modified>
</cp:coreProperties>
</file>