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110" yWindow="90" windowWidth="10140" windowHeight="7260"/>
  </bookViews>
  <sheets>
    <sheet name="H26在院・退院患者調査巻末資料" sheetId="3" r:id="rId1"/>
  </sheets>
  <definedNames>
    <definedName name="_xlnm.Print_Area" localSheetId="0">H26在院・退院患者調査巻末資料!$A$1:$T$1159</definedName>
  </definedNames>
  <calcPr calcId="145621"/>
</workbook>
</file>

<file path=xl/calcChain.xml><?xml version="1.0" encoding="utf-8"?>
<calcChain xmlns="http://schemas.openxmlformats.org/spreadsheetml/2006/main">
  <c r="K293" i="3" l="1"/>
  <c r="J293" i="3"/>
  <c r="I293" i="3"/>
  <c r="H293" i="3"/>
  <c r="G293" i="3"/>
  <c r="F293" i="3"/>
  <c r="E293" i="3"/>
  <c r="D293" i="3"/>
  <c r="C293" i="3"/>
  <c r="L292" i="3"/>
  <c r="L291" i="3"/>
  <c r="L290" i="3"/>
  <c r="L289" i="3"/>
  <c r="L288" i="3"/>
  <c r="L287" i="3"/>
  <c r="L293" i="3" s="1"/>
  <c r="K282" i="3"/>
  <c r="J282" i="3"/>
  <c r="I282" i="3"/>
  <c r="H282" i="3"/>
  <c r="G282" i="3"/>
  <c r="F282" i="3"/>
  <c r="E282" i="3"/>
  <c r="D282" i="3"/>
  <c r="C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82" i="3" s="1"/>
  <c r="I252" i="3"/>
  <c r="E252" i="3"/>
  <c r="L251" i="3"/>
  <c r="K250" i="3"/>
  <c r="K252" i="3" s="1"/>
  <c r="J250" i="3"/>
  <c r="J252" i="3" s="1"/>
  <c r="I250" i="3"/>
  <c r="H250" i="3"/>
  <c r="H252" i="3" s="1"/>
  <c r="G250" i="3"/>
  <c r="G252" i="3" s="1"/>
  <c r="F250" i="3"/>
  <c r="F252" i="3" s="1"/>
  <c r="E250" i="3"/>
  <c r="D250" i="3"/>
  <c r="D252" i="3" s="1"/>
  <c r="C250" i="3"/>
  <c r="C252" i="3" s="1"/>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50" i="3" l="1"/>
  <c r="L252" i="3" s="1"/>
  <c r="T200" i="3" l="1"/>
  <c r="T199" i="3"/>
  <c r="I619" i="3"/>
  <c r="J615" i="3"/>
  <c r="I113" i="3"/>
  <c r="I112" i="3"/>
  <c r="T77" i="3"/>
  <c r="T76" i="3"/>
  <c r="J618" i="3" l="1"/>
  <c r="J614" i="3"/>
  <c r="J610" i="3"/>
  <c r="J606" i="3"/>
  <c r="J612" i="3"/>
  <c r="J617" i="3"/>
  <c r="J613" i="3"/>
  <c r="J609" i="3"/>
  <c r="J619" i="3"/>
  <c r="J616" i="3"/>
  <c r="J608" i="3"/>
  <c r="J607" i="3"/>
  <c r="J611" i="3"/>
  <c r="E783" i="3" l="1"/>
  <c r="E782" i="3"/>
  <c r="E781" i="3"/>
  <c r="E780" i="3"/>
  <c r="E779" i="3"/>
  <c r="E778" i="3"/>
  <c r="E777" i="3"/>
  <c r="E776" i="3"/>
  <c r="E775" i="3"/>
  <c r="E774" i="3"/>
  <c r="E773" i="3"/>
  <c r="E772" i="3"/>
  <c r="E771" i="3"/>
  <c r="E770" i="3"/>
  <c r="E769" i="3"/>
  <c r="E768" i="3"/>
  <c r="E767" i="3"/>
  <c r="E766" i="3"/>
  <c r="E765" i="3"/>
  <c r="E764" i="3"/>
  <c r="E763" i="3"/>
  <c r="C758" i="3"/>
  <c r="D758" i="3" s="1"/>
  <c r="C747" i="3"/>
  <c r="D746" i="3" s="1"/>
  <c r="D743" i="3"/>
  <c r="C739" i="3"/>
  <c r="D737" i="3" s="1"/>
  <c r="K755" i="3"/>
  <c r="J755" i="3"/>
  <c r="I755" i="3"/>
  <c r="L754" i="3"/>
  <c r="L753" i="3"/>
  <c r="L752" i="3"/>
  <c r="J746" i="3"/>
  <c r="I746" i="3"/>
  <c r="K745" i="3"/>
  <c r="K744" i="3"/>
  <c r="K743" i="3"/>
  <c r="J739" i="3"/>
  <c r="I739" i="3"/>
  <c r="K738" i="3"/>
  <c r="K737" i="3"/>
  <c r="K736" i="3"/>
  <c r="K735" i="3"/>
  <c r="K734" i="3"/>
  <c r="K733" i="3"/>
  <c r="K732" i="3"/>
  <c r="K731" i="3"/>
  <c r="K730" i="3"/>
  <c r="K729" i="3"/>
  <c r="K728" i="3"/>
  <c r="K727" i="3"/>
  <c r="K726" i="3"/>
  <c r="J721" i="3"/>
  <c r="I721" i="3"/>
  <c r="K720" i="3"/>
  <c r="K719" i="3"/>
  <c r="K718" i="3"/>
  <c r="K717" i="3"/>
  <c r="K716" i="3"/>
  <c r="J712" i="3"/>
  <c r="I712" i="3"/>
  <c r="K711" i="3"/>
  <c r="K710" i="3"/>
  <c r="K709" i="3"/>
  <c r="K708" i="3"/>
  <c r="K707" i="3"/>
  <c r="K706" i="3"/>
  <c r="K705" i="3"/>
  <c r="K704" i="3"/>
  <c r="K703" i="3"/>
  <c r="C722" i="3"/>
  <c r="D722" i="3" s="1"/>
  <c r="D699" i="3"/>
  <c r="C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D619" i="3"/>
  <c r="C619" i="3"/>
  <c r="E618" i="3"/>
  <c r="E617" i="3"/>
  <c r="E616" i="3"/>
  <c r="E615" i="3"/>
  <c r="E614" i="3"/>
  <c r="E613" i="3"/>
  <c r="D609" i="3"/>
  <c r="C609" i="3"/>
  <c r="E608" i="3"/>
  <c r="E607" i="3"/>
  <c r="E606" i="3"/>
  <c r="E605" i="3"/>
  <c r="E604" i="3"/>
  <c r="E603" i="3"/>
  <c r="E602" i="3"/>
  <c r="E601" i="3"/>
  <c r="E600" i="3"/>
  <c r="J595" i="3"/>
  <c r="G595" i="3"/>
  <c r="G594" i="3"/>
  <c r="G593" i="3"/>
  <c r="G592" i="3"/>
  <c r="G591" i="3"/>
  <c r="G590" i="3"/>
  <c r="G589" i="3"/>
  <c r="G588" i="3"/>
  <c r="G587" i="3"/>
  <c r="G586" i="3"/>
  <c r="G585" i="3"/>
  <c r="G584" i="3"/>
  <c r="G583" i="3"/>
  <c r="G582" i="3"/>
  <c r="G581" i="3"/>
  <c r="G580" i="3"/>
  <c r="G579" i="3"/>
  <c r="G578" i="3"/>
  <c r="G577" i="3"/>
  <c r="G576" i="3"/>
  <c r="G575" i="3"/>
  <c r="F571" i="3"/>
  <c r="E571" i="3"/>
  <c r="D571" i="3"/>
  <c r="C571" i="3"/>
  <c r="G570" i="3"/>
  <c r="G569" i="3"/>
  <c r="F565" i="3"/>
  <c r="E565" i="3"/>
  <c r="D565" i="3"/>
  <c r="C565" i="3"/>
  <c r="G564" i="3"/>
  <c r="G563" i="3"/>
  <c r="G562" i="3"/>
  <c r="J557" i="3"/>
  <c r="C554" i="3"/>
  <c r="F540" i="3"/>
  <c r="F539" i="3"/>
  <c r="F534" i="3"/>
  <c r="E534" i="3"/>
  <c r="D534" i="3"/>
  <c r="C534" i="3"/>
  <c r="G533" i="3"/>
  <c r="G532" i="3"/>
  <c r="G531" i="3"/>
  <c r="G530" i="3"/>
  <c r="G529" i="3"/>
  <c r="G528" i="3"/>
  <c r="F524" i="3"/>
  <c r="E524" i="3"/>
  <c r="D524" i="3"/>
  <c r="C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L442" i="3"/>
  <c r="K442" i="3"/>
  <c r="J442" i="3"/>
  <c r="M441" i="3"/>
  <c r="M440" i="3"/>
  <c r="M439" i="3"/>
  <c r="M438" i="3"/>
  <c r="M437" i="3"/>
  <c r="M436" i="3"/>
  <c r="M435" i="3"/>
  <c r="M434" i="3"/>
  <c r="M433" i="3"/>
  <c r="M432" i="3"/>
  <c r="M431" i="3"/>
  <c r="M430" i="3"/>
  <c r="F445" i="3"/>
  <c r="E445" i="3"/>
  <c r="D445" i="3"/>
  <c r="C445" i="3"/>
  <c r="G444" i="3"/>
  <c r="G443" i="3"/>
  <c r="G442" i="3"/>
  <c r="G441" i="3"/>
  <c r="G439" i="3"/>
  <c r="G438" i="3"/>
  <c r="G437" i="3"/>
  <c r="G436" i="3"/>
  <c r="G435" i="3"/>
  <c r="G434" i="3"/>
  <c r="G433" i="3"/>
  <c r="G432" i="3"/>
  <c r="G431" i="3"/>
  <c r="G430" i="3"/>
  <c r="G429" i="3"/>
  <c r="G428" i="3"/>
  <c r="E409" i="3"/>
  <c r="D409" i="3"/>
  <c r="C409" i="3"/>
  <c r="F408" i="3"/>
  <c r="F407" i="3"/>
  <c r="F406" i="3"/>
  <c r="F405" i="3"/>
  <c r="F404" i="3"/>
  <c r="F403" i="3"/>
  <c r="F402" i="3"/>
  <c r="F401" i="3"/>
  <c r="F400" i="3"/>
  <c r="F399" i="3"/>
  <c r="F398" i="3"/>
  <c r="F397" i="3"/>
  <c r="F396" i="3"/>
  <c r="F391" i="3"/>
  <c r="E391" i="3"/>
  <c r="D391" i="3"/>
  <c r="C391" i="3"/>
  <c r="G390" i="3"/>
  <c r="G389" i="3"/>
  <c r="G388" i="3"/>
  <c r="G387" i="3"/>
  <c r="G386" i="3"/>
  <c r="E381" i="3"/>
  <c r="D381" i="3"/>
  <c r="C381" i="3"/>
  <c r="F380" i="3"/>
  <c r="F379" i="3"/>
  <c r="F378" i="3"/>
  <c r="F377" i="3"/>
  <c r="F376" i="3"/>
  <c r="F375" i="3"/>
  <c r="F374" i="3"/>
  <c r="F373" i="3"/>
  <c r="F372" i="3"/>
  <c r="F371" i="3"/>
  <c r="O351" i="3"/>
  <c r="O350" i="3"/>
  <c r="O349" i="3"/>
  <c r="O348" i="3"/>
  <c r="O347" i="3"/>
  <c r="O346" i="3"/>
  <c r="O345" i="3"/>
  <c r="O344" i="3"/>
  <c r="O343" i="3"/>
  <c r="O342" i="3"/>
  <c r="O341" i="3"/>
  <c r="O340" i="3"/>
  <c r="O339" i="3"/>
  <c r="O338" i="3"/>
  <c r="O337" i="3"/>
  <c r="O336" i="3"/>
  <c r="O335" i="3"/>
  <c r="O334" i="3"/>
  <c r="O333" i="3"/>
  <c r="O332" i="3"/>
  <c r="O331" i="3"/>
  <c r="H325" i="3"/>
  <c r="G325" i="3"/>
  <c r="F325" i="3"/>
  <c r="E325" i="3"/>
  <c r="D325" i="3"/>
  <c r="C325" i="3"/>
  <c r="I324" i="3"/>
  <c r="I323" i="3"/>
  <c r="I322" i="3"/>
  <c r="I321" i="3"/>
  <c r="I320" i="3"/>
  <c r="I319" i="3"/>
  <c r="I318" i="3"/>
  <c r="I317" i="3"/>
  <c r="C313" i="3"/>
  <c r="N302" i="3"/>
  <c r="M302" i="3"/>
  <c r="L302" i="3"/>
  <c r="K302" i="3"/>
  <c r="J302" i="3"/>
  <c r="I302" i="3"/>
  <c r="O301" i="3"/>
  <c r="O300" i="3"/>
  <c r="O299" i="3"/>
  <c r="O298" i="3"/>
  <c r="C302" i="3"/>
  <c r="S184" i="3"/>
  <c r="R184" i="3"/>
  <c r="Q184" i="3"/>
  <c r="P184" i="3"/>
  <c r="O184" i="3"/>
  <c r="N184" i="3"/>
  <c r="M184" i="3"/>
  <c r="L184" i="3"/>
  <c r="K184" i="3"/>
  <c r="J184" i="3"/>
  <c r="I184" i="3"/>
  <c r="H184" i="3"/>
  <c r="G184" i="3"/>
  <c r="F184" i="3"/>
  <c r="E184" i="3"/>
  <c r="D184" i="3"/>
  <c r="C184" i="3"/>
  <c r="T183" i="3"/>
  <c r="T182" i="3"/>
  <c r="T181" i="3"/>
  <c r="H197" i="3" s="1"/>
  <c r="T180" i="3"/>
  <c r="J196" i="3" s="1"/>
  <c r="T179" i="3"/>
  <c r="J195" i="3" s="1"/>
  <c r="T178" i="3"/>
  <c r="J194" i="3" s="1"/>
  <c r="T177" i="3"/>
  <c r="J193" i="3" s="1"/>
  <c r="T176" i="3"/>
  <c r="J192" i="3" s="1"/>
  <c r="T175" i="3"/>
  <c r="J191" i="3" s="1"/>
  <c r="T174" i="3"/>
  <c r="J190" i="3" s="1"/>
  <c r="H150" i="3"/>
  <c r="G150" i="3"/>
  <c r="F150" i="3"/>
  <c r="E150" i="3"/>
  <c r="D150" i="3"/>
  <c r="C150" i="3"/>
  <c r="I149" i="3"/>
  <c r="I148" i="3"/>
  <c r="I147" i="3"/>
  <c r="I146" i="3"/>
  <c r="I145" i="3"/>
  <c r="I144" i="3"/>
  <c r="I143" i="3"/>
  <c r="I142" i="3"/>
  <c r="I141" i="3"/>
  <c r="I140" i="3"/>
  <c r="I139" i="3"/>
  <c r="I138" i="3"/>
  <c r="I137" i="3"/>
  <c r="I136" i="3"/>
  <c r="I135" i="3"/>
  <c r="I134" i="3"/>
  <c r="N130" i="3"/>
  <c r="M130" i="3"/>
  <c r="L130" i="3"/>
  <c r="K130" i="3"/>
  <c r="J130" i="3"/>
  <c r="I130" i="3"/>
  <c r="O129" i="3"/>
  <c r="O128" i="3"/>
  <c r="O127" i="3"/>
  <c r="O126" i="3"/>
  <c r="O125" i="3"/>
  <c r="O124" i="3"/>
  <c r="O123" i="3"/>
  <c r="O122" i="3"/>
  <c r="O121" i="3"/>
  <c r="O120" i="3"/>
  <c r="O119" i="3"/>
  <c r="O118" i="3"/>
  <c r="O117" i="3"/>
  <c r="H95" i="3"/>
  <c r="G95" i="3"/>
  <c r="F95" i="3"/>
  <c r="E95" i="3"/>
  <c r="D95" i="3"/>
  <c r="C95" i="3"/>
  <c r="I94" i="3"/>
  <c r="I93" i="3"/>
  <c r="I92" i="3"/>
  <c r="I91" i="3"/>
  <c r="I90" i="3"/>
  <c r="I89" i="3"/>
  <c r="I88" i="3"/>
  <c r="I87" i="3"/>
  <c r="I86" i="3"/>
  <c r="I85" i="3"/>
  <c r="I84" i="3"/>
  <c r="I83" i="3"/>
  <c r="I82" i="3"/>
  <c r="D728" i="3" l="1"/>
  <c r="D726" i="3"/>
  <c r="D721" i="3"/>
  <c r="D731" i="3"/>
  <c r="D736" i="3"/>
  <c r="K739" i="3"/>
  <c r="L733" i="3" s="1"/>
  <c r="D734" i="3"/>
  <c r="E699" i="3"/>
  <c r="D717" i="3"/>
  <c r="E619" i="3"/>
  <c r="F619" i="3" s="1"/>
  <c r="D716" i="3"/>
  <c r="D718" i="3"/>
  <c r="O302" i="3"/>
  <c r="I325" i="3"/>
  <c r="G326" i="3"/>
  <c r="D720" i="3"/>
  <c r="D727" i="3"/>
  <c r="D732" i="3"/>
  <c r="D738" i="3"/>
  <c r="D744" i="3"/>
  <c r="D747" i="3"/>
  <c r="D745" i="3"/>
  <c r="D730" i="3"/>
  <c r="D735" i="3"/>
  <c r="D739" i="3"/>
  <c r="F107" i="3"/>
  <c r="E107" i="3"/>
  <c r="D107" i="3"/>
  <c r="C107" i="3"/>
  <c r="G107" i="3"/>
  <c r="D101" i="3"/>
  <c r="F101" i="3"/>
  <c r="G101" i="3"/>
  <c r="C101" i="3"/>
  <c r="E101" i="3"/>
  <c r="D105" i="3"/>
  <c r="G105" i="3"/>
  <c r="C105" i="3"/>
  <c r="F105" i="3"/>
  <c r="E105" i="3"/>
  <c r="D109" i="3"/>
  <c r="G109" i="3"/>
  <c r="C109" i="3"/>
  <c r="F109" i="3"/>
  <c r="E109" i="3"/>
  <c r="G391" i="3"/>
  <c r="F409" i="3"/>
  <c r="G534" i="3"/>
  <c r="G102" i="3"/>
  <c r="C102" i="3"/>
  <c r="F102" i="3"/>
  <c r="E102" i="3"/>
  <c r="D102" i="3"/>
  <c r="G106" i="3"/>
  <c r="C106" i="3"/>
  <c r="E106" i="3"/>
  <c r="F106" i="3"/>
  <c r="D106" i="3"/>
  <c r="G110" i="3"/>
  <c r="C110" i="3"/>
  <c r="E110" i="3"/>
  <c r="F110" i="3"/>
  <c r="D110" i="3"/>
  <c r="I150" i="3"/>
  <c r="G445" i="3"/>
  <c r="G524" i="3"/>
  <c r="G571" i="3"/>
  <c r="L729" i="3"/>
  <c r="K746" i="3"/>
  <c r="L743" i="3" s="1"/>
  <c r="I95" i="3"/>
  <c r="F103" i="3"/>
  <c r="D103" i="3"/>
  <c r="E103" i="3"/>
  <c r="C103" i="3"/>
  <c r="G103" i="3"/>
  <c r="F111" i="3"/>
  <c r="E111" i="3"/>
  <c r="D111" i="3"/>
  <c r="G111" i="3"/>
  <c r="C111" i="3"/>
  <c r="E100" i="3"/>
  <c r="C100" i="3"/>
  <c r="D100" i="3"/>
  <c r="G100" i="3"/>
  <c r="F100" i="3"/>
  <c r="E104" i="3"/>
  <c r="G104" i="3"/>
  <c r="D104" i="3"/>
  <c r="C104" i="3"/>
  <c r="F104" i="3"/>
  <c r="E108" i="3"/>
  <c r="C108" i="3"/>
  <c r="D108" i="3"/>
  <c r="G108" i="3"/>
  <c r="F108" i="3"/>
  <c r="O130" i="3"/>
  <c r="E326" i="3"/>
  <c r="F381" i="3"/>
  <c r="G565" i="3"/>
  <c r="L755" i="3"/>
  <c r="D729" i="3"/>
  <c r="D733" i="3"/>
  <c r="M442" i="3"/>
  <c r="T184" i="3"/>
  <c r="D752" i="3"/>
  <c r="D756" i="3"/>
  <c r="D753" i="3"/>
  <c r="D757" i="3"/>
  <c r="D754" i="3"/>
  <c r="D751" i="3"/>
  <c r="D755" i="3"/>
  <c r="L738" i="3"/>
  <c r="K721" i="3"/>
  <c r="L721" i="3" s="1"/>
  <c r="K712" i="3"/>
  <c r="L712" i="3" s="1"/>
  <c r="D719" i="3"/>
  <c r="E609" i="3"/>
  <c r="F609" i="3" s="1"/>
  <c r="C326" i="3"/>
  <c r="L730" i="3" l="1"/>
  <c r="L731" i="3"/>
  <c r="L727" i="3"/>
  <c r="L732" i="3"/>
  <c r="L739" i="3"/>
  <c r="F616" i="3"/>
  <c r="L726" i="3"/>
  <c r="L734" i="3"/>
  <c r="L745" i="3"/>
  <c r="L737" i="3"/>
  <c r="F617" i="3"/>
  <c r="L735" i="3"/>
  <c r="L728" i="3"/>
  <c r="L736" i="3"/>
  <c r="F613" i="3"/>
  <c r="I326" i="3"/>
  <c r="F615" i="3"/>
  <c r="F614" i="3"/>
  <c r="F601" i="3"/>
  <c r="F618" i="3"/>
  <c r="I104" i="3"/>
  <c r="I106" i="3"/>
  <c r="I107" i="3"/>
  <c r="L746" i="3"/>
  <c r="F600" i="3"/>
  <c r="F766" i="3"/>
  <c r="F777" i="3"/>
  <c r="I105" i="3"/>
  <c r="F603" i="3"/>
  <c r="I108" i="3"/>
  <c r="F783" i="3"/>
  <c r="F778" i="3"/>
  <c r="I102" i="3"/>
  <c r="I101" i="3"/>
  <c r="F608" i="3"/>
  <c r="F606" i="3"/>
  <c r="L707" i="3"/>
  <c r="L744" i="3"/>
  <c r="F772" i="3"/>
  <c r="F779" i="3"/>
  <c r="F763" i="3"/>
  <c r="F774" i="3"/>
  <c r="F769" i="3"/>
  <c r="F780" i="3"/>
  <c r="F764" i="3"/>
  <c r="F771" i="3"/>
  <c r="F782" i="3"/>
  <c r="L705" i="3"/>
  <c r="F776" i="3"/>
  <c r="F767" i="3"/>
  <c r="I103" i="3"/>
  <c r="F773" i="3"/>
  <c r="F604" i="3"/>
  <c r="F602" i="3"/>
  <c r="F768" i="3"/>
  <c r="I100" i="3"/>
  <c r="F775" i="3"/>
  <c r="I111" i="3"/>
  <c r="F770" i="3"/>
  <c r="I110" i="3"/>
  <c r="F781" i="3"/>
  <c r="F765" i="3"/>
  <c r="I109" i="3"/>
  <c r="L716" i="3"/>
  <c r="L719" i="3"/>
  <c r="L718" i="3"/>
  <c r="L720" i="3"/>
  <c r="L717" i="3"/>
  <c r="L708" i="3"/>
  <c r="L703" i="3"/>
  <c r="L704" i="3"/>
  <c r="L710" i="3"/>
  <c r="L709" i="3"/>
  <c r="L711" i="3"/>
  <c r="L706" i="3"/>
  <c r="F607" i="3"/>
  <c r="F605" i="3"/>
  <c r="C14" i="3" l="1"/>
  <c r="D309" i="3" l="1"/>
  <c r="P351" i="3"/>
  <c r="P343" i="3"/>
  <c r="P335" i="3"/>
  <c r="D312" i="3"/>
  <c r="D308" i="3"/>
  <c r="D311" i="3"/>
  <c r="D307" i="3"/>
  <c r="P347" i="3"/>
  <c r="P339" i="3"/>
  <c r="P331" i="3"/>
  <c r="D313" i="3"/>
  <c r="D310" i="3"/>
  <c r="D306" i="3"/>
  <c r="P333" i="3"/>
  <c r="P349" i="3"/>
  <c r="P350" i="3"/>
  <c r="P346" i="3"/>
  <c r="P336" i="3"/>
  <c r="P340" i="3"/>
  <c r="P341" i="3"/>
  <c r="P332" i="3"/>
  <c r="P344" i="3"/>
  <c r="P345" i="3"/>
  <c r="P334" i="3"/>
  <c r="P337" i="3"/>
  <c r="P342" i="3"/>
  <c r="P348" i="3"/>
  <c r="P338" i="3"/>
  <c r="J1146" i="3"/>
  <c r="J1147" i="3"/>
  <c r="J1145" i="3"/>
  <c r="C1140" i="3" l="1"/>
  <c r="D1107" i="3"/>
  <c r="D1106" i="3"/>
  <c r="D1105" i="3"/>
  <c r="J1125" i="3" l="1"/>
  <c r="J1129" i="3"/>
  <c r="J1133" i="3"/>
  <c r="J1137" i="3"/>
  <c r="J1124" i="3"/>
  <c r="J1127" i="3"/>
  <c r="J1135" i="3"/>
  <c r="J1128" i="3"/>
  <c r="J1136" i="3"/>
  <c r="J1126" i="3"/>
  <c r="J1130" i="3"/>
  <c r="J1134" i="3"/>
  <c r="J1138" i="3"/>
  <c r="J1131" i="3"/>
  <c r="J1139" i="3"/>
  <c r="J1132" i="3"/>
  <c r="J1140" i="3"/>
  <c r="C799" i="3"/>
  <c r="D796" i="3" s="1"/>
  <c r="D789" i="3" l="1"/>
  <c r="D797" i="3"/>
  <c r="D798" i="3"/>
  <c r="D790" i="3"/>
  <c r="D793" i="3"/>
  <c r="D794" i="3"/>
  <c r="D791" i="3"/>
  <c r="D795" i="3"/>
  <c r="D792" i="3"/>
  <c r="D799" i="3" l="1"/>
  <c r="C821" i="3"/>
  <c r="R1063" i="3" l="1"/>
  <c r="R1064" i="3"/>
  <c r="R1065" i="3"/>
  <c r="R1066" i="3"/>
  <c r="R1067" i="3"/>
  <c r="R1068" i="3"/>
  <c r="R1069" i="3"/>
  <c r="R1070" i="3"/>
  <c r="R1071" i="3"/>
  <c r="R1072" i="3"/>
  <c r="R1073" i="3"/>
  <c r="R1074" i="3"/>
  <c r="R1075" i="3"/>
  <c r="R1076" i="3"/>
  <c r="R1077" i="3"/>
  <c r="R1078" i="3"/>
  <c r="R1062" i="3"/>
  <c r="D1079" i="3"/>
  <c r="E1079" i="3"/>
  <c r="F1079" i="3"/>
  <c r="G1079" i="3"/>
  <c r="H1079" i="3"/>
  <c r="I1079" i="3"/>
  <c r="J1079" i="3"/>
  <c r="K1079" i="3"/>
  <c r="L1079" i="3"/>
  <c r="M1079" i="3"/>
  <c r="N1079" i="3"/>
  <c r="O1079" i="3"/>
  <c r="P1079" i="3"/>
  <c r="Q1079" i="3"/>
  <c r="C1079" i="3"/>
  <c r="C1042" i="3"/>
  <c r="D1042" i="3"/>
  <c r="E1042" i="3"/>
  <c r="F1042" i="3"/>
  <c r="G1042" i="3"/>
  <c r="H1042" i="3"/>
  <c r="I1042" i="3"/>
  <c r="J1042" i="3"/>
  <c r="K1042" i="3"/>
  <c r="L1042" i="3"/>
  <c r="M1042" i="3"/>
  <c r="N1042" i="3"/>
  <c r="O1042" i="3"/>
  <c r="P1042" i="3"/>
  <c r="Q1042" i="3"/>
  <c r="R1033" i="3"/>
  <c r="R1034" i="3"/>
  <c r="R1035" i="3"/>
  <c r="R1036" i="3"/>
  <c r="R1037" i="3"/>
  <c r="R1038" i="3"/>
  <c r="R1039" i="3"/>
  <c r="R1040" i="3"/>
  <c r="R1041" i="3"/>
  <c r="R1032" i="3"/>
  <c r="R979" i="3"/>
  <c r="R980" i="3"/>
  <c r="R981" i="3"/>
  <c r="R982" i="3"/>
  <c r="R983" i="3"/>
  <c r="R984" i="3"/>
  <c r="R985" i="3"/>
  <c r="R986" i="3"/>
  <c r="R987" i="3"/>
  <c r="R988" i="3"/>
  <c r="R989" i="3"/>
  <c r="R990" i="3"/>
  <c r="R978" i="3"/>
  <c r="D991" i="3"/>
  <c r="E991" i="3"/>
  <c r="F991" i="3"/>
  <c r="G991" i="3"/>
  <c r="H991" i="3"/>
  <c r="I991" i="3"/>
  <c r="J991" i="3"/>
  <c r="K991" i="3"/>
  <c r="L991" i="3"/>
  <c r="M991" i="3"/>
  <c r="N991" i="3"/>
  <c r="O991" i="3"/>
  <c r="P991" i="3"/>
  <c r="Q991" i="3"/>
  <c r="C991" i="3"/>
  <c r="D970" i="3"/>
  <c r="E970" i="3"/>
  <c r="C970" i="3"/>
  <c r="F960" i="3"/>
  <c r="F961" i="3"/>
  <c r="F962" i="3"/>
  <c r="F963" i="3"/>
  <c r="F964" i="3"/>
  <c r="F965" i="3"/>
  <c r="F966" i="3"/>
  <c r="F967" i="3"/>
  <c r="F968" i="3"/>
  <c r="F969" i="3"/>
  <c r="F959" i="3"/>
  <c r="D955" i="3"/>
  <c r="E955" i="3"/>
  <c r="C955" i="3"/>
  <c r="F911" i="3"/>
  <c r="F912" i="3"/>
  <c r="F913" i="3"/>
  <c r="F914" i="3"/>
  <c r="F915" i="3"/>
  <c r="F916" i="3"/>
  <c r="F917" i="3"/>
  <c r="F918" i="3"/>
  <c r="F919" i="3"/>
  <c r="F920" i="3"/>
  <c r="F921" i="3"/>
  <c r="F922" i="3"/>
  <c r="F923" i="3"/>
  <c r="F924" i="3"/>
  <c r="F925" i="3"/>
  <c r="F926" i="3"/>
  <c r="F927" i="3"/>
  <c r="F928" i="3"/>
  <c r="F929" i="3"/>
  <c r="F930" i="3"/>
  <c r="F931" i="3"/>
  <c r="F932" i="3"/>
  <c r="F933" i="3"/>
  <c r="F934" i="3"/>
  <c r="F935" i="3"/>
  <c r="F936" i="3"/>
  <c r="F937" i="3"/>
  <c r="F938" i="3"/>
  <c r="F939" i="3"/>
  <c r="F940" i="3"/>
  <c r="F941" i="3"/>
  <c r="F942" i="3"/>
  <c r="F943" i="3"/>
  <c r="F944" i="3"/>
  <c r="F945" i="3"/>
  <c r="F946" i="3"/>
  <c r="F947" i="3"/>
  <c r="F948" i="3"/>
  <c r="F949" i="3"/>
  <c r="F950" i="3"/>
  <c r="F951" i="3"/>
  <c r="F952" i="3"/>
  <c r="F953" i="3"/>
  <c r="F954" i="3"/>
  <c r="F910" i="3"/>
  <c r="D903" i="3"/>
  <c r="E903" i="3"/>
  <c r="C903" i="3"/>
  <c r="F891" i="3"/>
  <c r="F892" i="3"/>
  <c r="F893" i="3"/>
  <c r="F894" i="3"/>
  <c r="F895" i="3"/>
  <c r="F896" i="3"/>
  <c r="F897" i="3"/>
  <c r="F898" i="3"/>
  <c r="F899" i="3"/>
  <c r="F900" i="3"/>
  <c r="F901" i="3"/>
  <c r="F902" i="3"/>
  <c r="F890" i="3"/>
  <c r="K900" i="3" l="1"/>
  <c r="L900" i="3"/>
  <c r="K948" i="3"/>
  <c r="J948" i="3"/>
  <c r="I948" i="3"/>
  <c r="K940" i="3"/>
  <c r="J940" i="3"/>
  <c r="I940" i="3"/>
  <c r="K928" i="3"/>
  <c r="J928" i="3"/>
  <c r="I928" i="3"/>
  <c r="K967" i="3"/>
  <c r="J967" i="3"/>
  <c r="I967" i="3"/>
  <c r="K963" i="3"/>
  <c r="I963" i="3"/>
  <c r="J963" i="3"/>
  <c r="O1007" i="3"/>
  <c r="K1007" i="3"/>
  <c r="G1007" i="3"/>
  <c r="C1007" i="3"/>
  <c r="N1007" i="3"/>
  <c r="J1007" i="3"/>
  <c r="F1007" i="3"/>
  <c r="Q1007" i="3"/>
  <c r="I1007" i="3"/>
  <c r="P1007" i="3"/>
  <c r="H1007" i="3"/>
  <c r="M1007" i="3"/>
  <c r="L1007" i="3"/>
  <c r="E1007" i="3"/>
  <c r="D1007" i="3"/>
  <c r="O999" i="3"/>
  <c r="K999" i="3"/>
  <c r="G999" i="3"/>
  <c r="C999" i="3"/>
  <c r="N999" i="3"/>
  <c r="J999" i="3"/>
  <c r="F999" i="3"/>
  <c r="M999" i="3"/>
  <c r="E999" i="3"/>
  <c r="Q999" i="3"/>
  <c r="P999" i="3"/>
  <c r="L999" i="3"/>
  <c r="D999" i="3"/>
  <c r="I999" i="3"/>
  <c r="H999" i="3"/>
  <c r="P1052" i="3"/>
  <c r="L1052" i="3"/>
  <c r="H1052" i="3"/>
  <c r="D1052" i="3"/>
  <c r="O1052" i="3"/>
  <c r="K1052" i="3"/>
  <c r="G1052" i="3"/>
  <c r="C1052" i="3"/>
  <c r="N1052" i="3"/>
  <c r="F1052" i="3"/>
  <c r="M1052" i="3"/>
  <c r="E1052" i="3"/>
  <c r="J1052" i="3"/>
  <c r="I1052" i="3"/>
  <c r="Q1052" i="3"/>
  <c r="Q1096" i="3"/>
  <c r="M1096" i="3"/>
  <c r="I1096" i="3"/>
  <c r="E1096" i="3"/>
  <c r="P1096" i="3"/>
  <c r="L1096" i="3"/>
  <c r="H1096" i="3"/>
  <c r="D1096" i="3"/>
  <c r="O1096" i="3"/>
  <c r="G1096" i="3"/>
  <c r="K1096" i="3"/>
  <c r="N1096" i="3"/>
  <c r="F1096" i="3"/>
  <c r="C1096" i="3"/>
  <c r="J1096" i="3"/>
  <c r="P1088" i="3"/>
  <c r="L1088" i="3"/>
  <c r="H1088" i="3"/>
  <c r="D1088" i="3"/>
  <c r="Q1088" i="3"/>
  <c r="K1088" i="3"/>
  <c r="F1088" i="3"/>
  <c r="I1088" i="3"/>
  <c r="O1088" i="3"/>
  <c r="J1088" i="3"/>
  <c r="E1088" i="3"/>
  <c r="N1088" i="3"/>
  <c r="C1088" i="3"/>
  <c r="M1088" i="3"/>
  <c r="G1088" i="3"/>
  <c r="L899" i="3"/>
  <c r="K899" i="3"/>
  <c r="L891" i="3"/>
  <c r="K891" i="3"/>
  <c r="K951" i="3"/>
  <c r="J951" i="3"/>
  <c r="I951" i="3"/>
  <c r="K943" i="3"/>
  <c r="J943" i="3"/>
  <c r="I943" i="3"/>
  <c r="K935" i="3"/>
  <c r="J935" i="3"/>
  <c r="I935" i="3"/>
  <c r="K927" i="3"/>
  <c r="J927" i="3"/>
  <c r="I927" i="3"/>
  <c r="K919" i="3"/>
  <c r="J919" i="3"/>
  <c r="I919" i="3"/>
  <c r="K911" i="3"/>
  <c r="J911" i="3"/>
  <c r="I911" i="3"/>
  <c r="K966" i="3"/>
  <c r="J966" i="3"/>
  <c r="I966" i="3"/>
  <c r="O1002" i="3"/>
  <c r="K1002" i="3"/>
  <c r="G1002" i="3"/>
  <c r="C1002" i="3"/>
  <c r="N1002" i="3"/>
  <c r="J1002" i="3"/>
  <c r="F1002" i="3"/>
  <c r="M1002" i="3"/>
  <c r="E1002" i="3"/>
  <c r="P1002" i="3"/>
  <c r="L1002" i="3"/>
  <c r="D1002" i="3"/>
  <c r="Q1002" i="3"/>
  <c r="I1002" i="3"/>
  <c r="H1002" i="3"/>
  <c r="P1055" i="3"/>
  <c r="L1055" i="3"/>
  <c r="H1055" i="3"/>
  <c r="D1055" i="3"/>
  <c r="O1055" i="3"/>
  <c r="K1055" i="3"/>
  <c r="G1055" i="3"/>
  <c r="C1055" i="3"/>
  <c r="N1055" i="3"/>
  <c r="F1055" i="3"/>
  <c r="M1055" i="3"/>
  <c r="E1055" i="3"/>
  <c r="J1055" i="3"/>
  <c r="Q1055" i="3"/>
  <c r="I1055" i="3"/>
  <c r="Q1099" i="3"/>
  <c r="M1099" i="3"/>
  <c r="I1099" i="3"/>
  <c r="E1099" i="3"/>
  <c r="P1099" i="3"/>
  <c r="L1099" i="3"/>
  <c r="H1099" i="3"/>
  <c r="D1099" i="3"/>
  <c r="O1099" i="3"/>
  <c r="G1099" i="3"/>
  <c r="K1099" i="3"/>
  <c r="N1099" i="3"/>
  <c r="F1099" i="3"/>
  <c r="C1099" i="3"/>
  <c r="J1099" i="3"/>
  <c r="Q1095" i="3"/>
  <c r="M1095" i="3"/>
  <c r="I1095" i="3"/>
  <c r="E1095" i="3"/>
  <c r="P1095" i="3"/>
  <c r="L1095" i="3"/>
  <c r="H1095" i="3"/>
  <c r="D1095" i="3"/>
  <c r="O1095" i="3"/>
  <c r="G1095" i="3"/>
  <c r="K1095" i="3"/>
  <c r="N1095" i="3"/>
  <c r="F1095" i="3"/>
  <c r="C1095" i="3"/>
  <c r="J1095" i="3"/>
  <c r="Q1087" i="3"/>
  <c r="M1087" i="3"/>
  <c r="I1087" i="3"/>
  <c r="E1087" i="3"/>
  <c r="O1087" i="3"/>
  <c r="G1087" i="3"/>
  <c r="P1087" i="3"/>
  <c r="L1087" i="3"/>
  <c r="H1087" i="3"/>
  <c r="D1087" i="3"/>
  <c r="K1087" i="3"/>
  <c r="C1087" i="3"/>
  <c r="N1087" i="3"/>
  <c r="F1087" i="3"/>
  <c r="J1087" i="3"/>
  <c r="L898" i="3"/>
  <c r="K898" i="3"/>
  <c r="L894" i="3"/>
  <c r="K894" i="3"/>
  <c r="K954" i="3"/>
  <c r="I954" i="3"/>
  <c r="J954" i="3"/>
  <c r="K950" i="3"/>
  <c r="J950" i="3"/>
  <c r="I950" i="3"/>
  <c r="K946" i="3"/>
  <c r="J946" i="3"/>
  <c r="I946" i="3"/>
  <c r="K942" i="3"/>
  <c r="J942" i="3"/>
  <c r="I942" i="3"/>
  <c r="K938" i="3"/>
  <c r="I938" i="3"/>
  <c r="J938" i="3"/>
  <c r="K934" i="3"/>
  <c r="J934" i="3"/>
  <c r="I934" i="3"/>
  <c r="K930" i="3"/>
  <c r="J930" i="3"/>
  <c r="I930" i="3"/>
  <c r="K926" i="3"/>
  <c r="J926" i="3"/>
  <c r="I926" i="3"/>
  <c r="K922" i="3"/>
  <c r="J922" i="3"/>
  <c r="I922" i="3"/>
  <c r="K918" i="3"/>
  <c r="J918" i="3"/>
  <c r="I918" i="3"/>
  <c r="K914" i="3"/>
  <c r="J914" i="3"/>
  <c r="I914" i="3"/>
  <c r="K969" i="3"/>
  <c r="J969" i="3"/>
  <c r="I969" i="3"/>
  <c r="K965" i="3"/>
  <c r="J965" i="3"/>
  <c r="I965" i="3"/>
  <c r="K961" i="3"/>
  <c r="J961" i="3"/>
  <c r="I961" i="3"/>
  <c r="O996" i="3"/>
  <c r="K996" i="3"/>
  <c r="G996" i="3"/>
  <c r="C996" i="3"/>
  <c r="N996" i="3"/>
  <c r="J996" i="3"/>
  <c r="F996" i="3"/>
  <c r="M996" i="3"/>
  <c r="E996" i="3"/>
  <c r="Q996" i="3"/>
  <c r="L996" i="3"/>
  <c r="D996" i="3"/>
  <c r="I996" i="3"/>
  <c r="P996" i="3"/>
  <c r="H996" i="3"/>
  <c r="O1005" i="3"/>
  <c r="K1005" i="3"/>
  <c r="G1005" i="3"/>
  <c r="C1005" i="3"/>
  <c r="N1005" i="3"/>
  <c r="J1005" i="3"/>
  <c r="F1005" i="3"/>
  <c r="Q1005" i="3"/>
  <c r="I1005" i="3"/>
  <c r="P1005" i="3"/>
  <c r="H1005" i="3"/>
  <c r="M1005" i="3"/>
  <c r="L1005" i="3"/>
  <c r="E1005" i="3"/>
  <c r="D1005" i="3"/>
  <c r="O1001" i="3"/>
  <c r="K1001" i="3"/>
  <c r="G1001" i="3"/>
  <c r="C1001" i="3"/>
  <c r="N1001" i="3"/>
  <c r="J1001" i="3"/>
  <c r="F1001" i="3"/>
  <c r="M1001" i="3"/>
  <c r="E1001" i="3"/>
  <c r="Q1001" i="3"/>
  <c r="P1001" i="3"/>
  <c r="L1001" i="3"/>
  <c r="D1001" i="3"/>
  <c r="I1001" i="3"/>
  <c r="H1001" i="3"/>
  <c r="O997" i="3"/>
  <c r="K997" i="3"/>
  <c r="G997" i="3"/>
  <c r="C997" i="3"/>
  <c r="N997" i="3"/>
  <c r="J997" i="3"/>
  <c r="F997" i="3"/>
  <c r="M997" i="3"/>
  <c r="E997" i="3"/>
  <c r="Q997" i="3"/>
  <c r="L997" i="3"/>
  <c r="D997" i="3"/>
  <c r="I997" i="3"/>
  <c r="H997" i="3"/>
  <c r="P997" i="3"/>
  <c r="P1054" i="3"/>
  <c r="L1054" i="3"/>
  <c r="H1054" i="3"/>
  <c r="D1054" i="3"/>
  <c r="O1054" i="3"/>
  <c r="K1054" i="3"/>
  <c r="G1054" i="3"/>
  <c r="C1054" i="3"/>
  <c r="N1054" i="3"/>
  <c r="F1054" i="3"/>
  <c r="M1054" i="3"/>
  <c r="E1054" i="3"/>
  <c r="J1054" i="3"/>
  <c r="I1054" i="3"/>
  <c r="Q1054" i="3"/>
  <c r="P1050" i="3"/>
  <c r="L1050" i="3"/>
  <c r="H1050" i="3"/>
  <c r="D1050" i="3"/>
  <c r="O1050" i="3"/>
  <c r="K1050" i="3"/>
  <c r="G1050" i="3"/>
  <c r="C1050" i="3"/>
  <c r="N1050" i="3"/>
  <c r="F1050" i="3"/>
  <c r="M1050" i="3"/>
  <c r="E1050" i="3"/>
  <c r="J1050" i="3"/>
  <c r="I1050" i="3"/>
  <c r="Q1050" i="3"/>
  <c r="Q1098" i="3"/>
  <c r="M1098" i="3"/>
  <c r="I1098" i="3"/>
  <c r="E1098" i="3"/>
  <c r="P1098" i="3"/>
  <c r="L1098" i="3"/>
  <c r="H1098" i="3"/>
  <c r="D1098" i="3"/>
  <c r="O1098" i="3"/>
  <c r="G1098" i="3"/>
  <c r="C1098" i="3"/>
  <c r="N1098" i="3"/>
  <c r="F1098" i="3"/>
  <c r="K1098" i="3"/>
  <c r="J1098" i="3"/>
  <c r="Q1094" i="3"/>
  <c r="M1094" i="3"/>
  <c r="I1094" i="3"/>
  <c r="E1094" i="3"/>
  <c r="P1094" i="3"/>
  <c r="L1094" i="3"/>
  <c r="H1094" i="3"/>
  <c r="D1094" i="3"/>
  <c r="O1094" i="3"/>
  <c r="G1094" i="3"/>
  <c r="K1094" i="3"/>
  <c r="N1094" i="3"/>
  <c r="F1094" i="3"/>
  <c r="C1094" i="3"/>
  <c r="J1094" i="3"/>
  <c r="Q1090" i="3"/>
  <c r="M1090" i="3"/>
  <c r="I1090" i="3"/>
  <c r="E1090" i="3"/>
  <c r="P1090" i="3"/>
  <c r="L1090" i="3"/>
  <c r="H1090" i="3"/>
  <c r="D1090" i="3"/>
  <c r="O1090" i="3"/>
  <c r="G1090" i="3"/>
  <c r="K1090" i="3"/>
  <c r="N1090" i="3"/>
  <c r="F1090" i="3"/>
  <c r="C1090" i="3"/>
  <c r="J1090" i="3"/>
  <c r="Q1086" i="3"/>
  <c r="M1086" i="3"/>
  <c r="I1086" i="3"/>
  <c r="E1086" i="3"/>
  <c r="O1086" i="3"/>
  <c r="G1086" i="3"/>
  <c r="P1086" i="3"/>
  <c r="L1086" i="3"/>
  <c r="H1086" i="3"/>
  <c r="D1086" i="3"/>
  <c r="K1086" i="3"/>
  <c r="C1086" i="3"/>
  <c r="N1086" i="3"/>
  <c r="J1086" i="3"/>
  <c r="F1086" i="3"/>
  <c r="K896" i="3"/>
  <c r="L896" i="3"/>
  <c r="K892" i="3"/>
  <c r="L892" i="3"/>
  <c r="K952" i="3"/>
  <c r="J952" i="3"/>
  <c r="I952" i="3"/>
  <c r="K944" i="3"/>
  <c r="J944" i="3"/>
  <c r="I944" i="3"/>
  <c r="K936" i="3"/>
  <c r="J936" i="3"/>
  <c r="I936" i="3"/>
  <c r="K932" i="3"/>
  <c r="J932" i="3"/>
  <c r="I932" i="3"/>
  <c r="K924" i="3"/>
  <c r="J924" i="3"/>
  <c r="I924" i="3"/>
  <c r="K920" i="3"/>
  <c r="J920" i="3"/>
  <c r="I920" i="3"/>
  <c r="K916" i="3"/>
  <c r="J916" i="3"/>
  <c r="I916" i="3"/>
  <c r="K912" i="3"/>
  <c r="J912" i="3"/>
  <c r="I912" i="3"/>
  <c r="O1003" i="3"/>
  <c r="K1003" i="3"/>
  <c r="G1003" i="3"/>
  <c r="C1003" i="3"/>
  <c r="N1003" i="3"/>
  <c r="J1003" i="3"/>
  <c r="F1003" i="3"/>
  <c r="M1003" i="3"/>
  <c r="E1003" i="3"/>
  <c r="I1003" i="3"/>
  <c r="P1003" i="3"/>
  <c r="L1003" i="3"/>
  <c r="D1003" i="3"/>
  <c r="Q1003" i="3"/>
  <c r="H1003" i="3"/>
  <c r="P1048" i="3"/>
  <c r="L1048" i="3"/>
  <c r="H1048" i="3"/>
  <c r="D1048" i="3"/>
  <c r="O1048" i="3"/>
  <c r="K1048" i="3"/>
  <c r="G1048" i="3"/>
  <c r="C1048" i="3"/>
  <c r="N1048" i="3"/>
  <c r="F1048" i="3"/>
  <c r="J1048" i="3"/>
  <c r="M1048" i="3"/>
  <c r="E1048" i="3"/>
  <c r="I1048" i="3"/>
  <c r="Q1048" i="3"/>
  <c r="C1101" i="3"/>
  <c r="Q1092" i="3"/>
  <c r="M1092" i="3"/>
  <c r="I1092" i="3"/>
  <c r="E1092" i="3"/>
  <c r="P1092" i="3"/>
  <c r="L1092" i="3"/>
  <c r="H1092" i="3"/>
  <c r="D1092" i="3"/>
  <c r="O1092" i="3"/>
  <c r="G1092" i="3"/>
  <c r="K1092" i="3"/>
  <c r="N1092" i="3"/>
  <c r="F1092" i="3"/>
  <c r="C1092" i="3"/>
  <c r="J1092" i="3"/>
  <c r="L890" i="3"/>
  <c r="K890" i="3"/>
  <c r="L895" i="3"/>
  <c r="K895" i="3"/>
  <c r="K910" i="3"/>
  <c r="I910" i="3"/>
  <c r="J910" i="3"/>
  <c r="K947" i="3"/>
  <c r="J947" i="3"/>
  <c r="I947" i="3"/>
  <c r="K939" i="3"/>
  <c r="J939" i="3"/>
  <c r="I939" i="3"/>
  <c r="K931" i="3"/>
  <c r="J931" i="3"/>
  <c r="I931" i="3"/>
  <c r="K923" i="3"/>
  <c r="J923" i="3"/>
  <c r="I923" i="3"/>
  <c r="K915" i="3"/>
  <c r="J915" i="3"/>
  <c r="I915" i="3"/>
  <c r="K959" i="3"/>
  <c r="J959" i="3"/>
  <c r="I959" i="3"/>
  <c r="K962" i="3"/>
  <c r="J962" i="3"/>
  <c r="I962" i="3"/>
  <c r="O1006" i="3"/>
  <c r="K1006" i="3"/>
  <c r="G1006" i="3"/>
  <c r="C1006" i="3"/>
  <c r="N1006" i="3"/>
  <c r="J1006" i="3"/>
  <c r="F1006" i="3"/>
  <c r="Q1006" i="3"/>
  <c r="I1006" i="3"/>
  <c r="P1006" i="3"/>
  <c r="H1006" i="3"/>
  <c r="M1006" i="3"/>
  <c r="E1006" i="3"/>
  <c r="D1006" i="3"/>
  <c r="L1006" i="3"/>
  <c r="O998" i="3"/>
  <c r="K998" i="3"/>
  <c r="G998" i="3"/>
  <c r="C998" i="3"/>
  <c r="N998" i="3"/>
  <c r="J998" i="3"/>
  <c r="F998" i="3"/>
  <c r="M998" i="3"/>
  <c r="E998" i="3"/>
  <c r="Q998" i="3"/>
  <c r="P998" i="3"/>
  <c r="L998" i="3"/>
  <c r="D998" i="3"/>
  <c r="I998" i="3"/>
  <c r="H998" i="3"/>
  <c r="P1051" i="3"/>
  <c r="L1051" i="3"/>
  <c r="H1051" i="3"/>
  <c r="D1051" i="3"/>
  <c r="O1051" i="3"/>
  <c r="K1051" i="3"/>
  <c r="G1051" i="3"/>
  <c r="C1051" i="3"/>
  <c r="N1051" i="3"/>
  <c r="F1051" i="3"/>
  <c r="M1051" i="3"/>
  <c r="E1051" i="3"/>
  <c r="J1051" i="3"/>
  <c r="Q1051" i="3"/>
  <c r="I1051" i="3"/>
  <c r="Q1091" i="3"/>
  <c r="M1091" i="3"/>
  <c r="I1091" i="3"/>
  <c r="E1091" i="3"/>
  <c r="P1091" i="3"/>
  <c r="L1091" i="3"/>
  <c r="H1091" i="3"/>
  <c r="D1091" i="3"/>
  <c r="O1091" i="3"/>
  <c r="G1091" i="3"/>
  <c r="K1091" i="3"/>
  <c r="N1091" i="3"/>
  <c r="F1091" i="3"/>
  <c r="C1091" i="3"/>
  <c r="J1091" i="3"/>
  <c r="K901" i="3"/>
  <c r="L901" i="3"/>
  <c r="K897" i="3"/>
  <c r="L897" i="3"/>
  <c r="K893" i="3"/>
  <c r="L893" i="3"/>
  <c r="K953" i="3"/>
  <c r="J953" i="3"/>
  <c r="I953" i="3"/>
  <c r="K949" i="3"/>
  <c r="J949" i="3"/>
  <c r="I949" i="3"/>
  <c r="K945" i="3"/>
  <c r="J945" i="3"/>
  <c r="I945" i="3"/>
  <c r="K941" i="3"/>
  <c r="J941" i="3"/>
  <c r="I941" i="3"/>
  <c r="K937" i="3"/>
  <c r="J937" i="3"/>
  <c r="I937" i="3"/>
  <c r="K933" i="3"/>
  <c r="J933" i="3"/>
  <c r="I933" i="3"/>
  <c r="K929" i="3"/>
  <c r="J929" i="3"/>
  <c r="I929" i="3"/>
  <c r="K925" i="3"/>
  <c r="J925" i="3"/>
  <c r="I925" i="3"/>
  <c r="K921" i="3"/>
  <c r="J921" i="3"/>
  <c r="I921" i="3"/>
  <c r="K917" i="3"/>
  <c r="J917" i="3"/>
  <c r="I917" i="3"/>
  <c r="K913" i="3"/>
  <c r="J913" i="3"/>
  <c r="I913" i="3"/>
  <c r="K968" i="3"/>
  <c r="J968" i="3"/>
  <c r="I968" i="3"/>
  <c r="K964" i="3"/>
  <c r="J964" i="3"/>
  <c r="I964" i="3"/>
  <c r="K960" i="3"/>
  <c r="J960" i="3"/>
  <c r="I960" i="3"/>
  <c r="N1004" i="3"/>
  <c r="J1004" i="3"/>
  <c r="Q1004" i="3"/>
  <c r="L1004" i="3"/>
  <c r="G1004" i="3"/>
  <c r="C1004" i="3"/>
  <c r="P1004" i="3"/>
  <c r="K1004" i="3"/>
  <c r="F1004" i="3"/>
  <c r="O1004" i="3"/>
  <c r="E1004" i="3"/>
  <c r="I1004" i="3"/>
  <c r="M1004" i="3"/>
  <c r="D1004" i="3"/>
  <c r="H1004" i="3"/>
  <c r="O1000" i="3"/>
  <c r="K1000" i="3"/>
  <c r="G1000" i="3"/>
  <c r="C1000" i="3"/>
  <c r="N1000" i="3"/>
  <c r="J1000" i="3"/>
  <c r="F1000" i="3"/>
  <c r="M1000" i="3"/>
  <c r="E1000" i="3"/>
  <c r="Q1000" i="3"/>
  <c r="P1000" i="3"/>
  <c r="L1000" i="3"/>
  <c r="D1000" i="3"/>
  <c r="I1000" i="3"/>
  <c r="H1000" i="3"/>
  <c r="P1047" i="3"/>
  <c r="L1047" i="3"/>
  <c r="H1047" i="3"/>
  <c r="D1047" i="3"/>
  <c r="O1047" i="3"/>
  <c r="K1047" i="3"/>
  <c r="G1047" i="3"/>
  <c r="C1047" i="3"/>
  <c r="N1047" i="3"/>
  <c r="F1047" i="3"/>
  <c r="J1047" i="3"/>
  <c r="M1047" i="3"/>
  <c r="E1047" i="3"/>
  <c r="Q1047" i="3"/>
  <c r="I1047" i="3"/>
  <c r="P1053" i="3"/>
  <c r="L1053" i="3"/>
  <c r="H1053" i="3"/>
  <c r="D1053" i="3"/>
  <c r="O1053" i="3"/>
  <c r="K1053" i="3"/>
  <c r="G1053" i="3"/>
  <c r="C1053" i="3"/>
  <c r="N1053" i="3"/>
  <c r="F1053" i="3"/>
  <c r="M1053" i="3"/>
  <c r="E1053" i="3"/>
  <c r="J1053" i="3"/>
  <c r="Q1053" i="3"/>
  <c r="I1053" i="3"/>
  <c r="P1049" i="3"/>
  <c r="L1049" i="3"/>
  <c r="H1049" i="3"/>
  <c r="D1049" i="3"/>
  <c r="O1049" i="3"/>
  <c r="K1049" i="3"/>
  <c r="G1049" i="3"/>
  <c r="C1049" i="3"/>
  <c r="N1049" i="3"/>
  <c r="F1049" i="3"/>
  <c r="M1049" i="3"/>
  <c r="E1049" i="3"/>
  <c r="J1049" i="3"/>
  <c r="Q1049" i="3"/>
  <c r="I1049" i="3"/>
  <c r="Q1084" i="3"/>
  <c r="M1084" i="3"/>
  <c r="I1084" i="3"/>
  <c r="E1084" i="3"/>
  <c r="O1084" i="3"/>
  <c r="G1084" i="3"/>
  <c r="P1084" i="3"/>
  <c r="L1084" i="3"/>
  <c r="H1084" i="3"/>
  <c r="D1084" i="3"/>
  <c r="K1084" i="3"/>
  <c r="C1084" i="3"/>
  <c r="N1084" i="3"/>
  <c r="F1084" i="3"/>
  <c r="J1084" i="3"/>
  <c r="Q1097" i="3"/>
  <c r="M1097" i="3"/>
  <c r="I1097" i="3"/>
  <c r="E1097" i="3"/>
  <c r="P1097" i="3"/>
  <c r="L1097" i="3"/>
  <c r="H1097" i="3"/>
  <c r="D1097" i="3"/>
  <c r="O1097" i="3"/>
  <c r="G1097" i="3"/>
  <c r="C1097" i="3"/>
  <c r="N1097" i="3"/>
  <c r="F1097" i="3"/>
  <c r="K1097" i="3"/>
  <c r="J1097" i="3"/>
  <c r="Q1093" i="3"/>
  <c r="M1093" i="3"/>
  <c r="I1093" i="3"/>
  <c r="E1093" i="3"/>
  <c r="P1093" i="3"/>
  <c r="L1093" i="3"/>
  <c r="H1093" i="3"/>
  <c r="D1093" i="3"/>
  <c r="O1093" i="3"/>
  <c r="G1093" i="3"/>
  <c r="K1093" i="3"/>
  <c r="N1093" i="3"/>
  <c r="F1093" i="3"/>
  <c r="C1093" i="3"/>
  <c r="J1093" i="3"/>
  <c r="P1089" i="3"/>
  <c r="L1089" i="3"/>
  <c r="H1089" i="3"/>
  <c r="D1089" i="3"/>
  <c r="Q1089" i="3"/>
  <c r="K1089" i="3"/>
  <c r="F1089" i="3"/>
  <c r="N1089" i="3"/>
  <c r="C1089" i="3"/>
  <c r="O1089" i="3"/>
  <c r="J1089" i="3"/>
  <c r="E1089" i="3"/>
  <c r="I1089" i="3"/>
  <c r="M1089" i="3"/>
  <c r="G1089" i="3"/>
  <c r="Q1085" i="3"/>
  <c r="M1085" i="3"/>
  <c r="I1085" i="3"/>
  <c r="E1085" i="3"/>
  <c r="O1085" i="3"/>
  <c r="G1085" i="3"/>
  <c r="P1085" i="3"/>
  <c r="L1085" i="3"/>
  <c r="H1085" i="3"/>
  <c r="D1085" i="3"/>
  <c r="K1085" i="3"/>
  <c r="C1085" i="3"/>
  <c r="N1085" i="3"/>
  <c r="J1085" i="3"/>
  <c r="F1085" i="3"/>
  <c r="R1079" i="3"/>
  <c r="R1101" i="3" s="1"/>
  <c r="F970" i="3"/>
  <c r="L970" i="3" s="1"/>
  <c r="R1042" i="3"/>
  <c r="R1057" i="3" s="1"/>
  <c r="F903" i="3"/>
  <c r="N903" i="3" s="1"/>
  <c r="F955" i="3"/>
  <c r="L955" i="3" s="1"/>
  <c r="R991" i="3"/>
  <c r="R1009" i="3" s="1"/>
  <c r="K955" i="3" l="1"/>
  <c r="L913" i="3"/>
  <c r="L917" i="3"/>
  <c r="L921" i="3"/>
  <c r="L925" i="3"/>
  <c r="L929" i="3"/>
  <c r="L933" i="3"/>
  <c r="L937" i="3"/>
  <c r="L941" i="3"/>
  <c r="L945" i="3"/>
  <c r="L949" i="3"/>
  <c r="L953" i="3"/>
  <c r="R1091" i="3"/>
  <c r="R1085" i="3"/>
  <c r="R1089" i="3"/>
  <c r="R1093" i="3"/>
  <c r="R1097" i="3"/>
  <c r="R1084" i="3"/>
  <c r="G1101" i="3"/>
  <c r="R1090" i="3"/>
  <c r="R1094" i="3"/>
  <c r="R1098" i="3"/>
  <c r="D1101" i="3"/>
  <c r="O1101" i="3"/>
  <c r="Q1101" i="3"/>
  <c r="L1101" i="3"/>
  <c r="R1086" i="3"/>
  <c r="L911" i="3"/>
  <c r="L919" i="3"/>
  <c r="L927" i="3"/>
  <c r="L935" i="3"/>
  <c r="L943" i="3"/>
  <c r="L951" i="3"/>
  <c r="R1053" i="3"/>
  <c r="N1057" i="3"/>
  <c r="G1057" i="3"/>
  <c r="D1057" i="3"/>
  <c r="O1057" i="3"/>
  <c r="R1092" i="3"/>
  <c r="R1100" i="3"/>
  <c r="L1057" i="3"/>
  <c r="I955" i="3"/>
  <c r="L914" i="3"/>
  <c r="L918" i="3"/>
  <c r="L922" i="3"/>
  <c r="L926" i="3"/>
  <c r="L930" i="3"/>
  <c r="L934" i="3"/>
  <c r="L938" i="3"/>
  <c r="L942" i="3"/>
  <c r="L946" i="3"/>
  <c r="L950" i="3"/>
  <c r="L954" i="3"/>
  <c r="M1101" i="3"/>
  <c r="R1052" i="3"/>
  <c r="R1049" i="3"/>
  <c r="R1056" i="3"/>
  <c r="R1095" i="3"/>
  <c r="R1099" i="3"/>
  <c r="I1057" i="3"/>
  <c r="N1101" i="3"/>
  <c r="R1000" i="3"/>
  <c r="R1004" i="3"/>
  <c r="N1009" i="3"/>
  <c r="N901" i="3"/>
  <c r="H1009" i="3"/>
  <c r="R1003" i="3"/>
  <c r="O1009" i="3"/>
  <c r="N894" i="3"/>
  <c r="N898" i="3"/>
  <c r="D1009" i="3"/>
  <c r="R999" i="3"/>
  <c r="R1007" i="3"/>
  <c r="L903" i="3"/>
  <c r="C1057" i="3"/>
  <c r="R1008" i="3"/>
  <c r="C1009" i="3"/>
  <c r="L960" i="3"/>
  <c r="L964" i="3"/>
  <c r="L968" i="3"/>
  <c r="N897" i="3"/>
  <c r="I1101" i="3"/>
  <c r="R1051" i="3"/>
  <c r="P1009" i="3"/>
  <c r="L962" i="3"/>
  <c r="L959" i="3"/>
  <c r="L915" i="3"/>
  <c r="L923" i="3"/>
  <c r="L931" i="3"/>
  <c r="L939" i="3"/>
  <c r="L947" i="3"/>
  <c r="L910" i="3"/>
  <c r="N890" i="3"/>
  <c r="J1101" i="3"/>
  <c r="R1048" i="3"/>
  <c r="E1009" i="3"/>
  <c r="N896" i="3"/>
  <c r="P1101" i="3"/>
  <c r="P1057" i="3"/>
  <c r="R997" i="3"/>
  <c r="R1001" i="3"/>
  <c r="R1005" i="3"/>
  <c r="R996" i="3"/>
  <c r="J970" i="3"/>
  <c r="L961" i="3"/>
  <c r="L965" i="3"/>
  <c r="L969" i="3"/>
  <c r="E1057" i="3"/>
  <c r="R1055" i="3"/>
  <c r="L1009" i="3"/>
  <c r="R1096" i="3"/>
  <c r="F1101" i="3"/>
  <c r="I1009" i="3"/>
  <c r="F1009" i="3"/>
  <c r="N893" i="3"/>
  <c r="N895" i="3"/>
  <c r="M1009" i="3"/>
  <c r="N892" i="3"/>
  <c r="G1009" i="3"/>
  <c r="N902" i="3"/>
  <c r="K970" i="3"/>
  <c r="L966" i="3"/>
  <c r="Q1009" i="3"/>
  <c r="L963" i="3"/>
  <c r="L967" i="3"/>
  <c r="K1101" i="3"/>
  <c r="K1057" i="3"/>
  <c r="R1047" i="3"/>
  <c r="J1009" i="3"/>
  <c r="M903" i="3"/>
  <c r="M1057" i="3"/>
  <c r="R998" i="3"/>
  <c r="R1006" i="3"/>
  <c r="J1057" i="3"/>
  <c r="I970" i="3"/>
  <c r="L912" i="3"/>
  <c r="L916" i="3"/>
  <c r="L920" i="3"/>
  <c r="L924" i="3"/>
  <c r="L932" i="3"/>
  <c r="L936" i="3"/>
  <c r="L944" i="3"/>
  <c r="L952" i="3"/>
  <c r="H1101" i="3"/>
  <c r="H1057" i="3"/>
  <c r="R1050" i="3"/>
  <c r="R1054" i="3"/>
  <c r="K1009" i="3"/>
  <c r="K903" i="3"/>
  <c r="R1087" i="3"/>
  <c r="E1101" i="3"/>
  <c r="Q1057" i="3"/>
  <c r="R1002" i="3"/>
  <c r="N891" i="3"/>
  <c r="N899" i="3"/>
  <c r="R1088" i="3"/>
  <c r="F1057" i="3"/>
  <c r="J955" i="3"/>
  <c r="L928" i="3"/>
  <c r="L940" i="3"/>
  <c r="L948" i="3"/>
  <c r="N900" i="3"/>
  <c r="H845" i="3"/>
  <c r="C851" i="3"/>
  <c r="D839" i="3" s="1"/>
  <c r="I837" i="3"/>
  <c r="J835" i="3" s="1"/>
  <c r="C832" i="3"/>
  <c r="D829" i="3" s="1"/>
  <c r="I819" i="3"/>
  <c r="D805" i="3"/>
  <c r="D806" i="3"/>
  <c r="D807" i="3"/>
  <c r="D808" i="3"/>
  <c r="D809" i="3"/>
  <c r="D810" i="3"/>
  <c r="D811" i="3"/>
  <c r="D812" i="3"/>
  <c r="D813" i="3"/>
  <c r="D814" i="3"/>
  <c r="D815" i="3"/>
  <c r="D816" i="3"/>
  <c r="D817" i="3"/>
  <c r="D818" i="3"/>
  <c r="D819" i="3"/>
  <c r="D820" i="3"/>
  <c r="D804" i="3"/>
  <c r="I797" i="3"/>
  <c r="J792" i="3" s="1"/>
  <c r="D191" i="3"/>
  <c r="G192" i="3"/>
  <c r="O193" i="3"/>
  <c r="E194" i="3"/>
  <c r="E195" i="3"/>
  <c r="H196" i="3"/>
  <c r="D197" i="3"/>
  <c r="F198" i="3"/>
  <c r="G190" i="3"/>
  <c r="T47" i="3"/>
  <c r="T48" i="3"/>
  <c r="T49" i="3"/>
  <c r="T50" i="3"/>
  <c r="T51" i="3"/>
  <c r="T52" i="3"/>
  <c r="T53" i="3"/>
  <c r="T54" i="3"/>
  <c r="T55" i="3"/>
  <c r="T56" i="3"/>
  <c r="T57" i="3"/>
  <c r="T58" i="3"/>
  <c r="T46" i="3"/>
  <c r="D59" i="3"/>
  <c r="E59" i="3"/>
  <c r="F59" i="3"/>
  <c r="G59" i="3"/>
  <c r="H59" i="3"/>
  <c r="I59" i="3"/>
  <c r="J59" i="3"/>
  <c r="K59" i="3"/>
  <c r="L59" i="3"/>
  <c r="M59" i="3"/>
  <c r="N59" i="3"/>
  <c r="O59" i="3"/>
  <c r="P59" i="3"/>
  <c r="Q59" i="3"/>
  <c r="R59" i="3"/>
  <c r="S59" i="3"/>
  <c r="C59" i="3"/>
  <c r="K23" i="3"/>
  <c r="L23" i="3"/>
  <c r="M23" i="3"/>
  <c r="N23" i="3"/>
  <c r="I23" i="3"/>
  <c r="K14" i="3"/>
  <c r="L14" i="3"/>
  <c r="M14" i="3"/>
  <c r="N14" i="3"/>
  <c r="I14" i="3"/>
  <c r="O75" i="3" l="1"/>
  <c r="K75" i="3"/>
  <c r="G75" i="3"/>
  <c r="C75" i="3"/>
  <c r="M75" i="3"/>
  <c r="E75" i="3"/>
  <c r="R75" i="3"/>
  <c r="N75" i="3"/>
  <c r="J75" i="3"/>
  <c r="F75" i="3"/>
  <c r="Q75" i="3"/>
  <c r="I75" i="3"/>
  <c r="D75" i="3"/>
  <c r="H75" i="3"/>
  <c r="P75" i="3"/>
  <c r="L75" i="3"/>
  <c r="O67" i="3"/>
  <c r="K67" i="3"/>
  <c r="G67" i="3"/>
  <c r="C67" i="3"/>
  <c r="R67" i="3"/>
  <c r="N67" i="3"/>
  <c r="J67" i="3"/>
  <c r="F67" i="3"/>
  <c r="L67" i="3"/>
  <c r="D67" i="3"/>
  <c r="E67" i="3"/>
  <c r="Q67" i="3"/>
  <c r="I67" i="3"/>
  <c r="P67" i="3"/>
  <c r="H67" i="3"/>
  <c r="M67" i="3"/>
  <c r="O70" i="3"/>
  <c r="K70" i="3"/>
  <c r="G70" i="3"/>
  <c r="C70" i="3"/>
  <c r="R70" i="3"/>
  <c r="N70" i="3"/>
  <c r="J70" i="3"/>
  <c r="F70" i="3"/>
  <c r="L70" i="3"/>
  <c r="D70" i="3"/>
  <c r="P70" i="3"/>
  <c r="E70" i="3"/>
  <c r="Q70" i="3"/>
  <c r="I70" i="3"/>
  <c r="H70" i="3"/>
  <c r="M70" i="3"/>
  <c r="O64" i="3"/>
  <c r="K64" i="3"/>
  <c r="G64" i="3"/>
  <c r="C64" i="3"/>
  <c r="R64" i="3"/>
  <c r="N64" i="3"/>
  <c r="J64" i="3"/>
  <c r="F64" i="3"/>
  <c r="L64" i="3"/>
  <c r="D64" i="3"/>
  <c r="P64" i="3"/>
  <c r="E64" i="3"/>
  <c r="Q64" i="3"/>
  <c r="I64" i="3"/>
  <c r="H64" i="3"/>
  <c r="M64" i="3"/>
  <c r="O73" i="3"/>
  <c r="K73" i="3"/>
  <c r="G73" i="3"/>
  <c r="C73" i="3"/>
  <c r="M73" i="3"/>
  <c r="E73" i="3"/>
  <c r="R73" i="3"/>
  <c r="N73" i="3"/>
  <c r="J73" i="3"/>
  <c r="F73" i="3"/>
  <c r="Q73" i="3"/>
  <c r="I73" i="3"/>
  <c r="D73" i="3"/>
  <c r="H73" i="3"/>
  <c r="P73" i="3"/>
  <c r="L73" i="3"/>
  <c r="O69" i="3"/>
  <c r="K69" i="3"/>
  <c r="G69" i="3"/>
  <c r="C69" i="3"/>
  <c r="R69" i="3"/>
  <c r="N69" i="3"/>
  <c r="J69" i="3"/>
  <c r="F69" i="3"/>
  <c r="L69" i="3"/>
  <c r="D69" i="3"/>
  <c r="P69" i="3"/>
  <c r="E69" i="3"/>
  <c r="Q69" i="3"/>
  <c r="I69" i="3"/>
  <c r="H69" i="3"/>
  <c r="M69" i="3"/>
  <c r="O65" i="3"/>
  <c r="K65" i="3"/>
  <c r="G65" i="3"/>
  <c r="C65" i="3"/>
  <c r="R65" i="3"/>
  <c r="N65" i="3"/>
  <c r="J65" i="3"/>
  <c r="F65" i="3"/>
  <c r="L65" i="3"/>
  <c r="D65" i="3"/>
  <c r="P65" i="3"/>
  <c r="E65" i="3"/>
  <c r="Q65" i="3"/>
  <c r="I65" i="3"/>
  <c r="H65" i="3"/>
  <c r="M65" i="3"/>
  <c r="J819" i="3"/>
  <c r="J806" i="3"/>
  <c r="J810" i="3"/>
  <c r="J814" i="3"/>
  <c r="J818" i="3"/>
  <c r="J803" i="3"/>
  <c r="J807" i="3"/>
  <c r="J811" i="3"/>
  <c r="J815" i="3"/>
  <c r="J802" i="3"/>
  <c r="J813" i="3"/>
  <c r="J804" i="3"/>
  <c r="J808" i="3"/>
  <c r="J812" i="3"/>
  <c r="J816" i="3"/>
  <c r="J805" i="3"/>
  <c r="J809" i="3"/>
  <c r="J817" i="3"/>
  <c r="O71" i="3"/>
  <c r="K71" i="3"/>
  <c r="G71" i="3"/>
  <c r="C71" i="3"/>
  <c r="R71" i="3"/>
  <c r="N71" i="3"/>
  <c r="J71" i="3"/>
  <c r="F71" i="3"/>
  <c r="L71" i="3"/>
  <c r="D71" i="3"/>
  <c r="E71" i="3"/>
  <c r="Q71" i="3"/>
  <c r="I71" i="3"/>
  <c r="P71" i="3"/>
  <c r="H71" i="3"/>
  <c r="M71" i="3"/>
  <c r="O74" i="3"/>
  <c r="K74" i="3"/>
  <c r="G74" i="3"/>
  <c r="C74" i="3"/>
  <c r="M74" i="3"/>
  <c r="E74" i="3"/>
  <c r="R74" i="3"/>
  <c r="N74" i="3"/>
  <c r="J74" i="3"/>
  <c r="F74" i="3"/>
  <c r="Q74" i="3"/>
  <c r="I74" i="3"/>
  <c r="D74" i="3"/>
  <c r="L74" i="3"/>
  <c r="H74" i="3"/>
  <c r="P74" i="3"/>
  <c r="O66" i="3"/>
  <c r="K66" i="3"/>
  <c r="G66" i="3"/>
  <c r="C66" i="3"/>
  <c r="R66" i="3"/>
  <c r="N66" i="3"/>
  <c r="J66" i="3"/>
  <c r="F66" i="3"/>
  <c r="L66" i="3"/>
  <c r="D66" i="3"/>
  <c r="P66" i="3"/>
  <c r="E66" i="3"/>
  <c r="Q66" i="3"/>
  <c r="I66" i="3"/>
  <c r="H66" i="3"/>
  <c r="M66" i="3"/>
  <c r="O72" i="3"/>
  <c r="K72" i="3"/>
  <c r="G72" i="3"/>
  <c r="C72" i="3"/>
  <c r="M72" i="3"/>
  <c r="E72" i="3"/>
  <c r="R72" i="3"/>
  <c r="N72" i="3"/>
  <c r="J72" i="3"/>
  <c r="F72" i="3"/>
  <c r="Q72" i="3"/>
  <c r="I72" i="3"/>
  <c r="D72" i="3"/>
  <c r="L72" i="3"/>
  <c r="H72" i="3"/>
  <c r="P72" i="3"/>
  <c r="O68" i="3"/>
  <c r="K68" i="3"/>
  <c r="G68" i="3"/>
  <c r="C68" i="3"/>
  <c r="R68" i="3"/>
  <c r="N68" i="3"/>
  <c r="J68" i="3"/>
  <c r="F68" i="3"/>
  <c r="L68" i="3"/>
  <c r="D68" i="3"/>
  <c r="P68" i="3"/>
  <c r="H68" i="3"/>
  <c r="E68" i="3"/>
  <c r="Q68" i="3"/>
  <c r="I68" i="3"/>
  <c r="M68" i="3"/>
  <c r="D821" i="3"/>
  <c r="D872" i="3"/>
  <c r="D876" i="3"/>
  <c r="D880" i="3"/>
  <c r="D884" i="3"/>
  <c r="D877" i="3"/>
  <c r="D885" i="3"/>
  <c r="D874" i="3"/>
  <c r="D878" i="3"/>
  <c r="D882" i="3"/>
  <c r="D886" i="3"/>
  <c r="D871" i="3"/>
  <c r="D875" i="3"/>
  <c r="D879" i="3"/>
  <c r="D883" i="3"/>
  <c r="D870" i="3"/>
  <c r="D873" i="3"/>
  <c r="D881" i="3"/>
  <c r="P194" i="3"/>
  <c r="I196" i="3"/>
  <c r="K190" i="3"/>
  <c r="Q198" i="3"/>
  <c r="H194" i="3"/>
  <c r="D838" i="3"/>
  <c r="I198" i="3"/>
  <c r="K192" i="3"/>
  <c r="D830" i="3"/>
  <c r="M198" i="3"/>
  <c r="Q196" i="3"/>
  <c r="L194" i="3"/>
  <c r="O190" i="3"/>
  <c r="J796" i="3"/>
  <c r="D827" i="3"/>
  <c r="D846" i="3"/>
  <c r="I197" i="3"/>
  <c r="C195" i="3"/>
  <c r="E198" i="3"/>
  <c r="D196" i="3"/>
  <c r="D194" i="3"/>
  <c r="D826" i="3"/>
  <c r="Q197" i="3"/>
  <c r="P195" i="3"/>
  <c r="H195" i="3"/>
  <c r="K193" i="3"/>
  <c r="R191" i="3"/>
  <c r="C196" i="3"/>
  <c r="P198" i="3"/>
  <c r="H198" i="3"/>
  <c r="L197" i="3"/>
  <c r="L196" i="3"/>
  <c r="O195" i="3"/>
  <c r="G195" i="3"/>
  <c r="O194" i="3"/>
  <c r="G194" i="3"/>
  <c r="O192" i="3"/>
  <c r="O191" i="3"/>
  <c r="G191" i="3"/>
  <c r="S195" i="3"/>
  <c r="D828" i="3"/>
  <c r="D842" i="3"/>
  <c r="L195" i="3"/>
  <c r="D195" i="3"/>
  <c r="N191" i="3"/>
  <c r="F191" i="3"/>
  <c r="C191" i="3"/>
  <c r="L198" i="3"/>
  <c r="D198" i="3"/>
  <c r="K195" i="3"/>
  <c r="S194" i="3"/>
  <c r="K194" i="3"/>
  <c r="S191" i="3"/>
  <c r="K191" i="3"/>
  <c r="D831" i="3"/>
  <c r="D850" i="3"/>
  <c r="D837" i="3"/>
  <c r="F197" i="3"/>
  <c r="J197" i="3"/>
  <c r="N197" i="3"/>
  <c r="R197" i="3"/>
  <c r="C197" i="3"/>
  <c r="G197" i="3"/>
  <c r="K197" i="3"/>
  <c r="O197" i="3"/>
  <c r="S197" i="3"/>
  <c r="D193" i="3"/>
  <c r="H193" i="3"/>
  <c r="L193" i="3"/>
  <c r="P193" i="3"/>
  <c r="C193" i="3"/>
  <c r="S193" i="3"/>
  <c r="E193" i="3"/>
  <c r="I193" i="3"/>
  <c r="M193" i="3"/>
  <c r="Q193" i="3"/>
  <c r="F193" i="3"/>
  <c r="N193" i="3"/>
  <c r="P197" i="3"/>
  <c r="P196" i="3"/>
  <c r="G193" i="3"/>
  <c r="J789" i="3"/>
  <c r="J793" i="3"/>
  <c r="J787" i="3"/>
  <c r="J795" i="3"/>
  <c r="J790" i="3"/>
  <c r="J794" i="3"/>
  <c r="J791" i="3"/>
  <c r="J788" i="3"/>
  <c r="J826" i="3"/>
  <c r="J825" i="3"/>
  <c r="J831" i="3"/>
  <c r="J836" i="3"/>
  <c r="J827" i="3"/>
  <c r="J832" i="3"/>
  <c r="J837" i="3"/>
  <c r="J828" i="3"/>
  <c r="J833" i="3"/>
  <c r="D190" i="3"/>
  <c r="H190" i="3"/>
  <c r="L190" i="3"/>
  <c r="P190" i="3"/>
  <c r="N190" i="3"/>
  <c r="E190" i="3"/>
  <c r="I190" i="3"/>
  <c r="M190" i="3"/>
  <c r="Q190" i="3"/>
  <c r="F190" i="3"/>
  <c r="R190" i="3"/>
  <c r="F196" i="3"/>
  <c r="N196" i="3"/>
  <c r="R196" i="3"/>
  <c r="G196" i="3"/>
  <c r="K196" i="3"/>
  <c r="O196" i="3"/>
  <c r="S196" i="3"/>
  <c r="D192" i="3"/>
  <c r="H192" i="3"/>
  <c r="L192" i="3"/>
  <c r="P192" i="3"/>
  <c r="R192" i="3"/>
  <c r="E192" i="3"/>
  <c r="I192" i="3"/>
  <c r="M192" i="3"/>
  <c r="Q192" i="3"/>
  <c r="F192" i="3"/>
  <c r="N192" i="3"/>
  <c r="C190" i="3"/>
  <c r="C192" i="3"/>
  <c r="M197" i="3"/>
  <c r="E197" i="3"/>
  <c r="M196" i="3"/>
  <c r="E196" i="3"/>
  <c r="S192" i="3"/>
  <c r="S190" i="3"/>
  <c r="R193" i="3"/>
  <c r="J829" i="3"/>
  <c r="D849" i="3"/>
  <c r="D845" i="3"/>
  <c r="D841" i="3"/>
  <c r="T59" i="3"/>
  <c r="C198" i="3"/>
  <c r="C194" i="3"/>
  <c r="S198" i="3"/>
  <c r="O198" i="3"/>
  <c r="K198" i="3"/>
  <c r="G198" i="3"/>
  <c r="R195" i="3"/>
  <c r="N195" i="3"/>
  <c r="F195" i="3"/>
  <c r="R194" i="3"/>
  <c r="N194" i="3"/>
  <c r="F194" i="3"/>
  <c r="Q191" i="3"/>
  <c r="M191" i="3"/>
  <c r="I191" i="3"/>
  <c r="E191" i="3"/>
  <c r="D848" i="3"/>
  <c r="D844" i="3"/>
  <c r="D840" i="3"/>
  <c r="R198" i="3"/>
  <c r="N198" i="3"/>
  <c r="J198" i="3"/>
  <c r="Q195" i="3"/>
  <c r="M195" i="3"/>
  <c r="I195" i="3"/>
  <c r="Q194" i="3"/>
  <c r="M194" i="3"/>
  <c r="I194" i="3"/>
  <c r="P191" i="3"/>
  <c r="L191" i="3"/>
  <c r="H191" i="3"/>
  <c r="D836" i="3"/>
  <c r="D847" i="3"/>
  <c r="D843" i="3"/>
  <c r="J824" i="3"/>
  <c r="J834" i="3"/>
  <c r="J830" i="3"/>
  <c r="F363" i="3"/>
  <c r="F364" i="3"/>
  <c r="F365" i="3"/>
  <c r="C366" i="3"/>
  <c r="D366" i="3"/>
  <c r="E366" i="3"/>
  <c r="T70" i="3" l="1"/>
  <c r="T69" i="3"/>
  <c r="T73" i="3"/>
  <c r="T64" i="3"/>
  <c r="T67" i="3"/>
  <c r="T75" i="3"/>
  <c r="T68" i="3"/>
  <c r="T72" i="3"/>
  <c r="T66" i="3"/>
  <c r="T74" i="3"/>
  <c r="T71" i="3"/>
  <c r="T65" i="3"/>
  <c r="T192" i="3"/>
  <c r="T195" i="3"/>
  <c r="T194" i="3"/>
  <c r="T191" i="3"/>
  <c r="T198" i="3"/>
  <c r="T193" i="3"/>
  <c r="T197" i="3"/>
  <c r="T196" i="3"/>
  <c r="I845" i="3"/>
  <c r="D851" i="3"/>
  <c r="D832" i="3"/>
  <c r="J797" i="3"/>
  <c r="T190" i="3"/>
  <c r="F366" i="3"/>
  <c r="D300" i="3" l="1"/>
  <c r="D301" i="3"/>
  <c r="D298" i="3"/>
  <c r="D299" i="3"/>
  <c r="D302" i="3"/>
  <c r="D9" i="3"/>
  <c r="D10" i="3"/>
  <c r="D6" i="3"/>
  <c r="D13" i="3"/>
  <c r="D5" i="3"/>
  <c r="D12" i="3"/>
  <c r="D8" i="3"/>
  <c r="D14" i="3"/>
  <c r="D11" i="3"/>
  <c r="D7" i="3"/>
  <c r="C712" i="3" l="1"/>
  <c r="O29" i="3"/>
  <c r="O30" i="3"/>
  <c r="O31" i="3"/>
  <c r="O32" i="3"/>
  <c r="O33" i="3"/>
  <c r="O34" i="3"/>
  <c r="O35" i="3"/>
  <c r="O36" i="3"/>
  <c r="O37" i="3"/>
  <c r="O38" i="3"/>
  <c r="O39" i="3"/>
  <c r="O40" i="3"/>
  <c r="O28" i="3"/>
  <c r="O19" i="3"/>
  <c r="O20" i="3"/>
  <c r="O21" i="3"/>
  <c r="O22" i="3"/>
  <c r="O23" i="3"/>
  <c r="O18" i="3"/>
  <c r="O14" i="3"/>
  <c r="O13" i="3"/>
  <c r="O12" i="3"/>
  <c r="O11" i="3"/>
  <c r="O10" i="3"/>
  <c r="O9" i="3"/>
  <c r="O8" i="3"/>
  <c r="O7" i="3"/>
  <c r="O6" i="3"/>
  <c r="O5" i="3"/>
  <c r="J41" i="3"/>
  <c r="K41" i="3"/>
  <c r="L41" i="3"/>
  <c r="M41" i="3"/>
  <c r="N41" i="3"/>
  <c r="I41" i="3"/>
  <c r="J783" i="3" l="1"/>
  <c r="J779" i="3"/>
  <c r="J775" i="3"/>
  <c r="J771" i="3"/>
  <c r="J767" i="3"/>
  <c r="J763" i="3"/>
  <c r="J782" i="3"/>
  <c r="J778" i="3"/>
  <c r="J774" i="3"/>
  <c r="J770" i="3"/>
  <c r="J766" i="3"/>
  <c r="J781" i="3"/>
  <c r="J777" i="3"/>
  <c r="J773" i="3"/>
  <c r="J769" i="3"/>
  <c r="J765" i="3"/>
  <c r="J780" i="3"/>
  <c r="J776" i="3"/>
  <c r="J772" i="3"/>
  <c r="J768" i="3"/>
  <c r="J764" i="3"/>
  <c r="D711" i="3"/>
  <c r="D707" i="3"/>
  <c r="D703" i="3"/>
  <c r="D709" i="3"/>
  <c r="D705" i="3"/>
  <c r="D712" i="3"/>
  <c r="D708" i="3"/>
  <c r="D704" i="3"/>
  <c r="D710" i="3"/>
  <c r="D706" i="3"/>
  <c r="O41" i="3"/>
  <c r="E351" i="3" l="1"/>
  <c r="F351" i="3" s="1"/>
  <c r="E350" i="3"/>
  <c r="F350" i="3" s="1"/>
  <c r="E349" i="3"/>
  <c r="F349" i="3" s="1"/>
  <c r="E348" i="3"/>
  <c r="F348" i="3" s="1"/>
  <c r="E347" i="3"/>
  <c r="F347" i="3" s="1"/>
  <c r="E346" i="3"/>
  <c r="F346" i="3" s="1"/>
  <c r="E345" i="3"/>
  <c r="F345" i="3" s="1"/>
  <c r="E344" i="3"/>
  <c r="F344" i="3" s="1"/>
  <c r="E343" i="3"/>
  <c r="F343" i="3" s="1"/>
  <c r="E342" i="3"/>
  <c r="F342" i="3" s="1"/>
  <c r="E341" i="3"/>
  <c r="F341" i="3" s="1"/>
  <c r="E340" i="3"/>
  <c r="F340" i="3" s="1"/>
  <c r="E339" i="3"/>
  <c r="F339" i="3" s="1"/>
  <c r="E338" i="3"/>
  <c r="F338" i="3" s="1"/>
  <c r="E337" i="3"/>
  <c r="F337" i="3" s="1"/>
  <c r="E336" i="3"/>
  <c r="F336" i="3" s="1"/>
  <c r="E335" i="3"/>
  <c r="F335" i="3" s="1"/>
  <c r="E334" i="3"/>
  <c r="F334" i="3" s="1"/>
  <c r="E333" i="3"/>
  <c r="F333" i="3" s="1"/>
  <c r="E332" i="3"/>
  <c r="F332" i="3" s="1"/>
  <c r="E331" i="3"/>
  <c r="F331" i="3" s="1"/>
  <c r="H169" i="3"/>
  <c r="H167" i="3"/>
  <c r="H165" i="3"/>
  <c r="H163" i="3"/>
  <c r="H161" i="3"/>
  <c r="H159" i="3"/>
  <c r="C158" i="3"/>
  <c r="H157" i="3"/>
  <c r="C154" i="3"/>
  <c r="C130" i="3"/>
  <c r="D130" i="3" s="1"/>
  <c r="D129" i="3"/>
  <c r="D128" i="3"/>
  <c r="D127" i="3"/>
  <c r="D126" i="3"/>
  <c r="D125" i="3"/>
  <c r="D124" i="3"/>
  <c r="D123" i="3"/>
  <c r="D122" i="3"/>
  <c r="D121" i="3"/>
  <c r="D120" i="3"/>
  <c r="D119" i="3"/>
  <c r="D118" i="3"/>
  <c r="D117" i="3"/>
  <c r="C41" i="3"/>
  <c r="D41" i="3" s="1"/>
  <c r="D40" i="3"/>
  <c r="D39" i="3"/>
  <c r="D38" i="3"/>
  <c r="D37" i="3"/>
  <c r="D36" i="3"/>
  <c r="D35" i="3"/>
  <c r="D34" i="3"/>
  <c r="D33" i="3"/>
  <c r="D32" i="3"/>
  <c r="D31" i="3"/>
  <c r="D30" i="3"/>
  <c r="D29" i="3"/>
  <c r="D28" i="3"/>
  <c r="C24" i="3"/>
  <c r="D24" i="3" s="1"/>
  <c r="D23" i="3"/>
  <c r="D22" i="3"/>
  <c r="D21" i="3"/>
  <c r="D20" i="3"/>
  <c r="D19" i="3"/>
  <c r="D18" i="3"/>
  <c r="H155" i="3" l="1"/>
  <c r="C155" i="3"/>
  <c r="G155" i="3"/>
  <c r="E157" i="3"/>
  <c r="C159" i="3"/>
  <c r="G159" i="3"/>
  <c r="E161" i="3"/>
  <c r="C163" i="3"/>
  <c r="G163" i="3"/>
  <c r="E165" i="3"/>
  <c r="C167" i="3"/>
  <c r="G167" i="3"/>
  <c r="E169" i="3"/>
  <c r="E155" i="3"/>
  <c r="C157" i="3"/>
  <c r="G157" i="3"/>
  <c r="E159" i="3"/>
  <c r="C161" i="3"/>
  <c r="G161" i="3"/>
  <c r="E163" i="3"/>
  <c r="C165" i="3"/>
  <c r="G165" i="3"/>
  <c r="E167" i="3"/>
  <c r="C169" i="3"/>
  <c r="G169" i="3"/>
  <c r="G154" i="3"/>
  <c r="E154" i="3"/>
  <c r="G156" i="3"/>
  <c r="E156" i="3"/>
  <c r="C156" i="3"/>
  <c r="G158" i="3"/>
  <c r="E158" i="3"/>
  <c r="G160" i="3"/>
  <c r="E160" i="3"/>
  <c r="C160" i="3"/>
  <c r="G162" i="3"/>
  <c r="E162" i="3"/>
  <c r="C162" i="3"/>
  <c r="G164" i="3"/>
  <c r="E164" i="3"/>
  <c r="C164" i="3"/>
  <c r="G166" i="3"/>
  <c r="E166" i="3"/>
  <c r="C166" i="3"/>
  <c r="G168" i="3"/>
  <c r="E168" i="3"/>
  <c r="C168" i="3"/>
  <c r="F154" i="3"/>
  <c r="D156" i="3"/>
  <c r="H156" i="3"/>
  <c r="F158" i="3"/>
  <c r="D160" i="3"/>
  <c r="H160" i="3"/>
  <c r="F162" i="3"/>
  <c r="D164" i="3"/>
  <c r="H164" i="3"/>
  <c r="F166" i="3"/>
  <c r="D168" i="3"/>
  <c r="H168" i="3"/>
  <c r="D154" i="3"/>
  <c r="H154" i="3"/>
  <c r="F156" i="3"/>
  <c r="D158" i="3"/>
  <c r="H158" i="3"/>
  <c r="F160" i="3"/>
  <c r="D162" i="3"/>
  <c r="H162" i="3"/>
  <c r="F164" i="3"/>
  <c r="D166" i="3"/>
  <c r="H166" i="3"/>
  <c r="F168" i="3"/>
  <c r="D155" i="3"/>
  <c r="F155" i="3"/>
  <c r="D157" i="3"/>
  <c r="F157" i="3"/>
  <c r="D159" i="3"/>
  <c r="F159" i="3"/>
  <c r="D161" i="3"/>
  <c r="F161" i="3"/>
  <c r="D163" i="3"/>
  <c r="F163" i="3"/>
  <c r="D165" i="3"/>
  <c r="F165" i="3"/>
  <c r="D167" i="3"/>
  <c r="F167" i="3"/>
  <c r="D169" i="3"/>
  <c r="F169" i="3"/>
  <c r="I164" i="3" l="1"/>
  <c r="I154" i="3"/>
  <c r="I158" i="3"/>
  <c r="I162" i="3"/>
  <c r="I155" i="3"/>
  <c r="I159" i="3"/>
  <c r="I166" i="3"/>
  <c r="I169" i="3"/>
  <c r="I163" i="3"/>
  <c r="I156" i="3"/>
  <c r="I161" i="3"/>
  <c r="I165" i="3"/>
  <c r="I168" i="3"/>
  <c r="I160" i="3"/>
  <c r="I157" i="3"/>
  <c r="I167" i="3"/>
  <c r="H170" i="3"/>
  <c r="F170" i="3"/>
  <c r="D170" i="3"/>
  <c r="E170" i="3"/>
  <c r="G170" i="3"/>
  <c r="C170" i="3"/>
  <c r="I170" i="3" l="1"/>
</calcChain>
</file>

<file path=xl/sharedStrings.xml><?xml version="1.0" encoding="utf-8"?>
<sst xmlns="http://schemas.openxmlformats.org/spreadsheetml/2006/main" count="1844" uniqueCount="526">
  <si>
    <t>【表１－１】年齢区分</t>
    <rPh sb="6" eb="8">
      <t>ネンレイ</t>
    </rPh>
    <rPh sb="8" eb="10">
      <t>クブン</t>
    </rPh>
    <phoneticPr fontId="4"/>
  </si>
  <si>
    <t>集計</t>
  </si>
  <si>
    <t>割合</t>
    <rPh sb="0" eb="2">
      <t>ワリアイ</t>
    </rPh>
    <phoneticPr fontId="4"/>
  </si>
  <si>
    <t>年齢区分</t>
  </si>
  <si>
    <t>寛解</t>
  </si>
  <si>
    <t>院内寛解</t>
  </si>
  <si>
    <t>合計</t>
    <rPh sb="0" eb="2">
      <t>ゴウケイ</t>
    </rPh>
    <phoneticPr fontId="4"/>
  </si>
  <si>
    <t>19歳以下</t>
    <rPh sb="2" eb="3">
      <t>サイ</t>
    </rPh>
    <rPh sb="3" eb="5">
      <t>イカ</t>
    </rPh>
    <phoneticPr fontId="4"/>
  </si>
  <si>
    <t>19歳以下</t>
    <rPh sb="3" eb="5">
      <t>イカ</t>
    </rPh>
    <phoneticPr fontId="4"/>
  </si>
  <si>
    <t>20歳代</t>
  </si>
  <si>
    <t>30歳代</t>
  </si>
  <si>
    <t>40歳代</t>
  </si>
  <si>
    <t>50歳代</t>
  </si>
  <si>
    <t>60歳代</t>
  </si>
  <si>
    <t>70歳代</t>
  </si>
  <si>
    <t>80歳代</t>
  </si>
  <si>
    <t>90歳以上</t>
    <rPh sb="3" eb="5">
      <t>イジョウ</t>
    </rPh>
    <phoneticPr fontId="4"/>
  </si>
  <si>
    <t>総計</t>
  </si>
  <si>
    <t>【表２－１】入院形態区分</t>
    <phoneticPr fontId="4"/>
  </si>
  <si>
    <t/>
  </si>
  <si>
    <t>措置入院・緊急措置入院</t>
  </si>
  <si>
    <t>医療保護入院</t>
  </si>
  <si>
    <t>任意入院</t>
  </si>
  <si>
    <t>応急入院</t>
  </si>
  <si>
    <t>その他</t>
  </si>
  <si>
    <t>未回答</t>
    <phoneticPr fontId="4"/>
  </si>
  <si>
    <t>【表３－１】疾患名区分</t>
    <phoneticPr fontId="4"/>
  </si>
  <si>
    <t>1年未満</t>
    <rPh sb="1" eb="2">
      <t>ネン</t>
    </rPh>
    <phoneticPr fontId="4"/>
  </si>
  <si>
    <t>1年以上～2年未満</t>
    <rPh sb="2" eb="4">
      <t>イジョウ</t>
    </rPh>
    <rPh sb="7" eb="9">
      <t>ミマン</t>
    </rPh>
    <phoneticPr fontId="4"/>
  </si>
  <si>
    <t>2年以上～3年未満</t>
    <rPh sb="2" eb="4">
      <t>イジョウ</t>
    </rPh>
    <rPh sb="7" eb="9">
      <t>ミマン</t>
    </rPh>
    <phoneticPr fontId="4"/>
  </si>
  <si>
    <t>3年以上～4年未満</t>
    <rPh sb="2" eb="4">
      <t>イジョウ</t>
    </rPh>
    <rPh sb="7" eb="9">
      <t>ミマン</t>
    </rPh>
    <phoneticPr fontId="4"/>
  </si>
  <si>
    <t>4年以上～5年未満</t>
    <rPh sb="2" eb="4">
      <t>イジョウ</t>
    </rPh>
    <rPh sb="7" eb="9">
      <t>ミマン</t>
    </rPh>
    <phoneticPr fontId="4"/>
  </si>
  <si>
    <t>5年以上～6年未満</t>
    <rPh sb="2" eb="4">
      <t>イジョウ</t>
    </rPh>
    <rPh sb="7" eb="9">
      <t>ミマン</t>
    </rPh>
    <phoneticPr fontId="4"/>
  </si>
  <si>
    <t>6年以上～7年未満</t>
    <rPh sb="2" eb="4">
      <t>イジョウ</t>
    </rPh>
    <rPh sb="7" eb="9">
      <t>ミマン</t>
    </rPh>
    <phoneticPr fontId="4"/>
  </si>
  <si>
    <t>7年以上～8年未満</t>
    <rPh sb="2" eb="4">
      <t>イジョウ</t>
    </rPh>
    <rPh sb="7" eb="9">
      <t>ミマン</t>
    </rPh>
    <phoneticPr fontId="4"/>
  </si>
  <si>
    <t>8年以上～9年未満</t>
    <rPh sb="2" eb="4">
      <t>イジョウ</t>
    </rPh>
    <rPh sb="7" eb="9">
      <t>ミマン</t>
    </rPh>
    <phoneticPr fontId="4"/>
  </si>
  <si>
    <t>9年以上～10年未満</t>
    <rPh sb="2" eb="4">
      <t>イジョウ</t>
    </rPh>
    <rPh sb="8" eb="10">
      <t>ミマン</t>
    </rPh>
    <phoneticPr fontId="4"/>
  </si>
  <si>
    <t>10年以上～20年未満</t>
    <rPh sb="3" eb="5">
      <t>イジョウ</t>
    </rPh>
    <rPh sb="9" eb="11">
      <t>ミマン</t>
    </rPh>
    <phoneticPr fontId="4"/>
  </si>
  <si>
    <t>20年以上</t>
  </si>
  <si>
    <t>未回答</t>
  </si>
  <si>
    <t>軽度</t>
  </si>
  <si>
    <t>中等度</t>
  </si>
  <si>
    <t>重度</t>
  </si>
  <si>
    <t>最重度</t>
  </si>
  <si>
    <t>1ヶ月未満</t>
  </si>
  <si>
    <t>1ヶ月以上～3ヶ月未満</t>
    <rPh sb="3" eb="5">
      <t>イジョウ</t>
    </rPh>
    <rPh sb="9" eb="11">
      <t>ミマン</t>
    </rPh>
    <phoneticPr fontId="4"/>
  </si>
  <si>
    <t>3ヶ月以上～６ヶ月未満</t>
    <rPh sb="3" eb="5">
      <t>イジョウ</t>
    </rPh>
    <rPh sb="9" eb="11">
      <t>ミマン</t>
    </rPh>
    <phoneticPr fontId="4"/>
  </si>
  <si>
    <t>6ヶ月以上～1年未満</t>
    <rPh sb="3" eb="5">
      <t>イジョウ</t>
    </rPh>
    <rPh sb="8" eb="10">
      <t>ミマン</t>
    </rPh>
    <phoneticPr fontId="4"/>
  </si>
  <si>
    <t>1年以上～1年6ヶ月未満</t>
    <rPh sb="2" eb="4">
      <t>イジョウ</t>
    </rPh>
    <rPh sb="10" eb="12">
      <t>ミマン</t>
    </rPh>
    <phoneticPr fontId="4"/>
  </si>
  <si>
    <t>1年6ヶ月以上～2年未満</t>
    <rPh sb="5" eb="7">
      <t>イジョウ</t>
    </rPh>
    <rPh sb="10" eb="12">
      <t>ミマン</t>
    </rPh>
    <phoneticPr fontId="4"/>
  </si>
  <si>
    <t>2年以上～3年未満</t>
    <rPh sb="2" eb="4">
      <t>イジョウ</t>
    </rPh>
    <phoneticPr fontId="4"/>
  </si>
  <si>
    <t>3年以上～4年未満</t>
    <phoneticPr fontId="4"/>
  </si>
  <si>
    <t>4年以上～5年未満</t>
    <phoneticPr fontId="4"/>
  </si>
  <si>
    <t>5年以上～6年未満</t>
    <phoneticPr fontId="4"/>
  </si>
  <si>
    <t>6年以上～7年未満</t>
    <phoneticPr fontId="4"/>
  </si>
  <si>
    <t>7年以上～8年未満</t>
    <phoneticPr fontId="4"/>
  </si>
  <si>
    <r>
      <t>8年以上～</t>
    </r>
    <r>
      <rPr>
        <sz val="11"/>
        <rFont val="ＭＳ Ｐゴシック"/>
        <family val="3"/>
        <charset val="128"/>
      </rPr>
      <t>9</t>
    </r>
    <r>
      <rPr>
        <sz val="11"/>
        <rFont val="ＭＳ Ｐゴシック"/>
        <family val="3"/>
        <charset val="128"/>
      </rPr>
      <t>年未満</t>
    </r>
    <rPh sb="1" eb="2">
      <t>ネン</t>
    </rPh>
    <rPh sb="6" eb="7">
      <t>ネン</t>
    </rPh>
    <phoneticPr fontId="4"/>
  </si>
  <si>
    <t>9年以上～10年未満</t>
    <phoneticPr fontId="4"/>
  </si>
  <si>
    <t>10年以上～20年未満</t>
    <phoneticPr fontId="4"/>
  </si>
  <si>
    <t>池田市</t>
  </si>
  <si>
    <t>箕面市</t>
  </si>
  <si>
    <t>能勢町</t>
  </si>
  <si>
    <t>豊能町</t>
    <rPh sb="1" eb="3">
      <t>ノウマチ</t>
    </rPh>
    <phoneticPr fontId="4"/>
  </si>
  <si>
    <t>豊中市</t>
  </si>
  <si>
    <t>吹田市</t>
  </si>
  <si>
    <t>摂津市</t>
  </si>
  <si>
    <t>茨木市</t>
    <rPh sb="2" eb="3">
      <t>シ</t>
    </rPh>
    <phoneticPr fontId="4"/>
  </si>
  <si>
    <t>高槻市</t>
  </si>
  <si>
    <t>島本町</t>
  </si>
  <si>
    <t>枚方市</t>
  </si>
  <si>
    <t>寝屋川市</t>
  </si>
  <si>
    <t>交野市</t>
  </si>
  <si>
    <t>守口市</t>
  </si>
  <si>
    <t>門真市</t>
  </si>
  <si>
    <t>四條畷市</t>
  </si>
  <si>
    <t>大東市</t>
  </si>
  <si>
    <t>東大阪市</t>
  </si>
  <si>
    <t>八尾市</t>
  </si>
  <si>
    <t>柏原市</t>
  </si>
  <si>
    <t>松原市</t>
  </si>
  <si>
    <t>藤井寺市</t>
  </si>
  <si>
    <t>羽曳野市</t>
  </si>
  <si>
    <t>大阪狭山市</t>
  </si>
  <si>
    <t>富田林市</t>
  </si>
  <si>
    <t>太子町</t>
  </si>
  <si>
    <t>河南町</t>
  </si>
  <si>
    <t>千早赤阪村</t>
  </si>
  <si>
    <t>河内長野市</t>
  </si>
  <si>
    <t>堺市</t>
  </si>
  <si>
    <t>和泉市</t>
  </si>
  <si>
    <t>泉大津市</t>
  </si>
  <si>
    <t>高石市</t>
  </si>
  <si>
    <t>忠岡町</t>
  </si>
  <si>
    <t>岸和田市</t>
  </si>
  <si>
    <t>貝塚市</t>
  </si>
  <si>
    <t>熊取町</t>
  </si>
  <si>
    <t>泉佐野市</t>
  </si>
  <si>
    <t>田尻町</t>
  </si>
  <si>
    <t>泉南市</t>
  </si>
  <si>
    <t>阪南市</t>
  </si>
  <si>
    <t>岬町</t>
  </si>
  <si>
    <t>北区</t>
    <phoneticPr fontId="4"/>
  </si>
  <si>
    <t>都島区</t>
    <phoneticPr fontId="4"/>
  </si>
  <si>
    <t>福島区</t>
    <phoneticPr fontId="4"/>
  </si>
  <si>
    <t>此花区</t>
    <phoneticPr fontId="4"/>
  </si>
  <si>
    <t>中央区</t>
    <phoneticPr fontId="4"/>
  </si>
  <si>
    <t>西区</t>
    <phoneticPr fontId="4"/>
  </si>
  <si>
    <t>港区</t>
    <phoneticPr fontId="4"/>
  </si>
  <si>
    <t>大正区</t>
    <phoneticPr fontId="4"/>
  </si>
  <si>
    <t>天王寺区</t>
    <phoneticPr fontId="4"/>
  </si>
  <si>
    <t>浪速区</t>
    <phoneticPr fontId="4"/>
  </si>
  <si>
    <t>西淀川区</t>
  </si>
  <si>
    <t>淀川区</t>
    <phoneticPr fontId="4"/>
  </si>
  <si>
    <t>東淀川区</t>
  </si>
  <si>
    <t>東成区</t>
    <phoneticPr fontId="4"/>
  </si>
  <si>
    <t>生野区</t>
    <phoneticPr fontId="4"/>
  </si>
  <si>
    <t>旭区</t>
    <phoneticPr fontId="4"/>
  </si>
  <si>
    <t>城東区</t>
    <phoneticPr fontId="4"/>
  </si>
  <si>
    <t>鶴見区</t>
    <phoneticPr fontId="4"/>
  </si>
  <si>
    <t>阿倍野区</t>
  </si>
  <si>
    <t>住之江区</t>
  </si>
  <si>
    <t>住吉区</t>
    <phoneticPr fontId="4"/>
  </si>
  <si>
    <t>東住吉区</t>
  </si>
  <si>
    <t>平野区</t>
    <phoneticPr fontId="4"/>
  </si>
  <si>
    <t>西成区</t>
    <phoneticPr fontId="4"/>
  </si>
  <si>
    <t>大阪市内（区域不明）</t>
  </si>
  <si>
    <t>滋賀県</t>
  </si>
  <si>
    <t>京都府</t>
  </si>
  <si>
    <t>奈良県</t>
  </si>
  <si>
    <t>兵庫県</t>
  </si>
  <si>
    <t>和歌山県</t>
  </si>
  <si>
    <t>その他の府県等</t>
  </si>
  <si>
    <t>その他の府県など</t>
  </si>
  <si>
    <t>不明</t>
    <rPh sb="0" eb="2">
      <t>フメイ</t>
    </rPh>
    <phoneticPr fontId="4"/>
  </si>
  <si>
    <t>総計</t>
    <rPh sb="0" eb="2">
      <t>ソウケイ</t>
    </rPh>
    <phoneticPr fontId="4"/>
  </si>
  <si>
    <t>寛解・院内寛解</t>
    <rPh sb="0" eb="2">
      <t>カンカイ</t>
    </rPh>
    <rPh sb="3" eb="5">
      <t>インナイ</t>
    </rPh>
    <rPh sb="5" eb="7">
      <t>カンカイ</t>
    </rPh>
    <phoneticPr fontId="4"/>
  </si>
  <si>
    <t>その他</t>
    <rPh sb="2" eb="3">
      <t>タ</t>
    </rPh>
    <phoneticPr fontId="4"/>
  </si>
  <si>
    <t>1年未満</t>
  </si>
  <si>
    <t>1年以上
2年未満</t>
    <rPh sb="1" eb="2">
      <t>ネン</t>
    </rPh>
    <rPh sb="2" eb="4">
      <t>イジョウ</t>
    </rPh>
    <rPh sb="7" eb="9">
      <t>ミマン</t>
    </rPh>
    <phoneticPr fontId="4"/>
  </si>
  <si>
    <t>2年以上
3年未満</t>
    <rPh sb="1" eb="2">
      <t>ネン</t>
    </rPh>
    <rPh sb="2" eb="4">
      <t>イジョウ</t>
    </rPh>
    <rPh sb="7" eb="9">
      <t>ミマン</t>
    </rPh>
    <phoneticPr fontId="4"/>
  </si>
  <si>
    <t>3年以上
4年未満</t>
    <rPh sb="1" eb="2">
      <t>ネン</t>
    </rPh>
    <rPh sb="2" eb="4">
      <t>イジョウ</t>
    </rPh>
    <rPh sb="7" eb="9">
      <t>ミマン</t>
    </rPh>
    <phoneticPr fontId="4"/>
  </si>
  <si>
    <t>4年以上
5年未満</t>
    <rPh sb="1" eb="2">
      <t>ネン</t>
    </rPh>
    <rPh sb="2" eb="4">
      <t>イジョウ</t>
    </rPh>
    <rPh sb="7" eb="9">
      <t>ミマン</t>
    </rPh>
    <phoneticPr fontId="4"/>
  </si>
  <si>
    <t>5年以上
6年未満</t>
    <rPh sb="1" eb="2">
      <t>ネン</t>
    </rPh>
    <rPh sb="2" eb="4">
      <t>イジョウ</t>
    </rPh>
    <rPh sb="7" eb="9">
      <t>ミマン</t>
    </rPh>
    <phoneticPr fontId="4"/>
  </si>
  <si>
    <t>6年以上
７年未満</t>
    <rPh sb="1" eb="2">
      <t>ネン</t>
    </rPh>
    <rPh sb="2" eb="4">
      <t>イジョウ</t>
    </rPh>
    <rPh sb="6" eb="7">
      <t>ネン</t>
    </rPh>
    <rPh sb="7" eb="9">
      <t>ミマン</t>
    </rPh>
    <phoneticPr fontId="4"/>
  </si>
  <si>
    <t>7年以上</t>
    <rPh sb="1" eb="4">
      <t>ネンイジョウ</t>
    </rPh>
    <phoneticPr fontId="4"/>
  </si>
  <si>
    <t>大阪市内</t>
  </si>
  <si>
    <t>茨木市</t>
  </si>
  <si>
    <t>豊能町</t>
  </si>
  <si>
    <t>不明</t>
  </si>
  <si>
    <t>小計</t>
    <rPh sb="0" eb="2">
      <t>ショウケイ</t>
    </rPh>
    <phoneticPr fontId="4"/>
  </si>
  <si>
    <t>７年以上</t>
    <rPh sb="1" eb="4">
      <t>ネンイジョウ</t>
    </rPh>
    <phoneticPr fontId="4"/>
  </si>
  <si>
    <t>旭区</t>
  </si>
  <si>
    <t>港区</t>
  </si>
  <si>
    <t>此花区</t>
  </si>
  <si>
    <t>住吉区</t>
  </si>
  <si>
    <t>城東区</t>
  </si>
  <si>
    <t>生野区</t>
  </si>
  <si>
    <t>西区</t>
  </si>
  <si>
    <t>西成区</t>
  </si>
  <si>
    <t>大正区</t>
  </si>
  <si>
    <t>中央区</t>
  </si>
  <si>
    <t>鶴見区</t>
  </si>
  <si>
    <t>天王寺区</t>
  </si>
  <si>
    <t>都島区</t>
  </si>
  <si>
    <t>福島区</t>
  </si>
  <si>
    <t>平野区</t>
  </si>
  <si>
    <t>北区</t>
  </si>
  <si>
    <t>淀川区</t>
  </si>
  <si>
    <t>浪速区</t>
  </si>
  <si>
    <r>
      <t xml:space="preserve">6年以上
</t>
    </r>
    <r>
      <rPr>
        <sz val="11"/>
        <rFont val="ＭＳ Ｐゴシック"/>
        <family val="3"/>
        <charset val="128"/>
      </rPr>
      <t>７年未満</t>
    </r>
    <rPh sb="1" eb="2">
      <t>ネン</t>
    </rPh>
    <rPh sb="2" eb="4">
      <t>イジョウ</t>
    </rPh>
    <rPh sb="6" eb="7">
      <t>ネン</t>
    </rPh>
    <rPh sb="7" eb="9">
      <t>ミマン</t>
    </rPh>
    <phoneticPr fontId="4"/>
  </si>
  <si>
    <t>【表５－１】開放処遇区分</t>
    <phoneticPr fontId="4"/>
  </si>
  <si>
    <t>【表５－２】開放処遇区分　寛解・院内寛解</t>
    <phoneticPr fontId="4"/>
  </si>
  <si>
    <t>閉鎖処遇</t>
  </si>
  <si>
    <t>院内開放処遇</t>
  </si>
  <si>
    <t>院外開放処遇</t>
  </si>
  <si>
    <t>【表６－１】病状区分</t>
    <phoneticPr fontId="4"/>
  </si>
  <si>
    <t>【表６ー２】病状区分と在院年数</t>
    <rPh sb="6" eb="8">
      <t>ビョウジョウ</t>
    </rPh>
    <rPh sb="8" eb="10">
      <t>クブン</t>
    </rPh>
    <rPh sb="11" eb="12">
      <t>ザイ</t>
    </rPh>
    <rPh sb="12" eb="13">
      <t>イン</t>
    </rPh>
    <rPh sb="13" eb="15">
      <t>ネンスウ</t>
    </rPh>
    <phoneticPr fontId="4"/>
  </si>
  <si>
    <t>1年以上2年未満</t>
    <rPh sb="1" eb="2">
      <t>ネン</t>
    </rPh>
    <rPh sb="2" eb="4">
      <t>イジョウ</t>
    </rPh>
    <rPh sb="6" eb="8">
      <t>ミマン</t>
    </rPh>
    <phoneticPr fontId="4"/>
  </si>
  <si>
    <t>2年以上3年未満</t>
    <rPh sb="1" eb="2">
      <t>ネン</t>
    </rPh>
    <rPh sb="2" eb="4">
      <t>イジョウ</t>
    </rPh>
    <rPh sb="6" eb="8">
      <t>ミマン</t>
    </rPh>
    <phoneticPr fontId="4"/>
  </si>
  <si>
    <t>3年以上4年未満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</si>
  <si>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</si>
  <si>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</si>
  <si>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r>
      <t>6年以上</t>
    </r>
    <r>
      <rPr>
        <sz val="11"/>
        <rFont val="ＭＳ Ｐゴシック"/>
        <family val="3"/>
        <charset val="128"/>
      </rPr>
      <t>7年未満</t>
    </r>
    <rPh sb="1" eb="4">
      <t>ネンイジョウ</t>
    </rPh>
    <rPh sb="5" eb="6">
      <t>ネン</t>
    </rPh>
    <rPh sb="6" eb="8">
      <t>ミマン</t>
    </rPh>
    <phoneticPr fontId="4"/>
  </si>
  <si>
    <t>現在利用中</t>
    <rPh sb="0" eb="2">
      <t>ゲンザイ</t>
    </rPh>
    <rPh sb="2" eb="5">
      <t>リヨウチュウ</t>
    </rPh>
    <phoneticPr fontId="4"/>
  </si>
  <si>
    <t>現在利用していない</t>
    <rPh sb="0" eb="2">
      <t>ゲンザイ</t>
    </rPh>
    <rPh sb="2" eb="4">
      <t>リヨウ</t>
    </rPh>
    <phoneticPr fontId="4"/>
  </si>
  <si>
    <t>－</t>
    <phoneticPr fontId="4"/>
  </si>
  <si>
    <t>可能（必要）</t>
  </si>
  <si>
    <t>困難（不要）</t>
  </si>
  <si>
    <t>判断できない</t>
    <rPh sb="0" eb="2">
      <t>ハンダン</t>
    </rPh>
    <phoneticPr fontId="4"/>
  </si>
  <si>
    <t>未回答</t>
    <rPh sb="0" eb="3">
      <t>ミカイトウ</t>
    </rPh>
    <phoneticPr fontId="4"/>
  </si>
  <si>
    <t>0～9歳</t>
  </si>
  <si>
    <t>10歳代</t>
  </si>
  <si>
    <t>90歳代以上</t>
    <rPh sb="4" eb="6">
      <t>イジョウ</t>
    </rPh>
    <phoneticPr fontId="4"/>
  </si>
  <si>
    <t>1ヶ月未満</t>
    <phoneticPr fontId="4"/>
  </si>
  <si>
    <t>在院期間区分</t>
    <phoneticPr fontId="4"/>
  </si>
  <si>
    <t>可能（必要）</t>
    <phoneticPr fontId="4"/>
  </si>
  <si>
    <t>1ヶ月以上～3ヶ月未満</t>
    <rPh sb="3" eb="5">
      <t>イジョウ</t>
    </rPh>
    <phoneticPr fontId="4"/>
  </si>
  <si>
    <t>１年未満</t>
    <rPh sb="1" eb="2">
      <t>ネン</t>
    </rPh>
    <rPh sb="2" eb="4">
      <t>ミマン</t>
    </rPh>
    <phoneticPr fontId="4"/>
  </si>
  <si>
    <t>1年以上～2年未満</t>
    <rPh sb="2" eb="4">
      <t>イジョウ</t>
    </rPh>
    <phoneticPr fontId="4"/>
  </si>
  <si>
    <t>6ヶ月以上～1年未満</t>
    <phoneticPr fontId="4"/>
  </si>
  <si>
    <t>2年以上～3年未満</t>
    <phoneticPr fontId="4"/>
  </si>
  <si>
    <t>1年以上～1年6ヶ月未満</t>
    <phoneticPr fontId="4"/>
  </si>
  <si>
    <t>3年以上～4年未満</t>
    <phoneticPr fontId="4"/>
  </si>
  <si>
    <t>1年6ヶ月以上～2年未満</t>
    <phoneticPr fontId="4"/>
  </si>
  <si>
    <t>4年以上～5年未満</t>
    <phoneticPr fontId="4"/>
  </si>
  <si>
    <t>5年以上～6年未満</t>
    <phoneticPr fontId="4"/>
  </si>
  <si>
    <t>6年以上～7年未満</t>
    <phoneticPr fontId="4"/>
  </si>
  <si>
    <t>8年以上～9年未満</t>
    <phoneticPr fontId="4"/>
  </si>
  <si>
    <t>9年以上～10年未満</t>
    <phoneticPr fontId="4"/>
  </si>
  <si>
    <t>10年以上～20年未満</t>
    <phoneticPr fontId="4"/>
  </si>
  <si>
    <t>8年以上～9年未満</t>
    <rPh sb="1" eb="2">
      <t>ネン</t>
    </rPh>
    <rPh sb="6" eb="7">
      <t>ネン</t>
    </rPh>
    <phoneticPr fontId="4"/>
  </si>
  <si>
    <t>京都府</t>
    <phoneticPr fontId="4"/>
  </si>
  <si>
    <t>【表９－３ｄ】入院時住所地他府県等</t>
    <rPh sb="13" eb="14">
      <t>タ</t>
    </rPh>
    <rPh sb="14" eb="16">
      <t>フケン</t>
    </rPh>
    <rPh sb="16" eb="17">
      <t>トウ</t>
    </rPh>
    <phoneticPr fontId="4"/>
  </si>
  <si>
    <t>滋賀県</t>
    <rPh sb="0" eb="3">
      <t>シガケン</t>
    </rPh>
    <phoneticPr fontId="4"/>
  </si>
  <si>
    <t>京都府</t>
    <rPh sb="0" eb="3">
      <t>キョウトフ</t>
    </rPh>
    <phoneticPr fontId="4"/>
  </si>
  <si>
    <t>奈良県</t>
    <rPh sb="0" eb="3">
      <t>ナラケン</t>
    </rPh>
    <phoneticPr fontId="4"/>
  </si>
  <si>
    <t>兵庫県</t>
    <rPh sb="0" eb="3">
      <t>ヒョウゴケン</t>
    </rPh>
    <phoneticPr fontId="4"/>
  </si>
  <si>
    <t>和歌山県</t>
    <rPh sb="0" eb="4">
      <t>ワカヤマケン</t>
    </rPh>
    <phoneticPr fontId="4"/>
  </si>
  <si>
    <t>その他の府県等</t>
    <rPh sb="2" eb="3">
      <t>タ</t>
    </rPh>
    <rPh sb="4" eb="6">
      <t>フケン</t>
    </rPh>
    <rPh sb="6" eb="7">
      <t>トウ</t>
    </rPh>
    <phoneticPr fontId="4"/>
  </si>
  <si>
    <t>可能（必要）</t>
    <rPh sb="0" eb="2">
      <t>カノウ</t>
    </rPh>
    <rPh sb="3" eb="5">
      <t>ヒツヨウ</t>
    </rPh>
    <phoneticPr fontId="4"/>
  </si>
  <si>
    <t>困難（不要）</t>
    <rPh sb="0" eb="2">
      <t>コンナン</t>
    </rPh>
    <rPh sb="3" eb="5">
      <t>フヨウ</t>
    </rPh>
    <phoneticPr fontId="4"/>
  </si>
  <si>
    <t>利用中</t>
    <rPh sb="0" eb="2">
      <t>リヨウ</t>
    </rPh>
    <rPh sb="2" eb="3">
      <t>チュウ</t>
    </rPh>
    <phoneticPr fontId="4"/>
  </si>
  <si>
    <t>利用有り中断</t>
    <rPh sb="0" eb="2">
      <t>リヨウ</t>
    </rPh>
    <rPh sb="2" eb="3">
      <t>ア</t>
    </rPh>
    <rPh sb="4" eb="6">
      <t>チュウダン</t>
    </rPh>
    <phoneticPr fontId="4"/>
  </si>
  <si>
    <t>利用なし</t>
    <rPh sb="0" eb="2">
      <t>リヨウ</t>
    </rPh>
    <phoneticPr fontId="4"/>
  </si>
  <si>
    <t>人数</t>
    <rPh sb="0" eb="2">
      <t>ニンズウ</t>
    </rPh>
    <phoneticPr fontId="4"/>
  </si>
  <si>
    <t>症状性を含む器質性精神障害（F0）</t>
  </si>
  <si>
    <t>精神作用物質使用（F1）</t>
  </si>
  <si>
    <t>統合失調症、統合失調症型障害（F2）</t>
  </si>
  <si>
    <t>気分（感情）障害（F3）</t>
  </si>
  <si>
    <t>神経性、ストレス関連、身体表現性障害（F4）</t>
  </si>
  <si>
    <t>生理的障害及び身体的要因(F5)</t>
  </si>
  <si>
    <t>成人の人格及び行動の障害(F6)</t>
  </si>
  <si>
    <t>知的障害(F7)</t>
  </si>
  <si>
    <t>心理的発達の障害(F8)</t>
    <phoneticPr fontId="4"/>
  </si>
  <si>
    <t>小児期・青年期の行動、情緒障害等(F9)</t>
    <phoneticPr fontId="4"/>
  </si>
  <si>
    <t>てんかん((F0)に属さないもの）</t>
  </si>
  <si>
    <t>複数回答</t>
    <rPh sb="0" eb="2">
      <t>フクスウ</t>
    </rPh>
    <rPh sb="2" eb="4">
      <t>カイトウ</t>
    </rPh>
    <phoneticPr fontId="4"/>
  </si>
  <si>
    <t>可能未利用</t>
  </si>
  <si>
    <t>豊能北</t>
  </si>
  <si>
    <t>豊能吹田</t>
  </si>
  <si>
    <t>豊能豊中</t>
  </si>
  <si>
    <t>三島西</t>
  </si>
  <si>
    <t>北河内枚方</t>
  </si>
  <si>
    <t>北河内寝屋川</t>
  </si>
  <si>
    <t>北河内西</t>
  </si>
  <si>
    <t>北河内東</t>
  </si>
  <si>
    <t>中河内東大阪</t>
  </si>
  <si>
    <t>中河内南</t>
  </si>
  <si>
    <t>南河内北</t>
  </si>
  <si>
    <t>南河内南</t>
  </si>
  <si>
    <t>泉州北</t>
  </si>
  <si>
    <t>泉州中</t>
  </si>
  <si>
    <t>泉州南</t>
  </si>
  <si>
    <t>大阪市</t>
  </si>
  <si>
    <t>1年未満</t>
    <rPh sb="1" eb="2">
      <t>ネン</t>
    </rPh>
    <rPh sb="2" eb="4">
      <t>ミマン</t>
    </rPh>
    <phoneticPr fontId="4"/>
  </si>
  <si>
    <t>年齢階層</t>
    <rPh sb="0" eb="2">
      <t>ネンレイ</t>
    </rPh>
    <rPh sb="2" eb="4">
      <t>カイソウ</t>
    </rPh>
    <phoneticPr fontId="4"/>
  </si>
  <si>
    <t>状態像区分</t>
    <rPh sb="0" eb="2">
      <t>ジョウタイ</t>
    </rPh>
    <rPh sb="2" eb="3">
      <t>ゾウ</t>
    </rPh>
    <rPh sb="3" eb="5">
      <t>クブン</t>
    </rPh>
    <phoneticPr fontId="4"/>
  </si>
  <si>
    <t>入院時の住所地区分</t>
    <rPh sb="0" eb="2">
      <t>ニュウイン</t>
    </rPh>
    <rPh sb="2" eb="3">
      <t>ジ</t>
    </rPh>
    <rPh sb="4" eb="6">
      <t>ジュウショ</t>
    </rPh>
    <rPh sb="6" eb="7">
      <t>チ</t>
    </rPh>
    <rPh sb="7" eb="9">
      <t>クブン</t>
    </rPh>
    <phoneticPr fontId="4"/>
  </si>
  <si>
    <t>利用経験なし</t>
    <rPh sb="0" eb="2">
      <t>リヨウ</t>
    </rPh>
    <rPh sb="2" eb="4">
      <t>ケイケン</t>
    </rPh>
    <phoneticPr fontId="4"/>
  </si>
  <si>
    <t>【表９－７】開放処遇区分と地域相談支援給付「地域移行支援」の必要性の有無　</t>
    <rPh sb="13" eb="15">
      <t>チイキ</t>
    </rPh>
    <rPh sb="15" eb="17">
      <t>ソウダン</t>
    </rPh>
    <rPh sb="17" eb="19">
      <t>シエン</t>
    </rPh>
    <rPh sb="19" eb="21">
      <t>キュウフ</t>
    </rPh>
    <rPh sb="22" eb="24">
      <t>チイキ</t>
    </rPh>
    <rPh sb="24" eb="26">
      <t>イコウ</t>
    </rPh>
    <rPh sb="26" eb="28">
      <t>シエン</t>
    </rPh>
    <phoneticPr fontId="4"/>
  </si>
  <si>
    <t>【表９－８】病状区分と地域相談支援「地域移行支援」の必要性の有無</t>
    <rPh sb="11" eb="13">
      <t>チイキ</t>
    </rPh>
    <rPh sb="13" eb="15">
      <t>ソウダン</t>
    </rPh>
    <rPh sb="15" eb="17">
      <t>シエン</t>
    </rPh>
    <rPh sb="18" eb="20">
      <t>チイキ</t>
    </rPh>
    <rPh sb="20" eb="22">
      <t>イコウ</t>
    </rPh>
    <rPh sb="22" eb="24">
      <t>シエン</t>
    </rPh>
    <phoneticPr fontId="4"/>
  </si>
  <si>
    <t>【表９－９】退院阻害要因と地域相談支援給付「地域移行支援」の必要性の有無</t>
    <rPh sb="13" eb="15">
      <t>チイキ</t>
    </rPh>
    <rPh sb="15" eb="17">
      <t>ソウダン</t>
    </rPh>
    <rPh sb="17" eb="19">
      <t>シエン</t>
    </rPh>
    <rPh sb="19" eb="21">
      <t>キュウフ</t>
    </rPh>
    <rPh sb="22" eb="24">
      <t>チイキ</t>
    </rPh>
    <rPh sb="24" eb="26">
      <t>イコウ</t>
    </rPh>
    <rPh sb="26" eb="28">
      <t>シエン</t>
    </rPh>
    <phoneticPr fontId="4"/>
  </si>
  <si>
    <t>【表９－１ｂ】入院形態区分と地域相談支援給付「地域移行支援」の必要性の有無</t>
    <rPh sb="14" eb="16">
      <t>チイキ</t>
    </rPh>
    <rPh sb="16" eb="18">
      <t>ソウダン</t>
    </rPh>
    <rPh sb="18" eb="20">
      <t>シエン</t>
    </rPh>
    <rPh sb="20" eb="22">
      <t>キュウフ</t>
    </rPh>
    <rPh sb="23" eb="25">
      <t>チイキ</t>
    </rPh>
    <rPh sb="25" eb="27">
      <t>イコウ</t>
    </rPh>
    <rPh sb="27" eb="29">
      <t>シエン</t>
    </rPh>
    <phoneticPr fontId="4"/>
  </si>
  <si>
    <t>【表９－１ａ】年齢区分と地域相談支援給付「地域移行支援」の必要性の有無</t>
    <rPh sb="12" eb="14">
      <t>チイキ</t>
    </rPh>
    <rPh sb="14" eb="16">
      <t>ソウダン</t>
    </rPh>
    <rPh sb="16" eb="18">
      <t>シエン</t>
    </rPh>
    <rPh sb="18" eb="20">
      <t>キュウフ</t>
    </rPh>
    <rPh sb="21" eb="23">
      <t>チイキ</t>
    </rPh>
    <rPh sb="23" eb="25">
      <t>イコウ</t>
    </rPh>
    <rPh sb="25" eb="27">
      <t>シエン</t>
    </rPh>
    <phoneticPr fontId="4"/>
  </si>
  <si>
    <t>【表９－３ｃ】入院時の住所地と地域相談支援給付「地域移行支援」の必要性の有無</t>
    <rPh sb="15" eb="17">
      <t>チイキ</t>
    </rPh>
    <rPh sb="17" eb="19">
      <t>ソウダン</t>
    </rPh>
    <rPh sb="19" eb="21">
      <t>シエン</t>
    </rPh>
    <rPh sb="21" eb="23">
      <t>キュウフ</t>
    </rPh>
    <rPh sb="24" eb="26">
      <t>チイキ</t>
    </rPh>
    <rPh sb="26" eb="28">
      <t>イコウ</t>
    </rPh>
    <rPh sb="28" eb="30">
      <t>シエン</t>
    </rPh>
    <phoneticPr fontId="4"/>
  </si>
  <si>
    <t>【表９－１０】入院時住所地別　地域相談支援給付「地域移行支援」利用可能の未利用者数</t>
    <rPh sb="7" eb="9">
      <t>ニュウイン</t>
    </rPh>
    <rPh sb="9" eb="10">
      <t>ジ</t>
    </rPh>
    <rPh sb="10" eb="12">
      <t>ジュウショ</t>
    </rPh>
    <rPh sb="12" eb="13">
      <t>チ</t>
    </rPh>
    <rPh sb="13" eb="14">
      <t>ベツ</t>
    </rPh>
    <rPh sb="15" eb="17">
      <t>チイキ</t>
    </rPh>
    <rPh sb="17" eb="19">
      <t>ソウダン</t>
    </rPh>
    <rPh sb="19" eb="21">
      <t>シエン</t>
    </rPh>
    <rPh sb="21" eb="23">
      <t>キュウフ</t>
    </rPh>
    <rPh sb="24" eb="26">
      <t>チイキ</t>
    </rPh>
    <rPh sb="26" eb="28">
      <t>イコウ</t>
    </rPh>
    <rPh sb="28" eb="30">
      <t>シエン</t>
    </rPh>
    <rPh sb="31" eb="33">
      <t>リヨウ</t>
    </rPh>
    <rPh sb="33" eb="34">
      <t>カ</t>
    </rPh>
    <rPh sb="34" eb="35">
      <t>ノウ</t>
    </rPh>
    <rPh sb="36" eb="39">
      <t>ミリヨウ</t>
    </rPh>
    <rPh sb="39" eb="40">
      <t>シャ</t>
    </rPh>
    <rPh sb="40" eb="41">
      <t>スウ</t>
    </rPh>
    <phoneticPr fontId="4"/>
  </si>
  <si>
    <t>【表９－６】地域相談支援給付「地域移行支援」の利用可能(必要）性ありで利用無しの病名概要</t>
    <rPh sb="1" eb="2">
      <t>ヒョウ</t>
    </rPh>
    <rPh sb="6" eb="8">
      <t>チイキ</t>
    </rPh>
    <rPh sb="8" eb="10">
      <t>ソウダン</t>
    </rPh>
    <rPh sb="10" eb="12">
      <t>シエン</t>
    </rPh>
    <rPh sb="12" eb="14">
      <t>キュウフ</t>
    </rPh>
    <rPh sb="15" eb="17">
      <t>チイキ</t>
    </rPh>
    <rPh sb="17" eb="19">
      <t>イコウ</t>
    </rPh>
    <rPh sb="19" eb="21">
      <t>シエン</t>
    </rPh>
    <rPh sb="23" eb="25">
      <t>リヨウ</t>
    </rPh>
    <rPh sb="25" eb="27">
      <t>カノウ</t>
    </rPh>
    <rPh sb="28" eb="30">
      <t>ヒツヨウ</t>
    </rPh>
    <rPh sb="31" eb="32">
      <t>セイ</t>
    </rPh>
    <rPh sb="35" eb="37">
      <t>リヨウ</t>
    </rPh>
    <rPh sb="37" eb="38">
      <t>ナ</t>
    </rPh>
    <rPh sb="40" eb="42">
      <t>ビョウメイ</t>
    </rPh>
    <rPh sb="42" eb="44">
      <t>ガイヨウ</t>
    </rPh>
    <phoneticPr fontId="4"/>
  </si>
  <si>
    <t>利用経験あり</t>
    <rPh sb="0" eb="2">
      <t>リヨウ</t>
    </rPh>
    <rPh sb="2" eb="4">
      <t>ケイケン</t>
    </rPh>
    <phoneticPr fontId="4"/>
  </si>
  <si>
    <t>【表４－1】最終入院日　在院期間区分</t>
    <rPh sb="12" eb="14">
      <t>ザイイン</t>
    </rPh>
    <phoneticPr fontId="4"/>
  </si>
  <si>
    <t>病状が不安定</t>
  </si>
  <si>
    <t>病識がなく通院服薬の中断が予測される</t>
  </si>
  <si>
    <t>反社会的行動が予測される</t>
  </si>
  <si>
    <t>退院意欲が乏しい</t>
  </si>
  <si>
    <t>現実認識が乏しい</t>
  </si>
  <si>
    <t>退院による環境変化への不安が強い</t>
  </si>
  <si>
    <t>援助者との対人関係がもてない</t>
  </si>
  <si>
    <t>家事（食事・洗濯・金銭管理など）ができない</t>
  </si>
  <si>
    <t>家族がいない、本人をサポートする機能が実質ない</t>
  </si>
  <si>
    <t>家族から退院に反対がある</t>
  </si>
  <si>
    <t>住まいの確保ができない</t>
  </si>
  <si>
    <t>生活費の確保ができない</t>
  </si>
  <si>
    <t>日常生活を支える制度がない</t>
  </si>
  <si>
    <t>救急診療体制がない</t>
  </si>
  <si>
    <t>退院に向けてサポートする人的資源が乏しい</t>
  </si>
  <si>
    <t>退院後サポート・マネジメントする人的資源が乏しい</t>
  </si>
  <si>
    <t>住所地と入院先の距離があり支援体制をとりにくい</t>
  </si>
  <si>
    <t>退院予定</t>
  </si>
  <si>
    <t>退院阻害要因はない</t>
  </si>
  <si>
    <t>三島東</t>
  </si>
  <si>
    <t>1年以上</t>
    <rPh sb="1" eb="2">
      <t>ネン</t>
    </rPh>
    <rPh sb="2" eb="4">
      <t>イジョウ</t>
    </rPh>
    <phoneticPr fontId="4"/>
  </si>
  <si>
    <t>集計</t>
    <rPh sb="0" eb="2">
      <t>シュウケイ</t>
    </rPh>
    <phoneticPr fontId="4"/>
  </si>
  <si>
    <t>現実認識が乏しい</t>
    <phoneticPr fontId="4"/>
  </si>
  <si>
    <t>病状が不安定</t>
    <phoneticPr fontId="4"/>
  </si>
  <si>
    <t>退院による環境変化への不安が強い</t>
    <phoneticPr fontId="4"/>
  </si>
  <si>
    <t>退院意欲が乏しい</t>
    <phoneticPr fontId="4"/>
  </si>
  <si>
    <t>病識がなく通院服薬の中断が予測される</t>
    <phoneticPr fontId="4"/>
  </si>
  <si>
    <t>住まいの確保ができない</t>
    <phoneticPr fontId="4"/>
  </si>
  <si>
    <t>病状（主症状）が退院のレベルに至っていない</t>
    <phoneticPr fontId="4"/>
  </si>
  <si>
    <t>　</t>
    <phoneticPr fontId="4"/>
  </si>
  <si>
    <t>閉鎖処遇</t>
    <phoneticPr fontId="4"/>
  </si>
  <si>
    <t>院内寛解</t>
    <phoneticPr fontId="4"/>
  </si>
  <si>
    <t>寛解</t>
    <phoneticPr fontId="4"/>
  </si>
  <si>
    <t>19歳以下</t>
  </si>
  <si>
    <t>90歳以上</t>
  </si>
  <si>
    <t>精神作用物質使用による精神及び行動の障害（Ｆ１）</t>
  </si>
  <si>
    <t>統合失調症、統合失調症型障害及び妄想性障害（F2）</t>
  </si>
  <si>
    <t>神経症性障害、ストレス関連障害及び身体表現性障害（F4）</t>
  </si>
  <si>
    <t>生理的障害及び身体的要因に関連した行動症候群（F5）</t>
  </si>
  <si>
    <t>成人の人格及び行動の障害（F6）</t>
  </si>
  <si>
    <t>知的障害（F7）</t>
  </si>
  <si>
    <t>心理的発達の障害（F8）</t>
  </si>
  <si>
    <t>てんかん（症状性を含む器質性障害(F0)に属さないもの）</t>
  </si>
  <si>
    <t>１年未満</t>
  </si>
  <si>
    <t>１年以上２年未満</t>
  </si>
  <si>
    <t>２年以上３年未満</t>
  </si>
  <si>
    <t>３年以上４年未満</t>
  </si>
  <si>
    <t>４年以上５年未満</t>
  </si>
  <si>
    <t>５年以上６年未満</t>
  </si>
  <si>
    <t>６年以上７年未満</t>
  </si>
  <si>
    <t>７年以上８年未満</t>
  </si>
  <si>
    <t>８年以上９年未満</t>
  </si>
  <si>
    <t>９年以上１０年未満</t>
  </si>
  <si>
    <t>１０年以上２０年未満</t>
  </si>
  <si>
    <t>２０年以上</t>
  </si>
  <si>
    <t>可能
（必要）</t>
    <phoneticPr fontId="4"/>
  </si>
  <si>
    <t>判断
できない</t>
    <rPh sb="0" eb="2">
      <t>ハンダン</t>
    </rPh>
    <phoneticPr fontId="4"/>
  </si>
  <si>
    <t>困難
（不要）</t>
    <phoneticPr fontId="4"/>
  </si>
  <si>
    <t>病識がなく通院服薬の中断が予測される</t>
    <phoneticPr fontId="4"/>
  </si>
  <si>
    <t>割合</t>
    <rPh sb="0" eb="2">
      <t>ワリアイ</t>
    </rPh>
    <phoneticPr fontId="4"/>
  </si>
  <si>
    <t>【表９－４b】地域相談支援給付「地域移行支援」の利用可能(必要）性と利用経験</t>
    <rPh sb="7" eb="9">
      <t>チイキ</t>
    </rPh>
    <rPh sb="9" eb="11">
      <t>ソウダン</t>
    </rPh>
    <rPh sb="11" eb="13">
      <t>シエン</t>
    </rPh>
    <rPh sb="13" eb="15">
      <t>キュウフ</t>
    </rPh>
    <rPh sb="16" eb="18">
      <t>チイキ</t>
    </rPh>
    <rPh sb="18" eb="20">
      <t>イコウ</t>
    </rPh>
    <rPh sb="20" eb="22">
      <t>シエン</t>
    </rPh>
    <rPh sb="24" eb="26">
      <t>リヨウ</t>
    </rPh>
    <rPh sb="26" eb="28">
      <t>カノウ</t>
    </rPh>
    <rPh sb="29" eb="31">
      <t>ヒツヨウ</t>
    </rPh>
    <rPh sb="32" eb="33">
      <t>セイ</t>
    </rPh>
    <rPh sb="34" eb="36">
      <t>リヨウ</t>
    </rPh>
    <rPh sb="36" eb="38">
      <t>ケイケン</t>
    </rPh>
    <phoneticPr fontId="4"/>
  </si>
  <si>
    <t>総計</t>
    <rPh sb="0" eb="2">
      <t>ソウケイ</t>
    </rPh>
    <phoneticPr fontId="11"/>
  </si>
  <si>
    <t>未回答</t>
    <rPh sb="0" eb="3">
      <t>ミカイトウ</t>
    </rPh>
    <phoneticPr fontId="11"/>
  </si>
  <si>
    <t>【表１－２ｂ】年齢区分と病状区分</t>
    <rPh sb="12" eb="14">
      <t>ビョウジョウ</t>
    </rPh>
    <rPh sb="14" eb="16">
      <t>クブン</t>
    </rPh>
    <phoneticPr fontId="4"/>
  </si>
  <si>
    <t>【表２－２ｂ】入院形態区分と病状区分</t>
    <rPh sb="14" eb="16">
      <t>ビョウジョウ</t>
    </rPh>
    <rPh sb="16" eb="18">
      <t>クブン</t>
    </rPh>
    <phoneticPr fontId="4"/>
  </si>
  <si>
    <t>【表３－２ｂ】疾患名区分と病状区分</t>
    <rPh sb="13" eb="15">
      <t>ビョウジョウ</t>
    </rPh>
    <rPh sb="15" eb="17">
      <t>クブン</t>
    </rPh>
    <phoneticPr fontId="4"/>
  </si>
  <si>
    <t>【表４－２ｂ】最終入院日　在院期間区分と病状区分</t>
    <rPh sb="13" eb="15">
      <t>ザイイン</t>
    </rPh>
    <rPh sb="20" eb="22">
      <t>ビョウジョウ</t>
    </rPh>
    <rPh sb="22" eb="24">
      <t>クブン</t>
    </rPh>
    <phoneticPr fontId="4"/>
  </si>
  <si>
    <t>【表４－３a】在院期間と病状区分（人数）</t>
    <rPh sb="7" eb="9">
      <t>ザイイン</t>
    </rPh>
    <rPh sb="9" eb="11">
      <t>キカン</t>
    </rPh>
    <rPh sb="12" eb="14">
      <t>ビョウジョウ</t>
    </rPh>
    <rPh sb="14" eb="16">
      <t>クブン</t>
    </rPh>
    <rPh sb="17" eb="18">
      <t>ニン</t>
    </rPh>
    <rPh sb="18" eb="19">
      <t>スウ</t>
    </rPh>
    <phoneticPr fontId="4"/>
  </si>
  <si>
    <t>【表４－３b】在院期間と病状区分（割合）</t>
    <rPh sb="7" eb="9">
      <t>ザイイン</t>
    </rPh>
    <rPh sb="9" eb="11">
      <t>キカン</t>
    </rPh>
    <rPh sb="12" eb="14">
      <t>ビョウジョウ</t>
    </rPh>
    <rPh sb="14" eb="16">
      <t>クブン</t>
    </rPh>
    <rPh sb="17" eb="19">
      <t>ワリアイ</t>
    </rPh>
    <phoneticPr fontId="4"/>
  </si>
  <si>
    <t>箕面市</t>
    <rPh sb="0" eb="3">
      <t>ミノオシ</t>
    </rPh>
    <phoneticPr fontId="12"/>
  </si>
  <si>
    <t>豊中市</t>
    <rPh sb="0" eb="3">
      <t>トヨナカシ</t>
    </rPh>
    <phoneticPr fontId="12"/>
  </si>
  <si>
    <t>吹田市</t>
    <rPh sb="0" eb="3">
      <t>スイタシ</t>
    </rPh>
    <phoneticPr fontId="12"/>
  </si>
  <si>
    <t>高槻市</t>
    <rPh sb="0" eb="3">
      <t>タカツキシ</t>
    </rPh>
    <phoneticPr fontId="12"/>
  </si>
  <si>
    <t>枚方市</t>
    <rPh sb="0" eb="3">
      <t>ヒラカタシ</t>
    </rPh>
    <phoneticPr fontId="12"/>
  </si>
  <si>
    <t>寝屋川市</t>
    <rPh sb="0" eb="4">
      <t>ネヤガワシ</t>
    </rPh>
    <phoneticPr fontId="12"/>
  </si>
  <si>
    <t>守口市</t>
    <rPh sb="0" eb="3">
      <t>モリグチシ</t>
    </rPh>
    <phoneticPr fontId="12"/>
  </si>
  <si>
    <t>門真市</t>
    <rPh sb="0" eb="3">
      <t>カドマシ</t>
    </rPh>
    <phoneticPr fontId="12"/>
  </si>
  <si>
    <t>大東市</t>
    <rPh sb="0" eb="3">
      <t>ダイトウシ</t>
    </rPh>
    <phoneticPr fontId="12"/>
  </si>
  <si>
    <t>東大阪市</t>
    <rPh sb="0" eb="4">
      <t>ヒガシオオサカシ</t>
    </rPh>
    <phoneticPr fontId="12"/>
  </si>
  <si>
    <t>八尾市</t>
    <rPh sb="0" eb="3">
      <t>ヤオシ</t>
    </rPh>
    <phoneticPr fontId="12"/>
  </si>
  <si>
    <t>柏原市</t>
    <rPh sb="0" eb="3">
      <t>カシワラシ</t>
    </rPh>
    <phoneticPr fontId="12"/>
  </si>
  <si>
    <t>藤井寺市</t>
    <rPh sb="0" eb="4">
      <t>フジイデラシ</t>
    </rPh>
    <phoneticPr fontId="12"/>
  </si>
  <si>
    <t>富田林市</t>
    <rPh sb="0" eb="4">
      <t>トンダバヤシシ</t>
    </rPh>
    <phoneticPr fontId="12"/>
  </si>
  <si>
    <t>河南町</t>
    <rPh sb="0" eb="2">
      <t>カナン</t>
    </rPh>
    <rPh sb="2" eb="3">
      <t>チョウ</t>
    </rPh>
    <phoneticPr fontId="12"/>
  </si>
  <si>
    <t>和泉市</t>
    <rPh sb="0" eb="3">
      <t>イズミシ</t>
    </rPh>
    <phoneticPr fontId="12"/>
  </si>
  <si>
    <t>泉大津市</t>
    <rPh sb="0" eb="4">
      <t>イズミオオツシ</t>
    </rPh>
    <phoneticPr fontId="12"/>
  </si>
  <si>
    <t>高石市</t>
    <rPh sb="0" eb="2">
      <t>タカイシ</t>
    </rPh>
    <rPh sb="2" eb="3">
      <t>シ</t>
    </rPh>
    <phoneticPr fontId="12"/>
  </si>
  <si>
    <t>岸和田市</t>
    <rPh sb="0" eb="4">
      <t>キシワダシ</t>
    </rPh>
    <phoneticPr fontId="12"/>
  </si>
  <si>
    <t>泉佐野市</t>
    <rPh sb="0" eb="4">
      <t>イズミサノシ</t>
    </rPh>
    <phoneticPr fontId="12"/>
  </si>
  <si>
    <t>岬町</t>
    <rPh sb="0" eb="2">
      <t>ミサキチョウ</t>
    </rPh>
    <phoneticPr fontId="12"/>
  </si>
  <si>
    <r>
      <t xml:space="preserve">6年以上
</t>
    </r>
    <r>
      <rPr>
        <sz val="11"/>
        <rFont val="ＭＳ Ｐゴシック"/>
        <family val="3"/>
        <charset val="128"/>
      </rPr>
      <t>7年未満</t>
    </r>
    <rPh sb="1" eb="2">
      <t>ネン</t>
    </rPh>
    <rPh sb="2" eb="4">
      <t>イジョウ</t>
    </rPh>
    <rPh sb="6" eb="7">
      <t>ネン</t>
    </rPh>
    <rPh sb="7" eb="9">
      <t>ミマン</t>
    </rPh>
    <phoneticPr fontId="4"/>
  </si>
  <si>
    <t>東成区</t>
    <rPh sb="0" eb="3">
      <t>ヒガシナリク</t>
    </rPh>
    <phoneticPr fontId="12"/>
  </si>
  <si>
    <t>3ヶ月以上～6ヶ月未満</t>
    <phoneticPr fontId="4"/>
  </si>
  <si>
    <t>【表９－３a】在院期間と地域相談支援給付「地域移行支援」の必要性の有無</t>
    <rPh sb="7" eb="9">
      <t>ザイイン</t>
    </rPh>
    <rPh sb="9" eb="11">
      <t>キカン</t>
    </rPh>
    <rPh sb="12" eb="14">
      <t>チイキ</t>
    </rPh>
    <rPh sb="14" eb="16">
      <t>ソウダン</t>
    </rPh>
    <rPh sb="16" eb="18">
      <t>シエン</t>
    </rPh>
    <rPh sb="18" eb="20">
      <t>キュウフ</t>
    </rPh>
    <rPh sb="21" eb="23">
      <t>チイキ</t>
    </rPh>
    <rPh sb="23" eb="25">
      <t>イコウ</t>
    </rPh>
    <rPh sb="25" eb="27">
      <t>シエン</t>
    </rPh>
    <rPh sb="29" eb="32">
      <t>ヒツヨウセイ</t>
    </rPh>
    <rPh sb="33" eb="35">
      <t>ウム</t>
    </rPh>
    <phoneticPr fontId="4"/>
  </si>
  <si>
    <t>【表９－３b】
在院期間と地域相談支援給付「地域移行支援」の
必要性（再掲）</t>
    <rPh sb="8" eb="10">
      <t>ザイイン</t>
    </rPh>
    <rPh sb="10" eb="12">
      <t>キカン</t>
    </rPh>
    <rPh sb="13" eb="15">
      <t>チイキ</t>
    </rPh>
    <rPh sb="15" eb="17">
      <t>ソウダン</t>
    </rPh>
    <rPh sb="17" eb="19">
      <t>シエン</t>
    </rPh>
    <rPh sb="19" eb="21">
      <t>キュウフ</t>
    </rPh>
    <rPh sb="22" eb="24">
      <t>チイキ</t>
    </rPh>
    <rPh sb="24" eb="26">
      <t>イコウ</t>
    </rPh>
    <rPh sb="26" eb="28">
      <t>シエン</t>
    </rPh>
    <rPh sb="31" eb="34">
      <t>ヒツヨウセイ</t>
    </rPh>
    <rPh sb="35" eb="37">
      <t>サイケイ</t>
    </rPh>
    <phoneticPr fontId="4"/>
  </si>
  <si>
    <t>【表９－５b】地域相談支援給付「地域移行支援」の利用可能(必要）性ありで利用無しの年齢階層（寛解・院内寛解者）</t>
    <rPh sb="7" eb="9">
      <t>チイキ</t>
    </rPh>
    <rPh sb="9" eb="11">
      <t>ソウダン</t>
    </rPh>
    <rPh sb="11" eb="13">
      <t>シエン</t>
    </rPh>
    <rPh sb="13" eb="15">
      <t>キュウフ</t>
    </rPh>
    <rPh sb="16" eb="18">
      <t>チイキ</t>
    </rPh>
    <rPh sb="18" eb="20">
      <t>イコウ</t>
    </rPh>
    <rPh sb="20" eb="22">
      <t>シエン</t>
    </rPh>
    <rPh sb="24" eb="26">
      <t>リヨウ</t>
    </rPh>
    <rPh sb="26" eb="28">
      <t>カノウ</t>
    </rPh>
    <rPh sb="29" eb="31">
      <t>ヒツヨウ</t>
    </rPh>
    <rPh sb="32" eb="33">
      <t>セイ</t>
    </rPh>
    <rPh sb="36" eb="38">
      <t>リヨウ</t>
    </rPh>
    <rPh sb="38" eb="39">
      <t>ナ</t>
    </rPh>
    <rPh sb="41" eb="43">
      <t>ネンレイ</t>
    </rPh>
    <rPh sb="43" eb="45">
      <t>カイソウ</t>
    </rPh>
    <rPh sb="46" eb="48">
      <t>カンカイ</t>
    </rPh>
    <rPh sb="49" eb="51">
      <t>インナイ</t>
    </rPh>
    <rPh sb="51" eb="53">
      <t>カンカイ</t>
    </rPh>
    <rPh sb="53" eb="54">
      <t>シャ</t>
    </rPh>
    <phoneticPr fontId="4"/>
  </si>
  <si>
    <t>【表１０－１】統合失調症患者の状況　年齢区分</t>
    <rPh sb="1" eb="2">
      <t>ヒョウ</t>
    </rPh>
    <rPh sb="12" eb="14">
      <t>カンジャ</t>
    </rPh>
    <rPh sb="15" eb="17">
      <t>ジョウキョウ</t>
    </rPh>
    <rPh sb="18" eb="20">
      <t>ネンレイ</t>
    </rPh>
    <rPh sb="20" eb="22">
      <t>クブン</t>
    </rPh>
    <phoneticPr fontId="4"/>
  </si>
  <si>
    <t>【表１０－２】統合失調症患者の状況　状態像区分</t>
    <rPh sb="1" eb="2">
      <t>ヒョウ</t>
    </rPh>
    <rPh sb="18" eb="20">
      <t>ジョウタイ</t>
    </rPh>
    <rPh sb="20" eb="21">
      <t>ゾウ</t>
    </rPh>
    <phoneticPr fontId="4"/>
  </si>
  <si>
    <t>【表１０－３】統合失調症患者の状況　最終入院日　在院期間区分</t>
    <rPh sb="7" eb="12">
      <t>トウゴウシッチョウショウ</t>
    </rPh>
    <rPh sb="12" eb="14">
      <t>カンジャ</t>
    </rPh>
    <rPh sb="15" eb="17">
      <t>ジョウキョウ</t>
    </rPh>
    <rPh sb="24" eb="26">
      <t>ザイイン</t>
    </rPh>
    <phoneticPr fontId="4"/>
  </si>
  <si>
    <t>【表１０－４】統合失調症患者の状況　入院時の住所地区分</t>
    <rPh sb="1" eb="2">
      <t>ヒョウ</t>
    </rPh>
    <rPh sb="18" eb="20">
      <t>ニュウイン</t>
    </rPh>
    <rPh sb="20" eb="21">
      <t>ジ</t>
    </rPh>
    <rPh sb="22" eb="24">
      <t>ジュウショ</t>
    </rPh>
    <rPh sb="24" eb="25">
      <t>チ</t>
    </rPh>
    <phoneticPr fontId="4"/>
  </si>
  <si>
    <t>【表１１－１】年齢区分</t>
    <rPh sb="7" eb="9">
      <t>ネンレイ</t>
    </rPh>
    <rPh sb="9" eb="11">
      <t>クブン</t>
    </rPh>
    <phoneticPr fontId="4"/>
  </si>
  <si>
    <t>【表１１－２】年齢区分　寛解・院内寛解</t>
    <phoneticPr fontId="4"/>
  </si>
  <si>
    <t>【表１２－１】入院形態区分</t>
    <phoneticPr fontId="4"/>
  </si>
  <si>
    <t>【表１２－２】入院形態区分　寛解・院内寛解</t>
    <phoneticPr fontId="4"/>
  </si>
  <si>
    <t>【表１３－１】疾患名区分</t>
    <phoneticPr fontId="4"/>
  </si>
  <si>
    <t>【表１３－２】疾患名区分　寛解・院内寛解</t>
    <rPh sb="13" eb="20">
      <t>カン</t>
    </rPh>
    <phoneticPr fontId="4"/>
  </si>
  <si>
    <t>【表１４－１】開放処遇区分</t>
    <phoneticPr fontId="4"/>
  </si>
  <si>
    <t>【表１４－２】開放処遇区分　寛解・院内寛解</t>
    <phoneticPr fontId="4"/>
  </si>
  <si>
    <t>【表１５－１】病状区分</t>
    <phoneticPr fontId="4"/>
  </si>
  <si>
    <t>【表１６】退院促進支援事業または地域相談支援給付「地域移行支援」　利用経験と現状</t>
    <rPh sb="5" eb="7">
      <t>タイイン</t>
    </rPh>
    <rPh sb="7" eb="9">
      <t>ソクシン</t>
    </rPh>
    <rPh sb="9" eb="11">
      <t>シエン</t>
    </rPh>
    <rPh sb="11" eb="13">
      <t>ジギョウ</t>
    </rPh>
    <rPh sb="16" eb="18">
      <t>チイキ</t>
    </rPh>
    <rPh sb="18" eb="20">
      <t>ソウダン</t>
    </rPh>
    <rPh sb="20" eb="22">
      <t>シエン</t>
    </rPh>
    <rPh sb="22" eb="24">
      <t>キュウフ</t>
    </rPh>
    <rPh sb="25" eb="27">
      <t>チイキ</t>
    </rPh>
    <rPh sb="27" eb="29">
      <t>イコウ</t>
    </rPh>
    <rPh sb="29" eb="31">
      <t>シエン</t>
    </rPh>
    <rPh sb="33" eb="35">
      <t>リヨウ</t>
    </rPh>
    <rPh sb="35" eb="37">
      <t>ケイケン</t>
    </rPh>
    <rPh sb="38" eb="40">
      <t>ゲンジョウ</t>
    </rPh>
    <phoneticPr fontId="4"/>
  </si>
  <si>
    <t>【表１７－１】退院阻害要因（寛解・院内寛解のみ・複数回答）</t>
    <rPh sb="7" eb="9">
      <t>タイイン</t>
    </rPh>
    <rPh sb="9" eb="11">
      <t>ソガイ</t>
    </rPh>
    <rPh sb="11" eb="13">
      <t>ヨウイン</t>
    </rPh>
    <rPh sb="14" eb="21">
      <t>カン</t>
    </rPh>
    <rPh sb="24" eb="26">
      <t>フクスウ</t>
    </rPh>
    <rPh sb="26" eb="28">
      <t>カイトウ</t>
    </rPh>
    <phoneticPr fontId="4"/>
  </si>
  <si>
    <t>【表１７-２】退院阻害要因（全病状・複数回答）</t>
    <rPh sb="7" eb="9">
      <t>タイイン</t>
    </rPh>
    <rPh sb="9" eb="11">
      <t>ソガイ</t>
    </rPh>
    <rPh sb="11" eb="13">
      <t>ヨウイン</t>
    </rPh>
    <rPh sb="14" eb="17">
      <t>ゼンビョウジョウ</t>
    </rPh>
    <rPh sb="18" eb="20">
      <t>フクスウ</t>
    </rPh>
    <rPh sb="20" eb="22">
      <t>カイトウ</t>
    </rPh>
    <phoneticPr fontId="4"/>
  </si>
  <si>
    <t>小児期及び青年期の情緒障害及び精神障害（F9)</t>
  </si>
  <si>
    <t>件数</t>
    <rPh sb="0" eb="2">
      <t>ケンスウ</t>
    </rPh>
    <phoneticPr fontId="4"/>
  </si>
  <si>
    <t>疾患名区分（Ⅲ）2</t>
  </si>
  <si>
    <t>不明</t>
    <phoneticPr fontId="4"/>
  </si>
  <si>
    <t>未回答</t>
    <rPh sb="0" eb="3">
      <t>ミカイトウ</t>
    </rPh>
    <phoneticPr fontId="4"/>
  </si>
  <si>
    <t>総計</t>
    <rPh sb="0" eb="2">
      <t>ソウケイ</t>
    </rPh>
    <phoneticPr fontId="4"/>
  </si>
  <si>
    <t>退院患者調査</t>
    <rPh sb="0" eb="2">
      <t>タイイン</t>
    </rPh>
    <rPh sb="2" eb="4">
      <t>カンジャ</t>
    </rPh>
    <rPh sb="4" eb="6">
      <t>チョウサ</t>
    </rPh>
    <phoneticPr fontId="4"/>
  </si>
  <si>
    <t>【表１－１　年齢区分】</t>
    <rPh sb="1" eb="2">
      <t>ヒョウ</t>
    </rPh>
    <rPh sb="6" eb="8">
      <t>ネンレイ</t>
    </rPh>
    <rPh sb="8" eb="9">
      <t>ク</t>
    </rPh>
    <rPh sb="9" eb="10">
      <t>ブン</t>
    </rPh>
    <phoneticPr fontId="4"/>
  </si>
  <si>
    <t>１９歳以下</t>
  </si>
  <si>
    <t>２０歳代</t>
  </si>
  <si>
    <t>３０歳代</t>
  </si>
  <si>
    <t>４０歳代</t>
  </si>
  <si>
    <t>５０歳代</t>
  </si>
  <si>
    <t>６０歳代</t>
  </si>
  <si>
    <t>７０歳代</t>
  </si>
  <si>
    <t>８０歳代</t>
  </si>
  <si>
    <t>９０歳以上</t>
  </si>
  <si>
    <t>【表３-1　在院期間区分】</t>
    <rPh sb="1" eb="2">
      <t>ヒョウ</t>
    </rPh>
    <rPh sb="6" eb="8">
      <t>ザイイン</t>
    </rPh>
    <rPh sb="8" eb="10">
      <t>キカン</t>
    </rPh>
    <rPh sb="10" eb="11">
      <t>ク</t>
    </rPh>
    <rPh sb="11" eb="12">
      <t>ブン</t>
    </rPh>
    <phoneticPr fontId="4"/>
  </si>
  <si>
    <t>在院期間区分</t>
    <rPh sb="0" eb="2">
      <t>ザイイン</t>
    </rPh>
    <rPh sb="2" eb="4">
      <t>キカン</t>
    </rPh>
    <rPh sb="4" eb="6">
      <t>クブン</t>
    </rPh>
    <phoneticPr fontId="4"/>
  </si>
  <si>
    <t>１ヶ月未満</t>
  </si>
  <si>
    <t>１ヶ月～３ヶ月</t>
  </si>
  <si>
    <t>３ヶ月～６ヶ月</t>
  </si>
  <si>
    <t>６ヶ月～１年</t>
  </si>
  <si>
    <t>１年以上</t>
    <rPh sb="2" eb="4">
      <t>イジョウ</t>
    </rPh>
    <phoneticPr fontId="4"/>
  </si>
  <si>
    <t>１年～１年６ヶ月</t>
  </si>
  <si>
    <t>１年６ヶ月～２年</t>
  </si>
  <si>
    <t>２年～３年</t>
  </si>
  <si>
    <t>３年～４年</t>
  </si>
  <si>
    <t>４年～５年</t>
  </si>
  <si>
    <t>５年～１０年</t>
  </si>
  <si>
    <t>１０年～２０年</t>
  </si>
  <si>
    <t>【表６－１　入院時住所地への退院（死亡・転院除く）】</t>
    <rPh sb="1" eb="2">
      <t>ヒョウ</t>
    </rPh>
    <rPh sb="6" eb="8">
      <t>ニュウイン</t>
    </rPh>
    <rPh sb="8" eb="9">
      <t>ジ</t>
    </rPh>
    <rPh sb="9" eb="11">
      <t>ジュウショ</t>
    </rPh>
    <rPh sb="11" eb="12">
      <t>チ</t>
    </rPh>
    <rPh sb="14" eb="16">
      <t>タイイン</t>
    </rPh>
    <rPh sb="17" eb="19">
      <t>シボウ</t>
    </rPh>
    <rPh sb="20" eb="22">
      <t>テンイン</t>
    </rPh>
    <rPh sb="22" eb="23">
      <t>ノゾ</t>
    </rPh>
    <phoneticPr fontId="4"/>
  </si>
  <si>
    <t>【表６－２　入院期間と入院時市町村への退院】</t>
    <rPh sb="1" eb="2">
      <t>ヒョウ</t>
    </rPh>
    <rPh sb="6" eb="8">
      <t>ニュウイン</t>
    </rPh>
    <rPh sb="8" eb="10">
      <t>キカン</t>
    </rPh>
    <rPh sb="11" eb="13">
      <t>ニュウイン</t>
    </rPh>
    <rPh sb="13" eb="14">
      <t>ジ</t>
    </rPh>
    <rPh sb="14" eb="17">
      <t>シチョウソン</t>
    </rPh>
    <rPh sb="19" eb="21">
      <t>タイイン</t>
    </rPh>
    <phoneticPr fontId="4"/>
  </si>
  <si>
    <t>【表６－３　入院期間と入院時市町村への退院（割合）】</t>
    <rPh sb="1" eb="2">
      <t>ヒョウ</t>
    </rPh>
    <rPh sb="6" eb="8">
      <t>ニュウイン</t>
    </rPh>
    <rPh sb="8" eb="10">
      <t>キカン</t>
    </rPh>
    <rPh sb="11" eb="13">
      <t>ニュウイン</t>
    </rPh>
    <rPh sb="13" eb="14">
      <t>ジ</t>
    </rPh>
    <rPh sb="14" eb="17">
      <t>シチョウソン</t>
    </rPh>
    <rPh sb="19" eb="21">
      <t>タイイン</t>
    </rPh>
    <rPh sb="22" eb="24">
      <t>ワリアイ</t>
    </rPh>
    <phoneticPr fontId="4"/>
  </si>
  <si>
    <t>あり</t>
  </si>
  <si>
    <t>なし</t>
  </si>
  <si>
    <t>市町村名</t>
    <rPh sb="0" eb="3">
      <t>シチョウソン</t>
    </rPh>
    <rPh sb="3" eb="4">
      <t>メイ</t>
    </rPh>
    <phoneticPr fontId="4"/>
  </si>
  <si>
    <t>大阪府以外</t>
  </si>
  <si>
    <t>【表７－１　在院期間と転帰先】</t>
    <rPh sb="1" eb="2">
      <t>ヒョウ</t>
    </rPh>
    <rPh sb="6" eb="8">
      <t>ザイイン</t>
    </rPh>
    <rPh sb="8" eb="10">
      <t>キカン</t>
    </rPh>
    <rPh sb="11" eb="13">
      <t>テンキ</t>
    </rPh>
    <rPh sb="13" eb="14">
      <t>サキ</t>
    </rPh>
    <phoneticPr fontId="4"/>
  </si>
  <si>
    <t>【表７－２　在院期間と転帰先（割合）】</t>
    <rPh sb="1" eb="2">
      <t>ヒョウ</t>
    </rPh>
    <rPh sb="6" eb="8">
      <t>ザイイン</t>
    </rPh>
    <rPh sb="8" eb="10">
      <t>キカン</t>
    </rPh>
    <rPh sb="11" eb="13">
      <t>テンキ</t>
    </rPh>
    <rPh sb="13" eb="14">
      <t>サキ</t>
    </rPh>
    <rPh sb="15" eb="17">
      <t>ワリアイ</t>
    </rPh>
    <phoneticPr fontId="4"/>
  </si>
  <si>
    <t>【表８－１　年代と転帰先】</t>
    <rPh sb="1" eb="2">
      <t>ヒョウ</t>
    </rPh>
    <rPh sb="6" eb="8">
      <t>ネンダイ</t>
    </rPh>
    <rPh sb="9" eb="11">
      <t>テンキ</t>
    </rPh>
    <rPh sb="11" eb="12">
      <t>サキ</t>
    </rPh>
    <phoneticPr fontId="4"/>
  </si>
  <si>
    <t>【表８－２　年代と転帰先（割合）】</t>
    <rPh sb="1" eb="2">
      <t>ヒョウ</t>
    </rPh>
    <rPh sb="6" eb="8">
      <t>ネンダイ</t>
    </rPh>
    <rPh sb="9" eb="11">
      <t>テンキ</t>
    </rPh>
    <rPh sb="11" eb="12">
      <t>サキ</t>
    </rPh>
    <rPh sb="13" eb="15">
      <t>ワリアイ</t>
    </rPh>
    <phoneticPr fontId="4"/>
  </si>
  <si>
    <t>【表９－１　疾患名と転帰先】</t>
    <rPh sb="1" eb="2">
      <t>ヒョウ</t>
    </rPh>
    <rPh sb="6" eb="8">
      <t>シッカン</t>
    </rPh>
    <rPh sb="8" eb="9">
      <t>メイ</t>
    </rPh>
    <rPh sb="10" eb="12">
      <t>テンキ</t>
    </rPh>
    <rPh sb="12" eb="13">
      <t>サキ</t>
    </rPh>
    <phoneticPr fontId="4"/>
  </si>
  <si>
    <t>あり</t>
    <phoneticPr fontId="4"/>
  </si>
  <si>
    <t>なし</t>
    <phoneticPr fontId="4"/>
  </si>
  <si>
    <t>精神科病院</t>
  </si>
  <si>
    <t>その他の病院</t>
  </si>
  <si>
    <t>病気による死亡</t>
  </si>
  <si>
    <t>不慮の事故による死亡</t>
  </si>
  <si>
    <t>家族との同居による生活</t>
  </si>
  <si>
    <t>単身による生活</t>
  </si>
  <si>
    <t>グループホーム</t>
  </si>
  <si>
    <t>宿泊型自立訓練事業所</t>
  </si>
  <si>
    <t>特別養護老人ホーム（介護老人福祉施設）</t>
  </si>
  <si>
    <t>養護老人ホーム</t>
  </si>
  <si>
    <t>介護老人保健施設</t>
  </si>
  <si>
    <t>介護療養型医療施設</t>
  </si>
  <si>
    <t>その他の高齢者向け住居（サービス付き高齢者向け住宅、グループホーム等）</t>
  </si>
  <si>
    <t>転帰先不明</t>
  </si>
  <si>
    <t>アルツハイマー病の認知症を含む器質性精神障害（F00）</t>
  </si>
  <si>
    <t>血管性認知症を含む器質性精神障害（F01）</t>
  </si>
  <si>
    <t>アルツハイマー病の認知症・血管性認知症以外の、症状性を含む器質性精神障害（F02-09）</t>
  </si>
  <si>
    <t>アルコール使用による精神及び行動の障害（F10）</t>
  </si>
  <si>
    <t>覚せい剤による精神及び行動の障害</t>
  </si>
  <si>
    <t>アルコール、覚せい剤を除く、精神作用物質使用による精神及び行動の障害</t>
  </si>
  <si>
    <t>精神遅滞（F7）</t>
  </si>
  <si>
    <t>小児期及び青年期の通常発症する行動及び情緒の障害及び特定不能の精神障害（F9）</t>
  </si>
  <si>
    <t>不明</t>
    <rPh sb="0" eb="2">
      <t>フメイ</t>
    </rPh>
    <phoneticPr fontId="4"/>
  </si>
  <si>
    <t>精神科病院への通院（自院）</t>
  </si>
  <si>
    <t>精神科病院への通院（他院）</t>
  </si>
  <si>
    <t>精神科診療所への通院</t>
  </si>
  <si>
    <t>総合病院・大学病院精神科（心療内科等含む）への通院（自院・他院問わず）</t>
  </si>
  <si>
    <t>精神科訪問看護の利用</t>
  </si>
  <si>
    <t>精神科デイケア・ナイトケアの利用</t>
  </si>
  <si>
    <t>医師、看護師、精神保健福祉士等の多職種チームによる訪問の利用</t>
  </si>
  <si>
    <t>【再掲】うち、診療報酬の「精神科重症患者早期集中支援管理料」算定による訪問</t>
  </si>
  <si>
    <t>相談支援事業所の利用</t>
  </si>
  <si>
    <t>居宅介護（ホームヘルプ）の利用</t>
  </si>
  <si>
    <t>地域活動支援センターの利用</t>
  </si>
  <si>
    <t>就労関係機関の利用</t>
  </si>
  <si>
    <t>訪問介護の利用</t>
  </si>
  <si>
    <t>デイサービスの利用</t>
  </si>
  <si>
    <t>その他介護保険サービスの利用</t>
  </si>
  <si>
    <t>利用なし</t>
  </si>
  <si>
    <t>【表６－４　退院先の住所地区分と入院時市町村への退院】</t>
    <rPh sb="1" eb="2">
      <t>ヒョウ</t>
    </rPh>
    <rPh sb="6" eb="8">
      <t>タイイン</t>
    </rPh>
    <rPh sb="8" eb="9">
      <t>サキ</t>
    </rPh>
    <rPh sb="10" eb="12">
      <t>ジュウショ</t>
    </rPh>
    <rPh sb="12" eb="13">
      <t>チ</t>
    </rPh>
    <rPh sb="13" eb="15">
      <t>クブン</t>
    </rPh>
    <rPh sb="16" eb="18">
      <t>ニュウイン</t>
    </rPh>
    <rPh sb="18" eb="19">
      <t>ジ</t>
    </rPh>
    <rPh sb="19" eb="22">
      <t>シチョウソン</t>
    </rPh>
    <rPh sb="24" eb="26">
      <t>タイイン</t>
    </rPh>
    <phoneticPr fontId="4"/>
  </si>
  <si>
    <t>【表６－７　入院時市町村への退院と転帰先（死亡・転院を除く）】</t>
    <rPh sb="1" eb="2">
      <t>ヒョウ</t>
    </rPh>
    <rPh sb="6" eb="8">
      <t>ニュウイン</t>
    </rPh>
    <rPh sb="8" eb="9">
      <t>ジ</t>
    </rPh>
    <rPh sb="9" eb="12">
      <t>シチョウソン</t>
    </rPh>
    <rPh sb="14" eb="16">
      <t>タイイン</t>
    </rPh>
    <rPh sb="17" eb="19">
      <t>テンキ</t>
    </rPh>
    <rPh sb="19" eb="20">
      <t>サキ</t>
    </rPh>
    <rPh sb="21" eb="23">
      <t>シボウ</t>
    </rPh>
    <rPh sb="24" eb="26">
      <t>テンイン</t>
    </rPh>
    <rPh sb="27" eb="28">
      <t>ノゾ</t>
    </rPh>
    <phoneticPr fontId="4"/>
  </si>
  <si>
    <t>【表９－２　疾患名と転帰先（割合）】</t>
    <rPh sb="1" eb="2">
      <t>ヒョウ</t>
    </rPh>
    <rPh sb="6" eb="8">
      <t>シッカン</t>
    </rPh>
    <rPh sb="8" eb="9">
      <t>メイ</t>
    </rPh>
    <rPh sb="10" eb="12">
      <t>テンキ</t>
    </rPh>
    <rPh sb="12" eb="13">
      <t>サキ</t>
    </rPh>
    <rPh sb="14" eb="16">
      <t>ワリアイ</t>
    </rPh>
    <phoneticPr fontId="4"/>
  </si>
  <si>
    <t>在院患者調査</t>
    <rPh sb="0" eb="2">
      <t>ザイイン</t>
    </rPh>
    <rPh sb="2" eb="4">
      <t>カンジャ</t>
    </rPh>
    <rPh sb="4" eb="6">
      <t>チョウサ</t>
    </rPh>
    <phoneticPr fontId="4"/>
  </si>
  <si>
    <t>3年以上～4年未満</t>
  </si>
  <si>
    <t>4年以上～5年未満</t>
  </si>
  <si>
    <t>5年以上～6年未満</t>
  </si>
  <si>
    <t>6年以上～7年未満</t>
  </si>
  <si>
    <t>7年以上～8年未満</t>
  </si>
  <si>
    <t>9年以上～10年未満</t>
  </si>
  <si>
    <t>10年以上～20年未満</t>
  </si>
  <si>
    <t>【表６－５　退院先の住所地区分と入院時市町村への退院（割合）】</t>
    <rPh sb="1" eb="2">
      <t>ヒョウ</t>
    </rPh>
    <rPh sb="6" eb="8">
      <t>タイイン</t>
    </rPh>
    <rPh sb="8" eb="9">
      <t>サキ</t>
    </rPh>
    <rPh sb="10" eb="12">
      <t>ジュウショ</t>
    </rPh>
    <rPh sb="12" eb="13">
      <t>チ</t>
    </rPh>
    <rPh sb="13" eb="15">
      <t>クブン</t>
    </rPh>
    <rPh sb="16" eb="18">
      <t>ニュウイン</t>
    </rPh>
    <rPh sb="18" eb="19">
      <t>ジ</t>
    </rPh>
    <rPh sb="19" eb="22">
      <t>シチョウソン</t>
    </rPh>
    <rPh sb="24" eb="26">
      <t>タイイン</t>
    </rPh>
    <rPh sb="27" eb="29">
      <t>ワリアイ</t>
    </rPh>
    <phoneticPr fontId="4"/>
  </si>
  <si>
    <t>【表６－８　入院時市町村への退院と転帰先（死亡・転院を除く）（割合）】</t>
    <rPh sb="1" eb="2">
      <t>ヒョウ</t>
    </rPh>
    <rPh sb="6" eb="8">
      <t>ニュウイン</t>
    </rPh>
    <rPh sb="8" eb="9">
      <t>ジ</t>
    </rPh>
    <rPh sb="9" eb="12">
      <t>シチョウソン</t>
    </rPh>
    <rPh sb="14" eb="16">
      <t>タイイン</t>
    </rPh>
    <rPh sb="17" eb="19">
      <t>テンキ</t>
    </rPh>
    <rPh sb="19" eb="20">
      <t>サキ</t>
    </rPh>
    <rPh sb="21" eb="23">
      <t>シボウ</t>
    </rPh>
    <rPh sb="24" eb="26">
      <t>テンイン</t>
    </rPh>
    <rPh sb="27" eb="28">
      <t>ノゾ</t>
    </rPh>
    <rPh sb="31" eb="33">
      <t>ワリアイ</t>
    </rPh>
    <phoneticPr fontId="4"/>
  </si>
  <si>
    <t>【表１－２ 年齢区分（死亡・転院を除く）】</t>
    <rPh sb="1" eb="2">
      <t>ヒョウ</t>
    </rPh>
    <rPh sb="6" eb="8">
      <t>ネンレイ</t>
    </rPh>
    <rPh sb="8" eb="9">
      <t>ク</t>
    </rPh>
    <rPh sb="9" eb="10">
      <t>ブン</t>
    </rPh>
    <rPh sb="11" eb="13">
      <t>シボウ</t>
    </rPh>
    <rPh sb="14" eb="16">
      <t>テンイン</t>
    </rPh>
    <rPh sb="17" eb="18">
      <t>ノゾ</t>
    </rPh>
    <phoneticPr fontId="4"/>
  </si>
  <si>
    <t>【表４－４b　年齢階層と在院期間　割合】</t>
    <rPh sb="1" eb="2">
      <t>ヒョウ</t>
    </rPh>
    <rPh sb="7" eb="9">
      <t>ネンレイ</t>
    </rPh>
    <rPh sb="9" eb="11">
      <t>カイソウ</t>
    </rPh>
    <rPh sb="12" eb="14">
      <t>ザイイン</t>
    </rPh>
    <rPh sb="14" eb="16">
      <t>キカン</t>
    </rPh>
    <rPh sb="17" eb="19">
      <t>ワリアイ</t>
    </rPh>
    <phoneticPr fontId="4"/>
  </si>
  <si>
    <t>【表４－５ｂ】入院時住所地・在院期間別　寛解・院内寛解者数</t>
    <rPh sb="7" eb="9">
      <t>ニュウイン</t>
    </rPh>
    <rPh sb="9" eb="10">
      <t>ジ</t>
    </rPh>
    <rPh sb="10" eb="12">
      <t>ジュウショ</t>
    </rPh>
    <rPh sb="12" eb="13">
      <t>チ</t>
    </rPh>
    <rPh sb="14" eb="16">
      <t>ザイイン</t>
    </rPh>
    <rPh sb="16" eb="18">
      <t>キカン</t>
    </rPh>
    <rPh sb="18" eb="19">
      <t>ベツ</t>
    </rPh>
    <rPh sb="19" eb="20">
      <t>ネンベツ</t>
    </rPh>
    <rPh sb="20" eb="22">
      <t>カンカイ</t>
    </rPh>
    <rPh sb="23" eb="25">
      <t>インナイ</t>
    </rPh>
    <rPh sb="25" eb="27">
      <t>カンカイ</t>
    </rPh>
    <rPh sb="27" eb="28">
      <t>シャ</t>
    </rPh>
    <rPh sb="28" eb="29">
      <t>スウ</t>
    </rPh>
    <phoneticPr fontId="4"/>
  </si>
  <si>
    <t>【表４－６】入院時住所地大阪市内・在院期間別　寛解・院内寛解者数</t>
    <rPh sb="6" eb="8">
      <t>ニュウイン</t>
    </rPh>
    <rPh sb="8" eb="9">
      <t>ジ</t>
    </rPh>
    <rPh sb="9" eb="11">
      <t>ジュウショ</t>
    </rPh>
    <rPh sb="11" eb="12">
      <t>チ</t>
    </rPh>
    <rPh sb="12" eb="15">
      <t>オオサカシ</t>
    </rPh>
    <rPh sb="15" eb="16">
      <t>ナイ</t>
    </rPh>
    <rPh sb="17" eb="19">
      <t>ザイイン</t>
    </rPh>
    <rPh sb="19" eb="21">
      <t>キカン</t>
    </rPh>
    <rPh sb="21" eb="22">
      <t>ベツ</t>
    </rPh>
    <rPh sb="22" eb="23">
      <t>ネンベツ</t>
    </rPh>
    <rPh sb="23" eb="25">
      <t>カンカイ</t>
    </rPh>
    <rPh sb="26" eb="28">
      <t>インナイ</t>
    </rPh>
    <rPh sb="28" eb="30">
      <t>カンカイ</t>
    </rPh>
    <rPh sb="30" eb="31">
      <t>シャ</t>
    </rPh>
    <rPh sb="31" eb="32">
      <t>スウ</t>
    </rPh>
    <phoneticPr fontId="4"/>
  </si>
  <si>
    <t>【表４－７】入院時住所地他府県・在院期間別　寛解・院内寛解者数</t>
    <rPh sb="6" eb="8">
      <t>ニュウイン</t>
    </rPh>
    <rPh sb="8" eb="9">
      <t>ジ</t>
    </rPh>
    <rPh sb="9" eb="11">
      <t>ジュウショ</t>
    </rPh>
    <rPh sb="11" eb="12">
      <t>チ</t>
    </rPh>
    <rPh sb="12" eb="13">
      <t>タ</t>
    </rPh>
    <rPh sb="13" eb="15">
      <t>フケン</t>
    </rPh>
    <rPh sb="16" eb="18">
      <t>ザイイン</t>
    </rPh>
    <rPh sb="18" eb="20">
      <t>キカン</t>
    </rPh>
    <rPh sb="20" eb="21">
      <t>ベツ</t>
    </rPh>
    <rPh sb="21" eb="22">
      <t>ネンベツ</t>
    </rPh>
    <rPh sb="22" eb="24">
      <t>カンカイ</t>
    </rPh>
    <rPh sb="25" eb="27">
      <t>インナイ</t>
    </rPh>
    <rPh sb="27" eb="29">
      <t>カンカイ</t>
    </rPh>
    <rPh sb="29" eb="30">
      <t>シャ</t>
    </rPh>
    <rPh sb="30" eb="31">
      <t>スウ</t>
    </rPh>
    <phoneticPr fontId="4"/>
  </si>
  <si>
    <t>【表９－２a】疾患名区分と地域相談支援給付「地域移行支援」の必要性の有無</t>
    <rPh sb="13" eb="15">
      <t>チイキ</t>
    </rPh>
    <rPh sb="15" eb="17">
      <t>ソウダン</t>
    </rPh>
    <rPh sb="17" eb="19">
      <t>シエン</t>
    </rPh>
    <rPh sb="19" eb="21">
      <t>キュウフ</t>
    </rPh>
    <rPh sb="22" eb="24">
      <t>チイキ</t>
    </rPh>
    <rPh sb="24" eb="26">
      <t>イコウ</t>
    </rPh>
    <rPh sb="26" eb="28">
      <t>シエン</t>
    </rPh>
    <phoneticPr fontId="4"/>
  </si>
  <si>
    <t>【表２－２　疾患名区分（死亡・転院を除く）】</t>
    <rPh sb="1" eb="2">
      <t>ヒョウ</t>
    </rPh>
    <rPh sb="6" eb="8">
      <t>シッカン</t>
    </rPh>
    <rPh sb="8" eb="9">
      <t>メイ</t>
    </rPh>
    <rPh sb="9" eb="10">
      <t>ク</t>
    </rPh>
    <rPh sb="10" eb="11">
      <t>ブン</t>
    </rPh>
    <phoneticPr fontId="4"/>
  </si>
  <si>
    <t>【表３－３　疾患名と在院期間】</t>
    <rPh sb="1" eb="2">
      <t>ヒョウ</t>
    </rPh>
    <rPh sb="6" eb="8">
      <t>シッカン</t>
    </rPh>
    <rPh sb="8" eb="9">
      <t>メイ</t>
    </rPh>
    <rPh sb="10" eb="12">
      <t>ザイイン</t>
    </rPh>
    <rPh sb="12" eb="14">
      <t>キカン</t>
    </rPh>
    <phoneticPr fontId="4"/>
  </si>
  <si>
    <t>【表３－４　疾患名と在院期間　割合】</t>
    <rPh sb="1" eb="2">
      <t>ヒョウ</t>
    </rPh>
    <rPh sb="6" eb="8">
      <t>シッカン</t>
    </rPh>
    <rPh sb="8" eb="9">
      <t>メイ</t>
    </rPh>
    <rPh sb="10" eb="12">
      <t>ザイイン</t>
    </rPh>
    <rPh sb="12" eb="14">
      <t>キカン</t>
    </rPh>
    <rPh sb="15" eb="17">
      <t>ワリアイ</t>
    </rPh>
    <phoneticPr fontId="4"/>
  </si>
  <si>
    <t>【表３－５　疾患名と入院形態】</t>
    <rPh sb="1" eb="2">
      <t>ヒョウ</t>
    </rPh>
    <rPh sb="6" eb="8">
      <t>シッカン</t>
    </rPh>
    <rPh sb="8" eb="9">
      <t>メイ</t>
    </rPh>
    <rPh sb="10" eb="12">
      <t>ニュウイン</t>
    </rPh>
    <rPh sb="12" eb="14">
      <t>ケイタイ</t>
    </rPh>
    <phoneticPr fontId="4"/>
  </si>
  <si>
    <t>【表３－６　疾患名と入院形態（割合）】</t>
    <rPh sb="1" eb="2">
      <t>ヒョウ</t>
    </rPh>
    <rPh sb="6" eb="8">
      <t>シッカン</t>
    </rPh>
    <rPh sb="8" eb="9">
      <t>メイ</t>
    </rPh>
    <rPh sb="10" eb="12">
      <t>ニュウイン</t>
    </rPh>
    <rPh sb="12" eb="14">
      <t>ケイタイ</t>
    </rPh>
    <rPh sb="15" eb="17">
      <t>ワリアイ</t>
    </rPh>
    <phoneticPr fontId="4"/>
  </si>
  <si>
    <t>在院期間区分</t>
    <phoneticPr fontId="4"/>
  </si>
  <si>
    <t>大阪府以外</t>
    <rPh sb="0" eb="3">
      <t>オオサカフ</t>
    </rPh>
    <rPh sb="3" eb="5">
      <t>イガイ</t>
    </rPh>
    <phoneticPr fontId="4"/>
  </si>
  <si>
    <t>【表４－４a　年齢階層と在院期間　人数】</t>
    <rPh sb="1" eb="2">
      <t>ヒョウ</t>
    </rPh>
    <rPh sb="7" eb="9">
      <t>ネンレイ</t>
    </rPh>
    <rPh sb="9" eb="11">
      <t>カイソウ</t>
    </rPh>
    <rPh sb="12" eb="14">
      <t>ザイイン</t>
    </rPh>
    <rPh sb="14" eb="16">
      <t>キカン</t>
    </rPh>
    <rPh sb="17" eb="19">
      <t>ニンズウ</t>
    </rPh>
    <phoneticPr fontId="4"/>
  </si>
  <si>
    <t>【表２－１　疾患名区分】</t>
    <rPh sb="1" eb="2">
      <t>ヒョウ</t>
    </rPh>
    <rPh sb="6" eb="8">
      <t>シッカン</t>
    </rPh>
    <rPh sb="8" eb="9">
      <t>メイ</t>
    </rPh>
    <rPh sb="9" eb="10">
      <t>ク</t>
    </rPh>
    <rPh sb="10" eb="11">
      <t>ブン</t>
    </rPh>
    <phoneticPr fontId="4"/>
  </si>
  <si>
    <t>【表３-２　在院期間区分（詳細）】</t>
    <rPh sb="1" eb="2">
      <t>ヒョウ</t>
    </rPh>
    <rPh sb="6" eb="8">
      <t>ザイイン</t>
    </rPh>
    <rPh sb="8" eb="10">
      <t>キカン</t>
    </rPh>
    <rPh sb="10" eb="11">
      <t>ク</t>
    </rPh>
    <rPh sb="11" eb="12">
      <t>ブン</t>
    </rPh>
    <rPh sb="13" eb="15">
      <t>ショウサイ</t>
    </rPh>
    <phoneticPr fontId="4"/>
  </si>
  <si>
    <t>【表５－１　転帰先区分　（住まいの場・退院場所区分）】</t>
    <rPh sb="1" eb="2">
      <t>ヒョウ</t>
    </rPh>
    <rPh sb="6" eb="8">
      <t>テンキ</t>
    </rPh>
    <rPh sb="8" eb="9">
      <t>サキ</t>
    </rPh>
    <rPh sb="9" eb="11">
      <t>クブン</t>
    </rPh>
    <phoneticPr fontId="4"/>
  </si>
  <si>
    <t>【表５－２　転帰先区分（医療・福祉施設への通所区分）】</t>
    <rPh sb="1" eb="2">
      <t>ヒョウ</t>
    </rPh>
    <rPh sb="6" eb="8">
      <t>テンキ</t>
    </rPh>
    <rPh sb="8" eb="9">
      <t>サキ</t>
    </rPh>
    <rPh sb="9" eb="11">
      <t>クブン</t>
    </rPh>
    <phoneticPr fontId="4"/>
  </si>
  <si>
    <t>割合</t>
  </si>
  <si>
    <t>利用した</t>
  </si>
  <si>
    <t>利用していない</t>
  </si>
  <si>
    <t>アルコール使用による精神及び行動の障害（F10）</t>
    <phoneticPr fontId="4"/>
  </si>
  <si>
    <t>集計　</t>
    <rPh sb="0" eb="2">
      <t>シュウケイ</t>
    </rPh>
    <phoneticPr fontId="4"/>
  </si>
  <si>
    <t>割合</t>
    <rPh sb="0" eb="2">
      <t>ワリアイ</t>
    </rPh>
    <phoneticPr fontId="4"/>
  </si>
  <si>
    <t>【表１０】地域移行支援区分</t>
    <phoneticPr fontId="4"/>
  </si>
  <si>
    <t>【表１１】１年以上入院者の年齢区分</t>
    <rPh sb="1" eb="2">
      <t>ヒョウ</t>
    </rPh>
    <rPh sb="6" eb="7">
      <t>ネン</t>
    </rPh>
    <rPh sb="7" eb="9">
      <t>イジョウ</t>
    </rPh>
    <rPh sb="9" eb="12">
      <t>ニュウインシャ</t>
    </rPh>
    <rPh sb="13" eb="15">
      <t>ネンレイ</t>
    </rPh>
    <rPh sb="15" eb="17">
      <t>クブン</t>
    </rPh>
    <phoneticPr fontId="4"/>
  </si>
  <si>
    <t>【表１２】１年以上入院者の疾患名区分</t>
    <rPh sb="6" eb="7">
      <t>ネン</t>
    </rPh>
    <rPh sb="7" eb="9">
      <t>イジョウ</t>
    </rPh>
    <rPh sb="9" eb="11">
      <t>ニュウイン</t>
    </rPh>
    <rPh sb="11" eb="12">
      <t>シャ</t>
    </rPh>
    <phoneticPr fontId="4"/>
  </si>
  <si>
    <t>集計</t>
    <rPh sb="0" eb="2">
      <t>シュウケイ</t>
    </rPh>
    <phoneticPr fontId="4"/>
  </si>
  <si>
    <t>割合</t>
    <rPh sb="0" eb="2">
      <t>ワリアイ</t>
    </rPh>
    <phoneticPr fontId="4"/>
  </si>
  <si>
    <t>【表１３－１】１年以上入院者の転帰先（住まいの場・退院先）</t>
    <rPh sb="1" eb="2">
      <t>ヒョウ</t>
    </rPh>
    <rPh sb="8" eb="9">
      <t>ネン</t>
    </rPh>
    <rPh sb="9" eb="11">
      <t>イジョウ</t>
    </rPh>
    <rPh sb="11" eb="14">
      <t>ニュウインシャ</t>
    </rPh>
    <rPh sb="15" eb="17">
      <t>テンキ</t>
    </rPh>
    <rPh sb="17" eb="18">
      <t>サキ</t>
    </rPh>
    <rPh sb="19" eb="20">
      <t>ス</t>
    </rPh>
    <rPh sb="23" eb="24">
      <t>バ</t>
    </rPh>
    <rPh sb="25" eb="27">
      <t>タイイン</t>
    </rPh>
    <rPh sb="27" eb="28">
      <t>サキ</t>
    </rPh>
    <phoneticPr fontId="4"/>
  </si>
  <si>
    <t>【表１３－２】１年以上入院者の転帰先区分（医療・福祉施設への通所区分）】</t>
    <rPh sb="1" eb="2">
      <t>ヒョウ</t>
    </rPh>
    <rPh sb="8" eb="9">
      <t>ネン</t>
    </rPh>
    <rPh sb="9" eb="11">
      <t>イジョウ</t>
    </rPh>
    <rPh sb="11" eb="14">
      <t>ニュウインシャ</t>
    </rPh>
    <rPh sb="15" eb="17">
      <t>テンキ</t>
    </rPh>
    <rPh sb="17" eb="18">
      <t>サキ</t>
    </rPh>
    <rPh sb="18" eb="20">
      <t>クブン</t>
    </rPh>
    <phoneticPr fontId="4"/>
  </si>
  <si>
    <t>【再掲】うち、診療報酬の「精神科重症患者早期集中支援管理料」算定による訪問</t>
    <phoneticPr fontId="4"/>
  </si>
  <si>
    <t>区分</t>
  </si>
  <si>
    <t>入院時と退院先の住所地が同じ</t>
  </si>
  <si>
    <t>入院時と退院先の住所地が異なる</t>
  </si>
  <si>
    <t>【表１４】　１年以上入院者の入院時住所地への退院（死亡・転院除く）</t>
    <rPh sb="7" eb="8">
      <t>ネン</t>
    </rPh>
    <rPh sb="8" eb="10">
      <t>イジョウ</t>
    </rPh>
    <rPh sb="10" eb="13">
      <t>ニュウインシャ</t>
    </rPh>
    <phoneticPr fontId="4"/>
  </si>
  <si>
    <t>【表１５】１年以上入院者の地域移行支援区分</t>
    <rPh sb="6" eb="7">
      <t>ネン</t>
    </rPh>
    <rPh sb="7" eb="9">
      <t>イジョウ</t>
    </rPh>
    <rPh sb="9" eb="12">
      <t>ニュウインシャ</t>
    </rPh>
    <phoneticPr fontId="4"/>
  </si>
  <si>
    <t>件数</t>
    <rPh sb="0" eb="2">
      <t>ケンスウ</t>
    </rPh>
    <phoneticPr fontId="4"/>
  </si>
  <si>
    <t>区分</t>
    <rPh sb="0" eb="2">
      <t>クブン</t>
    </rPh>
    <phoneticPr fontId="4"/>
  </si>
  <si>
    <t>総計</t>
    <rPh sb="0" eb="2">
      <t>ソウケイ</t>
    </rPh>
    <phoneticPr fontId="4"/>
  </si>
  <si>
    <t>-</t>
  </si>
  <si>
    <t>－</t>
    <phoneticPr fontId="4"/>
  </si>
  <si>
    <t>10歳代以下</t>
    <rPh sb="4" eb="6">
      <t>イカ</t>
    </rPh>
    <phoneticPr fontId="4"/>
  </si>
  <si>
    <t>3ヶ月以上～6ヶ月未満</t>
    <rPh sb="3" eb="5">
      <t>イジョウ</t>
    </rPh>
    <rPh sb="9" eb="11">
      <t>ミマン</t>
    </rPh>
    <phoneticPr fontId="4"/>
  </si>
  <si>
    <t>単身による生活</t>
    <phoneticPr fontId="4"/>
  </si>
  <si>
    <t>【表7ー２】退院阻害要因（全病状・複数回答）</t>
    <rPh sb="6" eb="8">
      <t>タイイン</t>
    </rPh>
    <rPh sb="8" eb="10">
      <t>ソガイ</t>
    </rPh>
    <rPh sb="10" eb="12">
      <t>ヨウイン</t>
    </rPh>
    <rPh sb="13" eb="16">
      <t>ゼンビョウジョウ</t>
    </rPh>
    <rPh sb="17" eb="19">
      <t>フクスウ</t>
    </rPh>
    <rPh sb="19" eb="21">
      <t>カイトウ</t>
    </rPh>
    <phoneticPr fontId="4"/>
  </si>
  <si>
    <t>【表7-1】退院阻害要因（寛解・院内寛解のみ・複数回答）</t>
    <rPh sb="6" eb="8">
      <t>タイイン</t>
    </rPh>
    <rPh sb="8" eb="10">
      <t>ソガイ</t>
    </rPh>
    <rPh sb="10" eb="12">
      <t>ヨウイン</t>
    </rPh>
    <rPh sb="13" eb="20">
      <t>カン</t>
    </rPh>
    <rPh sb="23" eb="25">
      <t>フクスウ</t>
    </rPh>
    <rPh sb="25" eb="27">
      <t>カイトウ</t>
    </rPh>
    <phoneticPr fontId="4"/>
  </si>
  <si>
    <t>【表8】退院促進支援事業または地域相談支援給付「地域移行支援」　利用経験と現状</t>
    <rPh sb="4" eb="6">
      <t>タイイン</t>
    </rPh>
    <rPh sb="6" eb="8">
      <t>ソクシン</t>
    </rPh>
    <rPh sb="8" eb="10">
      <t>シエン</t>
    </rPh>
    <rPh sb="10" eb="12">
      <t>ジギョウ</t>
    </rPh>
    <rPh sb="15" eb="17">
      <t>チイキ</t>
    </rPh>
    <rPh sb="17" eb="19">
      <t>ソウダン</t>
    </rPh>
    <rPh sb="19" eb="21">
      <t>シエン</t>
    </rPh>
    <rPh sb="21" eb="23">
      <t>キュウフ</t>
    </rPh>
    <rPh sb="24" eb="26">
      <t>チイキ</t>
    </rPh>
    <rPh sb="26" eb="28">
      <t>イコウ</t>
    </rPh>
    <rPh sb="28" eb="30">
      <t>シエン</t>
    </rPh>
    <rPh sb="32" eb="34">
      <t>リヨウ</t>
    </rPh>
    <rPh sb="34" eb="36">
      <t>ケイケン</t>
    </rPh>
    <rPh sb="37" eb="39">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</si>
</sst>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Red]\(0\)"/>
    <numFmt numFmtId="178" formatCode="#,##0_ "/>
    <numFmt numFmtId="179" formatCode="#,##0_);[Red]\(#,##0\)"/>
  </numFmts>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11"/>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sz val="6"/>
      <name val="ＭＳ Ｐゴシック"/>
      <family val="3"/>
      <charset val="128"/>
      <scheme val="minor"/>
    </font>
    <font>
      <sz val="6"/>
      <name val="ＭＳ Ｐゴシック"/>
      <family val="2"/>
      <charset val="128"/>
      <scheme val="minor"/>
    </font>
    <font>
      <sz val="18"/>
      <name val="ＭＳ Ｐゴシック"/>
      <family val="3"/>
      <charset val="128"/>
    </font>
    <font>
      <sz val="11"/>
      <name val="ＭＳ Ｐゴシック"/>
      <family val="3"/>
      <charset val="128"/>
      <scheme val="major"/>
    </font>
    <font>
      <sz val="7"/>
      <name val="ＭＳ Ｐゴシック"/>
      <family val="3"/>
      <charset val="128"/>
    </font>
    <font>
      <sz val="11"/>
      <color theme="1"/>
      <name val="ＭＳ Ｐゴシック"/>
      <family val="2"/>
      <scheme val="minor"/>
    </font>
    <font>
      <sz val="7.5"/>
      <name val="ＭＳ Ｐゴシック"/>
      <family val="3"/>
      <charset val="128"/>
    </font>
    <font>
      <sz val="12"/>
      <name val="ＭＳ Ｐゴシック"/>
      <family val="3"/>
      <charset val="128"/>
      <scheme val="major"/>
    </font>
    <font>
      <sz val="11"/>
      <color indexed="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theme="9" tint="0.59999389629810485"/>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diagonal/>
    </border>
  </borders>
  <cellStyleXfs count="10">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16" fillId="0" borderId="0"/>
  </cellStyleXfs>
  <cellXfs count="349">
    <xf numFmtId="0" fontId="0" fillId="0" borderId="0" xfId="0">
      <alignment vertical="center"/>
    </xf>
    <xf numFmtId="38" fontId="5" fillId="0" borderId="0" xfId="2" applyFont="1" applyFill="1">
      <alignment vertical="center"/>
    </xf>
    <xf numFmtId="38" fontId="5" fillId="0" borderId="0" xfId="2" applyFont="1">
      <alignment vertical="center"/>
    </xf>
    <xf numFmtId="38" fontId="3" fillId="0" borderId="0" xfId="2">
      <alignment vertical="center"/>
    </xf>
    <xf numFmtId="176" fontId="3" fillId="0" borderId="1" xfId="1" applyNumberFormat="1" applyBorder="1" applyAlignment="1"/>
    <xf numFmtId="38" fontId="3" fillId="0" borderId="0" xfId="2" applyFill="1">
      <alignment vertical="center"/>
    </xf>
    <xf numFmtId="38" fontId="3" fillId="0" borderId="2" xfId="2" applyBorder="1">
      <alignment vertical="center"/>
    </xf>
    <xf numFmtId="38" fontId="3" fillId="0" borderId="2" xfId="2" applyBorder="1" applyAlignment="1"/>
    <xf numFmtId="176" fontId="3" fillId="0" borderId="2" xfId="1" applyNumberFormat="1" applyBorder="1" applyAlignment="1"/>
    <xf numFmtId="38" fontId="3" fillId="0" borderId="2" xfId="2" applyFill="1" applyBorder="1" applyAlignment="1"/>
    <xf numFmtId="176" fontId="3" fillId="0" borderId="0" xfId="1" applyNumberFormat="1">
      <alignment vertical="center"/>
    </xf>
    <xf numFmtId="176" fontId="3" fillId="0" borderId="3" xfId="1" applyNumberFormat="1" applyBorder="1" applyAlignment="1"/>
    <xf numFmtId="38" fontId="3" fillId="0" borderId="0" xfId="2" applyAlignment="1"/>
    <xf numFmtId="176" fontId="3" fillId="0" borderId="2" xfId="1" applyNumberFormat="1" applyBorder="1">
      <alignment vertical="center"/>
    </xf>
    <xf numFmtId="0" fontId="0" fillId="0" borderId="0" xfId="0" applyBorder="1">
      <alignment vertical="center"/>
    </xf>
    <xf numFmtId="0" fontId="0" fillId="0" borderId="0" xfId="0" applyFill="1" applyBorder="1">
      <alignment vertical="center"/>
    </xf>
    <xf numFmtId="176" fontId="3" fillId="0" borderId="0" xfId="1" applyNumberFormat="1" applyBorder="1" applyAlignment="1"/>
    <xf numFmtId="38" fontId="3" fillId="0" borderId="0" xfId="2" applyFill="1" applyAlignment="1">
      <alignment vertical="top"/>
    </xf>
    <xf numFmtId="38" fontId="3" fillId="0" borderId="2" xfId="2" applyBorder="1" applyAlignment="1">
      <alignment vertical="top"/>
    </xf>
    <xf numFmtId="38" fontId="3" fillId="0" borderId="0" xfId="2" applyAlignment="1">
      <alignment vertical="top"/>
    </xf>
    <xf numFmtId="0" fontId="0" fillId="0" borderId="0" xfId="0" applyAlignment="1">
      <alignment vertical="top"/>
    </xf>
    <xf numFmtId="0" fontId="0" fillId="0" borderId="0" xfId="0" applyBorder="1" applyAlignment="1">
      <alignment vertical="top"/>
    </xf>
    <xf numFmtId="0" fontId="0" fillId="0" borderId="0" xfId="0" applyFill="1" applyBorder="1" applyAlignment="1">
      <alignment vertical="top"/>
    </xf>
    <xf numFmtId="176" fontId="3" fillId="0" borderId="2" xfId="1" applyNumberFormat="1" applyBorder="1" applyAlignment="1">
      <alignment vertical="top"/>
    </xf>
    <xf numFmtId="38" fontId="3" fillId="0" borderId="2" xfId="2" applyFont="1" applyBorder="1">
      <alignment vertical="center"/>
    </xf>
    <xf numFmtId="38" fontId="3" fillId="0" borderId="2" xfId="2" applyBorder="1" applyAlignment="1">
      <alignment shrinkToFit="1"/>
    </xf>
    <xf numFmtId="38" fontId="3" fillId="0" borderId="0" xfId="2" applyFill="1" applyAlignment="1">
      <alignment vertical="center" textRotation="255"/>
    </xf>
    <xf numFmtId="38" fontId="3" fillId="0" borderId="2" xfId="2" applyFill="1" applyBorder="1">
      <alignment vertical="center"/>
    </xf>
    <xf numFmtId="38" fontId="3" fillId="0" borderId="2" xfId="2" applyFont="1" applyFill="1" applyBorder="1">
      <alignment vertical="center"/>
    </xf>
    <xf numFmtId="176" fontId="3" fillId="0" borderId="2" xfId="1" applyNumberFormat="1" applyFill="1" applyBorder="1" applyAlignment="1"/>
    <xf numFmtId="38" fontId="3" fillId="0" borderId="0" xfId="2" applyBorder="1">
      <alignment vertical="center"/>
    </xf>
    <xf numFmtId="38" fontId="3" fillId="0" borderId="0" xfId="2" applyBorder="1" applyAlignment="1"/>
    <xf numFmtId="38" fontId="3" fillId="0" borderId="0" xfId="2" applyFill="1" applyBorder="1" applyAlignment="1"/>
    <xf numFmtId="38" fontId="5" fillId="0" borderId="0" xfId="2" applyFont="1" applyBorder="1">
      <alignment vertical="center"/>
    </xf>
    <xf numFmtId="38" fontId="3" fillId="0" borderId="2" xfId="2" applyBorder="1" applyAlignment="1">
      <alignment vertical="center" shrinkToFit="1"/>
    </xf>
    <xf numFmtId="38" fontId="3" fillId="0" borderId="0" xfId="2" applyFill="1" applyAlignment="1"/>
    <xf numFmtId="0" fontId="0" fillId="0" borderId="0" xfId="0" applyFill="1">
      <alignment vertical="center"/>
    </xf>
    <xf numFmtId="38" fontId="3" fillId="0" borderId="7" xfId="2" applyFill="1" applyBorder="1">
      <alignment vertical="center"/>
    </xf>
    <xf numFmtId="38" fontId="3" fillId="0" borderId="2" xfId="2" applyFont="1" applyFill="1" applyBorder="1" applyAlignment="1">
      <alignment vertical="center" wrapText="1"/>
    </xf>
    <xf numFmtId="38" fontId="3" fillId="0" borderId="6" xfId="2" applyBorder="1" applyAlignment="1">
      <alignment vertical="center"/>
    </xf>
    <xf numFmtId="38" fontId="3" fillId="0" borderId="2" xfId="2" applyBorder="1" applyAlignment="1">
      <alignment horizontal="center" vertical="center"/>
    </xf>
    <xf numFmtId="38" fontId="3" fillId="0" borderId="2" xfId="2" applyFont="1" applyBorder="1" applyAlignment="1">
      <alignment horizontal="center" vertical="center"/>
    </xf>
    <xf numFmtId="38" fontId="7" fillId="0" borderId="0" xfId="2" applyFont="1" applyFill="1">
      <alignment vertical="center"/>
    </xf>
    <xf numFmtId="38" fontId="3" fillId="0" borderId="5" xfId="2" applyBorder="1" applyAlignment="1">
      <alignment horizontal="left" vertical="center"/>
    </xf>
    <xf numFmtId="38" fontId="3" fillId="0" borderId="0" xfId="2" applyFont="1">
      <alignment vertical="center"/>
    </xf>
    <xf numFmtId="38" fontId="3" fillId="0" borderId="0" xfId="2" applyFont="1" applyBorder="1">
      <alignment vertical="center"/>
    </xf>
    <xf numFmtId="38" fontId="3" fillId="0" borderId="0" xfId="2" applyFont="1" applyFill="1" applyBorder="1" applyAlignment="1">
      <alignment horizontal="center" vertical="center"/>
    </xf>
    <xf numFmtId="38" fontId="3" fillId="0" borderId="0" xfId="2" applyFont="1" applyFill="1" applyBorder="1">
      <alignment vertical="center"/>
    </xf>
    <xf numFmtId="38" fontId="3" fillId="0" borderId="1" xfId="2" applyBorder="1" applyAlignment="1">
      <alignment vertical="center" wrapText="1"/>
    </xf>
    <xf numFmtId="38" fontId="3" fillId="0" borderId="0" xfId="2" applyBorder="1" applyAlignment="1">
      <alignment vertical="center" wrapText="1"/>
    </xf>
    <xf numFmtId="0" fontId="0" fillId="0" borderId="0" xfId="0" applyAlignment="1">
      <alignment vertical="center" wrapText="1"/>
    </xf>
    <xf numFmtId="38" fontId="3" fillId="0" borderId="2" xfId="2" applyFont="1" applyBorder="1" applyAlignment="1">
      <alignment vertical="center" shrinkToFit="1"/>
    </xf>
    <xf numFmtId="38" fontId="3" fillId="0" borderId="15" xfId="2" applyBorder="1">
      <alignment vertical="center"/>
    </xf>
    <xf numFmtId="38" fontId="3" fillId="0" borderId="5" xfId="2" applyFont="1" applyBorder="1">
      <alignment vertical="center"/>
    </xf>
    <xf numFmtId="38" fontId="3" fillId="0" borderId="5" xfId="2" applyFont="1" applyFill="1" applyBorder="1">
      <alignment vertical="center"/>
    </xf>
    <xf numFmtId="38" fontId="3" fillId="0" borderId="14" xfId="2" applyFont="1" applyBorder="1">
      <alignment vertical="center"/>
    </xf>
    <xf numFmtId="0" fontId="0" fillId="0" borderId="6" xfId="0" applyBorder="1">
      <alignment vertical="center"/>
    </xf>
    <xf numFmtId="0" fontId="0" fillId="0" borderId="0" xfId="0" applyAlignment="1">
      <alignment vertical="center"/>
    </xf>
    <xf numFmtId="38" fontId="5" fillId="0" borderId="2" xfId="2" applyFont="1" applyFill="1" applyBorder="1">
      <alignment vertical="center"/>
    </xf>
    <xf numFmtId="0" fontId="0" fillId="0" borderId="2" xfId="0" applyFill="1" applyBorder="1" applyAlignment="1">
      <alignment vertical="center"/>
    </xf>
    <xf numFmtId="0" fontId="0" fillId="0" borderId="2" xfId="0" applyFill="1" applyBorder="1" applyAlignment="1">
      <alignment vertical="center" wrapText="1"/>
    </xf>
    <xf numFmtId="0" fontId="0" fillId="0" borderId="2" xfId="0" applyFill="1" applyBorder="1">
      <alignment vertical="center"/>
    </xf>
    <xf numFmtId="38" fontId="5" fillId="0" borderId="0" xfId="2" applyFont="1" applyBorder="1" applyAlignment="1">
      <alignment vertical="center" wrapText="1"/>
    </xf>
    <xf numFmtId="0" fontId="0" fillId="0" borderId="0" xfId="0" applyAlignment="1">
      <alignment horizontal="center" vertical="center" wrapText="1"/>
    </xf>
    <xf numFmtId="0" fontId="0" fillId="0" borderId="0" xfId="0" applyFill="1" applyBorder="1" applyAlignment="1">
      <alignment vertical="center" wrapText="1"/>
    </xf>
    <xf numFmtId="38" fontId="3" fillId="0" borderId="0" xfId="2" applyAlignment="1">
      <alignment wrapText="1"/>
    </xf>
    <xf numFmtId="38" fontId="5" fillId="0" borderId="1" xfId="2" applyFont="1" applyBorder="1" applyAlignment="1">
      <alignment horizontal="left" vertical="center"/>
    </xf>
    <xf numFmtId="0" fontId="0" fillId="0" borderId="2" xfId="0" applyBorder="1" applyAlignment="1">
      <alignment horizontal="left" vertical="center"/>
    </xf>
    <xf numFmtId="38" fontId="3" fillId="0" borderId="0" xfId="2" applyFill="1" applyBorder="1">
      <alignment vertical="center"/>
    </xf>
    <xf numFmtId="0" fontId="0" fillId="0" borderId="2" xfId="0" applyFill="1" applyBorder="1" applyAlignment="1">
      <alignment horizontal="left" vertical="center"/>
    </xf>
    <xf numFmtId="177" fontId="3" fillId="0" borderId="0" xfId="2" applyNumberFormat="1" applyFill="1" applyBorder="1">
      <alignment vertical="center"/>
    </xf>
    <xf numFmtId="177" fontId="3" fillId="0" borderId="0" xfId="1" applyNumberFormat="1" applyFill="1" applyBorder="1" applyAlignment="1"/>
    <xf numFmtId="177" fontId="3" fillId="0" borderId="0" xfId="1" applyNumberFormat="1" applyBorder="1" applyAlignment="1"/>
    <xf numFmtId="177" fontId="3" fillId="0" borderId="0" xfId="2" applyNumberFormat="1">
      <alignment vertical="center"/>
    </xf>
    <xf numFmtId="38" fontId="3" fillId="0" borderId="2" xfId="2" applyFont="1" applyBorder="1" applyAlignment="1"/>
    <xf numFmtId="38" fontId="3" fillId="0" borderId="2" xfId="2" applyBorder="1" applyAlignment="1">
      <alignment wrapText="1"/>
    </xf>
    <xf numFmtId="0" fontId="0" fillId="0" borderId="0" xfId="0" applyAlignment="1">
      <alignment wrapText="1"/>
    </xf>
    <xf numFmtId="0" fontId="0" fillId="0" borderId="0" xfId="0" applyBorder="1" applyAlignment="1">
      <alignment wrapText="1"/>
    </xf>
    <xf numFmtId="0" fontId="0" fillId="0" borderId="0" xfId="0" applyFill="1" applyBorder="1" applyAlignment="1">
      <alignment wrapText="1"/>
    </xf>
    <xf numFmtId="38" fontId="3" fillId="0" borderId="2" xfId="2" applyFill="1" applyBorder="1" applyAlignment="1">
      <alignment wrapText="1"/>
    </xf>
    <xf numFmtId="38" fontId="3" fillId="0" borderId="2" xfId="2" applyFont="1" applyFill="1" applyBorder="1" applyAlignment="1"/>
    <xf numFmtId="38" fontId="3" fillId="0" borderId="2" xfId="2" applyFill="1" applyBorder="1" applyAlignment="1">
      <alignment shrinkToFit="1"/>
    </xf>
    <xf numFmtId="38" fontId="3" fillId="0" borderId="0" xfId="2" applyFont="1" applyFill="1">
      <alignment vertical="center"/>
    </xf>
    <xf numFmtId="38" fontId="3" fillId="0" borderId="2" xfId="2" applyBorder="1" applyAlignment="1">
      <alignment horizontal="left" vertical="center"/>
    </xf>
    <xf numFmtId="38" fontId="3" fillId="0" borderId="0" xfId="2" applyFont="1" applyFill="1" applyBorder="1" applyAlignment="1"/>
    <xf numFmtId="0" fontId="0" fillId="0" borderId="2" xfId="0" applyBorder="1" applyAlignment="1">
      <alignment vertical="center" wrapText="1"/>
    </xf>
    <xf numFmtId="0" fontId="0" fillId="0" borderId="2" xfId="0" applyBorder="1">
      <alignment vertical="center"/>
    </xf>
    <xf numFmtId="0" fontId="0" fillId="0" borderId="13" xfId="0" applyFill="1" applyBorder="1">
      <alignment vertical="center"/>
    </xf>
    <xf numFmtId="38" fontId="5" fillId="0" borderId="0" xfId="2" applyFont="1" applyFill="1" applyBorder="1" applyAlignment="1"/>
    <xf numFmtId="38" fontId="3" fillId="0" borderId="2" xfId="2" applyFont="1" applyFill="1" applyBorder="1" applyAlignment="1">
      <alignment horizontal="center" vertical="center"/>
    </xf>
    <xf numFmtId="38" fontId="3" fillId="0" borderId="2" xfId="2" applyFont="1" applyFill="1" applyBorder="1" applyAlignment="1">
      <alignment horizontal="center" vertical="center" wrapText="1"/>
    </xf>
    <xf numFmtId="38" fontId="3" fillId="0" borderId="2" xfId="2" applyFill="1" applyBorder="1" applyAlignment="1">
      <alignment horizontal="center" vertical="center"/>
    </xf>
    <xf numFmtId="178" fontId="0" fillId="0" borderId="2" xfId="0" applyNumberFormat="1" applyFill="1" applyBorder="1" applyAlignment="1">
      <alignment vertical="center" wrapText="1"/>
    </xf>
    <xf numFmtId="178" fontId="0" fillId="0" borderId="2" xfId="0" applyNumberFormat="1" applyFill="1" applyBorder="1" applyAlignment="1">
      <alignment vertical="center"/>
    </xf>
    <xf numFmtId="38" fontId="5" fillId="2" borderId="0" xfId="2" applyFont="1" applyFill="1" applyBorder="1">
      <alignment vertical="center"/>
    </xf>
    <xf numFmtId="38" fontId="3" fillId="2" borderId="2" xfId="2" applyFont="1" applyFill="1" applyBorder="1" applyAlignment="1"/>
    <xf numFmtId="38" fontId="3" fillId="2" borderId="0" xfId="2" applyFont="1" applyFill="1" applyBorder="1" applyAlignment="1"/>
    <xf numFmtId="38" fontId="3" fillId="2" borderId="2" xfId="2" applyFont="1" applyFill="1" applyBorder="1" applyAlignment="1">
      <alignment wrapText="1"/>
    </xf>
    <xf numFmtId="38" fontId="3" fillId="2" borderId="0" xfId="2" applyFont="1" applyFill="1" applyAlignment="1"/>
    <xf numFmtId="0" fontId="9" fillId="0" borderId="2" xfId="0" applyFont="1" applyFill="1" applyBorder="1" applyAlignment="1">
      <alignment vertical="center" wrapText="1"/>
    </xf>
    <xf numFmtId="38" fontId="0" fillId="0" borderId="2" xfId="2" applyFont="1" applyFill="1" applyBorder="1" applyAlignment="1">
      <alignment wrapText="1"/>
    </xf>
    <xf numFmtId="38" fontId="0" fillId="0" borderId="2" xfId="2" applyFont="1" applyFill="1" applyBorder="1" applyAlignment="1"/>
    <xf numFmtId="38" fontId="0" fillId="0" borderId="2" xfId="2" applyFont="1" applyFill="1" applyBorder="1" applyAlignment="1">
      <alignment vertical="center" wrapText="1"/>
    </xf>
    <xf numFmtId="38" fontId="0" fillId="0" borderId="2" xfId="2" applyFont="1" applyFill="1" applyBorder="1">
      <alignment vertical="center"/>
    </xf>
    <xf numFmtId="176" fontId="3" fillId="0" borderId="0" xfId="2" applyNumberFormat="1">
      <alignment vertical="center"/>
    </xf>
    <xf numFmtId="177" fontId="3" fillId="0" borderId="2" xfId="2" applyNumberFormat="1" applyFont="1" applyFill="1" applyBorder="1">
      <alignment vertical="center"/>
    </xf>
    <xf numFmtId="38" fontId="0" fillId="0" borderId="2" xfId="2" applyFont="1" applyBorder="1">
      <alignment vertical="center"/>
    </xf>
    <xf numFmtId="38" fontId="0" fillId="0" borderId="0" xfId="2" applyFont="1">
      <alignment vertical="center"/>
    </xf>
    <xf numFmtId="38" fontId="3" fillId="0" borderId="5" xfId="2" applyBorder="1" applyAlignment="1">
      <alignment horizontal="center" vertical="center"/>
    </xf>
    <xf numFmtId="38" fontId="3" fillId="0" borderId="6" xfId="2" applyBorder="1" applyAlignment="1">
      <alignment horizontal="center" vertical="center"/>
    </xf>
    <xf numFmtId="38" fontId="5" fillId="2" borderId="0" xfId="2" applyFont="1" applyFill="1" applyBorder="1" applyAlignment="1">
      <alignment horizontal="left" vertical="center" wrapText="1"/>
    </xf>
    <xf numFmtId="38" fontId="5" fillId="3" borderId="1" xfId="2" applyFont="1" applyFill="1" applyBorder="1" applyAlignment="1">
      <alignment horizontal="left" vertical="center"/>
    </xf>
    <xf numFmtId="38" fontId="8" fillId="3" borderId="1" xfId="2" applyFont="1" applyFill="1" applyBorder="1" applyAlignment="1">
      <alignment horizontal="left" vertical="center"/>
    </xf>
    <xf numFmtId="38" fontId="3" fillId="3" borderId="2" xfId="2" applyFont="1" applyFill="1" applyBorder="1" applyAlignment="1"/>
    <xf numFmtId="38" fontId="3" fillId="3" borderId="2" xfId="2" applyFont="1" applyFill="1" applyBorder="1" applyAlignment="1">
      <alignment wrapText="1"/>
    </xf>
    <xf numFmtId="38" fontId="3" fillId="3" borderId="2" xfId="2" applyFill="1" applyBorder="1" applyAlignment="1"/>
    <xf numFmtId="38" fontId="8" fillId="0" borderId="0" xfId="2" applyFont="1" applyBorder="1" applyAlignment="1">
      <alignment horizontal="left" vertical="center"/>
    </xf>
    <xf numFmtId="176" fontId="3" fillId="0" borderId="0" xfId="1" applyNumberFormat="1" applyAlignment="1"/>
    <xf numFmtId="38" fontId="5" fillId="3" borderId="0" xfId="2" applyFont="1" applyFill="1" applyBorder="1">
      <alignment vertical="center"/>
    </xf>
    <xf numFmtId="0" fontId="0" fillId="3" borderId="0" xfId="0" applyFill="1">
      <alignment vertical="center"/>
    </xf>
    <xf numFmtId="0" fontId="0" fillId="3" borderId="2" xfId="0" applyFill="1" applyBorder="1" applyAlignment="1">
      <alignment vertical="center" wrapText="1"/>
    </xf>
    <xf numFmtId="38" fontId="3" fillId="3" borderId="2" xfId="2" applyFill="1" applyBorder="1" applyAlignment="1">
      <alignment vertical="center" wrapText="1"/>
    </xf>
    <xf numFmtId="0" fontId="0" fillId="3" borderId="2" xfId="0" applyFill="1" applyBorder="1">
      <alignment vertical="center"/>
    </xf>
    <xf numFmtId="38" fontId="10" fillId="2" borderId="0" xfId="2" applyFont="1" applyFill="1" applyBorder="1" applyAlignment="1">
      <alignment vertical="center" wrapText="1"/>
    </xf>
    <xf numFmtId="38" fontId="0" fillId="0" borderId="2" xfId="2" applyFont="1" applyFill="1" applyBorder="1" applyAlignment="1">
      <alignment horizontal="center" vertical="center"/>
    </xf>
    <xf numFmtId="38" fontId="3" fillId="0" borderId="2" xfId="2" applyBorder="1" applyAlignment="1">
      <alignment horizontal="center"/>
    </xf>
    <xf numFmtId="0" fontId="0" fillId="4" borderId="2" xfId="0" applyNumberFormat="1" applyFill="1" applyBorder="1">
      <alignment vertical="center"/>
    </xf>
    <xf numFmtId="38" fontId="3" fillId="4" borderId="2" xfId="2" applyFill="1" applyBorder="1" applyAlignment="1"/>
    <xf numFmtId="0" fontId="0" fillId="0" borderId="2" xfId="0" applyBorder="1" applyAlignment="1"/>
    <xf numFmtId="178" fontId="0" fillId="0" borderId="2" xfId="0" applyNumberFormat="1" applyBorder="1" applyAlignment="1"/>
    <xf numFmtId="178" fontId="0" fillId="4" borderId="2" xfId="0" applyNumberFormat="1" applyFill="1" applyBorder="1" applyAlignment="1"/>
    <xf numFmtId="178" fontId="0" fillId="4" borderId="2" xfId="0" applyNumberFormat="1" applyFill="1" applyBorder="1" applyAlignment="1">
      <alignment horizontal="right"/>
    </xf>
    <xf numFmtId="178" fontId="0" fillId="0" borderId="2" xfId="0" applyNumberFormat="1" applyBorder="1" applyAlignment="1">
      <alignment horizontal="right"/>
    </xf>
    <xf numFmtId="38" fontId="3" fillId="4" borderId="2" xfId="2" applyFill="1" applyBorder="1">
      <alignment vertical="center"/>
    </xf>
    <xf numFmtId="178" fontId="0" fillId="4" borderId="2" xfId="0" applyNumberFormat="1" applyFill="1" applyBorder="1" applyAlignment="1">
      <alignment horizontal="center" vertical="center" wrapText="1"/>
    </xf>
    <xf numFmtId="38" fontId="3" fillId="4" borderId="11" xfId="6" applyFill="1" applyBorder="1">
      <alignment vertical="center"/>
    </xf>
    <xf numFmtId="38" fontId="3" fillId="0" borderId="5" xfId="6" applyBorder="1" applyAlignment="1">
      <alignment vertical="center"/>
    </xf>
    <xf numFmtId="38" fontId="3" fillId="0" borderId="18" xfId="6" applyBorder="1">
      <alignment vertical="center"/>
    </xf>
    <xf numFmtId="38" fontId="3" fillId="4" borderId="10" xfId="6" applyFill="1" applyBorder="1" applyAlignment="1"/>
    <xf numFmtId="38" fontId="3" fillId="4" borderId="14" xfId="6" applyFill="1" applyBorder="1" applyAlignment="1"/>
    <xf numFmtId="38" fontId="3" fillId="4" borderId="14" xfId="6" applyFill="1" applyBorder="1">
      <alignment vertical="center"/>
    </xf>
    <xf numFmtId="0" fontId="3" fillId="4" borderId="14" xfId="4" applyNumberFormat="1" applyFill="1" applyBorder="1">
      <alignment vertical="center"/>
    </xf>
    <xf numFmtId="38" fontId="3" fillId="0" borderId="2" xfId="6" applyBorder="1">
      <alignment vertical="center"/>
    </xf>
    <xf numFmtId="38" fontId="3" fillId="0" borderId="4" xfId="6" applyBorder="1" applyAlignment="1">
      <alignment horizontal="center" vertical="center"/>
    </xf>
    <xf numFmtId="38" fontId="3" fillId="0" borderId="7" xfId="6" applyFill="1" applyBorder="1">
      <alignment vertical="center"/>
    </xf>
    <xf numFmtId="38" fontId="3" fillId="0" borderId="6" xfId="6" applyBorder="1" applyAlignment="1">
      <alignment vertical="center"/>
    </xf>
    <xf numFmtId="38" fontId="3" fillId="0" borderId="6" xfId="6" applyBorder="1" applyAlignment="1">
      <alignment horizontal="center" vertical="center"/>
    </xf>
    <xf numFmtId="38" fontId="3" fillId="4" borderId="2" xfId="6" applyFill="1" applyBorder="1" applyAlignment="1"/>
    <xf numFmtId="38" fontId="3" fillId="4" borderId="11" xfId="6" applyFill="1" applyBorder="1" applyAlignment="1"/>
    <xf numFmtId="38" fontId="3" fillId="4" borderId="12" xfId="6" applyFill="1" applyBorder="1" applyAlignment="1"/>
    <xf numFmtId="38" fontId="3" fillId="4" borderId="2" xfId="6" applyFill="1" applyBorder="1">
      <alignment vertical="center"/>
    </xf>
    <xf numFmtId="38" fontId="3" fillId="0" borderId="6" xfId="6" applyBorder="1">
      <alignment vertical="center"/>
    </xf>
    <xf numFmtId="38" fontId="3" fillId="0" borderId="5" xfId="6" applyBorder="1" applyAlignment="1">
      <alignment horizontal="left" vertical="center"/>
    </xf>
    <xf numFmtId="178" fontId="0" fillId="4" borderId="2" xfId="0" applyNumberFormat="1" applyFill="1" applyBorder="1" applyAlignment="1">
      <alignment vertical="center" wrapText="1"/>
    </xf>
    <xf numFmtId="178" fontId="0" fillId="4" borderId="2" xfId="0" applyNumberFormat="1" applyFill="1" applyBorder="1" applyAlignment="1">
      <alignment vertical="center"/>
    </xf>
    <xf numFmtId="178" fontId="0" fillId="4" borderId="2" xfId="0" applyNumberFormat="1" applyFill="1" applyBorder="1">
      <alignment vertical="center"/>
    </xf>
    <xf numFmtId="179" fontId="0" fillId="0" borderId="2" xfId="0" applyNumberFormat="1" applyFill="1" applyBorder="1">
      <alignment vertical="center"/>
    </xf>
    <xf numFmtId="0" fontId="0" fillId="4" borderId="2" xfId="0" applyFill="1" applyBorder="1">
      <alignment vertical="center"/>
    </xf>
    <xf numFmtId="38" fontId="3" fillId="0" borderId="0" xfId="2" applyAlignment="1">
      <alignment horizontal="left" vertical="top"/>
    </xf>
    <xf numFmtId="0" fontId="0" fillId="0" borderId="2" xfId="0" applyFont="1" applyBorder="1" applyAlignment="1">
      <alignment vertical="center" wrapText="1"/>
    </xf>
    <xf numFmtId="179" fontId="0" fillId="0" borderId="0" xfId="0" applyNumberFormat="1" applyFill="1">
      <alignment vertical="center"/>
    </xf>
    <xf numFmtId="176" fontId="0" fillId="0" borderId="2" xfId="1" applyNumberFormat="1" applyFont="1" applyFill="1" applyBorder="1">
      <alignment vertical="center"/>
    </xf>
    <xf numFmtId="0" fontId="0" fillId="0" borderId="0" xfId="0" applyFill="1" applyAlignment="1">
      <alignment vertical="center" wrapText="1"/>
    </xf>
    <xf numFmtId="178" fontId="0" fillId="0" borderId="2" xfId="0" applyNumberFormat="1" applyFill="1" applyBorder="1">
      <alignment vertical="center"/>
    </xf>
    <xf numFmtId="38" fontId="0" fillId="0" borderId="0" xfId="2" applyFont="1" applyFill="1" applyBorder="1">
      <alignment vertical="center"/>
    </xf>
    <xf numFmtId="176" fontId="0" fillId="0" borderId="0" xfId="1" applyNumberFormat="1" applyFont="1" applyFill="1" applyBorder="1">
      <alignment vertical="center"/>
    </xf>
    <xf numFmtId="178" fontId="0" fillId="0" borderId="0" xfId="0" applyNumberFormat="1" applyFill="1">
      <alignment vertical="center"/>
    </xf>
    <xf numFmtId="178" fontId="0" fillId="3" borderId="2" xfId="0" applyNumberFormat="1" applyFill="1" applyBorder="1">
      <alignment vertical="center"/>
    </xf>
    <xf numFmtId="38" fontId="3" fillId="0" borderId="12" xfId="2" applyBorder="1">
      <alignment vertical="center"/>
    </xf>
    <xf numFmtId="0" fontId="0" fillId="0" borderId="12" xfId="0" applyFill="1" applyBorder="1">
      <alignment vertical="center"/>
    </xf>
    <xf numFmtId="0" fontId="0" fillId="0" borderId="15" xfId="0" applyFill="1" applyBorder="1">
      <alignment vertical="center"/>
    </xf>
    <xf numFmtId="0" fontId="0" fillId="3" borderId="0" xfId="0" applyFill="1" applyBorder="1">
      <alignment vertical="center"/>
    </xf>
    <xf numFmtId="179" fontId="0" fillId="3" borderId="0" xfId="0" applyNumberFormat="1" applyFill="1" applyBorder="1">
      <alignment vertical="center"/>
    </xf>
    <xf numFmtId="176" fontId="0" fillId="3" borderId="0" xfId="1" applyNumberFormat="1" applyFont="1" applyFill="1" applyBorder="1">
      <alignment vertical="center"/>
    </xf>
    <xf numFmtId="0" fontId="0" fillId="3" borderId="15" xfId="0" applyFill="1" applyBorder="1">
      <alignment vertical="center"/>
    </xf>
    <xf numFmtId="0" fontId="13" fillId="0" borderId="0" xfId="0" applyFont="1" applyFill="1">
      <alignment vertical="center"/>
    </xf>
    <xf numFmtId="0" fontId="0" fillId="0" borderId="12" xfId="0" applyFill="1" applyBorder="1" applyAlignment="1">
      <alignment vertical="center"/>
    </xf>
    <xf numFmtId="0" fontId="9" fillId="0" borderId="2" xfId="0" applyFont="1" applyFill="1" applyBorder="1">
      <alignment vertical="center"/>
    </xf>
    <xf numFmtId="0" fontId="0" fillId="0" borderId="10" xfId="0" applyFill="1" applyBorder="1" applyAlignment="1">
      <alignment vertical="center"/>
    </xf>
    <xf numFmtId="38" fontId="0" fillId="0" borderId="15" xfId="2" applyFont="1" applyFill="1" applyBorder="1">
      <alignment vertical="center"/>
    </xf>
    <xf numFmtId="0" fontId="0" fillId="0" borderId="3" xfId="0" applyFill="1" applyBorder="1">
      <alignment vertical="center"/>
    </xf>
    <xf numFmtId="38" fontId="0" fillId="0" borderId="12" xfId="2" applyFont="1" applyFill="1" applyBorder="1">
      <alignment vertical="center"/>
    </xf>
    <xf numFmtId="38" fontId="0" fillId="0" borderId="0" xfId="2" applyFont="1" applyFill="1" applyBorder="1" applyAlignment="1">
      <alignment vertical="center" wrapText="1"/>
    </xf>
    <xf numFmtId="38" fontId="0" fillId="0" borderId="15" xfId="2" applyFont="1" applyFill="1" applyBorder="1" applyAlignment="1">
      <alignment vertical="center" wrapText="1"/>
    </xf>
    <xf numFmtId="38" fontId="0" fillId="0" borderId="12" xfId="2" applyFont="1" applyFill="1" applyBorder="1" applyAlignment="1">
      <alignment vertical="center" wrapText="1"/>
    </xf>
    <xf numFmtId="0" fontId="14" fillId="0" borderId="2" xfId="0" applyFont="1" applyFill="1" applyBorder="1">
      <alignment vertical="center"/>
    </xf>
    <xf numFmtId="0" fontId="0" fillId="0" borderId="0" xfId="0" applyFill="1" applyBorder="1" applyAlignment="1">
      <alignment vertical="center"/>
    </xf>
    <xf numFmtId="0" fontId="0" fillId="0" borderId="0" xfId="0" applyBorder="1" applyAlignment="1">
      <alignment vertical="center"/>
    </xf>
    <xf numFmtId="0" fontId="0" fillId="0" borderId="2" xfId="0" applyFill="1" applyBorder="1" applyAlignment="1">
      <alignment vertical="center"/>
    </xf>
    <xf numFmtId="38" fontId="5" fillId="0" borderId="0" xfId="2" applyFont="1" applyBorder="1" applyAlignment="1">
      <alignment horizontal="left" vertical="center"/>
    </xf>
    <xf numFmtId="38" fontId="6" fillId="0" borderId="0" xfId="2" applyFont="1" applyBorder="1" applyAlignment="1">
      <alignment horizontal="left" vertical="center"/>
    </xf>
    <xf numFmtId="38" fontId="0" fillId="5" borderId="2" xfId="2" applyFont="1" applyFill="1" applyBorder="1">
      <alignment vertical="center"/>
    </xf>
    <xf numFmtId="0" fontId="0" fillId="5" borderId="2" xfId="0" applyFill="1" applyBorder="1">
      <alignment vertical="center"/>
    </xf>
    <xf numFmtId="176" fontId="0" fillId="5" borderId="2" xfId="1" applyNumberFormat="1" applyFont="1" applyFill="1" applyBorder="1">
      <alignment vertical="center"/>
    </xf>
    <xf numFmtId="38" fontId="0" fillId="5" borderId="11" xfId="2" applyFont="1" applyFill="1" applyBorder="1">
      <alignment vertical="center"/>
    </xf>
    <xf numFmtId="176" fontId="3" fillId="0" borderId="2" xfId="1" applyNumberFormat="1" applyFill="1" applyBorder="1">
      <alignment vertical="center"/>
    </xf>
    <xf numFmtId="38" fontId="0" fillId="0" borderId="2" xfId="0" applyNumberFormat="1" applyFill="1" applyBorder="1">
      <alignment vertical="center"/>
    </xf>
    <xf numFmtId="176" fontId="0" fillId="0" borderId="2" xfId="2" applyNumberFormat="1" applyFont="1" applyFill="1" applyBorder="1">
      <alignment vertical="center"/>
    </xf>
    <xf numFmtId="178" fontId="5" fillId="0" borderId="0" xfId="0" applyNumberFormat="1" applyFont="1" applyFill="1">
      <alignment vertical="center"/>
    </xf>
    <xf numFmtId="0" fontId="5" fillId="0" borderId="0" xfId="0" applyFont="1" applyFill="1">
      <alignment vertical="center"/>
    </xf>
    <xf numFmtId="0" fontId="9" fillId="0" borderId="2" xfId="0" applyFont="1" applyFill="1" applyBorder="1" applyAlignment="1">
      <alignment vertical="center"/>
    </xf>
    <xf numFmtId="176" fontId="0" fillId="5" borderId="2" xfId="0" applyNumberFormat="1" applyFill="1" applyBorder="1">
      <alignment vertical="center"/>
    </xf>
    <xf numFmtId="176" fontId="0" fillId="0" borderId="2" xfId="0" applyNumberFormat="1" applyFill="1" applyBorder="1">
      <alignment vertical="center"/>
    </xf>
    <xf numFmtId="176" fontId="0" fillId="0" borderId="12" xfId="2" applyNumberFormat="1" applyFont="1" applyFill="1" applyBorder="1">
      <alignment vertical="center"/>
    </xf>
    <xf numFmtId="38" fontId="3" fillId="5" borderId="2" xfId="2" applyFill="1" applyBorder="1">
      <alignment vertical="center"/>
    </xf>
    <xf numFmtId="176" fontId="0" fillId="0" borderId="2" xfId="1" applyNumberFormat="1" applyFont="1" applyBorder="1">
      <alignment vertical="center"/>
    </xf>
    <xf numFmtId="0" fontId="0" fillId="0" borderId="2" xfId="0" applyFont="1" applyFill="1" applyBorder="1">
      <alignment vertical="center"/>
    </xf>
    <xf numFmtId="38" fontId="9" fillId="0" borderId="2" xfId="2" applyFont="1" applyFill="1" applyBorder="1">
      <alignment vertical="center"/>
    </xf>
    <xf numFmtId="0" fontId="9" fillId="0" borderId="2" xfId="0" applyFont="1" applyBorder="1">
      <alignment vertical="center"/>
    </xf>
    <xf numFmtId="176" fontId="3" fillId="3" borderId="2" xfId="1" applyNumberFormat="1" applyFill="1" applyBorder="1">
      <alignment vertical="center"/>
    </xf>
    <xf numFmtId="176" fontId="0" fillId="3" borderId="2" xfId="1" applyNumberFormat="1" applyFont="1" applyFill="1" applyBorder="1">
      <alignment vertical="center"/>
    </xf>
    <xf numFmtId="176" fontId="0" fillId="3" borderId="2" xfId="0" applyNumberFormat="1" applyFill="1" applyBorder="1">
      <alignment vertical="center"/>
    </xf>
    <xf numFmtId="38" fontId="15" fillId="0" borderId="2" xfId="2" applyFont="1" applyBorder="1">
      <alignment vertical="center"/>
    </xf>
    <xf numFmtId="38" fontId="0" fillId="4" borderId="2" xfId="6" applyFont="1" applyFill="1" applyBorder="1">
      <alignment vertical="center"/>
    </xf>
    <xf numFmtId="38" fontId="0" fillId="0" borderId="2" xfId="6" applyFont="1" applyFill="1" applyBorder="1">
      <alignment vertical="center"/>
    </xf>
    <xf numFmtId="38" fontId="3" fillId="0" borderId="12" xfId="4" applyNumberFormat="1" applyFill="1" applyBorder="1">
      <alignment vertical="center"/>
    </xf>
    <xf numFmtId="178" fontId="3" fillId="4" borderId="2" xfId="4" applyNumberFormat="1" applyFill="1" applyBorder="1" applyAlignment="1"/>
    <xf numFmtId="178" fontId="3" fillId="0" borderId="2" xfId="4" applyNumberFormat="1" applyBorder="1" applyAlignment="1"/>
    <xf numFmtId="38" fontId="0" fillId="4" borderId="2" xfId="6" applyFont="1" applyFill="1" applyBorder="1" applyAlignment="1"/>
    <xf numFmtId="38" fontId="3" fillId="0" borderId="2" xfId="6" applyFill="1" applyBorder="1">
      <alignment vertical="center"/>
    </xf>
    <xf numFmtId="178" fontId="3" fillId="4" borderId="2" xfId="4" applyNumberFormat="1" applyFill="1" applyBorder="1">
      <alignment vertical="center"/>
    </xf>
    <xf numFmtId="0" fontId="3" fillId="4" borderId="2" xfId="4" applyFill="1" applyBorder="1">
      <alignment vertical="center"/>
    </xf>
    <xf numFmtId="0" fontId="3" fillId="0" borderId="2" xfId="4" applyFill="1" applyBorder="1">
      <alignment vertical="center"/>
    </xf>
    <xf numFmtId="178" fontId="3" fillId="0" borderId="2" xfId="4" applyNumberFormat="1" applyFill="1" applyBorder="1">
      <alignment vertical="center"/>
    </xf>
    <xf numFmtId="38" fontId="3" fillId="4" borderId="12" xfId="6" applyFill="1" applyBorder="1">
      <alignment vertical="center"/>
    </xf>
    <xf numFmtId="38" fontId="3" fillId="0" borderId="2" xfId="6" applyFill="1" applyBorder="1" applyAlignment="1"/>
    <xf numFmtId="176" fontId="3" fillId="0" borderId="2" xfId="5" applyNumberFormat="1" applyBorder="1" applyAlignment="1"/>
    <xf numFmtId="38" fontId="3" fillId="4" borderId="5" xfId="6" applyFill="1" applyBorder="1">
      <alignment vertical="center"/>
    </xf>
    <xf numFmtId="38" fontId="3" fillId="0" borderId="5" xfId="6" applyFill="1" applyBorder="1">
      <alignment vertical="center"/>
    </xf>
    <xf numFmtId="38" fontId="3" fillId="0" borderId="14" xfId="6" applyFill="1" applyBorder="1">
      <alignment vertical="center"/>
    </xf>
    <xf numFmtId="38" fontId="3" fillId="0" borderId="6" xfId="6" applyFill="1" applyBorder="1">
      <alignment vertical="center"/>
    </xf>
    <xf numFmtId="0" fontId="3" fillId="4" borderId="2" xfId="4" applyNumberFormat="1" applyFill="1" applyBorder="1">
      <alignment vertical="center"/>
    </xf>
    <xf numFmtId="38" fontId="3" fillId="3" borderId="2" xfId="6" applyFill="1" applyBorder="1" applyAlignment="1"/>
    <xf numFmtId="38" fontId="3" fillId="4" borderId="2" xfId="6" applyFont="1" applyFill="1" applyBorder="1">
      <alignment vertical="center"/>
    </xf>
    <xf numFmtId="0" fontId="3" fillId="4" borderId="2" xfId="4" applyNumberFormat="1" applyFont="1" applyFill="1" applyBorder="1">
      <alignment vertical="center"/>
    </xf>
    <xf numFmtId="38" fontId="3" fillId="3" borderId="2" xfId="6" applyFill="1" applyBorder="1">
      <alignment vertical="center"/>
    </xf>
    <xf numFmtId="38" fontId="3" fillId="0" borderId="2" xfId="6" applyBorder="1" applyAlignment="1"/>
    <xf numFmtId="38" fontId="3" fillId="4" borderId="2" xfId="6" applyFont="1" applyFill="1" applyBorder="1" applyAlignment="1"/>
    <xf numFmtId="179" fontId="3" fillId="4" borderId="2" xfId="4" applyNumberFormat="1" applyFill="1" applyBorder="1" applyAlignment="1"/>
    <xf numFmtId="179" fontId="3" fillId="0" borderId="2" xfId="4" applyNumberFormat="1" applyFill="1" applyBorder="1">
      <alignment vertical="center"/>
    </xf>
    <xf numFmtId="179" fontId="3" fillId="0" borderId="2" xfId="6" applyNumberFormat="1" applyFill="1" applyBorder="1" applyAlignment="1"/>
    <xf numFmtId="178" fontId="3" fillId="4" borderId="2" xfId="4" applyNumberFormat="1" applyFill="1" applyBorder="1" applyAlignment="1">
      <alignment horizontal="center"/>
    </xf>
    <xf numFmtId="38" fontId="3" fillId="3" borderId="2" xfId="6" applyFont="1" applyFill="1" applyBorder="1">
      <alignment vertical="center"/>
    </xf>
    <xf numFmtId="0" fontId="3" fillId="3" borderId="2" xfId="4" applyFill="1" applyBorder="1">
      <alignment vertical="center"/>
    </xf>
    <xf numFmtId="178" fontId="3" fillId="0" borderId="2" xfId="4" applyNumberFormat="1" applyBorder="1">
      <alignment vertical="center"/>
    </xf>
    <xf numFmtId="176" fontId="3" fillId="0" borderId="2" xfId="6" applyNumberFormat="1" applyFill="1" applyBorder="1">
      <alignment vertical="center"/>
    </xf>
    <xf numFmtId="0" fontId="3" fillId="4" borderId="2" xfId="4" applyNumberFormat="1" applyFill="1" applyBorder="1" applyAlignment="1"/>
    <xf numFmtId="178" fontId="3" fillId="4" borderId="2" xfId="4" applyNumberFormat="1" applyFill="1" applyBorder="1" applyAlignment="1">
      <alignment horizontal="center" vertical="center"/>
    </xf>
    <xf numFmtId="178" fontId="3" fillId="4" borderId="2" xfId="4" applyNumberFormat="1" applyFill="1" applyBorder="1" applyAlignment="1">
      <alignment horizontal="right" vertical="center"/>
    </xf>
    <xf numFmtId="178" fontId="3" fillId="0" borderId="2" xfId="4" applyNumberFormat="1" applyFill="1" applyBorder="1" applyAlignment="1">
      <alignment vertical="center" wrapText="1"/>
    </xf>
    <xf numFmtId="178" fontId="3" fillId="4" borderId="2" xfId="4" applyNumberFormat="1" applyFill="1" applyBorder="1" applyAlignment="1">
      <alignment vertical="center"/>
    </xf>
    <xf numFmtId="178" fontId="3" fillId="0" borderId="2" xfId="4" applyNumberFormat="1" applyFill="1" applyBorder="1" applyAlignment="1">
      <alignment vertical="center"/>
    </xf>
    <xf numFmtId="176" fontId="3" fillId="0" borderId="2" xfId="5" applyNumberFormat="1" applyBorder="1" applyAlignment="1">
      <alignment vertical="top"/>
    </xf>
    <xf numFmtId="38" fontId="3" fillId="0" borderId="2" xfId="6" applyBorder="1" applyAlignment="1">
      <alignment vertical="top"/>
    </xf>
    <xf numFmtId="176" fontId="3" fillId="3" borderId="2" xfId="5" applyNumberFormat="1" applyFill="1" applyBorder="1" applyAlignment="1"/>
    <xf numFmtId="176" fontId="0" fillId="0" borderId="2" xfId="6" applyNumberFormat="1" applyFont="1" applyFill="1" applyBorder="1">
      <alignment vertical="center"/>
    </xf>
    <xf numFmtId="176" fontId="3" fillId="3" borderId="2" xfId="4" applyNumberFormat="1" applyFill="1" applyBorder="1">
      <alignment vertical="center"/>
    </xf>
    <xf numFmtId="176" fontId="0" fillId="3" borderId="2" xfId="4" applyNumberFormat="1" applyFont="1" applyFill="1" applyBorder="1">
      <alignment vertical="center"/>
    </xf>
    <xf numFmtId="176" fontId="0" fillId="4" borderId="2" xfId="6" applyNumberFormat="1" applyFont="1" applyFill="1" applyBorder="1">
      <alignment vertical="center"/>
    </xf>
    <xf numFmtId="176" fontId="3" fillId="0" borderId="2" xfId="4" applyNumberFormat="1" applyFill="1" applyBorder="1">
      <alignment vertical="center"/>
    </xf>
    <xf numFmtId="176" fontId="3" fillId="0" borderId="2" xfId="5" applyNumberFormat="1" applyBorder="1" applyAlignment="1"/>
    <xf numFmtId="38" fontId="3" fillId="4" borderId="2" xfId="6" applyFill="1" applyBorder="1" applyAlignment="1"/>
    <xf numFmtId="38" fontId="3" fillId="0" borderId="2" xfId="6" applyBorder="1" applyAlignment="1"/>
    <xf numFmtId="9" fontId="3" fillId="0" borderId="2" xfId="4" applyNumberFormat="1" applyFill="1" applyBorder="1">
      <alignment vertical="center"/>
    </xf>
    <xf numFmtId="176" fontId="3" fillId="0" borderId="2" xfId="5" applyNumberFormat="1" applyFill="1" applyBorder="1">
      <alignment vertical="center"/>
    </xf>
    <xf numFmtId="176" fontId="3" fillId="4" borderId="2" xfId="4" applyNumberFormat="1" applyFill="1" applyBorder="1">
      <alignment vertical="center"/>
    </xf>
    <xf numFmtId="176" fontId="0" fillId="0" borderId="2" xfId="5" applyNumberFormat="1" applyFont="1" applyFill="1" applyBorder="1">
      <alignment vertical="center"/>
    </xf>
    <xf numFmtId="176" fontId="3" fillId="4" borderId="2" xfId="1" applyNumberFormat="1" applyFill="1" applyBorder="1">
      <alignment vertical="center"/>
    </xf>
    <xf numFmtId="38" fontId="0" fillId="3" borderId="2" xfId="2" applyFont="1" applyFill="1" applyBorder="1" applyAlignment="1"/>
    <xf numFmtId="0" fontId="0" fillId="0" borderId="0" xfId="0" applyFill="1" applyBorder="1" applyAlignment="1">
      <alignment vertical="center"/>
    </xf>
    <xf numFmtId="0" fontId="0" fillId="0" borderId="0" xfId="0" applyBorder="1" applyAlignment="1">
      <alignment vertical="center"/>
    </xf>
    <xf numFmtId="38" fontId="3" fillId="0" borderId="2" xfId="6" applyFont="1" applyFill="1" applyBorder="1" applyAlignment="1">
      <alignment vertical="center"/>
    </xf>
    <xf numFmtId="38" fontId="3" fillId="0" borderId="10" xfId="6" applyFont="1" applyFill="1" applyBorder="1" applyAlignment="1">
      <alignment vertical="center"/>
    </xf>
    <xf numFmtId="38" fontId="3" fillId="0" borderId="2" xfId="6" applyFont="1" applyBorder="1" applyAlignment="1">
      <alignment vertical="center"/>
    </xf>
    <xf numFmtId="38" fontId="17" fillId="0" borderId="8" xfId="6" applyFont="1" applyFill="1" applyBorder="1" applyAlignment="1">
      <alignment vertical="center"/>
    </xf>
    <xf numFmtId="38" fontId="17" fillId="0" borderId="9" xfId="6" applyFont="1" applyFill="1" applyBorder="1" applyAlignment="1">
      <alignment vertical="center"/>
    </xf>
    <xf numFmtId="38" fontId="17" fillId="0" borderId="2" xfId="6" applyFont="1" applyFill="1" applyBorder="1" applyAlignment="1">
      <alignment vertical="center"/>
    </xf>
    <xf numFmtId="38" fontId="3" fillId="0" borderId="11" xfId="6" applyFont="1" applyFill="1" applyBorder="1" applyAlignment="1">
      <alignment vertical="center"/>
    </xf>
    <xf numFmtId="38" fontId="3" fillId="0" borderId="0" xfId="6" applyFont="1" applyAlignment="1">
      <alignment vertical="center"/>
    </xf>
    <xf numFmtId="38" fontId="3" fillId="0" borderId="2" xfId="2" applyFont="1" applyFill="1" applyBorder="1" applyAlignment="1">
      <alignment vertical="center"/>
    </xf>
    <xf numFmtId="38" fontId="3" fillId="0" borderId="10" xfId="2" applyFont="1" applyFill="1" applyBorder="1" applyAlignment="1">
      <alignment vertical="center"/>
    </xf>
    <xf numFmtId="0" fontId="6" fillId="0" borderId="2" xfId="0" applyFont="1" applyFill="1" applyBorder="1" applyAlignment="1">
      <alignment vertical="center" wrapText="1"/>
    </xf>
    <xf numFmtId="0" fontId="0" fillId="0" borderId="12" xfId="0" applyFill="1" applyBorder="1" applyAlignment="1">
      <alignment vertical="center"/>
    </xf>
    <xf numFmtId="178" fontId="6" fillId="0" borderId="2" xfId="0" applyNumberFormat="1" applyFont="1" applyFill="1" applyBorder="1" applyAlignment="1">
      <alignment vertical="center" wrapText="1"/>
    </xf>
    <xf numFmtId="38" fontId="6" fillId="0" borderId="8" xfId="6" applyFont="1" applyFill="1" applyBorder="1" applyAlignment="1">
      <alignment vertical="center"/>
    </xf>
    <xf numFmtId="38" fontId="6" fillId="0" borderId="9" xfId="6" applyFont="1" applyFill="1" applyBorder="1" applyAlignment="1">
      <alignment vertical="center"/>
    </xf>
    <xf numFmtId="38" fontId="6" fillId="0" borderId="2" xfId="6" applyFont="1" applyFill="1" applyBorder="1" applyAlignment="1">
      <alignment vertical="center"/>
    </xf>
    <xf numFmtId="38" fontId="5" fillId="2" borderId="0" xfId="2" applyFont="1" applyFill="1" applyBorder="1" applyAlignment="1"/>
    <xf numFmtId="38" fontId="9" fillId="0" borderId="2" xfId="2" applyFont="1" applyFill="1" applyBorder="1" applyAlignment="1">
      <alignment horizontal="center" vertical="center"/>
    </xf>
    <xf numFmtId="38" fontId="3" fillId="0" borderId="21" xfId="2" applyBorder="1">
      <alignment vertical="center"/>
    </xf>
    <xf numFmtId="38" fontId="5" fillId="2" borderId="0" xfId="2" applyFont="1" applyFill="1" applyBorder="1" applyAlignment="1">
      <alignment vertical="center" wrapText="1"/>
    </xf>
    <xf numFmtId="38" fontId="5" fillId="2" borderId="0" xfId="2" applyFont="1" applyFill="1" applyBorder="1" applyAlignment="1">
      <alignment horizontal="left" vertical="center"/>
    </xf>
    <xf numFmtId="38" fontId="3" fillId="0" borderId="0" xfId="2" applyAlignment="1">
      <alignment vertical="center"/>
    </xf>
    <xf numFmtId="38" fontId="5" fillId="0" borderId="0" xfId="2" applyFont="1" applyBorder="1" applyAlignment="1">
      <alignment vertical="center"/>
    </xf>
    <xf numFmtId="38" fontId="3" fillId="0" borderId="0" xfId="2" applyAlignment="1">
      <alignment horizontal="center" vertical="center" wrapText="1"/>
    </xf>
    <xf numFmtId="38" fontId="3" fillId="2" borderId="0" xfId="2" applyFont="1" applyFill="1" applyAlignment="1">
      <alignment vertical="center" wrapText="1"/>
    </xf>
    <xf numFmtId="176" fontId="0" fillId="0" borderId="5" xfId="1" applyNumberFormat="1" applyFont="1" applyFill="1" applyBorder="1">
      <alignment vertical="center"/>
    </xf>
    <xf numFmtId="0" fontId="0" fillId="0" borderId="1" xfId="0" applyFill="1" applyBorder="1">
      <alignment vertical="center"/>
    </xf>
    <xf numFmtId="0" fontId="0" fillId="0" borderId="6" xfId="0" applyFill="1" applyBorder="1" applyAlignment="1">
      <alignment vertical="center" wrapText="1"/>
    </xf>
    <xf numFmtId="0" fontId="0" fillId="0" borderId="2" xfId="0" applyFont="1" applyFill="1" applyBorder="1" applyAlignment="1">
      <alignment vertical="center" wrapText="1"/>
    </xf>
    <xf numFmtId="0" fontId="18" fillId="0" borderId="2" xfId="0" applyFont="1" applyBorder="1" applyAlignment="1">
      <alignment horizontal="justify" vertical="top" wrapText="1"/>
    </xf>
    <xf numFmtId="0" fontId="18" fillId="0" borderId="2" xfId="0" applyFont="1" applyFill="1" applyBorder="1">
      <alignment vertical="center"/>
    </xf>
    <xf numFmtId="38" fontId="3" fillId="0" borderId="2" xfId="2" applyFont="1" applyBorder="1" applyAlignment="1">
      <alignment horizontal="left" vertical="top" wrapText="1"/>
    </xf>
    <xf numFmtId="38" fontId="19" fillId="2" borderId="2" xfId="2" applyFont="1" applyFill="1" applyBorder="1" applyAlignment="1">
      <alignment horizontal="left" vertical="top" wrapText="1"/>
    </xf>
    <xf numFmtId="38" fontId="3" fillId="0" borderId="2" xfId="2" applyFont="1" applyFill="1" applyBorder="1" applyAlignment="1">
      <alignment horizontal="left" vertical="top" wrapText="1"/>
    </xf>
    <xf numFmtId="38" fontId="3" fillId="0" borderId="2" xfId="2" applyFont="1" applyBorder="1" applyAlignment="1">
      <alignment horizontal="left" vertical="center"/>
    </xf>
    <xf numFmtId="38" fontId="3" fillId="0" borderId="2" xfId="2" applyFont="1" applyBorder="1" applyAlignment="1">
      <alignment horizontal="left" vertical="center" wrapText="1"/>
    </xf>
    <xf numFmtId="38" fontId="19" fillId="2" borderId="2" xfId="2" applyFont="1" applyFill="1" applyBorder="1" applyAlignment="1">
      <alignment horizontal="left" vertical="center" wrapText="1"/>
    </xf>
    <xf numFmtId="38" fontId="3" fillId="0" borderId="2" xfId="2" applyFont="1" applyFill="1" applyBorder="1" applyAlignment="1">
      <alignment horizontal="left" vertical="center" wrapText="1"/>
    </xf>
    <xf numFmtId="38" fontId="3" fillId="3" borderId="2" xfId="6" applyFont="1" applyFill="1" applyBorder="1" applyAlignment="1">
      <alignment horizontal="left" vertical="center"/>
    </xf>
    <xf numFmtId="38" fontId="3" fillId="0" borderId="6" xfId="6" applyBorder="1" applyAlignment="1">
      <alignment horizontal="left" vertical="center"/>
    </xf>
    <xf numFmtId="0" fontId="3" fillId="3" borderId="2" xfId="4" applyFont="1" applyFill="1" applyBorder="1" applyAlignment="1">
      <alignment horizontal="left" vertical="center"/>
    </xf>
    <xf numFmtId="38" fontId="3" fillId="0" borderId="19" xfId="6" applyFont="1" applyBorder="1" applyAlignment="1">
      <alignment horizontal="left" vertical="center"/>
    </xf>
    <xf numFmtId="38" fontId="3" fillId="0" borderId="18" xfId="6" applyFont="1" applyBorder="1" applyAlignment="1">
      <alignment horizontal="left" vertical="center"/>
    </xf>
    <xf numFmtId="38" fontId="3" fillId="0" borderId="20" xfId="6" applyFont="1" applyBorder="1" applyAlignment="1">
      <alignment horizontal="left" vertical="center"/>
    </xf>
    <xf numFmtId="38" fontId="3" fillId="0" borderId="6" xfId="6" applyFont="1" applyBorder="1" applyAlignment="1">
      <alignment horizontal="left" vertical="center"/>
    </xf>
    <xf numFmtId="38" fontId="3" fillId="0" borderId="2" xfId="6" applyBorder="1" applyAlignment="1">
      <alignment horizontal="left" vertical="center"/>
    </xf>
    <xf numFmtId="38" fontId="3" fillId="0" borderId="2" xfId="6" applyFont="1" applyBorder="1" applyAlignment="1">
      <alignment horizontal="left" vertical="center"/>
    </xf>
    <xf numFmtId="0" fontId="0" fillId="0" borderId="2" xfId="0" applyFont="1" applyBorder="1" applyAlignment="1">
      <alignment vertical="center"/>
    </xf>
    <xf numFmtId="0" fontId="0" fillId="0" borderId="2" xfId="0" applyFont="1" applyFill="1" applyBorder="1" applyAlignment="1">
      <alignment vertical="center"/>
    </xf>
    <xf numFmtId="0" fontId="0" fillId="0" borderId="12" xfId="0"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2" xfId="0" applyFill="1" applyBorder="1" applyAlignment="1">
      <alignment vertical="center"/>
    </xf>
    <xf numFmtId="0" fontId="0" fillId="0" borderId="2" xfId="0" applyBorder="1" applyAlignment="1">
      <alignment vertical="center"/>
    </xf>
    <xf numFmtId="0" fontId="0" fillId="0" borderId="0" xfId="0" applyFill="1" applyBorder="1" applyAlignment="1">
      <alignment vertical="center"/>
    </xf>
    <xf numFmtId="38" fontId="5" fillId="0" borderId="1" xfId="2" applyFont="1" applyFill="1" applyBorder="1" applyAlignment="1">
      <alignment horizontal="left" vertical="center"/>
    </xf>
    <xf numFmtId="0" fontId="0" fillId="3" borderId="15" xfId="0" applyFill="1" applyBorder="1" applyAlignment="1">
      <alignment vertical="center"/>
    </xf>
    <xf numFmtId="0" fontId="0" fillId="3" borderId="0" xfId="0" applyFill="1" applyBorder="1" applyAlignment="1">
      <alignment vertical="center"/>
    </xf>
    <xf numFmtId="0" fontId="6" fillId="0" borderId="12" xfId="0" applyFont="1" applyFill="1" applyBorder="1" applyAlignment="1">
      <alignment horizontal="left" vertical="center"/>
    </xf>
    <xf numFmtId="0" fontId="6" fillId="0" borderId="11" xfId="0" applyFont="1" applyFill="1" applyBorder="1" applyAlignment="1">
      <alignment horizontal="left" vertical="center"/>
    </xf>
    <xf numFmtId="38" fontId="6" fillId="0" borderId="12" xfId="2" applyFont="1" applyBorder="1" applyAlignment="1">
      <alignment horizontal="left" vertical="center"/>
    </xf>
    <xf numFmtId="38" fontId="6" fillId="0" borderId="11" xfId="2" applyFont="1" applyBorder="1" applyAlignment="1">
      <alignment horizontal="left" vertical="center"/>
    </xf>
    <xf numFmtId="38" fontId="3" fillId="0" borderId="12" xfId="6" applyBorder="1" applyAlignment="1">
      <alignment horizontal="center" vertical="center"/>
    </xf>
    <xf numFmtId="38" fontId="3" fillId="0" borderId="10" xfId="6" applyBorder="1" applyAlignment="1">
      <alignment horizontal="center" vertical="center"/>
    </xf>
    <xf numFmtId="38" fontId="3" fillId="0" borderId="11" xfId="6" applyBorder="1" applyAlignment="1">
      <alignment horizontal="center" vertical="center"/>
    </xf>
    <xf numFmtId="38" fontId="3" fillId="0" borderId="16" xfId="4" applyNumberFormat="1" applyFill="1" applyBorder="1" applyAlignment="1">
      <alignment horizontal="center" vertical="center"/>
    </xf>
    <xf numFmtId="38" fontId="3" fillId="0" borderId="17" xfId="4" applyNumberFormat="1" applyFill="1" applyBorder="1" applyAlignment="1">
      <alignment horizontal="center" vertical="center"/>
    </xf>
    <xf numFmtId="38" fontId="3" fillId="0" borderId="12" xfId="2" applyBorder="1" applyAlignment="1">
      <alignment horizontal="center" vertical="center"/>
    </xf>
    <xf numFmtId="38" fontId="3" fillId="0" borderId="10" xfId="2" applyBorder="1" applyAlignment="1">
      <alignment horizontal="center" vertical="center"/>
    </xf>
    <xf numFmtId="38" fontId="3" fillId="0" borderId="11" xfId="2" applyBorder="1" applyAlignment="1">
      <alignment horizontal="center" vertical="center"/>
    </xf>
    <xf numFmtId="38" fontId="5" fillId="3" borderId="0" xfId="2" applyFont="1" applyFill="1" applyBorder="1" applyAlignment="1">
      <alignment horizontal="center" vertical="center" wrapText="1"/>
    </xf>
    <xf numFmtId="38" fontId="5" fillId="3" borderId="1" xfId="2" applyFont="1" applyFill="1" applyBorder="1" applyAlignment="1">
      <alignment horizontal="center" vertical="center" wrapText="1"/>
    </xf>
    <xf numFmtId="38" fontId="5" fillId="2" borderId="0" xfId="2" applyFont="1" applyFill="1" applyBorder="1" applyAlignment="1">
      <alignment horizontal="center" vertical="center" wrapText="1"/>
    </xf>
    <xf numFmtId="38" fontId="5" fillId="2" borderId="1" xfId="2" applyFont="1" applyFill="1" applyBorder="1" applyAlignment="1">
      <alignment horizontal="center" vertical="center" wrapText="1"/>
    </xf>
    <xf numFmtId="0" fontId="0" fillId="0" borderId="12" xfId="0" applyFill="1" applyBorder="1" applyAlignment="1">
      <alignment horizontal="left" vertical="center" wrapText="1"/>
    </xf>
    <xf numFmtId="0" fontId="0" fillId="0" borderId="11" xfId="0" applyFill="1" applyBorder="1" applyAlignment="1">
      <alignment horizontal="left" vertical="center" wrapText="1"/>
    </xf>
    <xf numFmtId="0" fontId="10" fillId="0" borderId="0" xfId="2" applyNumberFormat="1" applyFont="1" applyFill="1" applyBorder="1" applyAlignment="1">
      <alignment horizontal="left" vertical="center" wrapText="1"/>
    </xf>
    <xf numFmtId="0" fontId="10" fillId="0" borderId="1" xfId="2" applyNumberFormat="1" applyFont="1" applyFill="1" applyBorder="1" applyAlignment="1">
      <alignment horizontal="left" vertical="center" wrapText="1"/>
    </xf>
  </cellXfs>
  <cellStyles count="10">
    <cellStyle name="パーセント" xfId="1" builtinId="5"/>
    <cellStyle name="パーセント 2" xfId="5"/>
    <cellStyle name="桁区切り" xfId="2" builtinId="6"/>
    <cellStyle name="桁区切り 2" xfId="6"/>
    <cellStyle name="標準" xfId="0" builtinId="0"/>
    <cellStyle name="標準 2" xfId="4"/>
    <cellStyle name="標準 3" xfId="3"/>
    <cellStyle name="標準 3 2" xfId="8"/>
    <cellStyle name="標準 4" xfId="9"/>
    <cellStyle name="標準 5" xfId="7"/>
  </cellStyles>
  <dxfs count="0"/>
  <tableStyles count="0" defaultTableStyle="TableStyleMedium2" defaultPivotStyle="PivotStyleLight16"/>
  <colors>
    <mruColors>
      <color rgb="FFCCFFFF"/>
      <color rgb="FFCCFFCC"/>
      <color rgb="FFCCECFF"/>
      <color rgb="FFFFFFCC"/>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352425</xdr:colOff>
      <xdr:row>704</xdr:row>
      <xdr:rowOff>0</xdr:rowOff>
    </xdr:from>
    <xdr:to>
      <xdr:col>6</xdr:col>
      <xdr:colOff>95250</xdr:colOff>
      <xdr:row>704</xdr:row>
      <xdr:rowOff>0</xdr:rowOff>
    </xdr:to>
    <xdr:sp macro="" textlink="">
      <xdr:nvSpPr>
        <xdr:cNvPr id="2" name="AutoShape 1"/>
        <xdr:cNvSpPr>
          <a:spLocks noChangeArrowheads="1"/>
        </xdr:cNvSpPr>
      </xdr:nvSpPr>
      <xdr:spPr bwMode="auto">
        <a:xfrm>
          <a:off x="1057275" y="137883900"/>
          <a:ext cx="6610350" cy="0"/>
        </a:xfrm>
        <a:prstGeom prst="flowChartProcess">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⇒５４＋１９１＝２４５名（状態像の変化がなかったもの）</a:t>
          </a:r>
        </a:p>
      </xdr:txBody>
    </xdr:sp>
    <xdr:clientData/>
  </xdr:twoCellAnchor>
  <xdr:twoCellAnchor>
    <xdr:from>
      <xdr:col>1</xdr:col>
      <xdr:colOff>352425</xdr:colOff>
      <xdr:row>795</xdr:row>
      <xdr:rowOff>0</xdr:rowOff>
    </xdr:from>
    <xdr:to>
      <xdr:col>6</xdr:col>
      <xdr:colOff>95250</xdr:colOff>
      <xdr:row>795</xdr:row>
      <xdr:rowOff>0</xdr:rowOff>
    </xdr:to>
    <xdr:sp macro="" textlink="">
      <xdr:nvSpPr>
        <xdr:cNvPr id="5" name="AutoShape 1"/>
        <xdr:cNvSpPr>
          <a:spLocks noChangeArrowheads="1"/>
        </xdr:cNvSpPr>
      </xdr:nvSpPr>
      <xdr:spPr bwMode="auto">
        <a:xfrm>
          <a:off x="1057275" y="19840575"/>
          <a:ext cx="7134225" cy="0"/>
        </a:xfrm>
        <a:prstGeom prst="flowChartProcess">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⇒５４＋１９１＝２４５名（状態像の変化がなかったもの）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59"/>
  <sheetViews>
    <sheetView tabSelected="1" view="pageBreakPreview" zoomScale="80" zoomScaleNormal="85" zoomScaleSheetLayoutView="80" workbookViewId="0">
      <selection activeCell="K737" sqref="K737"/>
    </sheetView>
  </sheetViews>
  <sheetFormatPr defaultRowHeight="13.5" x14ac:dyDescent="0.15"/>
  <cols>
    <col min="1" max="1" width="2.625" style="5" customWidth="1"/>
    <col min="2" max="2" width="66" style="3" customWidth="1"/>
    <col min="3" max="3" width="12.125" style="3" customWidth="1"/>
    <col min="4" max="4" width="13.5" style="3" customWidth="1"/>
    <col min="5" max="5" width="12.375" style="3" customWidth="1"/>
    <col min="6" max="6" width="10.125" style="3" customWidth="1"/>
    <col min="7" max="7" width="13.625" style="3" bestFit="1" customWidth="1"/>
    <col min="8" max="8" width="64.875" style="3" customWidth="1"/>
    <col min="9" max="9" width="20" style="3" bestFit="1" customWidth="1"/>
    <col min="10" max="10" width="13.5" style="3" customWidth="1"/>
    <col min="11" max="11" width="7.875" style="3" customWidth="1"/>
    <col min="12" max="12" width="9.875" customWidth="1"/>
    <col min="13" max="13" width="9.5" style="14" customWidth="1"/>
    <col min="14" max="14" width="9.375" style="15" customWidth="1"/>
    <col min="15" max="15" width="11.625" style="15" customWidth="1"/>
    <col min="16" max="16" width="9.375" style="15" customWidth="1"/>
    <col min="17" max="17" width="10.25" style="15" customWidth="1"/>
    <col min="18" max="18" width="8.375" style="15" customWidth="1"/>
    <col min="19" max="19" width="7.5" style="15" bestFit="1" customWidth="1"/>
    <col min="20" max="20" width="7.75" style="15" customWidth="1"/>
    <col min="21" max="22" width="9" style="14"/>
  </cols>
  <sheetData>
    <row r="1" spans="1:26" ht="21" x14ac:dyDescent="0.15">
      <c r="B1" s="175" t="s">
        <v>468</v>
      </c>
    </row>
    <row r="3" spans="1:26" ht="17.100000000000001" customHeight="1" x14ac:dyDescent="0.15">
      <c r="A3" s="1"/>
      <c r="B3" s="2" t="s">
        <v>0</v>
      </c>
      <c r="G3" s="1"/>
      <c r="H3" s="326" t="s">
        <v>332</v>
      </c>
      <c r="I3" s="326"/>
      <c r="J3" s="326"/>
      <c r="K3" s="4"/>
    </row>
    <row r="4" spans="1:26" ht="17.100000000000001" customHeight="1" x14ac:dyDescent="0.15">
      <c r="B4" s="6"/>
      <c r="C4" s="7" t="s">
        <v>1</v>
      </c>
      <c r="D4" s="6" t="s">
        <v>2</v>
      </c>
      <c r="H4" s="128"/>
      <c r="I4" s="128" t="s">
        <v>4</v>
      </c>
      <c r="J4" s="128" t="s">
        <v>5</v>
      </c>
      <c r="K4" s="128" t="s">
        <v>40</v>
      </c>
      <c r="L4" s="128" t="s">
        <v>41</v>
      </c>
      <c r="M4" s="128" t="s">
        <v>42</v>
      </c>
      <c r="N4" s="128" t="s">
        <v>43</v>
      </c>
      <c r="O4" s="128" t="s">
        <v>330</v>
      </c>
      <c r="P4"/>
      <c r="Q4" s="14"/>
      <c r="U4" s="15"/>
      <c r="V4" s="15"/>
      <c r="W4" s="15"/>
      <c r="X4" s="15"/>
      <c r="Y4" s="14"/>
      <c r="Z4" s="14"/>
    </row>
    <row r="5" spans="1:26" ht="17.100000000000001" customHeight="1" x14ac:dyDescent="0.15">
      <c r="B5" s="6" t="s">
        <v>7</v>
      </c>
      <c r="C5" s="126">
        <v>125</v>
      </c>
      <c r="D5" s="8">
        <f t="shared" ref="D5:D14" si="0">C5/C$14</f>
        <v>7.3995145918427747E-3</v>
      </c>
      <c r="H5" s="128" t="s">
        <v>302</v>
      </c>
      <c r="I5" s="131">
        <v>7</v>
      </c>
      <c r="J5" s="131">
        <v>43</v>
      </c>
      <c r="K5" s="131">
        <v>25</v>
      </c>
      <c r="L5" s="131">
        <v>31</v>
      </c>
      <c r="M5" s="131">
        <v>15</v>
      </c>
      <c r="N5" s="131">
        <v>4</v>
      </c>
      <c r="O5" s="132">
        <f>SUM(I5:N5)</f>
        <v>125</v>
      </c>
      <c r="P5"/>
      <c r="Q5" s="14"/>
      <c r="U5" s="15"/>
      <c r="V5" s="15"/>
      <c r="W5" s="15"/>
      <c r="X5" s="15"/>
      <c r="Y5" s="14"/>
      <c r="Z5" s="14"/>
    </row>
    <row r="6" spans="1:26" ht="17.100000000000001" customHeight="1" x14ac:dyDescent="0.15">
      <c r="B6" s="6" t="s">
        <v>9</v>
      </c>
      <c r="C6" s="126">
        <v>379</v>
      </c>
      <c r="D6" s="8">
        <f t="shared" si="0"/>
        <v>2.2435328242467294E-2</v>
      </c>
      <c r="H6" s="128" t="s">
        <v>9</v>
      </c>
      <c r="I6" s="131">
        <v>26</v>
      </c>
      <c r="J6" s="131">
        <v>72</v>
      </c>
      <c r="K6" s="131">
        <v>99</v>
      </c>
      <c r="L6" s="131">
        <v>91</v>
      </c>
      <c r="M6" s="131">
        <v>65</v>
      </c>
      <c r="N6" s="131">
        <v>26</v>
      </c>
      <c r="O6" s="132">
        <f t="shared" ref="O6:O14" si="1">SUM(I6:N6)</f>
        <v>379</v>
      </c>
      <c r="P6"/>
      <c r="Q6" s="14"/>
      <c r="U6" s="15"/>
      <c r="V6" s="15"/>
      <c r="W6" s="15"/>
      <c r="X6" s="15"/>
      <c r="Y6" s="14"/>
      <c r="Z6" s="14"/>
    </row>
    <row r="7" spans="1:26" ht="17.100000000000001" customHeight="1" x14ac:dyDescent="0.15">
      <c r="B7" s="6" t="s">
        <v>10</v>
      </c>
      <c r="C7" s="126">
        <v>1001</v>
      </c>
      <c r="D7" s="8">
        <f t="shared" si="0"/>
        <v>5.9255312851476942E-2</v>
      </c>
      <c r="H7" s="128" t="s">
        <v>10</v>
      </c>
      <c r="I7" s="131">
        <v>73</v>
      </c>
      <c r="J7" s="131">
        <v>162</v>
      </c>
      <c r="K7" s="131">
        <v>263</v>
      </c>
      <c r="L7" s="131">
        <v>256</v>
      </c>
      <c r="M7" s="131">
        <v>191</v>
      </c>
      <c r="N7" s="131">
        <v>56</v>
      </c>
      <c r="O7" s="132">
        <f t="shared" si="1"/>
        <v>1001</v>
      </c>
      <c r="P7"/>
      <c r="Q7" s="14"/>
      <c r="U7" s="15"/>
      <c r="V7" s="15"/>
      <c r="W7" s="15"/>
      <c r="X7" s="15"/>
      <c r="Y7" s="14"/>
      <c r="Z7" s="14"/>
    </row>
    <row r="8" spans="1:26" ht="17.100000000000001" customHeight="1" x14ac:dyDescent="0.15">
      <c r="B8" s="6" t="s">
        <v>11</v>
      </c>
      <c r="C8" s="126">
        <v>2086</v>
      </c>
      <c r="D8" s="8">
        <f t="shared" si="0"/>
        <v>0.12348309950867223</v>
      </c>
      <c r="H8" s="128" t="s">
        <v>11</v>
      </c>
      <c r="I8" s="131">
        <v>115</v>
      </c>
      <c r="J8" s="131">
        <v>293</v>
      </c>
      <c r="K8" s="131">
        <v>451</v>
      </c>
      <c r="L8" s="131">
        <v>642</v>
      </c>
      <c r="M8" s="131">
        <v>463</v>
      </c>
      <c r="N8" s="131">
        <v>122</v>
      </c>
      <c r="O8" s="132">
        <f t="shared" si="1"/>
        <v>2086</v>
      </c>
      <c r="P8"/>
      <c r="Q8" s="14"/>
      <c r="U8" s="15"/>
      <c r="V8" s="15"/>
      <c r="W8" s="15"/>
      <c r="X8" s="15"/>
      <c r="Y8" s="14"/>
      <c r="Z8" s="14"/>
    </row>
    <row r="9" spans="1:26" ht="17.100000000000001" customHeight="1" x14ac:dyDescent="0.15">
      <c r="B9" s="6" t="s">
        <v>12</v>
      </c>
      <c r="C9" s="126">
        <v>2550</v>
      </c>
      <c r="D9" s="8">
        <f t="shared" si="0"/>
        <v>0.1509500976735926</v>
      </c>
      <c r="H9" s="128" t="s">
        <v>12</v>
      </c>
      <c r="I9" s="131">
        <v>106</v>
      </c>
      <c r="J9" s="131">
        <v>317</v>
      </c>
      <c r="K9" s="131">
        <v>610</v>
      </c>
      <c r="L9" s="131">
        <v>878</v>
      </c>
      <c r="M9" s="131">
        <v>512</v>
      </c>
      <c r="N9" s="131">
        <v>127</v>
      </c>
      <c r="O9" s="132">
        <f t="shared" si="1"/>
        <v>2550</v>
      </c>
      <c r="P9"/>
      <c r="Q9" s="14"/>
      <c r="U9" s="15"/>
      <c r="V9" s="15"/>
      <c r="W9" s="15"/>
      <c r="X9" s="15"/>
      <c r="Y9" s="14"/>
      <c r="Z9" s="14"/>
    </row>
    <row r="10" spans="1:26" ht="17.100000000000001" customHeight="1" x14ac:dyDescent="0.15">
      <c r="B10" s="6" t="s">
        <v>13</v>
      </c>
      <c r="C10" s="126">
        <v>4132</v>
      </c>
      <c r="D10" s="8">
        <f t="shared" si="0"/>
        <v>0.24459835434795477</v>
      </c>
      <c r="H10" s="128" t="s">
        <v>13</v>
      </c>
      <c r="I10" s="131">
        <v>127</v>
      </c>
      <c r="J10" s="131">
        <v>414</v>
      </c>
      <c r="K10" s="131">
        <v>943</v>
      </c>
      <c r="L10" s="131">
        <v>1606</v>
      </c>
      <c r="M10" s="131">
        <v>902</v>
      </c>
      <c r="N10" s="131">
        <v>140</v>
      </c>
      <c r="O10" s="132">
        <f t="shared" si="1"/>
        <v>4132</v>
      </c>
      <c r="P10"/>
      <c r="Q10" s="14"/>
      <c r="U10" s="15"/>
      <c r="V10" s="15"/>
      <c r="W10" s="15"/>
      <c r="X10" s="15"/>
      <c r="Y10" s="14"/>
      <c r="Z10" s="14"/>
    </row>
    <row r="11" spans="1:26" ht="17.100000000000001" customHeight="1" x14ac:dyDescent="0.15">
      <c r="B11" s="6" t="s">
        <v>14</v>
      </c>
      <c r="C11" s="126">
        <v>3934</v>
      </c>
      <c r="D11" s="8">
        <f t="shared" si="0"/>
        <v>0.23287752323447583</v>
      </c>
      <c r="F11" s="104"/>
      <c r="H11" s="128" t="s">
        <v>14</v>
      </c>
      <c r="I11" s="131">
        <v>102</v>
      </c>
      <c r="J11" s="131">
        <v>362</v>
      </c>
      <c r="K11" s="131">
        <v>820</v>
      </c>
      <c r="L11" s="131">
        <v>1463</v>
      </c>
      <c r="M11" s="131">
        <v>1011</v>
      </c>
      <c r="N11" s="131">
        <v>156</v>
      </c>
      <c r="O11" s="132">
        <f t="shared" si="1"/>
        <v>3914</v>
      </c>
      <c r="P11"/>
      <c r="Q11" s="14"/>
      <c r="U11" s="15"/>
      <c r="V11" s="15"/>
      <c r="W11" s="15"/>
      <c r="X11" s="15"/>
      <c r="Y11" s="14"/>
      <c r="Z11" s="14"/>
    </row>
    <row r="12" spans="1:26" ht="17.100000000000001" customHeight="1" x14ac:dyDescent="0.15">
      <c r="B12" s="6" t="s">
        <v>15</v>
      </c>
      <c r="C12" s="126">
        <v>2242</v>
      </c>
      <c r="D12" s="8">
        <f t="shared" si="0"/>
        <v>0.13271769371929201</v>
      </c>
      <c r="H12" s="128" t="s">
        <v>15</v>
      </c>
      <c r="I12" s="131">
        <v>33</v>
      </c>
      <c r="J12" s="131">
        <v>161</v>
      </c>
      <c r="K12" s="131">
        <v>441</v>
      </c>
      <c r="L12" s="131">
        <v>786</v>
      </c>
      <c r="M12" s="131">
        <v>681</v>
      </c>
      <c r="N12" s="131">
        <v>140</v>
      </c>
      <c r="O12" s="132">
        <f t="shared" si="1"/>
        <v>2242</v>
      </c>
      <c r="P12"/>
      <c r="Q12" s="14"/>
      <c r="U12" s="15"/>
      <c r="V12" s="15"/>
      <c r="W12" s="15"/>
      <c r="X12" s="15"/>
      <c r="Y12" s="14"/>
      <c r="Z12" s="14"/>
    </row>
    <row r="13" spans="1:26" ht="17.100000000000001" customHeight="1" x14ac:dyDescent="0.15">
      <c r="B13" s="6" t="s">
        <v>16</v>
      </c>
      <c r="C13" s="126">
        <v>444</v>
      </c>
      <c r="D13" s="8">
        <f t="shared" si="0"/>
        <v>2.6283075830225537E-2</v>
      </c>
      <c r="H13" s="128" t="s">
        <v>303</v>
      </c>
      <c r="I13" s="131">
        <v>1</v>
      </c>
      <c r="J13" s="131">
        <v>14</v>
      </c>
      <c r="K13" s="131">
        <v>62</v>
      </c>
      <c r="L13" s="131">
        <v>149</v>
      </c>
      <c r="M13" s="131">
        <v>184</v>
      </c>
      <c r="N13" s="131">
        <v>34</v>
      </c>
      <c r="O13" s="132">
        <f t="shared" si="1"/>
        <v>444</v>
      </c>
      <c r="P13"/>
      <c r="Q13" s="14"/>
      <c r="U13" s="15"/>
      <c r="V13" s="15"/>
      <c r="W13" s="15"/>
      <c r="X13" s="15"/>
      <c r="Y13" s="14"/>
      <c r="Z13" s="14"/>
    </row>
    <row r="14" spans="1:26" ht="17.100000000000001" customHeight="1" x14ac:dyDescent="0.15">
      <c r="B14" s="6" t="s">
        <v>17</v>
      </c>
      <c r="C14" s="7">
        <f>SUM(C5:C13)</f>
        <v>16893</v>
      </c>
      <c r="D14" s="8">
        <f t="shared" si="0"/>
        <v>1</v>
      </c>
      <c r="H14" s="128" t="s">
        <v>17</v>
      </c>
      <c r="I14" s="132">
        <f>SUM(I5:I13)</f>
        <v>590</v>
      </c>
      <c r="J14" s="132">
        <v>1858</v>
      </c>
      <c r="K14" s="132">
        <f t="shared" ref="K14:N14" si="2">SUM(K5:K13)</f>
        <v>3714</v>
      </c>
      <c r="L14" s="132">
        <f t="shared" si="2"/>
        <v>5902</v>
      </c>
      <c r="M14" s="132">
        <f t="shared" si="2"/>
        <v>4024</v>
      </c>
      <c r="N14" s="132">
        <f t="shared" si="2"/>
        <v>805</v>
      </c>
      <c r="O14" s="132">
        <f t="shared" si="1"/>
        <v>16893</v>
      </c>
      <c r="P14"/>
      <c r="Q14" s="14"/>
      <c r="U14" s="15"/>
      <c r="V14" s="15"/>
      <c r="W14" s="15"/>
      <c r="X14" s="15"/>
      <c r="Y14" s="14"/>
      <c r="Z14" s="14"/>
    </row>
    <row r="15" spans="1:26" ht="17.100000000000001" customHeight="1" x14ac:dyDescent="0.15">
      <c r="D15" s="10"/>
      <c r="K15" s="11"/>
    </row>
    <row r="16" spans="1:26" ht="17.100000000000001" customHeight="1" x14ac:dyDescent="0.15">
      <c r="A16" s="1"/>
      <c r="B16" s="1" t="s">
        <v>18</v>
      </c>
      <c r="C16" s="12"/>
      <c r="D16" s="10"/>
      <c r="G16" s="1"/>
      <c r="H16" s="1" t="s">
        <v>333</v>
      </c>
      <c r="K16" s="4"/>
    </row>
    <row r="17" spans="1:26" ht="17.100000000000001" customHeight="1" x14ac:dyDescent="0.15">
      <c r="B17" s="6"/>
      <c r="C17" s="7" t="s">
        <v>1</v>
      </c>
      <c r="D17" s="13" t="s">
        <v>2</v>
      </c>
      <c r="G17" s="3" t="s">
        <v>19</v>
      </c>
      <c r="H17" s="129"/>
      <c r="I17" s="128" t="s">
        <v>4</v>
      </c>
      <c r="J17" s="128" t="s">
        <v>5</v>
      </c>
      <c r="K17" s="128" t="s">
        <v>40</v>
      </c>
      <c r="L17" s="128" t="s">
        <v>41</v>
      </c>
      <c r="M17" s="128" t="s">
        <v>42</v>
      </c>
      <c r="N17" s="128" t="s">
        <v>43</v>
      </c>
      <c r="O17" s="129" t="s">
        <v>17</v>
      </c>
      <c r="P17"/>
      <c r="Q17" s="14"/>
      <c r="U17" s="15"/>
      <c r="V17" s="15"/>
      <c r="W17" s="15"/>
      <c r="X17" s="15"/>
      <c r="Y17" s="14"/>
      <c r="Z17" s="14"/>
    </row>
    <row r="18" spans="1:26" ht="17.100000000000001" customHeight="1" x14ac:dyDescent="0.15">
      <c r="B18" s="6" t="s">
        <v>20</v>
      </c>
      <c r="C18" s="127">
        <v>273</v>
      </c>
      <c r="D18" s="8">
        <f t="shared" ref="D18:D24" si="3">C18/C$14</f>
        <v>1.6160539868584622E-2</v>
      </c>
      <c r="H18" s="129" t="s">
        <v>20</v>
      </c>
      <c r="I18" s="130">
        <v>30</v>
      </c>
      <c r="J18" s="130">
        <v>33</v>
      </c>
      <c r="K18" s="130">
        <v>89</v>
      </c>
      <c r="L18" s="130">
        <v>77</v>
      </c>
      <c r="M18" s="130">
        <v>28</v>
      </c>
      <c r="N18" s="130">
        <v>16</v>
      </c>
      <c r="O18" s="129">
        <f>SUM(I18:N18)</f>
        <v>273</v>
      </c>
      <c r="P18"/>
      <c r="Q18" s="14"/>
      <c r="U18" s="15"/>
      <c r="V18" s="15"/>
      <c r="W18" s="15"/>
      <c r="X18" s="15"/>
      <c r="Y18" s="14"/>
      <c r="Z18" s="14"/>
    </row>
    <row r="19" spans="1:26" ht="17.100000000000001" customHeight="1" x14ac:dyDescent="0.15">
      <c r="B19" s="6" t="s">
        <v>21</v>
      </c>
      <c r="C19" s="127">
        <v>8637</v>
      </c>
      <c r="D19" s="8">
        <f t="shared" si="3"/>
        <v>0.51127686023796837</v>
      </c>
      <c r="H19" s="129" t="s">
        <v>21</v>
      </c>
      <c r="I19" s="130">
        <v>117</v>
      </c>
      <c r="J19" s="130">
        <v>557</v>
      </c>
      <c r="K19" s="130">
        <v>1409</v>
      </c>
      <c r="L19" s="130">
        <v>3074</v>
      </c>
      <c r="M19" s="130">
        <v>2897</v>
      </c>
      <c r="N19" s="130">
        <v>583</v>
      </c>
      <c r="O19" s="129">
        <f t="shared" ref="O19:O23" si="4">SUM(I19:N19)</f>
        <v>8637</v>
      </c>
      <c r="P19"/>
      <c r="Q19" s="14"/>
      <c r="U19" s="15"/>
      <c r="V19" s="15"/>
      <c r="W19" s="15"/>
      <c r="X19" s="15"/>
      <c r="Y19" s="14"/>
      <c r="Z19" s="14"/>
    </row>
    <row r="20" spans="1:26" ht="17.100000000000001" customHeight="1" x14ac:dyDescent="0.15">
      <c r="B20" s="6" t="s">
        <v>22</v>
      </c>
      <c r="C20" s="127">
        <v>7867</v>
      </c>
      <c r="D20" s="8">
        <f t="shared" si="3"/>
        <v>0.46569585035221689</v>
      </c>
      <c r="H20" s="129" t="s">
        <v>22</v>
      </c>
      <c r="I20" s="130">
        <v>438</v>
      </c>
      <c r="J20" s="130">
        <v>1250</v>
      </c>
      <c r="K20" s="130">
        <v>2205</v>
      </c>
      <c r="L20" s="130">
        <v>2739</v>
      </c>
      <c r="M20" s="130">
        <v>1033</v>
      </c>
      <c r="N20" s="130">
        <v>202</v>
      </c>
      <c r="O20" s="129">
        <f t="shared" si="4"/>
        <v>7867</v>
      </c>
      <c r="P20"/>
      <c r="Q20" s="14"/>
      <c r="U20" s="15"/>
      <c r="V20" s="15"/>
      <c r="W20" s="15"/>
      <c r="X20" s="15"/>
      <c r="Y20" s="14"/>
      <c r="Z20" s="14"/>
    </row>
    <row r="21" spans="1:26" ht="17.100000000000001" customHeight="1" x14ac:dyDescent="0.15">
      <c r="B21" s="6" t="s">
        <v>23</v>
      </c>
      <c r="C21" s="127">
        <v>2</v>
      </c>
      <c r="D21" s="8">
        <f t="shared" si="3"/>
        <v>1.183922334694844E-4</v>
      </c>
      <c r="H21" s="129" t="s">
        <v>23</v>
      </c>
      <c r="I21" s="130">
        <v>0</v>
      </c>
      <c r="J21" s="130">
        <v>0</v>
      </c>
      <c r="K21" s="130">
        <v>0</v>
      </c>
      <c r="L21" s="130">
        <v>0</v>
      </c>
      <c r="M21" s="130">
        <v>2</v>
      </c>
      <c r="N21" s="130">
        <v>0</v>
      </c>
      <c r="O21" s="129">
        <f t="shared" si="4"/>
        <v>2</v>
      </c>
      <c r="P21"/>
      <c r="Q21" s="14"/>
      <c r="U21" s="15"/>
      <c r="V21" s="15"/>
      <c r="W21" s="15"/>
      <c r="X21" s="15"/>
      <c r="Y21" s="14"/>
      <c r="Z21" s="14"/>
    </row>
    <row r="22" spans="1:26" ht="17.100000000000001" customHeight="1" x14ac:dyDescent="0.15">
      <c r="B22" s="6" t="s">
        <v>24</v>
      </c>
      <c r="C22" s="127">
        <v>114</v>
      </c>
      <c r="D22" s="8">
        <f t="shared" si="3"/>
        <v>6.7483573077606112E-3</v>
      </c>
      <c r="H22" s="129" t="s">
        <v>24</v>
      </c>
      <c r="I22" s="130">
        <v>5</v>
      </c>
      <c r="J22" s="130">
        <v>18</v>
      </c>
      <c r="K22" s="130">
        <v>11</v>
      </c>
      <c r="L22" s="130">
        <v>12</v>
      </c>
      <c r="M22" s="130">
        <v>64</v>
      </c>
      <c r="N22" s="130">
        <v>4</v>
      </c>
      <c r="O22" s="129">
        <f t="shared" si="4"/>
        <v>114</v>
      </c>
      <c r="P22"/>
      <c r="Q22" s="14"/>
      <c r="U22" s="15"/>
      <c r="V22" s="15"/>
      <c r="W22" s="15"/>
      <c r="X22" s="15"/>
      <c r="Y22" s="14"/>
      <c r="Z22" s="14"/>
    </row>
    <row r="23" spans="1:26" ht="17.100000000000001" customHeight="1" x14ac:dyDescent="0.15">
      <c r="B23" s="6" t="s">
        <v>25</v>
      </c>
      <c r="C23" s="127">
        <v>0</v>
      </c>
      <c r="D23" s="8">
        <f t="shared" si="3"/>
        <v>0</v>
      </c>
      <c r="H23" s="129" t="s">
        <v>17</v>
      </c>
      <c r="I23" s="129">
        <f>SUM(I18:I22)</f>
        <v>590</v>
      </c>
      <c r="J23" s="129">
        <v>1858</v>
      </c>
      <c r="K23" s="129">
        <f t="shared" ref="K23:N23" si="5">SUM(K18:K22)</f>
        <v>3714</v>
      </c>
      <c r="L23" s="129">
        <f t="shared" si="5"/>
        <v>5902</v>
      </c>
      <c r="M23" s="129">
        <f t="shared" si="5"/>
        <v>4024</v>
      </c>
      <c r="N23" s="129">
        <f t="shared" si="5"/>
        <v>805</v>
      </c>
      <c r="O23" s="129">
        <f t="shared" si="4"/>
        <v>16893</v>
      </c>
      <c r="P23"/>
      <c r="Q23" s="14"/>
      <c r="U23" s="15"/>
      <c r="V23" s="15"/>
      <c r="W23" s="15"/>
      <c r="X23" s="15"/>
      <c r="Y23" s="14"/>
      <c r="Z23" s="14"/>
    </row>
    <row r="24" spans="1:26" ht="17.100000000000001" customHeight="1" x14ac:dyDescent="0.15">
      <c r="B24" s="6" t="s">
        <v>17</v>
      </c>
      <c r="C24" s="7">
        <f>SUM(C18:C23)</f>
        <v>16893</v>
      </c>
      <c r="D24" s="8">
        <f t="shared" si="3"/>
        <v>1</v>
      </c>
      <c r="L24" s="3"/>
      <c r="M24" s="3"/>
      <c r="N24" s="3"/>
      <c r="O24" s="16"/>
      <c r="P24"/>
      <c r="Q24" s="14"/>
      <c r="U24" s="15"/>
      <c r="V24" s="15"/>
      <c r="W24" s="15"/>
      <c r="X24" s="15"/>
      <c r="Y24" s="14"/>
      <c r="Z24" s="14"/>
    </row>
    <row r="25" spans="1:26" ht="17.100000000000001" customHeight="1" x14ac:dyDescent="0.15">
      <c r="K25" s="16"/>
    </row>
    <row r="26" spans="1:26" ht="17.100000000000001" customHeight="1" x14ac:dyDescent="0.15">
      <c r="A26" s="1"/>
      <c r="B26" s="1" t="s">
        <v>26</v>
      </c>
      <c r="G26" s="1"/>
      <c r="H26" s="1" t="s">
        <v>334</v>
      </c>
      <c r="K26" s="4"/>
    </row>
    <row r="27" spans="1:26" s="20" customFormat="1" ht="17.100000000000001" customHeight="1" x14ac:dyDescent="0.15">
      <c r="A27" s="17"/>
      <c r="B27" s="18"/>
      <c r="C27" s="18" t="s">
        <v>1</v>
      </c>
      <c r="D27" s="18" t="s">
        <v>2</v>
      </c>
      <c r="E27" s="19"/>
      <c r="F27" s="19"/>
      <c r="G27" s="19"/>
      <c r="H27" s="128"/>
      <c r="I27" s="128" t="s">
        <v>4</v>
      </c>
      <c r="J27" s="128" t="s">
        <v>5</v>
      </c>
      <c r="K27" s="128" t="s">
        <v>40</v>
      </c>
      <c r="L27" s="128" t="s">
        <v>41</v>
      </c>
      <c r="M27" s="128" t="s">
        <v>42</v>
      </c>
      <c r="N27" s="128" t="s">
        <v>43</v>
      </c>
      <c r="O27" s="128" t="s">
        <v>17</v>
      </c>
      <c r="Q27" s="21"/>
      <c r="T27" s="22"/>
      <c r="U27" s="22"/>
      <c r="V27" s="22"/>
      <c r="W27" s="21"/>
      <c r="X27" s="21"/>
    </row>
    <row r="28" spans="1:26" s="20" customFormat="1" ht="17.100000000000001" customHeight="1" x14ac:dyDescent="0.15">
      <c r="A28" s="17"/>
      <c r="B28" s="318" t="s">
        <v>225</v>
      </c>
      <c r="C28" s="127">
        <v>3760</v>
      </c>
      <c r="D28" s="23">
        <f t="shared" ref="D28:D41" si="6">C28/C$14</f>
        <v>0.22257739892263068</v>
      </c>
      <c r="E28" s="19"/>
      <c r="F28" s="19"/>
      <c r="G28" s="19"/>
      <c r="H28" s="318" t="s">
        <v>225</v>
      </c>
      <c r="I28" s="131">
        <v>36</v>
      </c>
      <c r="J28" s="131">
        <v>216</v>
      </c>
      <c r="K28" s="131">
        <v>620</v>
      </c>
      <c r="L28" s="131">
        <v>1273</v>
      </c>
      <c r="M28" s="131">
        <v>1351</v>
      </c>
      <c r="N28" s="131">
        <v>264</v>
      </c>
      <c r="O28" s="132">
        <f>SUM(I28:N28)</f>
        <v>3760</v>
      </c>
      <c r="Q28" s="21"/>
      <c r="T28" s="22"/>
      <c r="U28" s="22"/>
      <c r="V28" s="22"/>
      <c r="W28" s="21"/>
      <c r="X28" s="21"/>
    </row>
    <row r="29" spans="1:26" s="20" customFormat="1" ht="17.100000000000001" customHeight="1" x14ac:dyDescent="0.15">
      <c r="A29" s="17"/>
      <c r="B29" s="318" t="s">
        <v>304</v>
      </c>
      <c r="C29" s="127">
        <v>1086</v>
      </c>
      <c r="D29" s="23">
        <f t="shared" si="6"/>
        <v>6.4286982773930024E-2</v>
      </c>
      <c r="E29" s="19"/>
      <c r="F29" s="19"/>
      <c r="G29" s="19"/>
      <c r="H29" s="318" t="s">
        <v>304</v>
      </c>
      <c r="I29" s="131">
        <v>93</v>
      </c>
      <c r="J29" s="131">
        <v>243</v>
      </c>
      <c r="K29" s="131">
        <v>304</v>
      </c>
      <c r="L29" s="131">
        <v>301</v>
      </c>
      <c r="M29" s="131">
        <v>122</v>
      </c>
      <c r="N29" s="131">
        <v>23</v>
      </c>
      <c r="O29" s="132">
        <f t="shared" ref="O29:O41" si="7">SUM(I29:N29)</f>
        <v>1086</v>
      </c>
      <c r="Q29" s="21"/>
      <c r="T29" s="22"/>
      <c r="U29" s="22"/>
      <c r="V29" s="22"/>
      <c r="W29" s="21"/>
      <c r="X29" s="21"/>
    </row>
    <row r="30" spans="1:26" s="20" customFormat="1" ht="17.100000000000001" customHeight="1" x14ac:dyDescent="0.15">
      <c r="A30" s="17"/>
      <c r="B30" s="318" t="s">
        <v>305</v>
      </c>
      <c r="C30" s="127">
        <v>9376</v>
      </c>
      <c r="D30" s="23">
        <f t="shared" si="6"/>
        <v>0.55502279050494285</v>
      </c>
      <c r="E30" s="19"/>
      <c r="F30" s="19"/>
      <c r="G30" s="19"/>
      <c r="H30" s="318" t="s">
        <v>305</v>
      </c>
      <c r="I30" s="131">
        <v>275</v>
      </c>
      <c r="J30" s="131">
        <v>949</v>
      </c>
      <c r="K30" s="131">
        <v>2120</v>
      </c>
      <c r="L30" s="131">
        <v>3604</v>
      </c>
      <c r="M30" s="131">
        <v>2090</v>
      </c>
      <c r="N30" s="131">
        <v>338</v>
      </c>
      <c r="O30" s="132">
        <f t="shared" si="7"/>
        <v>9376</v>
      </c>
      <c r="Q30" s="21"/>
      <c r="T30" s="22"/>
      <c r="U30" s="22"/>
      <c r="V30" s="22"/>
      <c r="W30" s="21"/>
      <c r="X30" s="21"/>
    </row>
    <row r="31" spans="1:26" s="20" customFormat="1" ht="17.100000000000001" customHeight="1" x14ac:dyDescent="0.15">
      <c r="A31" s="17"/>
      <c r="B31" s="318" t="s">
        <v>228</v>
      </c>
      <c r="C31" s="127">
        <v>1584</v>
      </c>
      <c r="D31" s="23">
        <f t="shared" si="6"/>
        <v>9.3766648907831651E-2</v>
      </c>
      <c r="E31" s="19"/>
      <c r="F31" s="19"/>
      <c r="G31" s="19"/>
      <c r="H31" s="318" t="s">
        <v>228</v>
      </c>
      <c r="I31" s="131">
        <v>137</v>
      </c>
      <c r="J31" s="131">
        <v>302</v>
      </c>
      <c r="K31" s="131">
        <v>438</v>
      </c>
      <c r="L31" s="131">
        <v>461</v>
      </c>
      <c r="M31" s="131">
        <v>213</v>
      </c>
      <c r="N31" s="131">
        <v>33</v>
      </c>
      <c r="O31" s="132">
        <f t="shared" si="7"/>
        <v>1584</v>
      </c>
      <c r="Q31" s="21"/>
      <c r="T31" s="22"/>
      <c r="U31" s="22"/>
      <c r="V31" s="22"/>
      <c r="W31" s="21"/>
      <c r="X31" s="21"/>
    </row>
    <row r="32" spans="1:26" s="20" customFormat="1" ht="17.100000000000001" customHeight="1" x14ac:dyDescent="0.15">
      <c r="A32" s="17"/>
      <c r="B32" s="318" t="s">
        <v>306</v>
      </c>
      <c r="C32" s="127">
        <v>269</v>
      </c>
      <c r="D32" s="23">
        <f t="shared" si="6"/>
        <v>1.5923755401645652E-2</v>
      </c>
      <c r="E32" s="19"/>
      <c r="F32" s="19"/>
      <c r="G32" s="19"/>
      <c r="H32" s="318" t="s">
        <v>306</v>
      </c>
      <c r="I32" s="131">
        <v>19</v>
      </c>
      <c r="J32" s="131">
        <v>57</v>
      </c>
      <c r="K32" s="131">
        <v>79</v>
      </c>
      <c r="L32" s="131">
        <v>65</v>
      </c>
      <c r="M32" s="131">
        <v>42</v>
      </c>
      <c r="N32" s="131">
        <v>7</v>
      </c>
      <c r="O32" s="132">
        <f t="shared" si="7"/>
        <v>269</v>
      </c>
      <c r="Q32" s="21"/>
      <c r="T32" s="22"/>
      <c r="U32" s="22"/>
      <c r="V32" s="22"/>
      <c r="W32" s="21"/>
      <c r="X32" s="21"/>
    </row>
    <row r="33" spans="1:26" s="20" customFormat="1" ht="17.100000000000001" customHeight="1" x14ac:dyDescent="0.15">
      <c r="A33" s="17"/>
      <c r="B33" s="318" t="s">
        <v>307</v>
      </c>
      <c r="C33" s="127">
        <v>49</v>
      </c>
      <c r="D33" s="23">
        <f t="shared" si="6"/>
        <v>2.9006097200023678E-3</v>
      </c>
      <c r="E33" s="19"/>
      <c r="F33" s="19"/>
      <c r="G33" s="19"/>
      <c r="H33" s="318" t="s">
        <v>307</v>
      </c>
      <c r="I33" s="131">
        <v>3</v>
      </c>
      <c r="J33" s="131">
        <v>10</v>
      </c>
      <c r="K33" s="131">
        <v>12</v>
      </c>
      <c r="L33" s="131">
        <v>16</v>
      </c>
      <c r="M33" s="131">
        <v>8</v>
      </c>
      <c r="N33" s="131">
        <v>0</v>
      </c>
      <c r="O33" s="132">
        <f t="shared" si="7"/>
        <v>49</v>
      </c>
      <c r="Q33" s="21"/>
      <c r="T33" s="22"/>
      <c r="U33" s="22"/>
      <c r="V33" s="22"/>
      <c r="W33" s="21"/>
      <c r="X33" s="21"/>
    </row>
    <row r="34" spans="1:26" s="20" customFormat="1" ht="17.100000000000001" customHeight="1" x14ac:dyDescent="0.15">
      <c r="A34" s="17"/>
      <c r="B34" s="318" t="s">
        <v>308</v>
      </c>
      <c r="C34" s="127">
        <v>45</v>
      </c>
      <c r="D34" s="23">
        <f t="shared" si="6"/>
        <v>2.6638252530633991E-3</v>
      </c>
      <c r="E34" s="19"/>
      <c r="F34" s="19"/>
      <c r="G34" s="19"/>
      <c r="H34" s="318" t="s">
        <v>308</v>
      </c>
      <c r="I34" s="131">
        <v>5</v>
      </c>
      <c r="J34" s="131">
        <v>10</v>
      </c>
      <c r="K34" s="131">
        <v>9</v>
      </c>
      <c r="L34" s="131">
        <v>12</v>
      </c>
      <c r="M34" s="131">
        <v>6</v>
      </c>
      <c r="N34" s="131">
        <v>3</v>
      </c>
      <c r="O34" s="132">
        <f t="shared" si="7"/>
        <v>45</v>
      </c>
      <c r="Q34" s="21"/>
      <c r="T34" s="22"/>
      <c r="U34" s="22"/>
      <c r="V34" s="22"/>
      <c r="W34" s="21"/>
      <c r="X34" s="21"/>
    </row>
    <row r="35" spans="1:26" s="20" customFormat="1" ht="17.100000000000001" customHeight="1" x14ac:dyDescent="0.15">
      <c r="A35" s="17"/>
      <c r="B35" s="318" t="s">
        <v>309</v>
      </c>
      <c r="C35" s="127">
        <v>391</v>
      </c>
      <c r="D35" s="23">
        <f t="shared" si="6"/>
        <v>2.3145681643284201E-2</v>
      </c>
      <c r="E35" s="19"/>
      <c r="F35" s="19"/>
      <c r="G35" s="19"/>
      <c r="H35" s="318" t="s">
        <v>309</v>
      </c>
      <c r="I35" s="131">
        <v>5</v>
      </c>
      <c r="J35" s="131">
        <v>22</v>
      </c>
      <c r="K35" s="131">
        <v>50</v>
      </c>
      <c r="L35" s="131">
        <v>79</v>
      </c>
      <c r="M35" s="131">
        <v>118</v>
      </c>
      <c r="N35" s="131">
        <v>117</v>
      </c>
      <c r="O35" s="132">
        <f t="shared" si="7"/>
        <v>391</v>
      </c>
      <c r="Q35" s="21"/>
      <c r="T35" s="22"/>
      <c r="U35" s="22"/>
      <c r="V35" s="22"/>
      <c r="W35" s="21"/>
      <c r="X35" s="21"/>
    </row>
    <row r="36" spans="1:26" s="20" customFormat="1" ht="17.100000000000001" customHeight="1" x14ac:dyDescent="0.15">
      <c r="A36" s="17"/>
      <c r="B36" s="318" t="s">
        <v>310</v>
      </c>
      <c r="C36" s="127">
        <v>117</v>
      </c>
      <c r="D36" s="23">
        <f t="shared" si="6"/>
        <v>6.9259456579648373E-3</v>
      </c>
      <c r="E36" s="19"/>
      <c r="F36" s="19"/>
      <c r="G36" s="19"/>
      <c r="H36" s="318" t="s">
        <v>310</v>
      </c>
      <c r="I36" s="131">
        <v>7</v>
      </c>
      <c r="J36" s="131">
        <v>28</v>
      </c>
      <c r="K36" s="131">
        <v>30</v>
      </c>
      <c r="L36" s="131">
        <v>27</v>
      </c>
      <c r="M36" s="131">
        <v>19</v>
      </c>
      <c r="N36" s="131">
        <v>6</v>
      </c>
      <c r="O36" s="132">
        <f t="shared" si="7"/>
        <v>117</v>
      </c>
      <c r="Q36" s="21"/>
      <c r="T36" s="22"/>
      <c r="U36" s="22"/>
      <c r="V36" s="22"/>
      <c r="W36" s="21"/>
      <c r="X36" s="21"/>
    </row>
    <row r="37" spans="1:26" s="20" customFormat="1" ht="17.100000000000001" customHeight="1" x14ac:dyDescent="0.15">
      <c r="A37" s="17"/>
      <c r="B37" s="159" t="s">
        <v>381</v>
      </c>
      <c r="C37" s="127">
        <v>26</v>
      </c>
      <c r="D37" s="23">
        <f t="shared" si="6"/>
        <v>1.5390990351032972E-3</v>
      </c>
      <c r="E37" s="19"/>
      <c r="F37" s="19"/>
      <c r="G37" s="19"/>
      <c r="H37" s="159" t="s">
        <v>381</v>
      </c>
      <c r="I37" s="131">
        <v>1</v>
      </c>
      <c r="J37" s="131">
        <v>7</v>
      </c>
      <c r="K37" s="131">
        <v>8</v>
      </c>
      <c r="L37" s="131">
        <v>6</v>
      </c>
      <c r="M37" s="131">
        <v>4</v>
      </c>
      <c r="N37" s="131">
        <v>0</v>
      </c>
      <c r="O37" s="132">
        <f t="shared" si="7"/>
        <v>26</v>
      </c>
      <c r="Q37" s="21"/>
      <c r="T37" s="22"/>
      <c r="U37" s="22"/>
      <c r="V37" s="22"/>
      <c r="W37" s="21"/>
      <c r="X37" s="21"/>
    </row>
    <row r="38" spans="1:26" s="20" customFormat="1" ht="17.100000000000001" customHeight="1" x14ac:dyDescent="0.15">
      <c r="A38" s="17"/>
      <c r="B38" s="318" t="s">
        <v>311</v>
      </c>
      <c r="C38" s="127">
        <v>77</v>
      </c>
      <c r="D38" s="23">
        <f t="shared" si="6"/>
        <v>4.5581009885751495E-3</v>
      </c>
      <c r="E38" s="19"/>
      <c r="F38" s="19"/>
      <c r="G38" s="19"/>
      <c r="H38" s="318" t="s">
        <v>311</v>
      </c>
      <c r="I38" s="131">
        <v>2</v>
      </c>
      <c r="J38" s="131">
        <v>7</v>
      </c>
      <c r="K38" s="131">
        <v>18</v>
      </c>
      <c r="L38" s="131">
        <v>28</v>
      </c>
      <c r="M38" s="131">
        <v>19</v>
      </c>
      <c r="N38" s="131">
        <v>3</v>
      </c>
      <c r="O38" s="132">
        <f t="shared" si="7"/>
        <v>77</v>
      </c>
      <c r="Q38" s="21"/>
      <c r="T38" s="22"/>
      <c r="U38" s="22"/>
      <c r="V38" s="22"/>
      <c r="W38" s="21"/>
      <c r="X38" s="21"/>
    </row>
    <row r="39" spans="1:26" s="20" customFormat="1" ht="17.100000000000001" customHeight="1" x14ac:dyDescent="0.15">
      <c r="A39" s="17"/>
      <c r="B39" s="318" t="s">
        <v>24</v>
      </c>
      <c r="C39" s="127">
        <v>113</v>
      </c>
      <c r="D39" s="23">
        <f t="shared" si="6"/>
        <v>6.6891611910258686E-3</v>
      </c>
      <c r="E39" s="19"/>
      <c r="F39" s="19"/>
      <c r="G39" s="19"/>
      <c r="H39" s="318" t="s">
        <v>24</v>
      </c>
      <c r="I39" s="131">
        <v>7</v>
      </c>
      <c r="J39" s="131">
        <v>7</v>
      </c>
      <c r="K39" s="131">
        <v>26</v>
      </c>
      <c r="L39" s="131">
        <v>30</v>
      </c>
      <c r="M39" s="131">
        <v>32</v>
      </c>
      <c r="N39" s="131">
        <v>11</v>
      </c>
      <c r="O39" s="132">
        <f t="shared" si="7"/>
        <v>113</v>
      </c>
      <c r="Q39" s="21"/>
      <c r="T39" s="22"/>
      <c r="U39" s="22"/>
      <c r="V39" s="22"/>
      <c r="W39" s="21"/>
      <c r="X39" s="21"/>
    </row>
    <row r="40" spans="1:26" s="20" customFormat="1" ht="17.100000000000001" customHeight="1" x14ac:dyDescent="0.15">
      <c r="A40" s="17"/>
      <c r="B40" s="318" t="s">
        <v>331</v>
      </c>
      <c r="C40" s="127">
        <v>0</v>
      </c>
      <c r="D40" s="23">
        <f t="shared" si="6"/>
        <v>0</v>
      </c>
      <c r="E40" s="19"/>
      <c r="F40" s="19"/>
      <c r="G40" s="19"/>
      <c r="H40" s="318" t="s">
        <v>331</v>
      </c>
      <c r="I40" s="131">
        <v>0</v>
      </c>
      <c r="J40" s="131">
        <v>0</v>
      </c>
      <c r="K40" s="131">
        <v>0</v>
      </c>
      <c r="L40" s="131">
        <v>0</v>
      </c>
      <c r="M40" s="131">
        <v>0</v>
      </c>
      <c r="N40" s="131">
        <v>0</v>
      </c>
      <c r="O40" s="132">
        <f t="shared" si="7"/>
        <v>0</v>
      </c>
      <c r="Q40" s="21"/>
      <c r="T40" s="22"/>
      <c r="U40" s="22"/>
      <c r="V40" s="22"/>
      <c r="W40" s="21"/>
      <c r="X40" s="21"/>
    </row>
    <row r="41" spans="1:26" s="20" customFormat="1" ht="17.100000000000001" customHeight="1" x14ac:dyDescent="0.15">
      <c r="A41" s="17"/>
      <c r="B41" s="319" t="s">
        <v>330</v>
      </c>
      <c r="C41" s="18">
        <f>SUM(C28:C40)</f>
        <v>16893</v>
      </c>
      <c r="D41" s="23">
        <f t="shared" si="6"/>
        <v>1</v>
      </c>
      <c r="E41" s="19"/>
      <c r="F41" s="19"/>
      <c r="G41" s="19"/>
      <c r="H41" s="319" t="s">
        <v>330</v>
      </c>
      <c r="I41" s="132">
        <f>SUM(I28:I40)</f>
        <v>590</v>
      </c>
      <c r="J41" s="132">
        <f t="shared" ref="J41:N41" si="8">SUM(J28:J40)</f>
        <v>1858</v>
      </c>
      <c r="K41" s="132">
        <f t="shared" si="8"/>
        <v>3714</v>
      </c>
      <c r="L41" s="132">
        <f t="shared" si="8"/>
        <v>5902</v>
      </c>
      <c r="M41" s="132">
        <f t="shared" si="8"/>
        <v>4024</v>
      </c>
      <c r="N41" s="132">
        <f t="shared" si="8"/>
        <v>805</v>
      </c>
      <c r="O41" s="132">
        <f t="shared" si="7"/>
        <v>16893</v>
      </c>
      <c r="Q41" s="21"/>
      <c r="T41" s="22"/>
      <c r="U41" s="22"/>
      <c r="V41" s="22"/>
      <c r="W41" s="22"/>
      <c r="X41" s="22"/>
      <c r="Y41" s="21"/>
      <c r="Z41" s="21"/>
    </row>
    <row r="42" spans="1:26" ht="17.100000000000001" customHeight="1" x14ac:dyDescent="0.15">
      <c r="A42" s="26"/>
      <c r="C42" s="12"/>
    </row>
    <row r="43" spans="1:26" ht="17.100000000000001" customHeight="1" x14ac:dyDescent="0.15">
      <c r="A43" s="26"/>
      <c r="C43" s="12"/>
    </row>
    <row r="44" spans="1:26" ht="17.100000000000001" customHeight="1" x14ac:dyDescent="0.15">
      <c r="B44" s="36" t="s">
        <v>485</v>
      </c>
      <c r="C44" s="36"/>
      <c r="D44" s="36"/>
      <c r="E44" s="36"/>
      <c r="F44" s="36"/>
      <c r="G44" s="36"/>
      <c r="H44" s="36"/>
      <c r="I44" s="36"/>
      <c r="J44" s="36"/>
      <c r="K44" s="36"/>
      <c r="L44" s="36"/>
      <c r="M44" s="36"/>
      <c r="N44" s="36"/>
      <c r="O44" s="36"/>
      <c r="P44" s="36"/>
      <c r="Q44" s="36"/>
      <c r="R44" s="36"/>
      <c r="S44" s="36"/>
      <c r="T44" s="36"/>
    </row>
    <row r="45" spans="1:26" ht="17.100000000000001" customHeight="1" x14ac:dyDescent="0.15">
      <c r="B45" s="92"/>
      <c r="C45" s="6" t="s">
        <v>44</v>
      </c>
      <c r="D45" s="212" t="s">
        <v>45</v>
      </c>
      <c r="E45" s="212" t="s">
        <v>521</v>
      </c>
      <c r="F45" s="212" t="s">
        <v>47</v>
      </c>
      <c r="G45" s="212" t="s">
        <v>48</v>
      </c>
      <c r="H45" s="24" t="s">
        <v>49</v>
      </c>
      <c r="I45" s="24" t="s">
        <v>50</v>
      </c>
      <c r="J45" s="24" t="s">
        <v>51</v>
      </c>
      <c r="K45" s="24" t="s">
        <v>52</v>
      </c>
      <c r="L45" s="24" t="s">
        <v>53</v>
      </c>
      <c r="M45" s="24" t="s">
        <v>54</v>
      </c>
      <c r="N45" s="24" t="s">
        <v>55</v>
      </c>
      <c r="O45" s="24" t="s">
        <v>56</v>
      </c>
      <c r="P45" s="24" t="s">
        <v>57</v>
      </c>
      <c r="Q45" s="24" t="s">
        <v>58</v>
      </c>
      <c r="R45" s="6" t="s">
        <v>38</v>
      </c>
      <c r="S45" s="60" t="s">
        <v>189</v>
      </c>
      <c r="T45" s="60" t="s">
        <v>134</v>
      </c>
    </row>
    <row r="46" spans="1:26" ht="17.100000000000001" customHeight="1" x14ac:dyDescent="0.15">
      <c r="B46" s="318" t="s">
        <v>225</v>
      </c>
      <c r="C46" s="155">
        <v>401</v>
      </c>
      <c r="D46" s="155">
        <v>432</v>
      </c>
      <c r="E46" s="155">
        <v>382</v>
      </c>
      <c r="F46" s="155">
        <v>480</v>
      </c>
      <c r="G46" s="155">
        <v>319</v>
      </c>
      <c r="H46" s="155">
        <v>279</v>
      </c>
      <c r="I46" s="155">
        <v>378</v>
      </c>
      <c r="J46" s="155">
        <v>262</v>
      </c>
      <c r="K46" s="155">
        <v>208</v>
      </c>
      <c r="L46" s="155">
        <v>137</v>
      </c>
      <c r="M46" s="155">
        <v>118</v>
      </c>
      <c r="N46" s="155">
        <v>72</v>
      </c>
      <c r="O46" s="155">
        <v>48</v>
      </c>
      <c r="P46" s="155">
        <v>39</v>
      </c>
      <c r="Q46" s="157">
        <v>153</v>
      </c>
      <c r="R46" s="157">
        <v>52</v>
      </c>
      <c r="S46" s="61">
        <v>0</v>
      </c>
      <c r="T46" s="163">
        <f>SUM(C46:S46)</f>
        <v>3760</v>
      </c>
    </row>
    <row r="47" spans="1:26" ht="17.100000000000001" customHeight="1" x14ac:dyDescent="0.15">
      <c r="B47" s="318" t="s">
        <v>304</v>
      </c>
      <c r="C47" s="155">
        <v>224</v>
      </c>
      <c r="D47" s="155">
        <v>236</v>
      </c>
      <c r="E47" s="155">
        <v>104</v>
      </c>
      <c r="F47" s="155">
        <v>94</v>
      </c>
      <c r="G47" s="155">
        <v>46</v>
      </c>
      <c r="H47" s="155">
        <v>41</v>
      </c>
      <c r="I47" s="155">
        <v>65</v>
      </c>
      <c r="J47" s="155">
        <v>55</v>
      </c>
      <c r="K47" s="155">
        <v>45</v>
      </c>
      <c r="L47" s="155">
        <v>28</v>
      </c>
      <c r="M47" s="155">
        <v>31</v>
      </c>
      <c r="N47" s="155">
        <v>22</v>
      </c>
      <c r="O47" s="155">
        <v>15</v>
      </c>
      <c r="P47" s="155">
        <v>12</v>
      </c>
      <c r="Q47" s="157">
        <v>61</v>
      </c>
      <c r="R47" s="157">
        <v>7</v>
      </c>
      <c r="S47" s="61">
        <v>0</v>
      </c>
      <c r="T47" s="163">
        <f t="shared" ref="T47:T58" si="9">SUM(C47:S47)</f>
        <v>1086</v>
      </c>
      <c r="U47" s="15"/>
      <c r="V47" s="15"/>
      <c r="W47" s="15"/>
      <c r="X47" s="15"/>
      <c r="Y47" s="14"/>
      <c r="Z47" s="14"/>
    </row>
    <row r="48" spans="1:26" s="36" customFormat="1" ht="17.100000000000001" customHeight="1" x14ac:dyDescent="0.15">
      <c r="A48" s="33"/>
      <c r="B48" s="318" t="s">
        <v>305</v>
      </c>
      <c r="C48" s="155">
        <v>1028</v>
      </c>
      <c r="D48" s="155">
        <v>731</v>
      </c>
      <c r="E48" s="155">
        <v>517</v>
      </c>
      <c r="F48" s="155">
        <v>658</v>
      </c>
      <c r="G48" s="155">
        <v>496</v>
      </c>
      <c r="H48" s="155">
        <v>406</v>
      </c>
      <c r="I48" s="155">
        <v>686</v>
      </c>
      <c r="J48" s="155">
        <v>548</v>
      </c>
      <c r="K48" s="155">
        <v>474</v>
      </c>
      <c r="L48" s="155">
        <v>486</v>
      </c>
      <c r="M48" s="155">
        <v>310</v>
      </c>
      <c r="N48" s="155">
        <v>255</v>
      </c>
      <c r="O48" s="155">
        <v>257</v>
      </c>
      <c r="P48" s="155">
        <v>213</v>
      </c>
      <c r="Q48" s="157">
        <v>1305</v>
      </c>
      <c r="R48" s="157">
        <v>1006</v>
      </c>
      <c r="S48" s="61">
        <v>0</v>
      </c>
      <c r="T48" s="163">
        <f t="shared" si="9"/>
        <v>9376</v>
      </c>
      <c r="U48" s="15"/>
      <c r="V48" s="15"/>
      <c r="W48" s="15"/>
      <c r="X48" s="15"/>
      <c r="Y48" s="15"/>
      <c r="Z48" s="15"/>
    </row>
    <row r="49" spans="2:26" ht="17.100000000000001" customHeight="1" x14ac:dyDescent="0.15">
      <c r="B49" s="318" t="s">
        <v>228</v>
      </c>
      <c r="C49" s="155">
        <v>400</v>
      </c>
      <c r="D49" s="155">
        <v>345</v>
      </c>
      <c r="E49" s="155">
        <v>153</v>
      </c>
      <c r="F49" s="155">
        <v>143</v>
      </c>
      <c r="G49" s="155">
        <v>82</v>
      </c>
      <c r="H49" s="155">
        <v>83</v>
      </c>
      <c r="I49" s="155">
        <v>87</v>
      </c>
      <c r="J49" s="155">
        <v>58</v>
      </c>
      <c r="K49" s="155">
        <v>58</v>
      </c>
      <c r="L49" s="155">
        <v>44</v>
      </c>
      <c r="M49" s="155">
        <v>21</v>
      </c>
      <c r="N49" s="155">
        <v>26</v>
      </c>
      <c r="O49" s="155">
        <v>17</v>
      </c>
      <c r="P49" s="155">
        <v>11</v>
      </c>
      <c r="Q49" s="157">
        <v>53</v>
      </c>
      <c r="R49" s="157">
        <v>3</v>
      </c>
      <c r="S49" s="61">
        <v>0</v>
      </c>
      <c r="T49" s="163">
        <f t="shared" si="9"/>
        <v>1584</v>
      </c>
      <c r="U49" s="15"/>
      <c r="V49" s="15"/>
      <c r="W49" s="15"/>
      <c r="X49" s="15"/>
      <c r="Y49" s="14"/>
      <c r="Z49" s="14"/>
    </row>
    <row r="50" spans="2:26" ht="17.100000000000001" customHeight="1" x14ac:dyDescent="0.15">
      <c r="B50" s="318" t="s">
        <v>306</v>
      </c>
      <c r="C50" s="155">
        <v>83</v>
      </c>
      <c r="D50" s="155">
        <v>57</v>
      </c>
      <c r="E50" s="155">
        <v>25</v>
      </c>
      <c r="F50" s="155">
        <v>27</v>
      </c>
      <c r="G50" s="155">
        <v>16</v>
      </c>
      <c r="H50" s="155">
        <v>8</v>
      </c>
      <c r="I50" s="155">
        <v>9</v>
      </c>
      <c r="J50" s="155">
        <v>13</v>
      </c>
      <c r="K50" s="155">
        <v>6</v>
      </c>
      <c r="L50" s="155">
        <v>4</v>
      </c>
      <c r="M50" s="155">
        <v>0</v>
      </c>
      <c r="N50" s="155">
        <v>3</v>
      </c>
      <c r="O50" s="155">
        <v>2</v>
      </c>
      <c r="P50" s="155">
        <v>2</v>
      </c>
      <c r="Q50" s="157">
        <v>11</v>
      </c>
      <c r="R50" s="157">
        <v>3</v>
      </c>
      <c r="S50" s="61">
        <v>0</v>
      </c>
      <c r="T50" s="163">
        <f t="shared" si="9"/>
        <v>269</v>
      </c>
      <c r="U50" s="15"/>
      <c r="V50" s="15"/>
      <c r="W50" s="15"/>
      <c r="X50" s="15"/>
      <c r="Y50" s="14"/>
      <c r="Z50" s="14"/>
    </row>
    <row r="51" spans="2:26" ht="17.100000000000001" customHeight="1" x14ac:dyDescent="0.15">
      <c r="B51" s="318" t="s">
        <v>307</v>
      </c>
      <c r="C51" s="155">
        <v>11</v>
      </c>
      <c r="D51" s="155">
        <v>14</v>
      </c>
      <c r="E51" s="155">
        <v>3</v>
      </c>
      <c r="F51" s="155">
        <v>2</v>
      </c>
      <c r="G51" s="155">
        <v>1</v>
      </c>
      <c r="H51" s="155">
        <v>2</v>
      </c>
      <c r="I51" s="155">
        <v>2</v>
      </c>
      <c r="J51" s="155">
        <v>0</v>
      </c>
      <c r="K51" s="155">
        <v>1</v>
      </c>
      <c r="L51" s="155">
        <v>5</v>
      </c>
      <c r="M51" s="155">
        <v>1</v>
      </c>
      <c r="N51" s="155">
        <v>1</v>
      </c>
      <c r="O51" s="155">
        <v>0</v>
      </c>
      <c r="P51" s="155">
        <v>2</v>
      </c>
      <c r="Q51" s="157">
        <v>4</v>
      </c>
      <c r="R51" s="157">
        <v>0</v>
      </c>
      <c r="S51" s="61">
        <v>0</v>
      </c>
      <c r="T51" s="163">
        <f t="shared" si="9"/>
        <v>49</v>
      </c>
      <c r="U51" s="15"/>
      <c r="V51" s="15"/>
      <c r="W51" s="15"/>
      <c r="X51" s="15"/>
      <c r="Y51" s="14"/>
      <c r="Z51" s="14"/>
    </row>
    <row r="52" spans="2:26" ht="17.100000000000001" customHeight="1" x14ac:dyDescent="0.15">
      <c r="B52" s="318" t="s">
        <v>308</v>
      </c>
      <c r="C52" s="155">
        <v>9</v>
      </c>
      <c r="D52" s="155">
        <v>16</v>
      </c>
      <c r="E52" s="155">
        <v>1</v>
      </c>
      <c r="F52" s="155">
        <v>2</v>
      </c>
      <c r="G52" s="155">
        <v>0</v>
      </c>
      <c r="H52" s="155">
        <v>2</v>
      </c>
      <c r="I52" s="155">
        <v>2</v>
      </c>
      <c r="J52" s="155">
        <v>1</v>
      </c>
      <c r="K52" s="155">
        <v>1</v>
      </c>
      <c r="L52" s="155">
        <v>1</v>
      </c>
      <c r="M52" s="155">
        <v>2</v>
      </c>
      <c r="N52" s="155">
        <v>2</v>
      </c>
      <c r="O52" s="155">
        <v>0</v>
      </c>
      <c r="P52" s="155">
        <v>0</v>
      </c>
      <c r="Q52" s="157">
        <v>4</v>
      </c>
      <c r="R52" s="157">
        <v>2</v>
      </c>
      <c r="S52" s="61">
        <v>0</v>
      </c>
      <c r="T52" s="163">
        <f t="shared" si="9"/>
        <v>45</v>
      </c>
      <c r="U52" s="15"/>
      <c r="V52" s="15"/>
      <c r="W52" s="15"/>
      <c r="X52" s="15"/>
      <c r="Y52" s="14"/>
      <c r="Z52" s="14"/>
    </row>
    <row r="53" spans="2:26" ht="17.100000000000001" customHeight="1" x14ac:dyDescent="0.15">
      <c r="B53" s="318" t="s">
        <v>309</v>
      </c>
      <c r="C53" s="155">
        <v>40</v>
      </c>
      <c r="D53" s="155">
        <v>22</v>
      </c>
      <c r="E53" s="155">
        <v>26</v>
      </c>
      <c r="F53" s="155">
        <v>19</v>
      </c>
      <c r="G53" s="155">
        <v>23</v>
      </c>
      <c r="H53" s="155">
        <v>10</v>
      </c>
      <c r="I53" s="155">
        <v>16</v>
      </c>
      <c r="J53" s="155">
        <v>11</v>
      </c>
      <c r="K53" s="155">
        <v>13</v>
      </c>
      <c r="L53" s="155">
        <v>13</v>
      </c>
      <c r="M53" s="155">
        <v>10</v>
      </c>
      <c r="N53" s="155">
        <v>89</v>
      </c>
      <c r="O53" s="155">
        <v>4</v>
      </c>
      <c r="P53" s="155">
        <v>4</v>
      </c>
      <c r="Q53" s="157">
        <v>26</v>
      </c>
      <c r="R53" s="157">
        <v>65</v>
      </c>
      <c r="S53" s="61">
        <v>0</v>
      </c>
      <c r="T53" s="163">
        <f t="shared" si="9"/>
        <v>391</v>
      </c>
      <c r="U53" s="15"/>
      <c r="V53" s="15"/>
      <c r="W53" s="15"/>
      <c r="X53" s="15"/>
      <c r="Y53" s="14"/>
      <c r="Z53" s="14"/>
    </row>
    <row r="54" spans="2:26" ht="17.100000000000001" customHeight="1" x14ac:dyDescent="0.15">
      <c r="B54" s="318" t="s">
        <v>310</v>
      </c>
      <c r="C54" s="155">
        <v>25</v>
      </c>
      <c r="D54" s="155">
        <v>36</v>
      </c>
      <c r="E54" s="155">
        <v>15</v>
      </c>
      <c r="F54" s="155">
        <v>9</v>
      </c>
      <c r="G54" s="155">
        <v>9</v>
      </c>
      <c r="H54" s="155">
        <v>2</v>
      </c>
      <c r="I54" s="155">
        <v>6</v>
      </c>
      <c r="J54" s="155">
        <v>1</v>
      </c>
      <c r="K54" s="155">
        <v>4</v>
      </c>
      <c r="L54" s="155">
        <v>6</v>
      </c>
      <c r="M54" s="155">
        <v>0</v>
      </c>
      <c r="N54" s="155">
        <v>0</v>
      </c>
      <c r="O54" s="155">
        <v>0</v>
      </c>
      <c r="P54" s="155">
        <v>0</v>
      </c>
      <c r="Q54" s="157">
        <v>1</v>
      </c>
      <c r="R54" s="157">
        <v>3</v>
      </c>
      <c r="S54" s="61">
        <v>0</v>
      </c>
      <c r="T54" s="163">
        <f t="shared" si="9"/>
        <v>117</v>
      </c>
      <c r="U54" s="15"/>
      <c r="V54" s="15"/>
      <c r="W54" s="15"/>
      <c r="X54" s="15"/>
      <c r="Y54" s="14"/>
      <c r="Z54" s="14"/>
    </row>
    <row r="55" spans="2:26" ht="17.100000000000001" customHeight="1" x14ac:dyDescent="0.15">
      <c r="B55" s="159" t="s">
        <v>381</v>
      </c>
      <c r="C55" s="155">
        <v>6</v>
      </c>
      <c r="D55" s="155">
        <v>6</v>
      </c>
      <c r="E55" s="155">
        <v>3</v>
      </c>
      <c r="F55" s="155">
        <v>2</v>
      </c>
      <c r="G55" s="155">
        <v>0</v>
      </c>
      <c r="H55" s="155">
        <v>2</v>
      </c>
      <c r="I55" s="155">
        <v>1</v>
      </c>
      <c r="J55" s="155">
        <v>0</v>
      </c>
      <c r="K55" s="155">
        <v>0</v>
      </c>
      <c r="L55" s="155">
        <v>0</v>
      </c>
      <c r="M55" s="155">
        <v>1</v>
      </c>
      <c r="N55" s="155">
        <v>1</v>
      </c>
      <c r="O55" s="155">
        <v>1</v>
      </c>
      <c r="P55" s="155">
        <v>0</v>
      </c>
      <c r="Q55" s="157">
        <v>2</v>
      </c>
      <c r="R55" s="157">
        <v>1</v>
      </c>
      <c r="S55" s="61">
        <v>0</v>
      </c>
      <c r="T55" s="163">
        <f t="shared" si="9"/>
        <v>26</v>
      </c>
      <c r="U55" s="15"/>
      <c r="V55" s="15"/>
      <c r="W55" s="15"/>
      <c r="X55" s="15"/>
      <c r="Y55" s="14"/>
      <c r="Z55" s="14"/>
    </row>
    <row r="56" spans="2:26" ht="17.100000000000001" customHeight="1" x14ac:dyDescent="0.15">
      <c r="B56" s="318" t="s">
        <v>311</v>
      </c>
      <c r="C56" s="155">
        <v>9</v>
      </c>
      <c r="D56" s="155">
        <v>10</v>
      </c>
      <c r="E56" s="155">
        <v>2</v>
      </c>
      <c r="F56" s="155">
        <v>5</v>
      </c>
      <c r="G56" s="155">
        <v>6</v>
      </c>
      <c r="H56" s="155">
        <v>2</v>
      </c>
      <c r="I56" s="155">
        <v>7</v>
      </c>
      <c r="J56" s="155">
        <v>3</v>
      </c>
      <c r="K56" s="155">
        <v>5</v>
      </c>
      <c r="L56" s="155">
        <v>1</v>
      </c>
      <c r="M56" s="155">
        <v>2</v>
      </c>
      <c r="N56" s="155">
        <v>1</v>
      </c>
      <c r="O56" s="155">
        <v>4</v>
      </c>
      <c r="P56" s="155">
        <v>0</v>
      </c>
      <c r="Q56" s="157">
        <v>11</v>
      </c>
      <c r="R56" s="157">
        <v>9</v>
      </c>
      <c r="S56" s="61">
        <v>0</v>
      </c>
      <c r="T56" s="163">
        <f t="shared" si="9"/>
        <v>77</v>
      </c>
      <c r="U56" s="15"/>
      <c r="V56" s="15"/>
      <c r="W56" s="15"/>
      <c r="X56" s="15"/>
      <c r="Y56" s="14"/>
      <c r="Z56" s="14"/>
    </row>
    <row r="57" spans="2:26" ht="17.100000000000001" customHeight="1" x14ac:dyDescent="0.15">
      <c r="B57" s="318" t="s">
        <v>24</v>
      </c>
      <c r="C57" s="155">
        <v>15</v>
      </c>
      <c r="D57" s="155">
        <v>21</v>
      </c>
      <c r="E57" s="155">
        <v>19</v>
      </c>
      <c r="F57" s="155">
        <v>7</v>
      </c>
      <c r="G57" s="155">
        <v>5</v>
      </c>
      <c r="H57" s="155">
        <v>3</v>
      </c>
      <c r="I57" s="155">
        <v>10</v>
      </c>
      <c r="J57" s="155">
        <v>7</v>
      </c>
      <c r="K57" s="155">
        <v>5</v>
      </c>
      <c r="L57" s="155">
        <v>2</v>
      </c>
      <c r="M57" s="155">
        <v>0</v>
      </c>
      <c r="N57" s="155">
        <v>1</v>
      </c>
      <c r="O57" s="155">
        <v>1</v>
      </c>
      <c r="P57" s="155">
        <v>2</v>
      </c>
      <c r="Q57" s="157">
        <v>5</v>
      </c>
      <c r="R57" s="157">
        <v>10</v>
      </c>
      <c r="S57" s="61">
        <v>0</v>
      </c>
      <c r="T57" s="163">
        <f t="shared" si="9"/>
        <v>113</v>
      </c>
      <c r="U57" s="15"/>
      <c r="V57" s="15"/>
      <c r="W57" s="15"/>
      <c r="X57" s="15"/>
      <c r="Y57" s="14"/>
      <c r="Z57" s="14"/>
    </row>
    <row r="58" spans="2:26" ht="17.100000000000001" customHeight="1" x14ac:dyDescent="0.15">
      <c r="B58" s="318" t="s">
        <v>331</v>
      </c>
      <c r="C58" s="155">
        <v>0</v>
      </c>
      <c r="D58" s="155">
        <v>0</v>
      </c>
      <c r="E58" s="155">
        <v>0</v>
      </c>
      <c r="F58" s="155">
        <v>0</v>
      </c>
      <c r="G58" s="155">
        <v>0</v>
      </c>
      <c r="H58" s="155">
        <v>0</v>
      </c>
      <c r="I58" s="155">
        <v>0</v>
      </c>
      <c r="J58" s="155">
        <v>0</v>
      </c>
      <c r="K58" s="155">
        <v>0</v>
      </c>
      <c r="L58" s="155">
        <v>0</v>
      </c>
      <c r="M58" s="155">
        <v>0</v>
      </c>
      <c r="N58" s="155">
        <v>0</v>
      </c>
      <c r="O58" s="155">
        <v>0</v>
      </c>
      <c r="P58" s="155">
        <v>0</v>
      </c>
      <c r="Q58" s="157">
        <v>0</v>
      </c>
      <c r="R58" s="157">
        <v>0</v>
      </c>
      <c r="S58" s="61">
        <v>0</v>
      </c>
      <c r="T58" s="163">
        <f t="shared" si="9"/>
        <v>0</v>
      </c>
      <c r="U58" s="15"/>
      <c r="V58" s="15"/>
      <c r="W58" s="15"/>
      <c r="X58" s="15"/>
      <c r="Y58" s="14"/>
      <c r="Z58" s="14"/>
    </row>
    <row r="59" spans="2:26" ht="17.100000000000001" customHeight="1" x14ac:dyDescent="0.15">
      <c r="B59" s="319" t="s">
        <v>330</v>
      </c>
      <c r="C59" s="167">
        <f>SUM(C46:C58)</f>
        <v>2251</v>
      </c>
      <c r="D59" s="167">
        <f t="shared" ref="D59:T59" si="10">SUM(D46:D58)</f>
        <v>1926</v>
      </c>
      <c r="E59" s="167">
        <f t="shared" si="10"/>
        <v>1250</v>
      </c>
      <c r="F59" s="167">
        <f t="shared" si="10"/>
        <v>1448</v>
      </c>
      <c r="G59" s="167">
        <f t="shared" si="10"/>
        <v>1003</v>
      </c>
      <c r="H59" s="167">
        <f t="shared" si="10"/>
        <v>840</v>
      </c>
      <c r="I59" s="167">
        <f t="shared" si="10"/>
        <v>1269</v>
      </c>
      <c r="J59" s="167">
        <f t="shared" si="10"/>
        <v>959</v>
      </c>
      <c r="K59" s="167">
        <f t="shared" si="10"/>
        <v>820</v>
      </c>
      <c r="L59" s="167">
        <f t="shared" si="10"/>
        <v>727</v>
      </c>
      <c r="M59" s="167">
        <f t="shared" si="10"/>
        <v>496</v>
      </c>
      <c r="N59" s="167">
        <f t="shared" si="10"/>
        <v>473</v>
      </c>
      <c r="O59" s="167">
        <f t="shared" si="10"/>
        <v>349</v>
      </c>
      <c r="P59" s="167">
        <f t="shared" si="10"/>
        <v>285</v>
      </c>
      <c r="Q59" s="167">
        <f t="shared" si="10"/>
        <v>1636</v>
      </c>
      <c r="R59" s="167">
        <f t="shared" si="10"/>
        <v>1161</v>
      </c>
      <c r="S59" s="167">
        <f t="shared" si="10"/>
        <v>0</v>
      </c>
      <c r="T59" s="167">
        <f t="shared" si="10"/>
        <v>16893</v>
      </c>
      <c r="U59" s="15"/>
      <c r="V59" s="15"/>
      <c r="W59" s="15"/>
      <c r="X59" s="15"/>
      <c r="Y59" s="14"/>
      <c r="Z59" s="14"/>
    </row>
    <row r="60" spans="2:26" ht="17.100000000000001" customHeight="1" x14ac:dyDescent="0.15">
      <c r="B60" s="36"/>
      <c r="C60" s="160"/>
      <c r="D60" s="36"/>
      <c r="E60" s="36"/>
      <c r="F60" s="36"/>
      <c r="G60" s="36"/>
      <c r="H60" s="36"/>
      <c r="I60" s="36"/>
      <c r="J60" s="36"/>
      <c r="K60" s="36"/>
      <c r="L60" s="36"/>
      <c r="M60" s="36"/>
      <c r="N60" s="36"/>
      <c r="O60" s="36"/>
      <c r="P60" s="36"/>
      <c r="Q60" s="36"/>
      <c r="R60" s="36"/>
      <c r="S60" s="36"/>
      <c r="T60" s="36"/>
      <c r="U60" s="15"/>
      <c r="V60" s="15"/>
      <c r="W60" s="15"/>
      <c r="X60" s="15"/>
      <c r="Y60" s="14"/>
      <c r="Z60" s="14"/>
    </row>
    <row r="61" spans="2:26" ht="17.100000000000001" customHeight="1" x14ac:dyDescent="0.15">
      <c r="B61" s="36"/>
      <c r="C61" s="36"/>
      <c r="D61" s="36"/>
      <c r="E61" s="36"/>
      <c r="F61" s="36"/>
      <c r="G61" s="36"/>
      <c r="H61" s="36"/>
      <c r="I61" s="36"/>
      <c r="J61" s="36"/>
      <c r="K61" s="36"/>
      <c r="L61" s="36"/>
      <c r="M61" s="36"/>
      <c r="N61" s="36"/>
      <c r="O61" s="36"/>
      <c r="P61" s="36"/>
      <c r="Q61" s="36"/>
      <c r="R61" s="36"/>
      <c r="S61" s="36"/>
      <c r="T61" s="36"/>
      <c r="U61" s="15"/>
      <c r="V61" s="15"/>
      <c r="W61" s="15"/>
      <c r="X61" s="15"/>
      <c r="Y61" s="14"/>
      <c r="Z61" s="14"/>
    </row>
    <row r="62" spans="2:26" ht="17.100000000000001" customHeight="1" x14ac:dyDescent="0.15">
      <c r="B62" s="36" t="s">
        <v>486</v>
      </c>
      <c r="C62" s="36"/>
      <c r="D62" s="36"/>
      <c r="E62" s="36"/>
      <c r="F62" s="36"/>
      <c r="G62" s="36"/>
      <c r="H62" s="36"/>
      <c r="I62" s="36"/>
      <c r="J62" s="36"/>
      <c r="K62" s="36"/>
      <c r="L62" s="36"/>
      <c r="M62" s="36"/>
      <c r="N62" s="36"/>
      <c r="O62" s="36"/>
      <c r="P62" s="36"/>
      <c r="Q62" s="36"/>
      <c r="R62" s="36"/>
      <c r="S62" s="36"/>
      <c r="T62" s="36"/>
      <c r="U62" s="15"/>
      <c r="V62" s="15"/>
      <c r="W62" s="15"/>
      <c r="X62" s="15"/>
      <c r="Y62" s="14"/>
      <c r="Z62" s="14"/>
    </row>
    <row r="63" spans="2:26" ht="17.100000000000001" customHeight="1" x14ac:dyDescent="0.15">
      <c r="B63" s="92"/>
      <c r="C63" s="6" t="s">
        <v>44</v>
      </c>
      <c r="D63" s="212" t="s">
        <v>45</v>
      </c>
      <c r="E63" s="212" t="s">
        <v>521</v>
      </c>
      <c r="F63" s="212" t="s">
        <v>47</v>
      </c>
      <c r="G63" s="212" t="s">
        <v>48</v>
      </c>
      <c r="H63" s="24" t="s">
        <v>49</v>
      </c>
      <c r="I63" s="24" t="s">
        <v>50</v>
      </c>
      <c r="J63" s="24" t="s">
        <v>51</v>
      </c>
      <c r="K63" s="24" t="s">
        <v>52</v>
      </c>
      <c r="L63" s="24" t="s">
        <v>53</v>
      </c>
      <c r="M63" s="24" t="s">
        <v>54</v>
      </c>
      <c r="N63" s="24" t="s">
        <v>55</v>
      </c>
      <c r="O63" s="24" t="s">
        <v>56</v>
      </c>
      <c r="P63" s="24" t="s">
        <v>57</v>
      </c>
      <c r="Q63" s="24" t="s">
        <v>58</v>
      </c>
      <c r="R63" s="6" t="s">
        <v>38</v>
      </c>
      <c r="S63" s="60" t="s">
        <v>189</v>
      </c>
      <c r="T63" s="60" t="s">
        <v>134</v>
      </c>
      <c r="U63" s="15"/>
      <c r="V63" s="15"/>
      <c r="W63" s="15"/>
      <c r="X63" s="15"/>
      <c r="Y63" s="14"/>
      <c r="Z63" s="14"/>
    </row>
    <row r="64" spans="2:26" ht="17.100000000000001" customHeight="1" x14ac:dyDescent="0.15">
      <c r="B64" s="318" t="s">
        <v>225</v>
      </c>
      <c r="C64" s="265">
        <f t="shared" ref="C64:R75" si="11">C46/$T46</f>
        <v>0.10664893617021276</v>
      </c>
      <c r="D64" s="265">
        <f t="shared" si="11"/>
        <v>0.1148936170212766</v>
      </c>
      <c r="E64" s="265">
        <f t="shared" si="11"/>
        <v>0.10159574468085106</v>
      </c>
      <c r="F64" s="265">
        <f t="shared" si="11"/>
        <v>0.1276595744680851</v>
      </c>
      <c r="G64" s="265">
        <f t="shared" si="11"/>
        <v>8.4840425531914898E-2</v>
      </c>
      <c r="H64" s="265">
        <f t="shared" si="11"/>
        <v>7.4202127659574471E-2</v>
      </c>
      <c r="I64" s="265">
        <f t="shared" si="11"/>
        <v>0.10053191489361703</v>
      </c>
      <c r="J64" s="265">
        <f t="shared" si="11"/>
        <v>6.9680851063829791E-2</v>
      </c>
      <c r="K64" s="265">
        <f t="shared" si="11"/>
        <v>5.5319148936170209E-2</v>
      </c>
      <c r="L64" s="265">
        <f t="shared" si="11"/>
        <v>3.6436170212765955E-2</v>
      </c>
      <c r="M64" s="265">
        <f t="shared" si="11"/>
        <v>3.1382978723404252E-2</v>
      </c>
      <c r="N64" s="265">
        <f t="shared" si="11"/>
        <v>1.9148936170212766E-2</v>
      </c>
      <c r="O64" s="265">
        <f t="shared" si="11"/>
        <v>1.276595744680851E-2</v>
      </c>
      <c r="P64" s="265">
        <f t="shared" si="11"/>
        <v>1.0372340425531914E-2</v>
      </c>
      <c r="Q64" s="265">
        <f t="shared" si="11"/>
        <v>4.0691489361702131E-2</v>
      </c>
      <c r="R64" s="265">
        <f t="shared" si="11"/>
        <v>1.3829787234042552E-2</v>
      </c>
      <c r="S64" s="259">
        <v>0</v>
      </c>
      <c r="T64" s="263">
        <f t="shared" ref="T64:T77" si="12">SUM(C64:S64)</f>
        <v>0.99999999999999989</v>
      </c>
      <c r="U64" s="15"/>
      <c r="V64" s="15"/>
      <c r="W64" s="15"/>
      <c r="X64" s="15"/>
      <c r="Y64" s="14"/>
      <c r="Z64" s="14"/>
    </row>
    <row r="65" spans="2:26" ht="17.100000000000001" customHeight="1" x14ac:dyDescent="0.15">
      <c r="B65" s="318" t="s">
        <v>304</v>
      </c>
      <c r="C65" s="265">
        <f t="shared" si="11"/>
        <v>0.20626151012891344</v>
      </c>
      <c r="D65" s="265">
        <f t="shared" si="11"/>
        <v>0.21731123388581952</v>
      </c>
      <c r="E65" s="265">
        <f t="shared" si="11"/>
        <v>9.5764272559852676E-2</v>
      </c>
      <c r="F65" s="265">
        <f t="shared" si="11"/>
        <v>8.6556169429097607E-2</v>
      </c>
      <c r="G65" s="265">
        <f t="shared" si="11"/>
        <v>4.2357274401473299E-2</v>
      </c>
      <c r="H65" s="265">
        <f t="shared" si="11"/>
        <v>3.7753222836095765E-2</v>
      </c>
      <c r="I65" s="265">
        <f t="shared" si="11"/>
        <v>5.9852670349907919E-2</v>
      </c>
      <c r="J65" s="265">
        <f t="shared" si="11"/>
        <v>5.0644567219152857E-2</v>
      </c>
      <c r="K65" s="265">
        <f t="shared" si="11"/>
        <v>4.1436464088397788E-2</v>
      </c>
      <c r="L65" s="265">
        <f t="shared" si="11"/>
        <v>2.5782688766114181E-2</v>
      </c>
      <c r="M65" s="265">
        <f t="shared" si="11"/>
        <v>2.85451197053407E-2</v>
      </c>
      <c r="N65" s="265">
        <f t="shared" si="11"/>
        <v>2.0257826887661142E-2</v>
      </c>
      <c r="O65" s="265">
        <f t="shared" si="11"/>
        <v>1.3812154696132596E-2</v>
      </c>
      <c r="P65" s="265">
        <f t="shared" si="11"/>
        <v>1.1049723756906077E-2</v>
      </c>
      <c r="Q65" s="265">
        <f t="shared" si="11"/>
        <v>5.6169429097605895E-2</v>
      </c>
      <c r="R65" s="265">
        <f t="shared" si="11"/>
        <v>6.4456721915285451E-3</v>
      </c>
      <c r="S65" s="259">
        <v>0</v>
      </c>
      <c r="T65" s="263">
        <f t="shared" si="12"/>
        <v>1</v>
      </c>
      <c r="U65" s="15"/>
      <c r="V65" s="15"/>
      <c r="W65" s="15"/>
      <c r="X65" s="15"/>
      <c r="Y65" s="14"/>
      <c r="Z65" s="14"/>
    </row>
    <row r="66" spans="2:26" ht="17.100000000000001" customHeight="1" x14ac:dyDescent="0.15">
      <c r="B66" s="318" t="s">
        <v>305</v>
      </c>
      <c r="C66" s="265">
        <f t="shared" si="11"/>
        <v>0.10964163822525597</v>
      </c>
      <c r="D66" s="265">
        <f t="shared" si="11"/>
        <v>7.7965017064846417E-2</v>
      </c>
      <c r="E66" s="265">
        <f t="shared" si="11"/>
        <v>5.5140784982935155E-2</v>
      </c>
      <c r="F66" s="265">
        <f t="shared" si="11"/>
        <v>7.0179180887372017E-2</v>
      </c>
      <c r="G66" s="265">
        <f t="shared" si="11"/>
        <v>5.2901023890784986E-2</v>
      </c>
      <c r="H66" s="265">
        <f t="shared" si="11"/>
        <v>4.3302047781569965E-2</v>
      </c>
      <c r="I66" s="265">
        <f t="shared" si="11"/>
        <v>7.3165529010238914E-2</v>
      </c>
      <c r="J66" s="265">
        <f t="shared" si="11"/>
        <v>5.8447098976109217E-2</v>
      </c>
      <c r="K66" s="265">
        <f t="shared" si="11"/>
        <v>5.0554607508532426E-2</v>
      </c>
      <c r="L66" s="265">
        <f t="shared" si="11"/>
        <v>5.1834470989761093E-2</v>
      </c>
      <c r="M66" s="265">
        <f t="shared" si="11"/>
        <v>3.3063139931740614E-2</v>
      </c>
      <c r="N66" s="265">
        <f t="shared" si="11"/>
        <v>2.7197098976109214E-2</v>
      </c>
      <c r="O66" s="265">
        <f t="shared" si="11"/>
        <v>2.7410409556313992E-2</v>
      </c>
      <c r="P66" s="265">
        <f t="shared" si="11"/>
        <v>2.2717576791808875E-2</v>
      </c>
      <c r="Q66" s="265">
        <f t="shared" si="11"/>
        <v>0.13918515358361774</v>
      </c>
      <c r="R66" s="265">
        <f t="shared" si="11"/>
        <v>0.10729522184300341</v>
      </c>
      <c r="S66" s="259">
        <v>0</v>
      </c>
      <c r="T66" s="263">
        <f t="shared" si="12"/>
        <v>1</v>
      </c>
      <c r="U66" s="15"/>
      <c r="V66" s="15"/>
      <c r="W66" s="15"/>
      <c r="X66" s="15"/>
      <c r="Y66" s="14"/>
      <c r="Z66" s="14"/>
    </row>
    <row r="67" spans="2:26" ht="17.100000000000001" customHeight="1" x14ac:dyDescent="0.15">
      <c r="B67" s="318" t="s">
        <v>228</v>
      </c>
      <c r="C67" s="265">
        <f t="shared" si="11"/>
        <v>0.25252525252525254</v>
      </c>
      <c r="D67" s="265">
        <f t="shared" si="11"/>
        <v>0.2178030303030303</v>
      </c>
      <c r="E67" s="265">
        <f t="shared" si="11"/>
        <v>9.6590909090909088E-2</v>
      </c>
      <c r="F67" s="265">
        <f t="shared" si="11"/>
        <v>9.0277777777777776E-2</v>
      </c>
      <c r="G67" s="265">
        <f t="shared" si="11"/>
        <v>5.1767676767676768E-2</v>
      </c>
      <c r="H67" s="265">
        <f t="shared" si="11"/>
        <v>5.2398989898989896E-2</v>
      </c>
      <c r="I67" s="265">
        <f t="shared" si="11"/>
        <v>5.4924242424242424E-2</v>
      </c>
      <c r="J67" s="265">
        <f t="shared" si="11"/>
        <v>3.6616161616161616E-2</v>
      </c>
      <c r="K67" s="265">
        <f t="shared" si="11"/>
        <v>3.6616161616161616E-2</v>
      </c>
      <c r="L67" s="265">
        <f t="shared" si="11"/>
        <v>2.7777777777777776E-2</v>
      </c>
      <c r="M67" s="265">
        <f t="shared" si="11"/>
        <v>1.3257575757575758E-2</v>
      </c>
      <c r="N67" s="265">
        <f t="shared" si="11"/>
        <v>1.6414141414141416E-2</v>
      </c>
      <c r="O67" s="265">
        <f t="shared" si="11"/>
        <v>1.0732323232323232E-2</v>
      </c>
      <c r="P67" s="265">
        <f t="shared" si="11"/>
        <v>6.9444444444444441E-3</v>
      </c>
      <c r="Q67" s="265">
        <f t="shared" si="11"/>
        <v>3.345959595959596E-2</v>
      </c>
      <c r="R67" s="265">
        <f t="shared" si="11"/>
        <v>1.893939393939394E-3</v>
      </c>
      <c r="S67" s="259">
        <v>0</v>
      </c>
      <c r="T67" s="263">
        <f t="shared" si="12"/>
        <v>1.0000000000000002</v>
      </c>
      <c r="U67" s="15"/>
      <c r="V67" s="15"/>
      <c r="W67" s="15"/>
      <c r="X67" s="15"/>
      <c r="Y67" s="14"/>
      <c r="Z67" s="14"/>
    </row>
    <row r="68" spans="2:26" ht="17.100000000000001" customHeight="1" x14ac:dyDescent="0.15">
      <c r="B68" s="318" t="s">
        <v>306</v>
      </c>
      <c r="C68" s="265">
        <f t="shared" si="11"/>
        <v>0.30855018587360594</v>
      </c>
      <c r="D68" s="265">
        <f t="shared" si="11"/>
        <v>0.21189591078066913</v>
      </c>
      <c r="E68" s="265">
        <f t="shared" si="11"/>
        <v>9.2936802973977689E-2</v>
      </c>
      <c r="F68" s="265">
        <f t="shared" si="11"/>
        <v>0.10037174721189591</v>
      </c>
      <c r="G68" s="265">
        <f t="shared" si="11"/>
        <v>5.9479553903345722E-2</v>
      </c>
      <c r="H68" s="265">
        <f t="shared" si="11"/>
        <v>2.9739776951672861E-2</v>
      </c>
      <c r="I68" s="265">
        <f t="shared" si="11"/>
        <v>3.3457249070631967E-2</v>
      </c>
      <c r="J68" s="265">
        <f t="shared" si="11"/>
        <v>4.8327137546468404E-2</v>
      </c>
      <c r="K68" s="265">
        <f t="shared" si="11"/>
        <v>2.2304832713754646E-2</v>
      </c>
      <c r="L68" s="265">
        <f t="shared" si="11"/>
        <v>1.4869888475836431E-2</v>
      </c>
      <c r="M68" s="265">
        <f t="shared" si="11"/>
        <v>0</v>
      </c>
      <c r="N68" s="265">
        <f t="shared" si="11"/>
        <v>1.1152416356877323E-2</v>
      </c>
      <c r="O68" s="265">
        <f t="shared" si="11"/>
        <v>7.4349442379182153E-3</v>
      </c>
      <c r="P68" s="265">
        <f t="shared" si="11"/>
        <v>7.4349442379182153E-3</v>
      </c>
      <c r="Q68" s="265">
        <f t="shared" si="11"/>
        <v>4.0892193308550186E-2</v>
      </c>
      <c r="R68" s="265">
        <f t="shared" si="11"/>
        <v>1.1152416356877323E-2</v>
      </c>
      <c r="S68" s="259">
        <v>0</v>
      </c>
      <c r="T68" s="263">
        <f t="shared" si="12"/>
        <v>1</v>
      </c>
      <c r="U68" s="15"/>
      <c r="V68" s="15"/>
      <c r="W68" s="15"/>
      <c r="X68" s="15"/>
      <c r="Y68" s="14"/>
      <c r="Z68" s="14"/>
    </row>
    <row r="69" spans="2:26" ht="17.100000000000001" customHeight="1" x14ac:dyDescent="0.15">
      <c r="B69" s="318" t="s">
        <v>307</v>
      </c>
      <c r="C69" s="265">
        <f t="shared" si="11"/>
        <v>0.22448979591836735</v>
      </c>
      <c r="D69" s="265">
        <f t="shared" si="11"/>
        <v>0.2857142857142857</v>
      </c>
      <c r="E69" s="265">
        <f t="shared" si="11"/>
        <v>6.1224489795918366E-2</v>
      </c>
      <c r="F69" s="265">
        <f t="shared" si="11"/>
        <v>4.0816326530612242E-2</v>
      </c>
      <c r="G69" s="265">
        <f t="shared" si="11"/>
        <v>2.0408163265306121E-2</v>
      </c>
      <c r="H69" s="265">
        <f t="shared" si="11"/>
        <v>4.0816326530612242E-2</v>
      </c>
      <c r="I69" s="265">
        <f t="shared" si="11"/>
        <v>4.0816326530612242E-2</v>
      </c>
      <c r="J69" s="265">
        <f t="shared" si="11"/>
        <v>0</v>
      </c>
      <c r="K69" s="265">
        <f t="shared" si="11"/>
        <v>2.0408163265306121E-2</v>
      </c>
      <c r="L69" s="265">
        <f t="shared" si="11"/>
        <v>0.10204081632653061</v>
      </c>
      <c r="M69" s="265">
        <f t="shared" si="11"/>
        <v>2.0408163265306121E-2</v>
      </c>
      <c r="N69" s="265">
        <f t="shared" si="11"/>
        <v>2.0408163265306121E-2</v>
      </c>
      <c r="O69" s="265">
        <f t="shared" si="11"/>
        <v>0</v>
      </c>
      <c r="P69" s="265">
        <f t="shared" si="11"/>
        <v>4.0816326530612242E-2</v>
      </c>
      <c r="Q69" s="265">
        <f t="shared" si="11"/>
        <v>8.1632653061224483E-2</v>
      </c>
      <c r="R69" s="265">
        <f t="shared" si="11"/>
        <v>0</v>
      </c>
      <c r="S69" s="259">
        <v>0</v>
      </c>
      <c r="T69" s="263">
        <f t="shared" si="12"/>
        <v>1.0000000000000002</v>
      </c>
      <c r="U69" s="15"/>
      <c r="V69" s="15"/>
      <c r="W69" s="15"/>
      <c r="X69" s="15"/>
      <c r="Y69" s="14"/>
      <c r="Z69" s="14"/>
    </row>
    <row r="70" spans="2:26" ht="17.100000000000001" customHeight="1" x14ac:dyDescent="0.15">
      <c r="B70" s="318" t="s">
        <v>308</v>
      </c>
      <c r="C70" s="265">
        <f t="shared" si="11"/>
        <v>0.2</v>
      </c>
      <c r="D70" s="265">
        <f t="shared" si="11"/>
        <v>0.35555555555555557</v>
      </c>
      <c r="E70" s="265">
        <f t="shared" si="11"/>
        <v>2.2222222222222223E-2</v>
      </c>
      <c r="F70" s="265">
        <f t="shared" si="11"/>
        <v>4.4444444444444446E-2</v>
      </c>
      <c r="G70" s="265">
        <f t="shared" si="11"/>
        <v>0</v>
      </c>
      <c r="H70" s="265">
        <f t="shared" si="11"/>
        <v>4.4444444444444446E-2</v>
      </c>
      <c r="I70" s="265">
        <f t="shared" si="11"/>
        <v>4.4444444444444446E-2</v>
      </c>
      <c r="J70" s="265">
        <f t="shared" si="11"/>
        <v>2.2222222222222223E-2</v>
      </c>
      <c r="K70" s="265">
        <f t="shared" si="11"/>
        <v>2.2222222222222223E-2</v>
      </c>
      <c r="L70" s="265">
        <f t="shared" si="11"/>
        <v>2.2222222222222223E-2</v>
      </c>
      <c r="M70" s="265">
        <f t="shared" si="11"/>
        <v>4.4444444444444446E-2</v>
      </c>
      <c r="N70" s="265">
        <f t="shared" si="11"/>
        <v>4.4444444444444446E-2</v>
      </c>
      <c r="O70" s="265">
        <f t="shared" si="11"/>
        <v>0</v>
      </c>
      <c r="P70" s="265">
        <f t="shared" si="11"/>
        <v>0</v>
      </c>
      <c r="Q70" s="265">
        <f t="shared" si="11"/>
        <v>8.8888888888888892E-2</v>
      </c>
      <c r="R70" s="265">
        <f t="shared" si="11"/>
        <v>4.4444444444444446E-2</v>
      </c>
      <c r="S70" s="259">
        <v>0</v>
      </c>
      <c r="T70" s="263">
        <f t="shared" si="12"/>
        <v>0.99999999999999989</v>
      </c>
      <c r="U70" s="15"/>
      <c r="V70" s="15"/>
      <c r="W70" s="15"/>
      <c r="X70" s="15"/>
      <c r="Y70" s="14"/>
      <c r="Z70" s="14"/>
    </row>
    <row r="71" spans="2:26" ht="17.100000000000001" customHeight="1" x14ac:dyDescent="0.15">
      <c r="B71" s="318" t="s">
        <v>309</v>
      </c>
      <c r="C71" s="265">
        <f t="shared" si="11"/>
        <v>0.10230179028132992</v>
      </c>
      <c r="D71" s="265">
        <f t="shared" si="11"/>
        <v>5.6265984654731455E-2</v>
      </c>
      <c r="E71" s="265">
        <f t="shared" si="11"/>
        <v>6.6496163682864456E-2</v>
      </c>
      <c r="F71" s="265">
        <f t="shared" si="11"/>
        <v>4.859335038363171E-2</v>
      </c>
      <c r="G71" s="265">
        <f t="shared" si="11"/>
        <v>5.8823529411764705E-2</v>
      </c>
      <c r="H71" s="265">
        <f t="shared" si="11"/>
        <v>2.557544757033248E-2</v>
      </c>
      <c r="I71" s="265">
        <f t="shared" si="11"/>
        <v>4.0920716112531973E-2</v>
      </c>
      <c r="J71" s="265">
        <f t="shared" si="11"/>
        <v>2.8132992327365727E-2</v>
      </c>
      <c r="K71" s="265">
        <f t="shared" si="11"/>
        <v>3.3248081841432228E-2</v>
      </c>
      <c r="L71" s="265">
        <f t="shared" si="11"/>
        <v>3.3248081841432228E-2</v>
      </c>
      <c r="M71" s="265">
        <f t="shared" si="11"/>
        <v>2.557544757033248E-2</v>
      </c>
      <c r="N71" s="265">
        <f t="shared" si="11"/>
        <v>0.22762148337595908</v>
      </c>
      <c r="O71" s="265">
        <f t="shared" si="11"/>
        <v>1.0230179028132993E-2</v>
      </c>
      <c r="P71" s="265">
        <f t="shared" si="11"/>
        <v>1.0230179028132993E-2</v>
      </c>
      <c r="Q71" s="265">
        <f t="shared" si="11"/>
        <v>6.6496163682864456E-2</v>
      </c>
      <c r="R71" s="265">
        <f t="shared" si="11"/>
        <v>0.16624040920716113</v>
      </c>
      <c r="S71" s="259">
        <v>0</v>
      </c>
      <c r="T71" s="263">
        <f t="shared" si="12"/>
        <v>1</v>
      </c>
      <c r="U71" s="15"/>
      <c r="V71" s="15"/>
      <c r="W71" s="15"/>
      <c r="X71" s="15"/>
      <c r="Y71" s="14"/>
      <c r="Z71" s="14"/>
    </row>
    <row r="72" spans="2:26" ht="17.100000000000001" customHeight="1" x14ac:dyDescent="0.15">
      <c r="B72" s="318" t="s">
        <v>310</v>
      </c>
      <c r="C72" s="265">
        <f t="shared" si="11"/>
        <v>0.21367521367521367</v>
      </c>
      <c r="D72" s="265">
        <f t="shared" si="11"/>
        <v>0.30769230769230771</v>
      </c>
      <c r="E72" s="265">
        <f t="shared" si="11"/>
        <v>0.12820512820512819</v>
      </c>
      <c r="F72" s="265">
        <f t="shared" si="11"/>
        <v>7.6923076923076927E-2</v>
      </c>
      <c r="G72" s="265">
        <f t="shared" si="11"/>
        <v>7.6923076923076927E-2</v>
      </c>
      <c r="H72" s="265">
        <f t="shared" si="11"/>
        <v>1.7094017094017096E-2</v>
      </c>
      <c r="I72" s="265">
        <f t="shared" si="11"/>
        <v>5.128205128205128E-2</v>
      </c>
      <c r="J72" s="265">
        <f t="shared" si="11"/>
        <v>8.5470085470085479E-3</v>
      </c>
      <c r="K72" s="265">
        <f t="shared" si="11"/>
        <v>3.4188034188034191E-2</v>
      </c>
      <c r="L72" s="265">
        <f t="shared" si="11"/>
        <v>5.128205128205128E-2</v>
      </c>
      <c r="M72" s="265">
        <f t="shared" si="11"/>
        <v>0</v>
      </c>
      <c r="N72" s="265">
        <f t="shared" si="11"/>
        <v>0</v>
      </c>
      <c r="O72" s="265">
        <f t="shared" si="11"/>
        <v>0</v>
      </c>
      <c r="P72" s="265">
        <f t="shared" si="11"/>
        <v>0</v>
      </c>
      <c r="Q72" s="265">
        <f t="shared" si="11"/>
        <v>8.5470085470085479E-3</v>
      </c>
      <c r="R72" s="265">
        <f t="shared" si="11"/>
        <v>2.564102564102564E-2</v>
      </c>
      <c r="S72" s="259">
        <v>0</v>
      </c>
      <c r="T72" s="263">
        <f t="shared" si="12"/>
        <v>1</v>
      </c>
      <c r="U72" s="15"/>
      <c r="V72" s="15"/>
      <c r="W72" s="15"/>
      <c r="X72" s="15"/>
      <c r="Y72" s="14"/>
      <c r="Z72" s="14"/>
    </row>
    <row r="73" spans="2:26" ht="17.100000000000001" customHeight="1" x14ac:dyDescent="0.15">
      <c r="B73" s="159" t="s">
        <v>381</v>
      </c>
      <c r="C73" s="265">
        <f t="shared" si="11"/>
        <v>0.23076923076923078</v>
      </c>
      <c r="D73" s="265">
        <f t="shared" si="11"/>
        <v>0.23076923076923078</v>
      </c>
      <c r="E73" s="265">
        <f t="shared" si="11"/>
        <v>0.11538461538461539</v>
      </c>
      <c r="F73" s="265">
        <f t="shared" si="11"/>
        <v>7.6923076923076927E-2</v>
      </c>
      <c r="G73" s="265">
        <f t="shared" si="11"/>
        <v>0</v>
      </c>
      <c r="H73" s="265">
        <f t="shared" si="11"/>
        <v>7.6923076923076927E-2</v>
      </c>
      <c r="I73" s="265">
        <f t="shared" si="11"/>
        <v>3.8461538461538464E-2</v>
      </c>
      <c r="J73" s="265">
        <f t="shared" si="11"/>
        <v>0</v>
      </c>
      <c r="K73" s="265">
        <f t="shared" si="11"/>
        <v>0</v>
      </c>
      <c r="L73" s="265">
        <f t="shared" si="11"/>
        <v>0</v>
      </c>
      <c r="M73" s="265">
        <f t="shared" si="11"/>
        <v>3.8461538461538464E-2</v>
      </c>
      <c r="N73" s="265">
        <f t="shared" si="11"/>
        <v>3.8461538461538464E-2</v>
      </c>
      <c r="O73" s="265">
        <f t="shared" si="11"/>
        <v>3.8461538461538464E-2</v>
      </c>
      <c r="P73" s="265">
        <f t="shared" si="11"/>
        <v>0</v>
      </c>
      <c r="Q73" s="265">
        <f t="shared" si="11"/>
        <v>7.6923076923076927E-2</v>
      </c>
      <c r="R73" s="265">
        <f t="shared" si="11"/>
        <v>3.8461538461538464E-2</v>
      </c>
      <c r="S73" s="259">
        <v>0</v>
      </c>
      <c r="T73" s="263">
        <f t="shared" si="12"/>
        <v>0.99999999999999989</v>
      </c>
      <c r="U73" s="15"/>
      <c r="V73" s="15"/>
      <c r="W73" s="15"/>
      <c r="X73" s="15"/>
      <c r="Y73" s="14"/>
      <c r="Z73" s="14"/>
    </row>
    <row r="74" spans="2:26" ht="17.100000000000001" customHeight="1" x14ac:dyDescent="0.15">
      <c r="B74" s="318" t="s">
        <v>311</v>
      </c>
      <c r="C74" s="265">
        <f t="shared" si="11"/>
        <v>0.11688311688311688</v>
      </c>
      <c r="D74" s="265">
        <f t="shared" si="11"/>
        <v>0.12987012987012986</v>
      </c>
      <c r="E74" s="265">
        <f t="shared" si="11"/>
        <v>2.5974025974025976E-2</v>
      </c>
      <c r="F74" s="265">
        <f t="shared" si="11"/>
        <v>6.4935064935064929E-2</v>
      </c>
      <c r="G74" s="265">
        <f t="shared" si="11"/>
        <v>7.792207792207792E-2</v>
      </c>
      <c r="H74" s="265">
        <f t="shared" si="11"/>
        <v>2.5974025974025976E-2</v>
      </c>
      <c r="I74" s="265">
        <f t="shared" si="11"/>
        <v>9.0909090909090912E-2</v>
      </c>
      <c r="J74" s="265">
        <f t="shared" si="11"/>
        <v>3.896103896103896E-2</v>
      </c>
      <c r="K74" s="265">
        <f t="shared" si="11"/>
        <v>6.4935064935064929E-2</v>
      </c>
      <c r="L74" s="265">
        <f t="shared" si="11"/>
        <v>1.2987012987012988E-2</v>
      </c>
      <c r="M74" s="265">
        <f t="shared" si="11"/>
        <v>2.5974025974025976E-2</v>
      </c>
      <c r="N74" s="265">
        <f t="shared" si="11"/>
        <v>1.2987012987012988E-2</v>
      </c>
      <c r="O74" s="265">
        <f t="shared" si="11"/>
        <v>5.1948051948051951E-2</v>
      </c>
      <c r="P74" s="265">
        <f t="shared" si="11"/>
        <v>0</v>
      </c>
      <c r="Q74" s="265">
        <f t="shared" si="11"/>
        <v>0.14285714285714285</v>
      </c>
      <c r="R74" s="265">
        <f t="shared" si="11"/>
        <v>0.11688311688311688</v>
      </c>
      <c r="S74" s="259">
        <v>0</v>
      </c>
      <c r="T74" s="263">
        <f t="shared" si="12"/>
        <v>1</v>
      </c>
      <c r="U74" s="15"/>
      <c r="V74" s="15"/>
      <c r="W74" s="15"/>
      <c r="X74" s="15"/>
      <c r="Y74" s="14"/>
      <c r="Z74" s="14"/>
    </row>
    <row r="75" spans="2:26" ht="17.100000000000001" customHeight="1" x14ac:dyDescent="0.15">
      <c r="B75" s="318" t="s">
        <v>24</v>
      </c>
      <c r="C75" s="265">
        <f t="shared" si="11"/>
        <v>0.13274336283185842</v>
      </c>
      <c r="D75" s="265">
        <f t="shared" si="11"/>
        <v>0.18584070796460178</v>
      </c>
      <c r="E75" s="265">
        <f t="shared" si="11"/>
        <v>0.16814159292035399</v>
      </c>
      <c r="F75" s="265">
        <f t="shared" si="11"/>
        <v>6.1946902654867256E-2</v>
      </c>
      <c r="G75" s="265">
        <f t="shared" si="11"/>
        <v>4.4247787610619468E-2</v>
      </c>
      <c r="H75" s="265">
        <f t="shared" si="11"/>
        <v>2.6548672566371681E-2</v>
      </c>
      <c r="I75" s="265">
        <f t="shared" si="11"/>
        <v>8.8495575221238937E-2</v>
      </c>
      <c r="J75" s="265">
        <f t="shared" si="11"/>
        <v>6.1946902654867256E-2</v>
      </c>
      <c r="K75" s="265">
        <f t="shared" si="11"/>
        <v>4.4247787610619468E-2</v>
      </c>
      <c r="L75" s="265">
        <f t="shared" si="11"/>
        <v>1.7699115044247787E-2</v>
      </c>
      <c r="M75" s="265">
        <f t="shared" si="11"/>
        <v>0</v>
      </c>
      <c r="N75" s="265">
        <f t="shared" si="11"/>
        <v>8.8495575221238937E-3</v>
      </c>
      <c r="O75" s="265">
        <f t="shared" si="11"/>
        <v>8.8495575221238937E-3</v>
      </c>
      <c r="P75" s="265">
        <f t="shared" si="11"/>
        <v>1.7699115044247787E-2</v>
      </c>
      <c r="Q75" s="265">
        <f t="shared" si="11"/>
        <v>4.4247787610619468E-2</v>
      </c>
      <c r="R75" s="265">
        <f t="shared" si="11"/>
        <v>8.8495575221238937E-2</v>
      </c>
      <c r="S75" s="259">
        <v>0</v>
      </c>
      <c r="T75" s="263">
        <f t="shared" si="12"/>
        <v>1</v>
      </c>
      <c r="U75" s="15"/>
      <c r="V75" s="15"/>
      <c r="W75" s="15"/>
      <c r="X75" s="15"/>
      <c r="Y75" s="14"/>
      <c r="Z75" s="14"/>
    </row>
    <row r="76" spans="2:26" ht="17.100000000000001" customHeight="1" x14ac:dyDescent="0.15">
      <c r="B76" s="318" t="s">
        <v>331</v>
      </c>
      <c r="C76" s="265">
        <v>0</v>
      </c>
      <c r="D76" s="265">
        <v>0</v>
      </c>
      <c r="E76" s="265">
        <v>0</v>
      </c>
      <c r="F76" s="265">
        <v>0</v>
      </c>
      <c r="G76" s="265">
        <v>0</v>
      </c>
      <c r="H76" s="265">
        <v>0</v>
      </c>
      <c r="I76" s="265">
        <v>0</v>
      </c>
      <c r="J76" s="265">
        <v>0</v>
      </c>
      <c r="K76" s="265">
        <v>0</v>
      </c>
      <c r="L76" s="265">
        <v>0</v>
      </c>
      <c r="M76" s="265">
        <v>0</v>
      </c>
      <c r="N76" s="265">
        <v>0</v>
      </c>
      <c r="O76" s="265">
        <v>0</v>
      </c>
      <c r="P76" s="265">
        <v>0</v>
      </c>
      <c r="Q76" s="265">
        <v>0</v>
      </c>
      <c r="R76" s="265">
        <v>0</v>
      </c>
      <c r="S76" s="259">
        <v>0</v>
      </c>
      <c r="T76" s="263">
        <f t="shared" si="12"/>
        <v>0</v>
      </c>
      <c r="U76" s="15"/>
      <c r="V76" s="15"/>
      <c r="W76" s="15"/>
      <c r="X76" s="15"/>
      <c r="Y76" s="14"/>
      <c r="Z76" s="14"/>
    </row>
    <row r="77" spans="2:26" ht="17.100000000000001" customHeight="1" x14ac:dyDescent="0.15">
      <c r="B77" s="319" t="s">
        <v>330</v>
      </c>
      <c r="C77" s="256">
        <v>0.13300000000000001</v>
      </c>
      <c r="D77" s="257">
        <v>0.114</v>
      </c>
      <c r="E77" s="256">
        <v>7.3999999999999996E-2</v>
      </c>
      <c r="F77" s="256">
        <v>8.5999999999999993E-2</v>
      </c>
      <c r="G77" s="256">
        <v>5.8999999999999997E-2</v>
      </c>
      <c r="H77" s="256">
        <v>4.9000000000000002E-2</v>
      </c>
      <c r="I77" s="256">
        <v>7.4999999999999997E-2</v>
      </c>
      <c r="J77" s="256">
        <v>5.7000000000000002E-2</v>
      </c>
      <c r="K77" s="256">
        <v>4.9000000000000002E-2</v>
      </c>
      <c r="L77" s="256">
        <v>4.2999999999999997E-2</v>
      </c>
      <c r="M77" s="256">
        <v>2.9000000000000001E-2</v>
      </c>
      <c r="N77" s="256">
        <v>2.8000000000000001E-2</v>
      </c>
      <c r="O77" s="256">
        <v>2.1000000000000001E-2</v>
      </c>
      <c r="P77" s="256">
        <v>1.7000000000000001E-2</v>
      </c>
      <c r="Q77" s="256">
        <v>9.7000000000000003E-2</v>
      </c>
      <c r="R77" s="256">
        <v>6.9000000000000006E-2</v>
      </c>
      <c r="S77" s="256">
        <v>0</v>
      </c>
      <c r="T77" s="256">
        <f t="shared" si="12"/>
        <v>1.0000000000000002</v>
      </c>
      <c r="U77" s="15"/>
      <c r="V77" s="15"/>
      <c r="W77" s="15"/>
      <c r="X77" s="15"/>
      <c r="Y77" s="14"/>
      <c r="Z77" s="14"/>
    </row>
    <row r="78" spans="2:26" ht="17.100000000000001" customHeight="1" x14ac:dyDescent="0.15">
      <c r="B78" s="36"/>
      <c r="C78" s="160"/>
      <c r="D78" s="36"/>
      <c r="E78" s="36"/>
      <c r="F78" s="36"/>
      <c r="G78" s="36"/>
      <c r="H78" s="36"/>
      <c r="I78" s="36"/>
      <c r="J78" s="36"/>
      <c r="K78" s="36"/>
      <c r="L78" s="36"/>
      <c r="M78" s="36"/>
      <c r="N78" s="36"/>
      <c r="O78" s="36"/>
      <c r="P78" s="36"/>
      <c r="Q78" s="36"/>
      <c r="R78" s="36"/>
      <c r="S78" s="36"/>
      <c r="T78" s="36"/>
      <c r="U78" s="15"/>
      <c r="V78" s="15"/>
      <c r="W78" s="15"/>
      <c r="X78" s="15"/>
      <c r="Y78" s="14"/>
      <c r="Z78" s="14"/>
    </row>
    <row r="79" spans="2:26" ht="17.100000000000001" customHeight="1" x14ac:dyDescent="0.15">
      <c r="B79" s="36"/>
      <c r="C79" s="160"/>
      <c r="D79" s="36"/>
      <c r="E79" s="36"/>
      <c r="F79" s="36"/>
      <c r="G79" s="36"/>
      <c r="H79" s="36"/>
      <c r="I79" s="36"/>
      <c r="J79" s="36"/>
      <c r="K79" s="36"/>
      <c r="L79" s="36"/>
      <c r="M79" s="36"/>
      <c r="N79" s="36"/>
      <c r="O79" s="36"/>
      <c r="P79" s="36"/>
      <c r="Q79" s="36"/>
      <c r="R79" s="36"/>
      <c r="S79" s="36"/>
      <c r="T79" s="36"/>
      <c r="U79" s="15"/>
      <c r="V79" s="15"/>
      <c r="W79" s="15"/>
      <c r="X79" s="15"/>
      <c r="Y79" s="14"/>
      <c r="Z79" s="14"/>
    </row>
    <row r="80" spans="2:26" ht="17.100000000000001" customHeight="1" x14ac:dyDescent="0.15">
      <c r="B80" s="36" t="s">
        <v>487</v>
      </c>
      <c r="C80" s="160"/>
      <c r="D80" s="36"/>
      <c r="E80" s="36"/>
      <c r="F80" s="36"/>
      <c r="G80" s="36"/>
      <c r="H80" s="36"/>
      <c r="I80" s="36"/>
      <c r="J80" s="171"/>
      <c r="K80" s="171"/>
      <c r="L80" s="171"/>
      <c r="M80" s="171"/>
      <c r="N80" s="171"/>
      <c r="O80" s="171"/>
      <c r="P80" s="171"/>
      <c r="Q80" s="171"/>
      <c r="R80" s="171"/>
      <c r="S80" s="36"/>
      <c r="T80" s="36"/>
      <c r="U80" s="15"/>
      <c r="V80" s="15"/>
      <c r="W80" s="15"/>
      <c r="X80" s="15"/>
      <c r="Y80" s="14"/>
      <c r="Z80" s="14"/>
    </row>
    <row r="81" spans="2:26" ht="17.100000000000001" customHeight="1" x14ac:dyDescent="0.15">
      <c r="B81" s="61" t="s">
        <v>383</v>
      </c>
      <c r="C81" s="6" t="s">
        <v>20</v>
      </c>
      <c r="D81" s="6" t="s">
        <v>21</v>
      </c>
      <c r="E81" s="6" t="s">
        <v>22</v>
      </c>
      <c r="F81" s="6" t="s">
        <v>23</v>
      </c>
      <c r="G81" s="6" t="s">
        <v>24</v>
      </c>
      <c r="H81" s="6" t="s">
        <v>25</v>
      </c>
      <c r="I81" s="168" t="s">
        <v>17</v>
      </c>
      <c r="J81" s="174"/>
      <c r="K81" s="171"/>
      <c r="L81" s="171"/>
      <c r="M81" s="172"/>
      <c r="N81" s="171"/>
      <c r="O81" s="171"/>
      <c r="P81" s="171"/>
      <c r="Q81" s="171"/>
      <c r="R81" s="171"/>
      <c r="S81" s="36"/>
      <c r="T81" s="36"/>
      <c r="U81" s="15"/>
      <c r="V81" s="15"/>
      <c r="W81" s="15"/>
      <c r="X81" s="15"/>
      <c r="Y81" s="14"/>
      <c r="Z81" s="14"/>
    </row>
    <row r="82" spans="2:26" ht="17.100000000000001" customHeight="1" x14ac:dyDescent="0.15">
      <c r="B82" s="318" t="s">
        <v>225</v>
      </c>
      <c r="C82" s="213">
        <v>9</v>
      </c>
      <c r="D82" s="213">
        <v>2813</v>
      </c>
      <c r="E82" s="213">
        <v>934</v>
      </c>
      <c r="F82" s="213">
        <v>0</v>
      </c>
      <c r="G82" s="213">
        <v>4</v>
      </c>
      <c r="H82" s="214">
        <v>0</v>
      </c>
      <c r="I82" s="215">
        <f t="shared" ref="I82:I94" si="13">SUM(C82:H82)</f>
        <v>3760</v>
      </c>
      <c r="J82" s="327"/>
      <c r="K82" s="328"/>
      <c r="L82" s="328"/>
      <c r="M82" s="173"/>
      <c r="N82" s="173"/>
      <c r="O82" s="173"/>
      <c r="P82" s="173"/>
      <c r="Q82" s="173"/>
      <c r="R82" s="173"/>
      <c r="S82" s="36"/>
      <c r="T82" s="36"/>
      <c r="U82" s="15"/>
      <c r="V82" s="15"/>
      <c r="W82" s="15"/>
      <c r="X82" s="15"/>
      <c r="Y82" s="14"/>
      <c r="Z82" s="14"/>
    </row>
    <row r="83" spans="2:26" ht="17.100000000000001" customHeight="1" x14ac:dyDescent="0.15">
      <c r="B83" s="318" t="s">
        <v>304</v>
      </c>
      <c r="C83" s="213">
        <v>19</v>
      </c>
      <c r="D83" s="213">
        <v>382</v>
      </c>
      <c r="E83" s="213">
        <v>678</v>
      </c>
      <c r="F83" s="213">
        <v>0</v>
      </c>
      <c r="G83" s="213">
        <v>7</v>
      </c>
      <c r="H83" s="214">
        <v>0</v>
      </c>
      <c r="I83" s="215">
        <f t="shared" si="13"/>
        <v>1086</v>
      </c>
      <c r="J83" s="327"/>
      <c r="K83" s="328"/>
      <c r="L83" s="328"/>
      <c r="M83" s="173"/>
      <c r="N83" s="173"/>
      <c r="O83" s="173"/>
      <c r="P83" s="173"/>
      <c r="Q83" s="173"/>
      <c r="R83" s="173"/>
      <c r="S83" s="36"/>
      <c r="T83" s="36"/>
      <c r="U83" s="15"/>
      <c r="V83" s="15"/>
      <c r="W83" s="15"/>
      <c r="X83" s="15"/>
      <c r="Y83" s="14"/>
      <c r="Z83" s="14"/>
    </row>
    <row r="84" spans="2:26" ht="17.100000000000001" customHeight="1" x14ac:dyDescent="0.15">
      <c r="B84" s="318" t="s">
        <v>305</v>
      </c>
      <c r="C84" s="213">
        <v>195</v>
      </c>
      <c r="D84" s="213">
        <v>4490</v>
      </c>
      <c r="E84" s="213">
        <v>4659</v>
      </c>
      <c r="F84" s="213">
        <v>1</v>
      </c>
      <c r="G84" s="213">
        <v>31</v>
      </c>
      <c r="H84" s="214">
        <v>0</v>
      </c>
      <c r="I84" s="215">
        <f t="shared" si="13"/>
        <v>9376</v>
      </c>
      <c r="J84" s="327"/>
      <c r="K84" s="328"/>
      <c r="L84" s="328"/>
      <c r="M84" s="173"/>
      <c r="N84" s="173"/>
      <c r="O84" s="173"/>
      <c r="P84" s="173"/>
      <c r="Q84" s="173"/>
      <c r="R84" s="173"/>
      <c r="S84" s="36"/>
      <c r="T84" s="36"/>
      <c r="U84" s="15"/>
      <c r="V84" s="15"/>
      <c r="W84" s="15"/>
      <c r="X84" s="15"/>
      <c r="Y84" s="14"/>
      <c r="Z84" s="14"/>
    </row>
    <row r="85" spans="2:26" ht="17.100000000000001" customHeight="1" x14ac:dyDescent="0.15">
      <c r="B85" s="318" t="s">
        <v>228</v>
      </c>
      <c r="C85" s="213">
        <v>27</v>
      </c>
      <c r="D85" s="213">
        <v>533</v>
      </c>
      <c r="E85" s="213">
        <v>1020</v>
      </c>
      <c r="F85" s="213">
        <v>0</v>
      </c>
      <c r="G85" s="213">
        <v>4</v>
      </c>
      <c r="H85" s="214">
        <v>0</v>
      </c>
      <c r="I85" s="215">
        <f t="shared" si="13"/>
        <v>1584</v>
      </c>
      <c r="J85" s="327"/>
      <c r="K85" s="328"/>
      <c r="L85" s="328"/>
      <c r="M85" s="173"/>
      <c r="N85" s="173"/>
      <c r="O85" s="173"/>
      <c r="P85" s="173"/>
      <c r="Q85" s="173"/>
      <c r="R85" s="173"/>
      <c r="S85" s="36"/>
      <c r="T85" s="36"/>
      <c r="U85" s="15"/>
      <c r="V85" s="15"/>
      <c r="W85" s="15"/>
      <c r="X85" s="15"/>
      <c r="Y85" s="14"/>
      <c r="Z85" s="14"/>
    </row>
    <row r="86" spans="2:26" ht="17.100000000000001" customHeight="1" x14ac:dyDescent="0.15">
      <c r="B86" s="318" t="s">
        <v>306</v>
      </c>
      <c r="C86" s="213">
        <v>2</v>
      </c>
      <c r="D86" s="213">
        <v>74</v>
      </c>
      <c r="E86" s="213">
        <v>186</v>
      </c>
      <c r="F86" s="213">
        <v>1</v>
      </c>
      <c r="G86" s="213">
        <v>6</v>
      </c>
      <c r="H86" s="214">
        <v>0</v>
      </c>
      <c r="I86" s="215">
        <f t="shared" si="13"/>
        <v>269</v>
      </c>
      <c r="J86" s="327"/>
      <c r="K86" s="328"/>
      <c r="L86" s="328"/>
      <c r="M86" s="173"/>
      <c r="N86" s="173"/>
      <c r="O86" s="173"/>
      <c r="P86" s="173"/>
      <c r="Q86" s="173"/>
      <c r="R86" s="173"/>
      <c r="S86" s="36"/>
      <c r="T86" s="36"/>
      <c r="U86" s="15"/>
      <c r="V86" s="15"/>
      <c r="W86" s="15"/>
      <c r="X86" s="15"/>
      <c r="Y86" s="14"/>
      <c r="Z86" s="14"/>
    </row>
    <row r="87" spans="2:26" ht="17.100000000000001" customHeight="1" x14ac:dyDescent="0.15">
      <c r="B87" s="318" t="s">
        <v>307</v>
      </c>
      <c r="C87" s="213">
        <v>10</v>
      </c>
      <c r="D87" s="213">
        <v>11</v>
      </c>
      <c r="E87" s="213">
        <v>27</v>
      </c>
      <c r="F87" s="213">
        <v>0</v>
      </c>
      <c r="G87" s="213">
        <v>1</v>
      </c>
      <c r="H87" s="214">
        <v>0</v>
      </c>
      <c r="I87" s="215">
        <f t="shared" si="13"/>
        <v>49</v>
      </c>
      <c r="J87" s="327"/>
      <c r="K87" s="328"/>
      <c r="L87" s="328"/>
      <c r="M87" s="173"/>
      <c r="N87" s="173"/>
      <c r="O87" s="173"/>
      <c r="P87" s="173"/>
      <c r="Q87" s="173"/>
      <c r="R87" s="173"/>
      <c r="S87" s="36"/>
      <c r="T87" s="36"/>
      <c r="U87" s="15"/>
      <c r="V87" s="15"/>
      <c r="W87" s="15"/>
      <c r="X87" s="15"/>
      <c r="Y87" s="14"/>
      <c r="Z87" s="14"/>
    </row>
    <row r="88" spans="2:26" ht="17.100000000000001" customHeight="1" x14ac:dyDescent="0.15">
      <c r="B88" s="318" t="s">
        <v>308</v>
      </c>
      <c r="C88" s="213">
        <v>1</v>
      </c>
      <c r="D88" s="213">
        <v>22</v>
      </c>
      <c r="E88" s="213">
        <v>22</v>
      </c>
      <c r="F88" s="213">
        <v>0</v>
      </c>
      <c r="G88" s="213">
        <v>0</v>
      </c>
      <c r="H88" s="214">
        <v>0</v>
      </c>
      <c r="I88" s="215">
        <f t="shared" si="13"/>
        <v>45</v>
      </c>
      <c r="J88" s="327"/>
      <c r="K88" s="328"/>
      <c r="L88" s="328"/>
      <c r="M88" s="173"/>
      <c r="N88" s="173"/>
      <c r="O88" s="173"/>
      <c r="P88" s="173"/>
      <c r="Q88" s="173"/>
      <c r="R88" s="173"/>
      <c r="S88" s="36"/>
      <c r="T88" s="36"/>
      <c r="U88" s="15"/>
      <c r="V88" s="15"/>
      <c r="W88" s="15"/>
      <c r="X88" s="15"/>
      <c r="Y88" s="14"/>
      <c r="Z88" s="14"/>
    </row>
    <row r="89" spans="2:26" ht="17.100000000000001" customHeight="1" x14ac:dyDescent="0.15">
      <c r="B89" s="318" t="s">
        <v>309</v>
      </c>
      <c r="C89" s="213">
        <v>4</v>
      </c>
      <c r="D89" s="213">
        <v>144</v>
      </c>
      <c r="E89" s="213">
        <v>200</v>
      </c>
      <c r="F89" s="213">
        <v>0</v>
      </c>
      <c r="G89" s="213">
        <v>43</v>
      </c>
      <c r="H89" s="214">
        <v>0</v>
      </c>
      <c r="I89" s="215">
        <f t="shared" si="13"/>
        <v>391</v>
      </c>
      <c r="J89" s="327"/>
      <c r="K89" s="328"/>
      <c r="L89" s="328"/>
      <c r="M89" s="173"/>
      <c r="N89" s="173"/>
      <c r="O89" s="173"/>
      <c r="P89" s="173"/>
      <c r="Q89" s="173"/>
      <c r="R89" s="173"/>
      <c r="S89" s="36"/>
      <c r="T89" s="36"/>
      <c r="U89" s="15"/>
      <c r="V89" s="15"/>
      <c r="W89" s="15"/>
      <c r="X89" s="15"/>
      <c r="Y89" s="14"/>
      <c r="Z89" s="14"/>
    </row>
    <row r="90" spans="2:26" ht="17.100000000000001" customHeight="1" x14ac:dyDescent="0.15">
      <c r="B90" s="318" t="s">
        <v>310</v>
      </c>
      <c r="C90" s="213">
        <v>1</v>
      </c>
      <c r="D90" s="213">
        <v>56</v>
      </c>
      <c r="E90" s="213">
        <v>51</v>
      </c>
      <c r="F90" s="213">
        <v>0</v>
      </c>
      <c r="G90" s="213">
        <v>9</v>
      </c>
      <c r="H90" s="214">
        <v>0</v>
      </c>
      <c r="I90" s="215">
        <f t="shared" si="13"/>
        <v>117</v>
      </c>
      <c r="J90" s="327"/>
      <c r="K90" s="328"/>
      <c r="L90" s="328"/>
      <c r="M90" s="173"/>
      <c r="N90" s="173"/>
      <c r="O90" s="173"/>
      <c r="P90" s="173"/>
      <c r="Q90" s="173"/>
      <c r="R90" s="173"/>
      <c r="S90" s="36"/>
      <c r="T90" s="36"/>
      <c r="U90" s="15"/>
      <c r="V90" s="15"/>
      <c r="W90" s="15"/>
      <c r="X90" s="15"/>
      <c r="Y90" s="14"/>
      <c r="Z90" s="14"/>
    </row>
    <row r="91" spans="2:26" ht="17.100000000000001" customHeight="1" x14ac:dyDescent="0.15">
      <c r="B91" s="159" t="s">
        <v>381</v>
      </c>
      <c r="C91" s="213">
        <v>0</v>
      </c>
      <c r="D91" s="213">
        <v>9</v>
      </c>
      <c r="E91" s="213">
        <v>15</v>
      </c>
      <c r="F91" s="213">
        <v>0</v>
      </c>
      <c r="G91" s="213">
        <v>2</v>
      </c>
      <c r="H91" s="214">
        <v>0</v>
      </c>
      <c r="I91" s="215">
        <f t="shared" si="13"/>
        <v>26</v>
      </c>
      <c r="J91" s="327"/>
      <c r="K91" s="328"/>
      <c r="L91" s="328"/>
      <c r="M91" s="173"/>
      <c r="N91" s="173"/>
      <c r="O91" s="173"/>
      <c r="P91" s="173"/>
      <c r="Q91" s="173"/>
      <c r="R91" s="173"/>
      <c r="S91" s="36"/>
      <c r="T91" s="36"/>
      <c r="U91" s="15"/>
      <c r="V91" s="15"/>
      <c r="W91" s="15"/>
      <c r="X91" s="15"/>
      <c r="Y91" s="14"/>
      <c r="Z91" s="14"/>
    </row>
    <row r="92" spans="2:26" ht="17.100000000000001" customHeight="1" x14ac:dyDescent="0.15">
      <c r="B92" s="318" t="s">
        <v>311</v>
      </c>
      <c r="C92" s="213">
        <v>2</v>
      </c>
      <c r="D92" s="213">
        <v>27</v>
      </c>
      <c r="E92" s="213">
        <v>47</v>
      </c>
      <c r="F92" s="213">
        <v>0</v>
      </c>
      <c r="G92" s="213">
        <v>1</v>
      </c>
      <c r="H92" s="214">
        <v>0</v>
      </c>
      <c r="I92" s="215">
        <f t="shared" si="13"/>
        <v>77</v>
      </c>
      <c r="J92" s="327"/>
      <c r="K92" s="328"/>
      <c r="L92" s="328"/>
      <c r="M92" s="173"/>
      <c r="N92" s="173"/>
      <c r="O92" s="173"/>
      <c r="P92" s="173"/>
      <c r="Q92" s="173"/>
      <c r="R92" s="173"/>
      <c r="S92" s="36"/>
      <c r="T92" s="36"/>
      <c r="U92" s="15"/>
      <c r="V92" s="15"/>
      <c r="W92" s="15"/>
      <c r="X92" s="15"/>
      <c r="Y92" s="14"/>
      <c r="Z92" s="14"/>
    </row>
    <row r="93" spans="2:26" ht="17.100000000000001" customHeight="1" x14ac:dyDescent="0.15">
      <c r="B93" s="318" t="s">
        <v>24</v>
      </c>
      <c r="C93" s="213">
        <v>3</v>
      </c>
      <c r="D93" s="213">
        <v>76</v>
      </c>
      <c r="E93" s="213">
        <v>28</v>
      </c>
      <c r="F93" s="213">
        <v>0</v>
      </c>
      <c r="G93" s="213">
        <v>6</v>
      </c>
      <c r="H93" s="214">
        <v>0</v>
      </c>
      <c r="I93" s="215">
        <f t="shared" si="13"/>
        <v>113</v>
      </c>
      <c r="J93" s="327"/>
      <c r="K93" s="328"/>
      <c r="L93" s="328"/>
      <c r="M93" s="173"/>
      <c r="N93" s="173"/>
      <c r="O93" s="173"/>
      <c r="P93" s="173"/>
      <c r="Q93" s="173"/>
      <c r="R93" s="173"/>
      <c r="S93" s="36"/>
      <c r="T93" s="36"/>
      <c r="U93" s="15"/>
      <c r="V93" s="15"/>
      <c r="W93" s="15"/>
      <c r="X93" s="15"/>
      <c r="Y93" s="14"/>
      <c r="Z93" s="14"/>
    </row>
    <row r="94" spans="2:26" ht="17.100000000000001" customHeight="1" x14ac:dyDescent="0.15">
      <c r="B94" s="318" t="s">
        <v>331</v>
      </c>
      <c r="C94" s="213">
        <v>0</v>
      </c>
      <c r="D94" s="213">
        <v>0</v>
      </c>
      <c r="E94" s="213">
        <v>0</v>
      </c>
      <c r="F94" s="213">
        <v>0</v>
      </c>
      <c r="G94" s="213">
        <v>0</v>
      </c>
      <c r="H94" s="214">
        <v>0</v>
      </c>
      <c r="I94" s="215">
        <f t="shared" si="13"/>
        <v>0</v>
      </c>
      <c r="J94" s="327"/>
      <c r="K94" s="328"/>
      <c r="L94" s="328"/>
      <c r="M94" s="173"/>
      <c r="N94" s="173"/>
      <c r="O94" s="173"/>
      <c r="P94" s="173"/>
      <c r="Q94" s="173"/>
      <c r="R94" s="173"/>
      <c r="S94" s="36"/>
      <c r="T94" s="36"/>
      <c r="U94" s="15"/>
      <c r="V94" s="15"/>
      <c r="W94" s="15"/>
      <c r="X94" s="15"/>
      <c r="Y94" s="14"/>
      <c r="Z94" s="14"/>
    </row>
    <row r="95" spans="2:26" ht="17.100000000000001" customHeight="1" x14ac:dyDescent="0.15">
      <c r="B95" s="319" t="s">
        <v>330</v>
      </c>
      <c r="C95" s="214">
        <f t="shared" ref="C95:I95" si="14">SUM(C82:C94)</f>
        <v>273</v>
      </c>
      <c r="D95" s="214">
        <f t="shared" si="14"/>
        <v>8637</v>
      </c>
      <c r="E95" s="214">
        <f t="shared" si="14"/>
        <v>7867</v>
      </c>
      <c r="F95" s="214">
        <f t="shared" si="14"/>
        <v>2</v>
      </c>
      <c r="G95" s="214">
        <f t="shared" si="14"/>
        <v>114</v>
      </c>
      <c r="H95" s="214">
        <f t="shared" si="14"/>
        <v>0</v>
      </c>
      <c r="I95" s="214">
        <f t="shared" si="14"/>
        <v>16893</v>
      </c>
      <c r="J95" s="327"/>
      <c r="K95" s="328"/>
      <c r="L95" s="328"/>
      <c r="M95" s="173"/>
      <c r="N95" s="173"/>
      <c r="O95" s="173"/>
      <c r="P95" s="173"/>
      <c r="Q95" s="173"/>
      <c r="R95" s="173"/>
      <c r="S95" s="36"/>
      <c r="T95" s="36"/>
      <c r="U95" s="15"/>
      <c r="V95" s="15"/>
      <c r="W95" s="15"/>
      <c r="X95" s="15"/>
      <c r="Y95" s="14"/>
      <c r="Z95" s="14"/>
    </row>
    <row r="96" spans="2:26" ht="17.100000000000001" customHeight="1" x14ac:dyDescent="0.15">
      <c r="B96" s="15"/>
      <c r="C96" s="164"/>
      <c r="D96" s="164"/>
      <c r="E96" s="164"/>
      <c r="F96" s="164"/>
      <c r="G96" s="164"/>
      <c r="H96" s="164"/>
      <c r="I96" s="36"/>
      <c r="J96" s="186"/>
      <c r="K96" s="187"/>
      <c r="L96" s="187"/>
      <c r="M96" s="165"/>
      <c r="N96" s="165"/>
      <c r="O96" s="165"/>
      <c r="P96" s="165"/>
      <c r="Q96" s="165"/>
      <c r="R96" s="165"/>
      <c r="S96" s="36"/>
      <c r="T96" s="36"/>
      <c r="U96" s="15"/>
      <c r="V96" s="15"/>
      <c r="W96" s="15"/>
      <c r="X96" s="15"/>
      <c r="Y96" s="14"/>
      <c r="Z96" s="14"/>
    </row>
    <row r="97" spans="2:26" ht="17.100000000000001" customHeight="1" x14ac:dyDescent="0.15">
      <c r="B97" s="15"/>
      <c r="C97" s="164"/>
      <c r="D97" s="164"/>
      <c r="E97" s="164"/>
      <c r="F97" s="164"/>
      <c r="G97" s="164"/>
      <c r="H97" s="164"/>
      <c r="I97" s="36"/>
      <c r="J97" s="186"/>
      <c r="K97" s="187"/>
      <c r="L97" s="187"/>
      <c r="M97" s="165"/>
      <c r="N97" s="165"/>
      <c r="O97" s="165"/>
      <c r="P97" s="165"/>
      <c r="Q97" s="165"/>
      <c r="R97" s="165"/>
      <c r="S97" s="36"/>
      <c r="T97" s="36"/>
      <c r="U97" s="15"/>
      <c r="V97" s="15"/>
      <c r="W97" s="15"/>
      <c r="X97" s="15"/>
      <c r="Y97" s="14"/>
      <c r="Z97" s="14"/>
    </row>
    <row r="98" spans="2:26" ht="17.100000000000001" customHeight="1" x14ac:dyDescent="0.15">
      <c r="B98" s="36" t="s">
        <v>488</v>
      </c>
      <c r="C98" s="160"/>
      <c r="D98" s="36"/>
      <c r="E98" s="36"/>
      <c r="F98" s="36"/>
      <c r="G98" s="36"/>
      <c r="H98" s="36"/>
      <c r="I98" s="36"/>
      <c r="J98" s="186"/>
      <c r="K98" s="187"/>
      <c r="L98" s="187"/>
      <c r="M98" s="165"/>
      <c r="N98" s="165"/>
      <c r="O98" s="165"/>
      <c r="P98" s="165"/>
      <c r="Q98" s="165"/>
      <c r="R98" s="165"/>
      <c r="S98" s="36"/>
      <c r="T98" s="36"/>
      <c r="U98" s="15"/>
      <c r="V98" s="15"/>
      <c r="W98" s="15"/>
      <c r="X98" s="15"/>
      <c r="Y98" s="14"/>
      <c r="Z98" s="14"/>
    </row>
    <row r="99" spans="2:26" ht="17.100000000000001" customHeight="1" x14ac:dyDescent="0.15">
      <c r="B99" s="61" t="s">
        <v>383</v>
      </c>
      <c r="C99" s="6" t="s">
        <v>20</v>
      </c>
      <c r="D99" s="6" t="s">
        <v>21</v>
      </c>
      <c r="E99" s="6" t="s">
        <v>22</v>
      </c>
      <c r="F99" s="6" t="s">
        <v>23</v>
      </c>
      <c r="G99" s="6" t="s">
        <v>24</v>
      </c>
      <c r="H99" s="6" t="s">
        <v>25</v>
      </c>
      <c r="I99" s="6" t="s">
        <v>17</v>
      </c>
      <c r="J99" s="186"/>
      <c r="K99" s="187"/>
      <c r="L99" s="187"/>
      <c r="M99" s="165"/>
      <c r="N99" s="165"/>
      <c r="O99" s="165"/>
      <c r="P99" s="165"/>
      <c r="Q99" s="165"/>
      <c r="R99" s="165"/>
      <c r="S99" s="36"/>
      <c r="T99" s="36"/>
      <c r="U99" s="15"/>
      <c r="V99" s="15"/>
      <c r="W99" s="15"/>
      <c r="X99" s="15"/>
      <c r="Y99" s="14"/>
      <c r="Z99" s="14"/>
    </row>
    <row r="100" spans="2:26" ht="17.100000000000001" customHeight="1" x14ac:dyDescent="0.15">
      <c r="B100" s="318" t="s">
        <v>225</v>
      </c>
      <c r="C100" s="258">
        <f t="shared" ref="C100:G111" si="15">C82/$I82</f>
        <v>2.3936170212765957E-3</v>
      </c>
      <c r="D100" s="258">
        <f t="shared" si="15"/>
        <v>0.74813829787234043</v>
      </c>
      <c r="E100" s="258">
        <f t="shared" si="15"/>
        <v>0.24840425531914895</v>
      </c>
      <c r="F100" s="258">
        <f t="shared" si="15"/>
        <v>0</v>
      </c>
      <c r="G100" s="258">
        <f t="shared" si="15"/>
        <v>1.0638297872340426E-3</v>
      </c>
      <c r="H100" s="255">
        <v>0</v>
      </c>
      <c r="I100" s="263">
        <f t="shared" ref="I100:I113" si="16">SUM(C100:H100)</f>
        <v>1</v>
      </c>
      <c r="J100" s="36"/>
      <c r="K100" s="36"/>
      <c r="L100" s="36"/>
      <c r="M100" s="36"/>
      <c r="N100" s="36"/>
      <c r="O100" s="36"/>
      <c r="P100" s="36"/>
      <c r="Q100" s="36"/>
      <c r="R100" s="36"/>
      <c r="S100" s="36"/>
      <c r="T100" s="36"/>
      <c r="U100" s="15"/>
      <c r="V100" s="15"/>
      <c r="W100" s="15"/>
      <c r="X100" s="15"/>
      <c r="Y100" s="14"/>
      <c r="Z100" s="14"/>
    </row>
    <row r="101" spans="2:26" ht="17.100000000000001" customHeight="1" x14ac:dyDescent="0.15">
      <c r="B101" s="318" t="s">
        <v>304</v>
      </c>
      <c r="C101" s="258">
        <f t="shared" si="15"/>
        <v>1.7495395948434623E-2</v>
      </c>
      <c r="D101" s="258">
        <f t="shared" si="15"/>
        <v>0.35174953959484345</v>
      </c>
      <c r="E101" s="258">
        <f t="shared" si="15"/>
        <v>0.62430939226519333</v>
      </c>
      <c r="F101" s="258">
        <f t="shared" si="15"/>
        <v>0</v>
      </c>
      <c r="G101" s="258">
        <f t="shared" si="15"/>
        <v>6.4456721915285451E-3</v>
      </c>
      <c r="H101" s="255">
        <v>0</v>
      </c>
      <c r="I101" s="263">
        <f t="shared" si="16"/>
        <v>1</v>
      </c>
      <c r="J101" s="186"/>
      <c r="K101" s="187"/>
      <c r="L101" s="187"/>
      <c r="M101" s="165"/>
      <c r="N101" s="165"/>
      <c r="O101" s="165"/>
      <c r="P101" s="165"/>
      <c r="Q101" s="165"/>
      <c r="R101" s="165"/>
      <c r="S101" s="36"/>
      <c r="T101" s="36"/>
      <c r="U101" s="15"/>
      <c r="V101" s="15"/>
      <c r="W101" s="15"/>
      <c r="X101" s="15"/>
      <c r="Y101" s="14"/>
      <c r="Z101" s="14"/>
    </row>
    <row r="102" spans="2:26" ht="17.100000000000001" customHeight="1" x14ac:dyDescent="0.15">
      <c r="B102" s="318" t="s">
        <v>305</v>
      </c>
      <c r="C102" s="258">
        <f t="shared" si="15"/>
        <v>2.0797781569965871E-2</v>
      </c>
      <c r="D102" s="258">
        <f t="shared" si="15"/>
        <v>0.47888225255972694</v>
      </c>
      <c r="E102" s="258">
        <f t="shared" si="15"/>
        <v>0.49690699658703069</v>
      </c>
      <c r="F102" s="258">
        <f t="shared" si="15"/>
        <v>1.0665529010238908E-4</v>
      </c>
      <c r="G102" s="258">
        <f t="shared" si="15"/>
        <v>3.3063139931740616E-3</v>
      </c>
      <c r="H102" s="255">
        <v>0</v>
      </c>
      <c r="I102" s="263">
        <f t="shared" si="16"/>
        <v>0.99999999999999989</v>
      </c>
      <c r="J102" s="186"/>
      <c r="K102" s="187"/>
      <c r="L102" s="187"/>
      <c r="M102" s="165"/>
      <c r="N102" s="165"/>
      <c r="O102" s="165"/>
      <c r="P102" s="165"/>
      <c r="Q102" s="165"/>
      <c r="R102" s="165"/>
      <c r="S102" s="36"/>
      <c r="T102" s="36"/>
      <c r="U102" s="15"/>
      <c r="V102" s="15"/>
      <c r="W102" s="15"/>
      <c r="X102" s="15"/>
      <c r="Y102" s="14"/>
      <c r="Z102" s="14"/>
    </row>
    <row r="103" spans="2:26" ht="17.100000000000001" customHeight="1" x14ac:dyDescent="0.15">
      <c r="B103" s="318" t="s">
        <v>228</v>
      </c>
      <c r="C103" s="258">
        <f t="shared" si="15"/>
        <v>1.7045454545454544E-2</v>
      </c>
      <c r="D103" s="258">
        <f t="shared" si="15"/>
        <v>0.33648989898989901</v>
      </c>
      <c r="E103" s="258">
        <f t="shared" si="15"/>
        <v>0.64393939393939392</v>
      </c>
      <c r="F103" s="258">
        <f t="shared" si="15"/>
        <v>0</v>
      </c>
      <c r="G103" s="258">
        <f t="shared" si="15"/>
        <v>2.5252525252525255E-3</v>
      </c>
      <c r="H103" s="255">
        <v>0</v>
      </c>
      <c r="I103" s="263">
        <f t="shared" si="16"/>
        <v>0.99999999999999989</v>
      </c>
      <c r="J103" s="186"/>
      <c r="K103" s="187"/>
      <c r="L103" s="187"/>
      <c r="M103" s="165"/>
      <c r="N103" s="165"/>
      <c r="O103" s="165"/>
      <c r="P103" s="165"/>
      <c r="Q103" s="165"/>
      <c r="R103" s="165"/>
      <c r="S103" s="36"/>
      <c r="T103" s="36"/>
      <c r="U103" s="15"/>
      <c r="V103" s="15"/>
      <c r="W103" s="15"/>
      <c r="X103" s="15"/>
      <c r="Y103" s="14"/>
      <c r="Z103" s="14"/>
    </row>
    <row r="104" spans="2:26" ht="17.100000000000001" customHeight="1" x14ac:dyDescent="0.15">
      <c r="B104" s="318" t="s">
        <v>306</v>
      </c>
      <c r="C104" s="258">
        <f t="shared" si="15"/>
        <v>7.4349442379182153E-3</v>
      </c>
      <c r="D104" s="258">
        <f t="shared" si="15"/>
        <v>0.27509293680297398</v>
      </c>
      <c r="E104" s="258">
        <f t="shared" si="15"/>
        <v>0.69144981412639406</v>
      </c>
      <c r="F104" s="258">
        <f t="shared" si="15"/>
        <v>3.7174721189591076E-3</v>
      </c>
      <c r="G104" s="258">
        <f t="shared" si="15"/>
        <v>2.2304832713754646E-2</v>
      </c>
      <c r="H104" s="255">
        <v>0</v>
      </c>
      <c r="I104" s="263">
        <f t="shared" si="16"/>
        <v>1</v>
      </c>
      <c r="J104" s="36"/>
      <c r="K104" s="36"/>
      <c r="L104" s="36"/>
      <c r="M104" s="36"/>
      <c r="N104" s="36"/>
      <c r="O104" s="36"/>
      <c r="P104" s="36"/>
      <c r="Q104" s="36"/>
      <c r="R104" s="36"/>
      <c r="S104" s="36"/>
      <c r="T104" s="36"/>
      <c r="U104" s="15"/>
      <c r="V104" s="15"/>
      <c r="W104" s="15"/>
      <c r="X104" s="15"/>
      <c r="Y104" s="14"/>
      <c r="Z104" s="14"/>
    </row>
    <row r="105" spans="2:26" ht="17.100000000000001" customHeight="1" x14ac:dyDescent="0.15">
      <c r="B105" s="318" t="s">
        <v>307</v>
      </c>
      <c r="C105" s="258">
        <f t="shared" si="15"/>
        <v>0.20408163265306123</v>
      </c>
      <c r="D105" s="258">
        <f t="shared" si="15"/>
        <v>0.22448979591836735</v>
      </c>
      <c r="E105" s="258">
        <f t="shared" si="15"/>
        <v>0.55102040816326525</v>
      </c>
      <c r="F105" s="258">
        <f t="shared" si="15"/>
        <v>0</v>
      </c>
      <c r="G105" s="258">
        <f t="shared" si="15"/>
        <v>2.0408163265306121E-2</v>
      </c>
      <c r="H105" s="255">
        <v>0</v>
      </c>
      <c r="I105" s="263">
        <f t="shared" si="16"/>
        <v>1</v>
      </c>
      <c r="J105" s="186"/>
      <c r="K105" s="187"/>
      <c r="L105" s="187"/>
      <c r="M105" s="165"/>
      <c r="N105" s="165"/>
      <c r="O105" s="165"/>
      <c r="P105" s="165"/>
      <c r="Q105" s="165"/>
      <c r="R105" s="165"/>
      <c r="S105" s="36"/>
      <c r="T105" s="36"/>
      <c r="U105" s="15"/>
      <c r="V105" s="15"/>
      <c r="W105" s="15"/>
      <c r="X105" s="15"/>
      <c r="Y105" s="14"/>
      <c r="Z105" s="14"/>
    </row>
    <row r="106" spans="2:26" ht="17.100000000000001" customHeight="1" x14ac:dyDescent="0.15">
      <c r="B106" s="318" t="s">
        <v>308</v>
      </c>
      <c r="C106" s="258">
        <f t="shared" si="15"/>
        <v>2.2222222222222223E-2</v>
      </c>
      <c r="D106" s="258">
        <f t="shared" si="15"/>
        <v>0.48888888888888887</v>
      </c>
      <c r="E106" s="258">
        <f t="shared" si="15"/>
        <v>0.48888888888888887</v>
      </c>
      <c r="F106" s="258">
        <f t="shared" si="15"/>
        <v>0</v>
      </c>
      <c r="G106" s="258">
        <f t="shared" si="15"/>
        <v>0</v>
      </c>
      <c r="H106" s="255">
        <v>0</v>
      </c>
      <c r="I106" s="263">
        <f t="shared" si="16"/>
        <v>1</v>
      </c>
      <c r="J106" s="186"/>
      <c r="K106" s="187"/>
      <c r="L106" s="187"/>
      <c r="M106" s="165"/>
      <c r="N106" s="165"/>
      <c r="O106" s="165"/>
      <c r="P106" s="165"/>
      <c r="Q106" s="165"/>
      <c r="R106" s="165"/>
      <c r="S106" s="36"/>
      <c r="T106" s="36"/>
      <c r="U106" s="15"/>
      <c r="V106" s="15"/>
      <c r="W106" s="15"/>
      <c r="X106" s="15"/>
      <c r="Y106" s="14"/>
      <c r="Z106" s="14"/>
    </row>
    <row r="107" spans="2:26" ht="17.100000000000001" customHeight="1" x14ac:dyDescent="0.15">
      <c r="B107" s="318" t="s">
        <v>309</v>
      </c>
      <c r="C107" s="258">
        <f t="shared" si="15"/>
        <v>1.0230179028132993E-2</v>
      </c>
      <c r="D107" s="258">
        <f t="shared" si="15"/>
        <v>0.36828644501278773</v>
      </c>
      <c r="E107" s="258">
        <f t="shared" si="15"/>
        <v>0.51150895140664965</v>
      </c>
      <c r="F107" s="258">
        <f t="shared" si="15"/>
        <v>0</v>
      </c>
      <c r="G107" s="258">
        <f t="shared" si="15"/>
        <v>0.10997442455242967</v>
      </c>
      <c r="H107" s="255">
        <v>0</v>
      </c>
      <c r="I107" s="263">
        <f t="shared" si="16"/>
        <v>1</v>
      </c>
      <c r="J107" s="186"/>
      <c r="K107" s="187"/>
      <c r="L107" s="187"/>
      <c r="M107" s="165"/>
      <c r="N107" s="165"/>
      <c r="O107" s="165"/>
      <c r="P107" s="165"/>
      <c r="Q107" s="165"/>
      <c r="R107" s="165"/>
      <c r="S107" s="36"/>
      <c r="T107" s="36"/>
      <c r="U107" s="15"/>
      <c r="V107" s="15"/>
      <c r="W107" s="15"/>
      <c r="X107" s="15"/>
      <c r="Y107" s="14"/>
      <c r="Z107" s="14"/>
    </row>
    <row r="108" spans="2:26" ht="17.100000000000001" customHeight="1" x14ac:dyDescent="0.15">
      <c r="B108" s="318" t="s">
        <v>310</v>
      </c>
      <c r="C108" s="258">
        <f t="shared" si="15"/>
        <v>8.5470085470085479E-3</v>
      </c>
      <c r="D108" s="258">
        <f t="shared" si="15"/>
        <v>0.47863247863247865</v>
      </c>
      <c r="E108" s="258">
        <f t="shared" si="15"/>
        <v>0.4358974358974359</v>
      </c>
      <c r="F108" s="258">
        <f t="shared" si="15"/>
        <v>0</v>
      </c>
      <c r="G108" s="258">
        <f t="shared" si="15"/>
        <v>7.6923076923076927E-2</v>
      </c>
      <c r="H108" s="255">
        <v>0</v>
      </c>
      <c r="I108" s="263">
        <f t="shared" si="16"/>
        <v>1</v>
      </c>
      <c r="J108" s="36"/>
      <c r="K108" s="36"/>
      <c r="L108" s="36"/>
      <c r="M108" s="36"/>
      <c r="N108" s="36"/>
      <c r="O108" s="36"/>
      <c r="P108" s="36"/>
      <c r="Q108" s="36"/>
      <c r="R108" s="36"/>
      <c r="S108" s="36"/>
      <c r="T108" s="36"/>
      <c r="U108" s="15"/>
      <c r="V108" s="15"/>
      <c r="W108" s="15"/>
      <c r="X108" s="15"/>
      <c r="Y108" s="14"/>
      <c r="Z108" s="14"/>
    </row>
    <row r="109" spans="2:26" ht="17.100000000000001" customHeight="1" x14ac:dyDescent="0.15">
      <c r="B109" s="159" t="s">
        <v>381</v>
      </c>
      <c r="C109" s="258">
        <f t="shared" si="15"/>
        <v>0</v>
      </c>
      <c r="D109" s="258">
        <f t="shared" si="15"/>
        <v>0.34615384615384615</v>
      </c>
      <c r="E109" s="258">
        <f t="shared" si="15"/>
        <v>0.57692307692307687</v>
      </c>
      <c r="F109" s="258">
        <f t="shared" si="15"/>
        <v>0</v>
      </c>
      <c r="G109" s="258">
        <f t="shared" si="15"/>
        <v>7.6923076923076927E-2</v>
      </c>
      <c r="H109" s="255">
        <v>0</v>
      </c>
      <c r="I109" s="263">
        <f t="shared" si="16"/>
        <v>1</v>
      </c>
      <c r="J109" s="186"/>
      <c r="K109" s="187"/>
      <c r="L109" s="187"/>
      <c r="M109" s="165"/>
      <c r="N109" s="165"/>
      <c r="O109" s="165"/>
      <c r="P109" s="165"/>
      <c r="Q109" s="165"/>
      <c r="R109" s="165"/>
      <c r="S109" s="36"/>
      <c r="T109" s="36"/>
      <c r="U109" s="15"/>
      <c r="V109" s="15"/>
      <c r="W109" s="15"/>
      <c r="X109" s="15"/>
      <c r="Y109" s="14"/>
      <c r="Z109" s="14"/>
    </row>
    <row r="110" spans="2:26" ht="17.100000000000001" customHeight="1" x14ac:dyDescent="0.15">
      <c r="B110" s="318" t="s">
        <v>311</v>
      </c>
      <c r="C110" s="258">
        <f t="shared" si="15"/>
        <v>2.5974025974025976E-2</v>
      </c>
      <c r="D110" s="258">
        <f t="shared" si="15"/>
        <v>0.35064935064935066</v>
      </c>
      <c r="E110" s="258">
        <f t="shared" si="15"/>
        <v>0.61038961038961037</v>
      </c>
      <c r="F110" s="258">
        <f t="shared" si="15"/>
        <v>0</v>
      </c>
      <c r="G110" s="258">
        <f t="shared" si="15"/>
        <v>1.2987012987012988E-2</v>
      </c>
      <c r="H110" s="255">
        <v>0</v>
      </c>
      <c r="I110" s="263">
        <f t="shared" si="16"/>
        <v>1</v>
      </c>
      <c r="J110" s="186"/>
      <c r="K110" s="187"/>
      <c r="L110" s="187"/>
      <c r="M110" s="165"/>
      <c r="N110" s="165"/>
      <c r="O110" s="165"/>
      <c r="P110" s="165"/>
      <c r="Q110" s="165"/>
      <c r="R110" s="165"/>
      <c r="S110" s="36"/>
      <c r="T110" s="36"/>
      <c r="U110" s="15"/>
      <c r="V110" s="15"/>
      <c r="W110" s="15"/>
      <c r="X110" s="15"/>
      <c r="Y110" s="14"/>
      <c r="Z110" s="14"/>
    </row>
    <row r="111" spans="2:26" ht="17.100000000000001" customHeight="1" x14ac:dyDescent="0.15">
      <c r="B111" s="318" t="s">
        <v>24</v>
      </c>
      <c r="C111" s="258">
        <f t="shared" si="15"/>
        <v>2.6548672566371681E-2</v>
      </c>
      <c r="D111" s="258">
        <f t="shared" si="15"/>
        <v>0.67256637168141598</v>
      </c>
      <c r="E111" s="258">
        <f t="shared" si="15"/>
        <v>0.24778761061946902</v>
      </c>
      <c r="F111" s="258">
        <f t="shared" si="15"/>
        <v>0</v>
      </c>
      <c r="G111" s="258">
        <f t="shared" si="15"/>
        <v>5.3097345132743362E-2</v>
      </c>
      <c r="H111" s="255">
        <v>0</v>
      </c>
      <c r="I111" s="263">
        <f t="shared" si="16"/>
        <v>1.0000000000000002</v>
      </c>
      <c r="J111" s="186"/>
      <c r="K111" s="187"/>
      <c r="L111" s="187"/>
      <c r="M111" s="165"/>
      <c r="N111" s="165"/>
      <c r="O111" s="165"/>
      <c r="P111" s="165"/>
      <c r="Q111" s="165"/>
      <c r="R111" s="165"/>
      <c r="S111" s="36"/>
      <c r="T111" s="36"/>
      <c r="U111" s="15"/>
      <c r="V111" s="15"/>
      <c r="W111" s="15"/>
      <c r="X111" s="15"/>
      <c r="Y111" s="14"/>
      <c r="Z111" s="14"/>
    </row>
    <row r="112" spans="2:26" ht="17.100000000000001" customHeight="1" x14ac:dyDescent="0.15">
      <c r="B112" s="318" t="s">
        <v>331</v>
      </c>
      <c r="C112" s="258">
        <v>0</v>
      </c>
      <c r="D112" s="258">
        <v>0</v>
      </c>
      <c r="E112" s="258">
        <v>0</v>
      </c>
      <c r="F112" s="258">
        <v>0</v>
      </c>
      <c r="G112" s="258">
        <v>0</v>
      </c>
      <c r="H112" s="255">
        <v>0</v>
      </c>
      <c r="I112" s="263">
        <f t="shared" si="16"/>
        <v>0</v>
      </c>
      <c r="J112" s="36"/>
      <c r="K112" s="36"/>
      <c r="L112" s="36"/>
      <c r="M112" s="36"/>
      <c r="N112" s="36"/>
      <c r="O112" s="36"/>
      <c r="P112" s="36"/>
      <c r="Q112" s="36"/>
      <c r="R112" s="36"/>
      <c r="S112" s="36"/>
      <c r="T112" s="36"/>
      <c r="U112" s="15"/>
      <c r="V112" s="15"/>
      <c r="W112" s="15"/>
      <c r="X112" s="15"/>
      <c r="Y112" s="14"/>
      <c r="Z112" s="14"/>
    </row>
    <row r="113" spans="1:26" ht="17.100000000000001" customHeight="1" x14ac:dyDescent="0.15">
      <c r="B113" s="319" t="s">
        <v>330</v>
      </c>
      <c r="C113" s="255">
        <v>1.6E-2</v>
      </c>
      <c r="D113" s="255">
        <v>0.51100000000000001</v>
      </c>
      <c r="E113" s="255">
        <v>0.46600000000000003</v>
      </c>
      <c r="F113" s="255">
        <v>1E-3</v>
      </c>
      <c r="G113" s="255">
        <v>6.0000000000000001E-3</v>
      </c>
      <c r="H113" s="255">
        <v>0</v>
      </c>
      <c r="I113" s="255">
        <f t="shared" si="16"/>
        <v>1</v>
      </c>
      <c r="J113" s="186"/>
      <c r="K113" s="187"/>
      <c r="L113" s="187"/>
      <c r="M113" s="165"/>
      <c r="N113" s="165"/>
      <c r="O113" s="165"/>
      <c r="P113" s="165"/>
      <c r="Q113" s="165"/>
      <c r="R113" s="165"/>
      <c r="S113" s="36"/>
      <c r="T113" s="36"/>
      <c r="U113" s="15"/>
      <c r="V113" s="15"/>
      <c r="W113" s="15"/>
      <c r="X113" s="15"/>
      <c r="Y113" s="14"/>
      <c r="Z113" s="14"/>
    </row>
    <row r="114" spans="1:26" ht="17.100000000000001" customHeight="1" x14ac:dyDescent="0.15">
      <c r="B114" s="15"/>
      <c r="C114" s="164"/>
      <c r="D114" s="164"/>
      <c r="E114" s="164"/>
      <c r="F114" s="164"/>
      <c r="G114" s="164"/>
      <c r="H114" s="164"/>
      <c r="I114" s="36"/>
      <c r="J114" s="186"/>
      <c r="K114" s="187"/>
      <c r="L114" s="187"/>
      <c r="M114" s="165"/>
      <c r="N114" s="165"/>
      <c r="O114" s="165"/>
      <c r="P114" s="165"/>
      <c r="Q114" s="165"/>
      <c r="R114" s="165"/>
      <c r="S114" s="36"/>
      <c r="T114" s="36"/>
      <c r="U114" s="15"/>
      <c r="V114" s="15"/>
      <c r="W114" s="15"/>
      <c r="X114" s="15"/>
      <c r="Y114" s="14"/>
      <c r="Z114" s="14"/>
    </row>
    <row r="115" spans="1:26" ht="17.100000000000001" customHeight="1" x14ac:dyDescent="0.15">
      <c r="A115" s="1"/>
      <c r="B115" s="1" t="s">
        <v>268</v>
      </c>
      <c r="C115" s="12"/>
      <c r="G115" s="1"/>
      <c r="H115" s="1" t="s">
        <v>335</v>
      </c>
    </row>
    <row r="116" spans="1:26" ht="17.100000000000001" customHeight="1" x14ac:dyDescent="0.15">
      <c r="A116" s="1"/>
      <c r="B116" s="6"/>
      <c r="C116" s="7" t="s">
        <v>1</v>
      </c>
      <c r="D116" s="6" t="s">
        <v>2</v>
      </c>
      <c r="H116" s="129"/>
      <c r="I116" s="129" t="s">
        <v>4</v>
      </c>
      <c r="J116" s="129" t="s">
        <v>5</v>
      </c>
      <c r="K116" s="129" t="s">
        <v>40</v>
      </c>
      <c r="L116" s="129" t="s">
        <v>41</v>
      </c>
      <c r="M116" s="129" t="s">
        <v>42</v>
      </c>
      <c r="N116" s="129" t="s">
        <v>43</v>
      </c>
      <c r="O116" s="129" t="s">
        <v>17</v>
      </c>
      <c r="P116"/>
      <c r="Q116" s="14"/>
      <c r="U116" s="15"/>
      <c r="V116" s="15"/>
      <c r="W116" s="15"/>
      <c r="X116" s="15"/>
      <c r="Y116" s="14"/>
      <c r="Z116" s="14"/>
    </row>
    <row r="117" spans="1:26" ht="17.100000000000001" customHeight="1" x14ac:dyDescent="0.15">
      <c r="B117" s="6" t="s">
        <v>27</v>
      </c>
      <c r="C117" s="127">
        <v>6875</v>
      </c>
      <c r="D117" s="8">
        <f t="shared" ref="D117:D130" si="17">C117/C$14</f>
        <v>0.40697330255135261</v>
      </c>
      <c r="H117" s="129" t="s">
        <v>312</v>
      </c>
      <c r="I117" s="216">
        <v>439</v>
      </c>
      <c r="J117" s="216">
        <v>1124</v>
      </c>
      <c r="K117" s="216">
        <v>1647</v>
      </c>
      <c r="L117" s="216">
        <v>2039</v>
      </c>
      <c r="M117" s="216">
        <v>1384</v>
      </c>
      <c r="N117" s="216">
        <v>242</v>
      </c>
      <c r="O117" s="217">
        <f t="shared" ref="O117:O130" si="18">SUM(I117:N117)</f>
        <v>6875</v>
      </c>
      <c r="P117"/>
      <c r="Q117" s="14"/>
      <c r="U117" s="15"/>
      <c r="V117" s="15"/>
      <c r="W117" s="15"/>
      <c r="X117" s="15"/>
      <c r="Y117" s="14"/>
      <c r="Z117" s="14"/>
    </row>
    <row r="118" spans="1:26" ht="17.100000000000001" customHeight="1" x14ac:dyDescent="0.15">
      <c r="B118" s="24" t="s">
        <v>28</v>
      </c>
      <c r="C118" s="127">
        <v>1843</v>
      </c>
      <c r="D118" s="8">
        <f t="shared" si="17"/>
        <v>0.10909844314212988</v>
      </c>
      <c r="H118" s="129" t="s">
        <v>313</v>
      </c>
      <c r="I118" s="216">
        <v>37</v>
      </c>
      <c r="J118" s="216">
        <v>147</v>
      </c>
      <c r="K118" s="216">
        <v>398</v>
      </c>
      <c r="L118" s="216">
        <v>679</v>
      </c>
      <c r="M118" s="216">
        <v>489</v>
      </c>
      <c r="N118" s="216">
        <v>93</v>
      </c>
      <c r="O118" s="217">
        <f t="shared" si="18"/>
        <v>1843</v>
      </c>
      <c r="P118"/>
      <c r="Q118" s="14"/>
      <c r="U118" s="15"/>
      <c r="V118" s="15"/>
      <c r="W118" s="15"/>
      <c r="X118" s="15"/>
      <c r="Y118" s="14"/>
      <c r="Z118" s="14"/>
    </row>
    <row r="119" spans="1:26" ht="17.100000000000001" customHeight="1" x14ac:dyDescent="0.15">
      <c r="B119" s="24" t="s">
        <v>29</v>
      </c>
      <c r="C119" s="127">
        <v>1269</v>
      </c>
      <c r="D119" s="8">
        <f t="shared" si="17"/>
        <v>7.511987213638785E-2</v>
      </c>
      <c r="H119" s="129" t="s">
        <v>314</v>
      </c>
      <c r="I119" s="216">
        <v>25</v>
      </c>
      <c r="J119" s="216">
        <v>91</v>
      </c>
      <c r="K119" s="216">
        <v>275</v>
      </c>
      <c r="L119" s="216">
        <v>459</v>
      </c>
      <c r="M119" s="216">
        <v>349</v>
      </c>
      <c r="N119" s="216">
        <v>70</v>
      </c>
      <c r="O119" s="217">
        <f t="shared" si="18"/>
        <v>1269</v>
      </c>
      <c r="P119"/>
      <c r="Q119" s="14"/>
      <c r="U119" s="15"/>
      <c r="V119" s="15"/>
      <c r="W119" s="15"/>
      <c r="X119" s="15"/>
      <c r="Y119" s="14"/>
      <c r="Z119" s="14"/>
    </row>
    <row r="120" spans="1:26" ht="17.100000000000001" customHeight="1" x14ac:dyDescent="0.15">
      <c r="B120" s="24" t="s">
        <v>30</v>
      </c>
      <c r="C120" s="127">
        <v>959</v>
      </c>
      <c r="D120" s="8">
        <f t="shared" si="17"/>
        <v>5.676907594861777E-2</v>
      </c>
      <c r="H120" s="129" t="s">
        <v>315</v>
      </c>
      <c r="I120" s="216">
        <v>15</v>
      </c>
      <c r="J120" s="216">
        <v>65</v>
      </c>
      <c r="K120" s="216">
        <v>195</v>
      </c>
      <c r="L120" s="216">
        <v>377</v>
      </c>
      <c r="M120" s="216">
        <v>250</v>
      </c>
      <c r="N120" s="216">
        <v>57</v>
      </c>
      <c r="O120" s="217">
        <f t="shared" si="18"/>
        <v>959</v>
      </c>
      <c r="P120"/>
      <c r="Q120" s="14"/>
      <c r="U120" s="15"/>
      <c r="V120" s="15"/>
      <c r="W120" s="15"/>
      <c r="X120" s="15"/>
      <c r="Y120" s="14"/>
      <c r="Z120" s="14"/>
    </row>
    <row r="121" spans="1:26" ht="17.100000000000001" customHeight="1" x14ac:dyDescent="0.15">
      <c r="B121" s="24" t="s">
        <v>31</v>
      </c>
      <c r="C121" s="127">
        <v>820</v>
      </c>
      <c r="D121" s="8">
        <f t="shared" si="17"/>
        <v>4.8540815722488605E-2</v>
      </c>
      <c r="H121" s="129" t="s">
        <v>316</v>
      </c>
      <c r="I121" s="216">
        <v>14</v>
      </c>
      <c r="J121" s="216">
        <v>60</v>
      </c>
      <c r="K121" s="216">
        <v>151</v>
      </c>
      <c r="L121" s="216">
        <v>324</v>
      </c>
      <c r="M121" s="216">
        <v>223</v>
      </c>
      <c r="N121" s="216">
        <v>48</v>
      </c>
      <c r="O121" s="217">
        <f t="shared" si="18"/>
        <v>820</v>
      </c>
      <c r="P121"/>
      <c r="Q121" s="14"/>
      <c r="U121" s="15"/>
      <c r="V121" s="15"/>
      <c r="W121" s="15"/>
      <c r="X121" s="15"/>
      <c r="Y121" s="14"/>
      <c r="Z121" s="14"/>
    </row>
    <row r="122" spans="1:26" ht="17.100000000000001" customHeight="1" x14ac:dyDescent="0.15">
      <c r="B122" s="24" t="s">
        <v>32</v>
      </c>
      <c r="C122" s="127">
        <v>727</v>
      </c>
      <c r="D122" s="8">
        <f t="shared" si="17"/>
        <v>4.3035576866157582E-2</v>
      </c>
      <c r="H122" s="129" t="s">
        <v>317</v>
      </c>
      <c r="I122" s="216">
        <v>19</v>
      </c>
      <c r="J122" s="216">
        <v>66</v>
      </c>
      <c r="K122" s="216">
        <v>151</v>
      </c>
      <c r="L122" s="216">
        <v>278</v>
      </c>
      <c r="M122" s="216">
        <v>175</v>
      </c>
      <c r="N122" s="216">
        <v>38</v>
      </c>
      <c r="O122" s="217">
        <f t="shared" si="18"/>
        <v>727</v>
      </c>
      <c r="P122"/>
      <c r="Q122" s="14"/>
      <c r="U122" s="15"/>
      <c r="V122" s="15"/>
      <c r="W122" s="15"/>
      <c r="X122" s="15"/>
      <c r="Y122" s="14"/>
      <c r="Z122" s="14"/>
    </row>
    <row r="123" spans="1:26" ht="17.100000000000001" customHeight="1" x14ac:dyDescent="0.15">
      <c r="B123" s="24" t="s">
        <v>33</v>
      </c>
      <c r="C123" s="127">
        <v>496</v>
      </c>
      <c r="D123" s="8">
        <f t="shared" si="17"/>
        <v>2.9361273900432132E-2</v>
      </c>
      <c r="H123" s="129" t="s">
        <v>318</v>
      </c>
      <c r="I123" s="216">
        <v>1</v>
      </c>
      <c r="J123" s="216">
        <v>34</v>
      </c>
      <c r="K123" s="216">
        <v>100</v>
      </c>
      <c r="L123" s="216">
        <v>201</v>
      </c>
      <c r="M123" s="216">
        <v>131</v>
      </c>
      <c r="N123" s="216">
        <v>29</v>
      </c>
      <c r="O123" s="217">
        <f t="shared" si="18"/>
        <v>496</v>
      </c>
      <c r="P123"/>
      <c r="Q123" s="14"/>
      <c r="U123" s="15"/>
      <c r="V123" s="15"/>
      <c r="W123" s="15"/>
      <c r="X123" s="15"/>
      <c r="Y123" s="14"/>
      <c r="Z123" s="14"/>
    </row>
    <row r="124" spans="1:26" ht="17.100000000000001" customHeight="1" x14ac:dyDescent="0.15">
      <c r="B124" s="24" t="s">
        <v>34</v>
      </c>
      <c r="C124" s="127">
        <v>473</v>
      </c>
      <c r="D124" s="8">
        <f t="shared" si="17"/>
        <v>2.7999763215533061E-2</v>
      </c>
      <c r="H124" s="129" t="s">
        <v>319</v>
      </c>
      <c r="I124" s="216">
        <v>5</v>
      </c>
      <c r="J124" s="216">
        <v>29</v>
      </c>
      <c r="K124" s="216">
        <v>71</v>
      </c>
      <c r="L124" s="216">
        <v>137</v>
      </c>
      <c r="M124" s="216">
        <v>126</v>
      </c>
      <c r="N124" s="216">
        <v>105</v>
      </c>
      <c r="O124" s="217">
        <f t="shared" si="18"/>
        <v>473</v>
      </c>
      <c r="P124"/>
      <c r="Q124" s="14"/>
      <c r="U124" s="15"/>
      <c r="V124" s="15"/>
      <c r="W124" s="15"/>
      <c r="X124" s="15"/>
      <c r="Y124" s="14"/>
      <c r="Z124" s="14"/>
    </row>
    <row r="125" spans="1:26" ht="17.100000000000001" customHeight="1" x14ac:dyDescent="0.15">
      <c r="B125" s="28" t="s">
        <v>35</v>
      </c>
      <c r="C125" s="127">
        <v>349</v>
      </c>
      <c r="D125" s="29">
        <f t="shared" si="17"/>
        <v>2.0659444740425029E-2</v>
      </c>
      <c r="E125" s="5"/>
      <c r="F125" s="5"/>
      <c r="G125" s="5"/>
      <c r="H125" s="129" t="s">
        <v>320</v>
      </c>
      <c r="I125" s="216">
        <v>3</v>
      </c>
      <c r="J125" s="216">
        <v>28</v>
      </c>
      <c r="K125" s="216">
        <v>77</v>
      </c>
      <c r="L125" s="216">
        <v>139</v>
      </c>
      <c r="M125" s="216">
        <v>88</v>
      </c>
      <c r="N125" s="216">
        <v>14</v>
      </c>
      <c r="O125" s="217">
        <f t="shared" si="18"/>
        <v>349</v>
      </c>
      <c r="P125"/>
      <c r="Q125" s="14"/>
      <c r="U125" s="15"/>
      <c r="V125" s="15"/>
      <c r="W125" s="15"/>
      <c r="X125" s="15"/>
      <c r="Y125" s="14"/>
      <c r="Z125" s="14"/>
    </row>
    <row r="126" spans="1:26" ht="17.100000000000001" customHeight="1" x14ac:dyDescent="0.15">
      <c r="B126" s="28" t="s">
        <v>36</v>
      </c>
      <c r="C126" s="127">
        <v>285</v>
      </c>
      <c r="D126" s="29">
        <f t="shared" si="17"/>
        <v>1.6870893269401527E-2</v>
      </c>
      <c r="E126" s="5"/>
      <c r="F126" s="5"/>
      <c r="G126" s="5"/>
      <c r="H126" s="129" t="s">
        <v>321</v>
      </c>
      <c r="I126" s="216">
        <v>6</v>
      </c>
      <c r="J126" s="216">
        <v>11</v>
      </c>
      <c r="K126" s="216">
        <v>54</v>
      </c>
      <c r="L126" s="216">
        <v>121</v>
      </c>
      <c r="M126" s="216">
        <v>79</v>
      </c>
      <c r="N126" s="216">
        <v>14</v>
      </c>
      <c r="O126" s="217">
        <f t="shared" si="18"/>
        <v>285</v>
      </c>
      <c r="P126"/>
      <c r="Q126" s="14"/>
      <c r="U126" s="15"/>
      <c r="V126" s="15"/>
      <c r="W126" s="15"/>
      <c r="X126" s="15"/>
      <c r="Y126" s="14"/>
      <c r="Z126" s="14"/>
    </row>
    <row r="127" spans="1:26" ht="17.100000000000001" customHeight="1" x14ac:dyDescent="0.15">
      <c r="B127" s="24" t="s">
        <v>37</v>
      </c>
      <c r="C127" s="127">
        <v>1636</v>
      </c>
      <c r="D127" s="8">
        <f t="shared" si="17"/>
        <v>9.6844846978038246E-2</v>
      </c>
      <c r="H127" s="129" t="s">
        <v>322</v>
      </c>
      <c r="I127" s="216">
        <v>17</v>
      </c>
      <c r="J127" s="216">
        <v>130</v>
      </c>
      <c r="K127" s="216">
        <v>345</v>
      </c>
      <c r="L127" s="216">
        <v>668</v>
      </c>
      <c r="M127" s="216">
        <v>418</v>
      </c>
      <c r="N127" s="216">
        <v>58</v>
      </c>
      <c r="O127" s="217">
        <f t="shared" si="18"/>
        <v>1636</v>
      </c>
      <c r="P127"/>
      <c r="Q127" s="14"/>
      <c r="U127" s="15"/>
      <c r="V127" s="15"/>
      <c r="W127" s="15"/>
      <c r="X127" s="15"/>
      <c r="Y127" s="14"/>
      <c r="Z127" s="14"/>
    </row>
    <row r="128" spans="1:26" ht="17.100000000000001" customHeight="1" x14ac:dyDescent="0.15">
      <c r="B128" s="6" t="s">
        <v>38</v>
      </c>
      <c r="C128" s="127">
        <v>1161</v>
      </c>
      <c r="D128" s="8">
        <f t="shared" si="17"/>
        <v>6.8726691529035697E-2</v>
      </c>
      <c r="H128" s="129" t="s">
        <v>323</v>
      </c>
      <c r="I128" s="216">
        <v>9</v>
      </c>
      <c r="J128" s="216">
        <v>73</v>
      </c>
      <c r="K128" s="216">
        <v>250</v>
      </c>
      <c r="L128" s="216">
        <v>480</v>
      </c>
      <c r="M128" s="216">
        <v>312</v>
      </c>
      <c r="N128" s="216">
        <v>37</v>
      </c>
      <c r="O128" s="217">
        <f t="shared" si="18"/>
        <v>1161</v>
      </c>
      <c r="P128"/>
      <c r="Q128" s="14"/>
      <c r="U128" s="15"/>
      <c r="V128" s="15"/>
      <c r="W128" s="15"/>
      <c r="X128" s="15"/>
      <c r="Y128" s="14"/>
      <c r="Z128" s="14"/>
    </row>
    <row r="129" spans="1:26" ht="17.100000000000001" customHeight="1" x14ac:dyDescent="0.15">
      <c r="B129" s="6" t="s">
        <v>39</v>
      </c>
      <c r="C129" s="127">
        <v>0</v>
      </c>
      <c r="D129" s="8">
        <f t="shared" si="17"/>
        <v>0</v>
      </c>
      <c r="H129" s="129" t="s">
        <v>331</v>
      </c>
      <c r="I129" s="216">
        <v>0</v>
      </c>
      <c r="J129" s="216">
        <v>0</v>
      </c>
      <c r="K129" s="216">
        <v>0</v>
      </c>
      <c r="L129" s="216">
        <v>0</v>
      </c>
      <c r="M129" s="216">
        <v>0</v>
      </c>
      <c r="N129" s="216">
        <v>0</v>
      </c>
      <c r="O129" s="217">
        <f t="shared" si="18"/>
        <v>0</v>
      </c>
      <c r="P129"/>
      <c r="Q129" s="14"/>
      <c r="U129" s="15"/>
      <c r="V129" s="15"/>
      <c r="W129" s="15"/>
      <c r="X129" s="15"/>
      <c r="Y129" s="14"/>
      <c r="Z129" s="14"/>
    </row>
    <row r="130" spans="1:26" ht="17.100000000000001" customHeight="1" x14ac:dyDescent="0.15">
      <c r="B130" s="6" t="s">
        <v>17</v>
      </c>
      <c r="C130" s="7">
        <f>SUM(C117:C129)</f>
        <v>16893</v>
      </c>
      <c r="D130" s="8">
        <f t="shared" si="17"/>
        <v>1</v>
      </c>
      <c r="H130" s="129" t="s">
        <v>17</v>
      </c>
      <c r="I130" s="217">
        <f t="shared" ref="I130:N130" si="19">SUM(I117:I129)</f>
        <v>590</v>
      </c>
      <c r="J130" s="217">
        <f t="shared" si="19"/>
        <v>1858</v>
      </c>
      <c r="K130" s="217">
        <f t="shared" si="19"/>
        <v>3714</v>
      </c>
      <c r="L130" s="217">
        <f t="shared" si="19"/>
        <v>5902</v>
      </c>
      <c r="M130" s="217">
        <f t="shared" si="19"/>
        <v>4024</v>
      </c>
      <c r="N130" s="217">
        <f t="shared" si="19"/>
        <v>805</v>
      </c>
      <c r="O130" s="217">
        <f t="shared" si="18"/>
        <v>16893</v>
      </c>
      <c r="P130"/>
      <c r="Q130" s="14"/>
      <c r="U130" s="15"/>
      <c r="V130" s="15"/>
      <c r="W130" s="15"/>
      <c r="X130" s="15"/>
      <c r="Y130" s="14"/>
      <c r="Z130" s="14"/>
    </row>
    <row r="131" spans="1:26" ht="17.100000000000001" customHeight="1" x14ac:dyDescent="0.15">
      <c r="B131" s="30"/>
      <c r="C131" s="31"/>
      <c r="D131" s="16"/>
      <c r="H131" s="30"/>
      <c r="I131" s="32"/>
      <c r="J131" s="32"/>
      <c r="K131" s="16"/>
    </row>
    <row r="132" spans="1:26" ht="17.100000000000001" customHeight="1" x14ac:dyDescent="0.15">
      <c r="A132" s="1"/>
      <c r="B132" s="33" t="s">
        <v>336</v>
      </c>
      <c r="C132" s="31"/>
      <c r="D132" s="30"/>
      <c r="H132" s="30"/>
      <c r="I132" s="32"/>
      <c r="J132" s="32"/>
      <c r="K132" s="16"/>
    </row>
    <row r="133" spans="1:26" ht="17.100000000000001" customHeight="1" x14ac:dyDescent="0.15">
      <c r="A133"/>
      <c r="B133" s="6"/>
      <c r="C133" s="6" t="s">
        <v>4</v>
      </c>
      <c r="D133" s="34" t="s">
        <v>5</v>
      </c>
      <c r="E133" s="6" t="s">
        <v>40</v>
      </c>
      <c r="F133" s="6" t="s">
        <v>41</v>
      </c>
      <c r="G133" s="6" t="s">
        <v>42</v>
      </c>
      <c r="H133" s="6" t="s">
        <v>43</v>
      </c>
      <c r="I133" s="6" t="s">
        <v>17</v>
      </c>
      <c r="J133"/>
      <c r="K133"/>
      <c r="M133"/>
      <c r="N133"/>
      <c r="O133"/>
      <c r="P133"/>
      <c r="Q133"/>
      <c r="R133"/>
      <c r="S133"/>
      <c r="T133"/>
      <c r="U133"/>
      <c r="V133"/>
    </row>
    <row r="134" spans="1:26" ht="17.100000000000001" customHeight="1" x14ac:dyDescent="0.15">
      <c r="A134"/>
      <c r="B134" s="6" t="s">
        <v>44</v>
      </c>
      <c r="C134" s="218">
        <v>170</v>
      </c>
      <c r="D134" s="147">
        <v>389</v>
      </c>
      <c r="E134" s="147">
        <v>548</v>
      </c>
      <c r="F134" s="147">
        <v>631</v>
      </c>
      <c r="G134" s="147">
        <v>439</v>
      </c>
      <c r="H134" s="147">
        <v>74</v>
      </c>
      <c r="I134" s="219">
        <f t="shared" ref="I134:I149" si="20">SUM(C134:H134)</f>
        <v>2251</v>
      </c>
      <c r="J134"/>
      <c r="K134"/>
      <c r="M134"/>
      <c r="N134"/>
      <c r="O134"/>
      <c r="P134"/>
      <c r="Q134"/>
      <c r="R134"/>
      <c r="S134"/>
      <c r="T134"/>
      <c r="U134"/>
      <c r="V134"/>
    </row>
    <row r="135" spans="1:26" ht="17.100000000000001" customHeight="1" x14ac:dyDescent="0.15">
      <c r="A135"/>
      <c r="B135" s="24" t="s">
        <v>45</v>
      </c>
      <c r="C135" s="147">
        <v>178</v>
      </c>
      <c r="D135" s="147">
        <v>366</v>
      </c>
      <c r="E135" s="147">
        <v>465</v>
      </c>
      <c r="F135" s="147">
        <v>521</v>
      </c>
      <c r="G135" s="147">
        <v>336</v>
      </c>
      <c r="H135" s="147">
        <v>60</v>
      </c>
      <c r="I135" s="219">
        <f t="shared" si="20"/>
        <v>1926</v>
      </c>
      <c r="J135"/>
      <c r="K135"/>
      <c r="M135"/>
      <c r="N135"/>
      <c r="O135"/>
      <c r="P135"/>
      <c r="Q135"/>
      <c r="R135"/>
      <c r="S135"/>
      <c r="T135"/>
      <c r="U135"/>
      <c r="V135"/>
    </row>
    <row r="136" spans="1:26" ht="17.100000000000001" customHeight="1" x14ac:dyDescent="0.15">
      <c r="A136"/>
      <c r="B136" s="24" t="s">
        <v>46</v>
      </c>
      <c r="C136" s="147">
        <v>52</v>
      </c>
      <c r="D136" s="147">
        <v>195</v>
      </c>
      <c r="E136" s="147">
        <v>318</v>
      </c>
      <c r="F136" s="147">
        <v>377</v>
      </c>
      <c r="G136" s="147">
        <v>246</v>
      </c>
      <c r="H136" s="147">
        <v>62</v>
      </c>
      <c r="I136" s="219">
        <f t="shared" si="20"/>
        <v>1250</v>
      </c>
      <c r="J136"/>
      <c r="K136"/>
      <c r="M136"/>
      <c r="N136"/>
      <c r="O136"/>
      <c r="P136"/>
      <c r="Q136"/>
      <c r="R136"/>
      <c r="S136"/>
      <c r="T136"/>
      <c r="U136"/>
      <c r="V136"/>
    </row>
    <row r="137" spans="1:26" ht="17.100000000000001" customHeight="1" x14ac:dyDescent="0.15">
      <c r="A137"/>
      <c r="B137" s="24" t="s">
        <v>47</v>
      </c>
      <c r="C137" s="147">
        <v>39</v>
      </c>
      <c r="D137" s="147">
        <v>174</v>
      </c>
      <c r="E137" s="147">
        <v>316</v>
      </c>
      <c r="F137" s="147">
        <v>510</v>
      </c>
      <c r="G137" s="147">
        <v>363</v>
      </c>
      <c r="H137" s="147">
        <v>46</v>
      </c>
      <c r="I137" s="219">
        <f t="shared" si="20"/>
        <v>1448</v>
      </c>
      <c r="J137"/>
      <c r="K137"/>
      <c r="M137"/>
      <c r="N137"/>
      <c r="O137"/>
      <c r="P137"/>
      <c r="Q137"/>
      <c r="R137"/>
      <c r="S137"/>
      <c r="T137"/>
      <c r="U137"/>
      <c r="V137"/>
    </row>
    <row r="138" spans="1:26" ht="17.100000000000001" customHeight="1" x14ac:dyDescent="0.15">
      <c r="A138"/>
      <c r="B138" s="24" t="s">
        <v>48</v>
      </c>
      <c r="C138" s="147">
        <v>19</v>
      </c>
      <c r="D138" s="147">
        <v>86</v>
      </c>
      <c r="E138" s="147">
        <v>215</v>
      </c>
      <c r="F138" s="147">
        <v>364</v>
      </c>
      <c r="G138" s="147">
        <v>269</v>
      </c>
      <c r="H138" s="147">
        <v>50</v>
      </c>
      <c r="I138" s="219">
        <f t="shared" si="20"/>
        <v>1003</v>
      </c>
      <c r="J138"/>
      <c r="K138"/>
      <c r="M138"/>
      <c r="N138"/>
      <c r="O138"/>
      <c r="P138"/>
      <c r="Q138"/>
      <c r="R138"/>
      <c r="S138"/>
      <c r="T138"/>
      <c r="U138"/>
      <c r="V138"/>
    </row>
    <row r="139" spans="1:26" ht="17.100000000000001" customHeight="1" x14ac:dyDescent="0.15">
      <c r="A139"/>
      <c r="B139" s="24" t="s">
        <v>49</v>
      </c>
      <c r="C139" s="147">
        <v>18</v>
      </c>
      <c r="D139" s="147">
        <v>61</v>
      </c>
      <c r="E139" s="147">
        <v>183</v>
      </c>
      <c r="F139" s="147">
        <v>315</v>
      </c>
      <c r="G139" s="147">
        <v>220</v>
      </c>
      <c r="H139" s="147">
        <v>43</v>
      </c>
      <c r="I139" s="219">
        <f t="shared" si="20"/>
        <v>840</v>
      </c>
      <c r="J139"/>
      <c r="K139"/>
      <c r="M139"/>
      <c r="N139"/>
      <c r="O139"/>
      <c r="P139"/>
      <c r="Q139"/>
      <c r="R139"/>
      <c r="S139"/>
      <c r="T139"/>
      <c r="U139"/>
      <c r="V139"/>
    </row>
    <row r="140" spans="1:26" ht="17.100000000000001" customHeight="1" x14ac:dyDescent="0.15">
      <c r="A140"/>
      <c r="B140" s="24" t="s">
        <v>50</v>
      </c>
      <c r="C140" s="147">
        <v>25</v>
      </c>
      <c r="D140" s="147">
        <v>91</v>
      </c>
      <c r="E140" s="147">
        <v>275</v>
      </c>
      <c r="F140" s="147">
        <v>459</v>
      </c>
      <c r="G140" s="147">
        <v>349</v>
      </c>
      <c r="H140" s="147">
        <v>70</v>
      </c>
      <c r="I140" s="219">
        <f t="shared" si="20"/>
        <v>1269</v>
      </c>
      <c r="J140"/>
      <c r="K140"/>
      <c r="M140"/>
      <c r="N140"/>
      <c r="O140"/>
      <c r="P140"/>
      <c r="Q140"/>
      <c r="R140"/>
      <c r="S140"/>
      <c r="T140"/>
      <c r="U140"/>
      <c r="V140"/>
    </row>
    <row r="141" spans="1:26" ht="17.100000000000001" customHeight="1" x14ac:dyDescent="0.15">
      <c r="A141"/>
      <c r="B141" s="24" t="s">
        <v>51</v>
      </c>
      <c r="C141" s="147">
        <v>15</v>
      </c>
      <c r="D141" s="147">
        <v>65</v>
      </c>
      <c r="E141" s="147">
        <v>195</v>
      </c>
      <c r="F141" s="147">
        <v>377</v>
      </c>
      <c r="G141" s="147">
        <v>250</v>
      </c>
      <c r="H141" s="147">
        <v>57</v>
      </c>
      <c r="I141" s="219">
        <f t="shared" si="20"/>
        <v>959</v>
      </c>
      <c r="J141"/>
      <c r="K141"/>
      <c r="M141"/>
      <c r="N141"/>
      <c r="O141"/>
      <c r="P141"/>
      <c r="Q141"/>
      <c r="R141"/>
      <c r="S141"/>
      <c r="T141"/>
      <c r="U141"/>
      <c r="V141"/>
    </row>
    <row r="142" spans="1:26" ht="17.100000000000001" customHeight="1" x14ac:dyDescent="0.15">
      <c r="A142"/>
      <c r="B142" s="24" t="s">
        <v>52</v>
      </c>
      <c r="C142" s="147">
        <v>14</v>
      </c>
      <c r="D142" s="147">
        <v>60</v>
      </c>
      <c r="E142" s="147">
        <v>151</v>
      </c>
      <c r="F142" s="147">
        <v>324</v>
      </c>
      <c r="G142" s="147">
        <v>223</v>
      </c>
      <c r="H142" s="147">
        <v>48</v>
      </c>
      <c r="I142" s="219">
        <f t="shared" si="20"/>
        <v>820</v>
      </c>
      <c r="J142"/>
      <c r="K142"/>
      <c r="M142"/>
      <c r="N142"/>
      <c r="O142"/>
      <c r="P142"/>
      <c r="Q142"/>
      <c r="R142"/>
      <c r="S142"/>
      <c r="T142"/>
      <c r="U142"/>
      <c r="V142"/>
    </row>
    <row r="143" spans="1:26" ht="17.100000000000001" customHeight="1" x14ac:dyDescent="0.15">
      <c r="A143"/>
      <c r="B143" s="24" t="s">
        <v>53</v>
      </c>
      <c r="C143" s="147">
        <v>19</v>
      </c>
      <c r="D143" s="147">
        <v>66</v>
      </c>
      <c r="E143" s="147">
        <v>151</v>
      </c>
      <c r="F143" s="147">
        <v>278</v>
      </c>
      <c r="G143" s="147">
        <v>175</v>
      </c>
      <c r="H143" s="147">
        <v>38</v>
      </c>
      <c r="I143" s="219">
        <f t="shared" si="20"/>
        <v>727</v>
      </c>
      <c r="J143"/>
      <c r="K143"/>
      <c r="M143"/>
      <c r="N143"/>
      <c r="O143"/>
      <c r="P143"/>
      <c r="Q143"/>
      <c r="R143"/>
      <c r="S143"/>
      <c r="T143"/>
      <c r="U143"/>
      <c r="V143"/>
    </row>
    <row r="144" spans="1:26" ht="17.100000000000001" customHeight="1" x14ac:dyDescent="0.15">
      <c r="A144"/>
      <c r="B144" s="24" t="s">
        <v>54</v>
      </c>
      <c r="C144" s="147">
        <v>1</v>
      </c>
      <c r="D144" s="147">
        <v>34</v>
      </c>
      <c r="E144" s="147">
        <v>100</v>
      </c>
      <c r="F144" s="147">
        <v>201</v>
      </c>
      <c r="G144" s="147">
        <v>131</v>
      </c>
      <c r="H144" s="147">
        <v>29</v>
      </c>
      <c r="I144" s="219">
        <f t="shared" si="20"/>
        <v>496</v>
      </c>
      <c r="J144"/>
      <c r="K144"/>
      <c r="M144"/>
      <c r="N144"/>
      <c r="O144"/>
      <c r="P144"/>
      <c r="Q144"/>
      <c r="R144"/>
      <c r="S144"/>
      <c r="T144"/>
      <c r="U144"/>
      <c r="V144"/>
    </row>
    <row r="145" spans="1:23" ht="17.100000000000001" customHeight="1" x14ac:dyDescent="0.15">
      <c r="A145"/>
      <c r="B145" s="24" t="s">
        <v>55</v>
      </c>
      <c r="C145" s="147">
        <v>5</v>
      </c>
      <c r="D145" s="147">
        <v>29</v>
      </c>
      <c r="E145" s="147">
        <v>71</v>
      </c>
      <c r="F145" s="147">
        <v>137</v>
      </c>
      <c r="G145" s="147">
        <v>126</v>
      </c>
      <c r="H145" s="147">
        <v>105</v>
      </c>
      <c r="I145" s="219">
        <f t="shared" si="20"/>
        <v>473</v>
      </c>
      <c r="J145"/>
      <c r="K145"/>
      <c r="M145"/>
      <c r="N145"/>
      <c r="O145"/>
      <c r="P145"/>
      <c r="Q145"/>
      <c r="R145"/>
      <c r="S145"/>
      <c r="T145"/>
      <c r="U145"/>
      <c r="V145"/>
    </row>
    <row r="146" spans="1:23" ht="17.100000000000001" customHeight="1" x14ac:dyDescent="0.15">
      <c r="A146"/>
      <c r="B146" s="24" t="s">
        <v>56</v>
      </c>
      <c r="C146" s="147">
        <v>3</v>
      </c>
      <c r="D146" s="147">
        <v>28</v>
      </c>
      <c r="E146" s="147">
        <v>77</v>
      </c>
      <c r="F146" s="147">
        <v>139</v>
      </c>
      <c r="G146" s="147">
        <v>88</v>
      </c>
      <c r="H146" s="147">
        <v>14</v>
      </c>
      <c r="I146" s="219">
        <f t="shared" si="20"/>
        <v>349</v>
      </c>
      <c r="J146"/>
      <c r="K146"/>
      <c r="M146"/>
      <c r="N146"/>
      <c r="O146"/>
      <c r="P146"/>
      <c r="Q146"/>
      <c r="R146"/>
      <c r="S146"/>
      <c r="T146"/>
      <c r="U146"/>
      <c r="V146"/>
    </row>
    <row r="147" spans="1:23" ht="17.100000000000001" customHeight="1" x14ac:dyDescent="0.15">
      <c r="A147"/>
      <c r="B147" s="24" t="s">
        <v>57</v>
      </c>
      <c r="C147" s="147">
        <v>6</v>
      </c>
      <c r="D147" s="147">
        <v>11</v>
      </c>
      <c r="E147" s="147">
        <v>54</v>
      </c>
      <c r="F147" s="147">
        <v>121</v>
      </c>
      <c r="G147" s="147">
        <v>79</v>
      </c>
      <c r="H147" s="147">
        <v>14</v>
      </c>
      <c r="I147" s="219">
        <f t="shared" si="20"/>
        <v>285</v>
      </c>
      <c r="J147"/>
      <c r="K147"/>
      <c r="M147"/>
      <c r="N147"/>
      <c r="O147"/>
      <c r="P147"/>
      <c r="Q147"/>
      <c r="R147"/>
      <c r="S147"/>
      <c r="T147"/>
      <c r="U147"/>
      <c r="V147"/>
    </row>
    <row r="148" spans="1:23" ht="17.100000000000001" customHeight="1" x14ac:dyDescent="0.15">
      <c r="A148"/>
      <c r="B148" s="24" t="s">
        <v>58</v>
      </c>
      <c r="C148" s="147">
        <v>17</v>
      </c>
      <c r="D148" s="147">
        <v>130</v>
      </c>
      <c r="E148" s="147">
        <v>345</v>
      </c>
      <c r="F148" s="147">
        <v>668</v>
      </c>
      <c r="G148" s="147">
        <v>418</v>
      </c>
      <c r="H148" s="147">
        <v>58</v>
      </c>
      <c r="I148" s="219">
        <f t="shared" si="20"/>
        <v>1636</v>
      </c>
      <c r="J148"/>
      <c r="K148"/>
      <c r="M148"/>
      <c r="N148"/>
      <c r="O148"/>
      <c r="P148"/>
      <c r="Q148"/>
      <c r="R148"/>
      <c r="S148"/>
      <c r="T148"/>
      <c r="U148"/>
      <c r="V148"/>
    </row>
    <row r="149" spans="1:23" ht="17.100000000000001" customHeight="1" x14ac:dyDescent="0.15">
      <c r="A149"/>
      <c r="B149" s="6" t="s">
        <v>38</v>
      </c>
      <c r="C149" s="147">
        <v>9</v>
      </c>
      <c r="D149" s="147">
        <v>73</v>
      </c>
      <c r="E149" s="147">
        <v>250</v>
      </c>
      <c r="F149" s="147">
        <v>480</v>
      </c>
      <c r="G149" s="147">
        <v>312</v>
      </c>
      <c r="H149" s="147">
        <v>37</v>
      </c>
      <c r="I149" s="219">
        <f t="shared" si="20"/>
        <v>1161</v>
      </c>
      <c r="J149"/>
      <c r="K149"/>
      <c r="M149"/>
      <c r="N149"/>
      <c r="O149"/>
      <c r="P149"/>
      <c r="Q149"/>
      <c r="R149"/>
      <c r="S149"/>
      <c r="T149"/>
      <c r="U149"/>
      <c r="V149"/>
    </row>
    <row r="150" spans="1:23" ht="17.100000000000001" customHeight="1" x14ac:dyDescent="0.15">
      <c r="A150"/>
      <c r="B150" s="6" t="s">
        <v>17</v>
      </c>
      <c r="C150" s="142">
        <f t="shared" ref="C150:I150" si="21">SUM(C134:C149)</f>
        <v>590</v>
      </c>
      <c r="D150" s="142">
        <f t="shared" si="21"/>
        <v>1858</v>
      </c>
      <c r="E150" s="142">
        <f t="shared" si="21"/>
        <v>3714</v>
      </c>
      <c r="F150" s="142">
        <f t="shared" si="21"/>
        <v>5902</v>
      </c>
      <c r="G150" s="142">
        <f t="shared" si="21"/>
        <v>4024</v>
      </c>
      <c r="H150" s="142">
        <f t="shared" si="21"/>
        <v>805</v>
      </c>
      <c r="I150" s="142">
        <f t="shared" si="21"/>
        <v>16893</v>
      </c>
      <c r="J150"/>
      <c r="K150"/>
      <c r="M150"/>
      <c r="N150"/>
      <c r="O150"/>
      <c r="P150"/>
      <c r="Q150"/>
      <c r="R150"/>
      <c r="S150"/>
      <c r="T150"/>
      <c r="U150"/>
      <c r="V150"/>
    </row>
    <row r="151" spans="1:23" ht="17.100000000000001" customHeight="1" x14ac:dyDescent="0.15">
      <c r="A151"/>
      <c r="B151" s="5"/>
      <c r="C151" s="30"/>
      <c r="D151" s="31"/>
      <c r="E151" s="16"/>
      <c r="I151" s="30"/>
      <c r="J151" s="32"/>
      <c r="K151" s="32"/>
      <c r="L151" s="16"/>
      <c r="M151"/>
      <c r="N151" s="14"/>
      <c r="U151" s="15"/>
      <c r="W151" s="14"/>
    </row>
    <row r="152" spans="1:23" ht="17.100000000000001" customHeight="1" x14ac:dyDescent="0.15">
      <c r="A152"/>
      <c r="B152" s="33" t="s">
        <v>337</v>
      </c>
      <c r="C152" s="31"/>
      <c r="D152" s="16"/>
      <c r="H152" s="30"/>
      <c r="I152" s="32"/>
      <c r="J152" s="32"/>
      <c r="K152" s="32"/>
      <c r="L152" s="16"/>
      <c r="M152"/>
      <c r="N152" s="14"/>
      <c r="U152" s="15"/>
      <c r="W152" s="14"/>
    </row>
    <row r="153" spans="1:23" ht="17.100000000000001" customHeight="1" x14ac:dyDescent="0.15">
      <c r="A153" s="33"/>
      <c r="B153" s="106" t="s">
        <v>489</v>
      </c>
      <c r="C153" s="6" t="s">
        <v>4</v>
      </c>
      <c r="D153" s="34" t="s">
        <v>5</v>
      </c>
      <c r="E153" s="6" t="s">
        <v>40</v>
      </c>
      <c r="F153" s="6" t="s">
        <v>41</v>
      </c>
      <c r="G153" s="6" t="s">
        <v>42</v>
      </c>
      <c r="H153" s="6" t="s">
        <v>43</v>
      </c>
      <c r="I153" s="6" t="s">
        <v>17</v>
      </c>
      <c r="J153" s="32"/>
      <c r="K153" s="16"/>
    </row>
    <row r="154" spans="1:23" ht="17.100000000000001" customHeight="1" x14ac:dyDescent="0.15">
      <c r="A154"/>
      <c r="B154" s="6" t="s">
        <v>44</v>
      </c>
      <c r="C154" s="267">
        <f t="shared" ref="C154:H163" si="22">C134/$I134</f>
        <v>7.5521990226565971E-2</v>
      </c>
      <c r="D154" s="267">
        <f t="shared" si="22"/>
        <v>0.17281208351843624</v>
      </c>
      <c r="E154" s="267">
        <f t="shared" si="22"/>
        <v>0.24344735673034207</v>
      </c>
      <c r="F154" s="267">
        <f t="shared" si="22"/>
        <v>0.28031985784095959</v>
      </c>
      <c r="G154" s="267">
        <f t="shared" si="22"/>
        <v>0.19502443358507329</v>
      </c>
      <c r="H154" s="267">
        <f t="shared" si="22"/>
        <v>3.2874278098622832E-2</v>
      </c>
      <c r="I154" s="13">
        <f t="shared" ref="I154:I170" si="23">SUM(C154:H154)</f>
        <v>1</v>
      </c>
      <c r="J154"/>
      <c r="K154"/>
      <c r="M154"/>
      <c r="N154"/>
      <c r="O154"/>
      <c r="P154"/>
      <c r="Q154"/>
      <c r="R154"/>
      <c r="S154"/>
      <c r="T154"/>
      <c r="U154"/>
      <c r="V154"/>
    </row>
    <row r="155" spans="1:23" ht="17.100000000000001" customHeight="1" x14ac:dyDescent="0.15">
      <c r="A155"/>
      <c r="B155" s="24" t="s">
        <v>45</v>
      </c>
      <c r="C155" s="267">
        <f t="shared" si="22"/>
        <v>9.2419522326064388E-2</v>
      </c>
      <c r="D155" s="267">
        <f t="shared" si="22"/>
        <v>0.19003115264797507</v>
      </c>
      <c r="E155" s="267">
        <f t="shared" si="22"/>
        <v>0.24143302180685358</v>
      </c>
      <c r="F155" s="267">
        <f t="shared" si="22"/>
        <v>0.27050882658359293</v>
      </c>
      <c r="G155" s="267">
        <f t="shared" si="22"/>
        <v>0.17445482866043613</v>
      </c>
      <c r="H155" s="267">
        <f t="shared" si="22"/>
        <v>3.1152647975077882E-2</v>
      </c>
      <c r="I155" s="13">
        <f t="shared" si="23"/>
        <v>1</v>
      </c>
      <c r="J155"/>
      <c r="K155"/>
      <c r="M155"/>
      <c r="N155"/>
      <c r="O155"/>
      <c r="P155"/>
      <c r="Q155"/>
      <c r="R155"/>
      <c r="S155"/>
      <c r="T155"/>
      <c r="U155"/>
      <c r="V155"/>
    </row>
    <row r="156" spans="1:23" ht="17.100000000000001" customHeight="1" x14ac:dyDescent="0.15">
      <c r="A156"/>
      <c r="B156" s="24" t="s">
        <v>46</v>
      </c>
      <c r="C156" s="267">
        <f t="shared" si="22"/>
        <v>4.1599999999999998E-2</v>
      </c>
      <c r="D156" s="267">
        <f t="shared" si="22"/>
        <v>0.156</v>
      </c>
      <c r="E156" s="267">
        <f t="shared" si="22"/>
        <v>0.25440000000000002</v>
      </c>
      <c r="F156" s="267">
        <f t="shared" si="22"/>
        <v>0.30159999999999998</v>
      </c>
      <c r="G156" s="267">
        <f t="shared" si="22"/>
        <v>0.1968</v>
      </c>
      <c r="H156" s="267">
        <f t="shared" si="22"/>
        <v>4.9599999999999998E-2</v>
      </c>
      <c r="I156" s="13">
        <f t="shared" si="23"/>
        <v>1</v>
      </c>
      <c r="J156"/>
      <c r="K156"/>
      <c r="M156"/>
      <c r="N156"/>
      <c r="O156"/>
      <c r="P156"/>
      <c r="Q156"/>
      <c r="R156"/>
      <c r="S156"/>
      <c r="T156"/>
      <c r="U156"/>
      <c r="V156"/>
    </row>
    <row r="157" spans="1:23" ht="17.100000000000001" customHeight="1" x14ac:dyDescent="0.15">
      <c r="A157"/>
      <c r="B157" s="24" t="s">
        <v>47</v>
      </c>
      <c r="C157" s="267">
        <f t="shared" si="22"/>
        <v>2.6933701657458564E-2</v>
      </c>
      <c r="D157" s="267">
        <f t="shared" si="22"/>
        <v>0.12016574585635359</v>
      </c>
      <c r="E157" s="267">
        <f t="shared" si="22"/>
        <v>0.21823204419889503</v>
      </c>
      <c r="F157" s="267">
        <f t="shared" si="22"/>
        <v>0.35220994475138123</v>
      </c>
      <c r="G157" s="267">
        <f t="shared" si="22"/>
        <v>0.25069060773480661</v>
      </c>
      <c r="H157" s="267">
        <f t="shared" si="22"/>
        <v>3.1767955801104975E-2</v>
      </c>
      <c r="I157" s="13">
        <f t="shared" si="23"/>
        <v>1</v>
      </c>
      <c r="J157"/>
      <c r="K157"/>
      <c r="M157"/>
      <c r="N157"/>
      <c r="O157"/>
      <c r="P157"/>
      <c r="Q157"/>
      <c r="R157"/>
      <c r="S157"/>
      <c r="T157"/>
      <c r="U157"/>
      <c r="V157"/>
    </row>
    <row r="158" spans="1:23" ht="17.100000000000001" customHeight="1" x14ac:dyDescent="0.15">
      <c r="A158"/>
      <c r="B158" s="24" t="s">
        <v>48</v>
      </c>
      <c r="C158" s="267">
        <f t="shared" si="22"/>
        <v>1.8943170488534396E-2</v>
      </c>
      <c r="D158" s="267">
        <f t="shared" si="22"/>
        <v>8.5742771684945165E-2</v>
      </c>
      <c r="E158" s="267">
        <f t="shared" si="22"/>
        <v>0.21435692921236291</v>
      </c>
      <c r="F158" s="267">
        <f t="shared" si="22"/>
        <v>0.3629112662013958</v>
      </c>
      <c r="G158" s="267">
        <f t="shared" si="22"/>
        <v>0.26819541375872386</v>
      </c>
      <c r="H158" s="267">
        <f t="shared" si="22"/>
        <v>4.9850448654037885E-2</v>
      </c>
      <c r="I158" s="13">
        <f t="shared" si="23"/>
        <v>1</v>
      </c>
      <c r="J158"/>
      <c r="K158"/>
      <c r="M158"/>
      <c r="N158"/>
      <c r="O158"/>
      <c r="P158"/>
      <c r="Q158"/>
      <c r="R158"/>
      <c r="S158"/>
      <c r="T158"/>
      <c r="U158"/>
      <c r="V158"/>
    </row>
    <row r="159" spans="1:23" ht="17.100000000000001" customHeight="1" x14ac:dyDescent="0.15">
      <c r="A159"/>
      <c r="B159" s="24" t="s">
        <v>49</v>
      </c>
      <c r="C159" s="267">
        <f t="shared" si="22"/>
        <v>2.1428571428571429E-2</v>
      </c>
      <c r="D159" s="267">
        <f t="shared" si="22"/>
        <v>7.2619047619047625E-2</v>
      </c>
      <c r="E159" s="267">
        <f t="shared" si="22"/>
        <v>0.21785714285714286</v>
      </c>
      <c r="F159" s="267">
        <f t="shared" si="22"/>
        <v>0.375</v>
      </c>
      <c r="G159" s="267">
        <f t="shared" si="22"/>
        <v>0.26190476190476192</v>
      </c>
      <c r="H159" s="267">
        <f t="shared" si="22"/>
        <v>5.1190476190476189E-2</v>
      </c>
      <c r="I159" s="13">
        <f t="shared" si="23"/>
        <v>1</v>
      </c>
      <c r="J159"/>
      <c r="K159"/>
      <c r="M159"/>
      <c r="N159"/>
      <c r="O159"/>
      <c r="P159"/>
      <c r="Q159"/>
      <c r="R159"/>
      <c r="S159"/>
      <c r="T159"/>
      <c r="U159"/>
      <c r="V159"/>
    </row>
    <row r="160" spans="1:23" ht="17.100000000000001" customHeight="1" x14ac:dyDescent="0.15">
      <c r="A160"/>
      <c r="B160" s="24" t="s">
        <v>50</v>
      </c>
      <c r="C160" s="267">
        <f t="shared" si="22"/>
        <v>1.9700551615445233E-2</v>
      </c>
      <c r="D160" s="267">
        <f t="shared" si="22"/>
        <v>7.1710007880220653E-2</v>
      </c>
      <c r="E160" s="267">
        <f t="shared" si="22"/>
        <v>0.21670606776989756</v>
      </c>
      <c r="F160" s="267">
        <f t="shared" si="22"/>
        <v>0.36170212765957449</v>
      </c>
      <c r="G160" s="267">
        <f t="shared" si="22"/>
        <v>0.27501970055161545</v>
      </c>
      <c r="H160" s="267">
        <f t="shared" si="22"/>
        <v>5.5161544523246654E-2</v>
      </c>
      <c r="I160" s="13">
        <f t="shared" si="23"/>
        <v>1.0000000000000002</v>
      </c>
      <c r="J160"/>
      <c r="K160"/>
      <c r="M160"/>
      <c r="N160"/>
      <c r="O160"/>
      <c r="P160"/>
      <c r="Q160"/>
      <c r="R160"/>
      <c r="S160"/>
      <c r="T160"/>
      <c r="U160"/>
      <c r="V160"/>
    </row>
    <row r="161" spans="1:26" ht="17.100000000000001" customHeight="1" x14ac:dyDescent="0.15">
      <c r="A161"/>
      <c r="B161" s="24" t="s">
        <v>51</v>
      </c>
      <c r="C161" s="267">
        <f t="shared" si="22"/>
        <v>1.5641293013555789E-2</v>
      </c>
      <c r="D161" s="267">
        <f t="shared" si="22"/>
        <v>6.7778936392075079E-2</v>
      </c>
      <c r="E161" s="267">
        <f t="shared" si="22"/>
        <v>0.20333680917622524</v>
      </c>
      <c r="F161" s="267">
        <f t="shared" si="22"/>
        <v>0.39311783107403547</v>
      </c>
      <c r="G161" s="267">
        <f t="shared" si="22"/>
        <v>0.26068821689259647</v>
      </c>
      <c r="H161" s="267">
        <f t="shared" si="22"/>
        <v>5.9436913451511988E-2</v>
      </c>
      <c r="I161" s="13">
        <f t="shared" si="23"/>
        <v>1</v>
      </c>
      <c r="J161"/>
      <c r="K161"/>
      <c r="M161"/>
      <c r="N161"/>
      <c r="O161"/>
      <c r="P161"/>
      <c r="Q161"/>
      <c r="R161"/>
      <c r="S161"/>
      <c r="T161"/>
      <c r="U161"/>
      <c r="V161"/>
    </row>
    <row r="162" spans="1:26" ht="17.100000000000001" customHeight="1" x14ac:dyDescent="0.15">
      <c r="A162"/>
      <c r="B162" s="24" t="s">
        <v>52</v>
      </c>
      <c r="C162" s="267">
        <f t="shared" si="22"/>
        <v>1.7073170731707318E-2</v>
      </c>
      <c r="D162" s="267">
        <f t="shared" si="22"/>
        <v>7.3170731707317069E-2</v>
      </c>
      <c r="E162" s="267">
        <f t="shared" si="22"/>
        <v>0.18414634146341463</v>
      </c>
      <c r="F162" s="267">
        <f t="shared" si="22"/>
        <v>0.39512195121951221</v>
      </c>
      <c r="G162" s="267">
        <f t="shared" si="22"/>
        <v>0.27195121951219514</v>
      </c>
      <c r="H162" s="267">
        <f t="shared" si="22"/>
        <v>5.8536585365853662E-2</v>
      </c>
      <c r="I162" s="13">
        <f t="shared" si="23"/>
        <v>1</v>
      </c>
      <c r="J162"/>
      <c r="K162"/>
      <c r="M162"/>
      <c r="N162"/>
      <c r="O162"/>
      <c r="P162"/>
      <c r="Q162"/>
      <c r="R162"/>
      <c r="S162"/>
      <c r="T162"/>
      <c r="U162"/>
      <c r="V162"/>
    </row>
    <row r="163" spans="1:26" ht="17.100000000000001" customHeight="1" x14ac:dyDescent="0.15">
      <c r="A163"/>
      <c r="B163" s="24" t="s">
        <v>53</v>
      </c>
      <c r="C163" s="267">
        <f t="shared" si="22"/>
        <v>2.6134800550206328E-2</v>
      </c>
      <c r="D163" s="267">
        <f t="shared" si="22"/>
        <v>9.0784044016506193E-2</v>
      </c>
      <c r="E163" s="267">
        <f t="shared" si="22"/>
        <v>0.2077028885832187</v>
      </c>
      <c r="F163" s="267">
        <f t="shared" si="22"/>
        <v>0.38239339752407153</v>
      </c>
      <c r="G163" s="267">
        <f t="shared" si="22"/>
        <v>0.24071526822558459</v>
      </c>
      <c r="H163" s="267">
        <f t="shared" si="22"/>
        <v>5.2269601100412656E-2</v>
      </c>
      <c r="I163" s="13">
        <f t="shared" si="23"/>
        <v>1</v>
      </c>
      <c r="J163"/>
      <c r="K163"/>
      <c r="M163"/>
      <c r="N163"/>
      <c r="O163"/>
      <c r="P163"/>
      <c r="Q163"/>
      <c r="R163"/>
      <c r="S163"/>
      <c r="T163"/>
      <c r="U163"/>
      <c r="V163"/>
    </row>
    <row r="164" spans="1:26" ht="17.100000000000001" customHeight="1" x14ac:dyDescent="0.15">
      <c r="A164"/>
      <c r="B164" s="24" t="s">
        <v>54</v>
      </c>
      <c r="C164" s="267">
        <f t="shared" ref="C164:H170" si="24">C144/$I144</f>
        <v>2.0161290322580645E-3</v>
      </c>
      <c r="D164" s="267">
        <f t="shared" si="24"/>
        <v>6.8548387096774188E-2</v>
      </c>
      <c r="E164" s="267">
        <f t="shared" si="24"/>
        <v>0.20161290322580644</v>
      </c>
      <c r="F164" s="267">
        <f t="shared" si="24"/>
        <v>0.40524193548387094</v>
      </c>
      <c r="G164" s="267">
        <f t="shared" si="24"/>
        <v>0.26411290322580644</v>
      </c>
      <c r="H164" s="267">
        <f t="shared" si="24"/>
        <v>5.8467741935483868E-2</v>
      </c>
      <c r="I164" s="13">
        <f t="shared" si="23"/>
        <v>0.99999999999999989</v>
      </c>
      <c r="J164"/>
      <c r="K164"/>
      <c r="M164"/>
      <c r="N164"/>
      <c r="O164"/>
      <c r="P164"/>
      <c r="Q164"/>
      <c r="R164"/>
      <c r="S164"/>
      <c r="T164"/>
      <c r="U164"/>
      <c r="V164"/>
    </row>
    <row r="165" spans="1:26" ht="17.100000000000001" customHeight="1" x14ac:dyDescent="0.15">
      <c r="A165"/>
      <c r="B165" s="24" t="s">
        <v>55</v>
      </c>
      <c r="C165" s="267">
        <f t="shared" si="24"/>
        <v>1.0570824524312896E-2</v>
      </c>
      <c r="D165" s="267">
        <f t="shared" si="24"/>
        <v>6.13107822410148E-2</v>
      </c>
      <c r="E165" s="267">
        <f t="shared" si="24"/>
        <v>0.15010570824524314</v>
      </c>
      <c r="F165" s="267">
        <f t="shared" si="24"/>
        <v>0.28964059196617337</v>
      </c>
      <c r="G165" s="267">
        <f t="shared" si="24"/>
        <v>0.26638477801268501</v>
      </c>
      <c r="H165" s="267">
        <f t="shared" si="24"/>
        <v>0.22198731501057081</v>
      </c>
      <c r="I165" s="13">
        <f t="shared" si="23"/>
        <v>1</v>
      </c>
      <c r="J165"/>
      <c r="K165"/>
      <c r="M165"/>
      <c r="N165"/>
      <c r="O165"/>
      <c r="P165"/>
      <c r="Q165"/>
      <c r="R165"/>
      <c r="S165"/>
      <c r="T165"/>
      <c r="U165"/>
      <c r="V165"/>
    </row>
    <row r="166" spans="1:26" ht="17.100000000000001" customHeight="1" x14ac:dyDescent="0.15">
      <c r="A166"/>
      <c r="B166" s="24" t="s">
        <v>56</v>
      </c>
      <c r="C166" s="267">
        <f t="shared" si="24"/>
        <v>8.5959885386819486E-3</v>
      </c>
      <c r="D166" s="267">
        <f t="shared" si="24"/>
        <v>8.0229226361031525E-2</v>
      </c>
      <c r="E166" s="267">
        <f t="shared" si="24"/>
        <v>0.22063037249283668</v>
      </c>
      <c r="F166" s="267">
        <f t="shared" si="24"/>
        <v>0.39828080229226359</v>
      </c>
      <c r="G166" s="267">
        <f t="shared" si="24"/>
        <v>0.25214899713467048</v>
      </c>
      <c r="H166" s="267">
        <f t="shared" si="24"/>
        <v>4.0114613180515762E-2</v>
      </c>
      <c r="I166" s="13">
        <f t="shared" si="23"/>
        <v>0.99999999999999989</v>
      </c>
      <c r="J166"/>
      <c r="K166"/>
      <c r="M166"/>
      <c r="N166"/>
      <c r="O166"/>
      <c r="P166"/>
      <c r="Q166"/>
      <c r="R166"/>
      <c r="S166"/>
      <c r="T166"/>
      <c r="U166"/>
      <c r="V166"/>
    </row>
    <row r="167" spans="1:26" ht="17.100000000000001" customHeight="1" x14ac:dyDescent="0.15">
      <c r="A167"/>
      <c r="B167" s="24" t="s">
        <v>57</v>
      </c>
      <c r="C167" s="267">
        <f t="shared" si="24"/>
        <v>2.1052631578947368E-2</v>
      </c>
      <c r="D167" s="267">
        <f t="shared" si="24"/>
        <v>3.8596491228070177E-2</v>
      </c>
      <c r="E167" s="267">
        <f t="shared" si="24"/>
        <v>0.18947368421052632</v>
      </c>
      <c r="F167" s="267">
        <f t="shared" si="24"/>
        <v>0.42456140350877192</v>
      </c>
      <c r="G167" s="267">
        <f t="shared" si="24"/>
        <v>0.27719298245614032</v>
      </c>
      <c r="H167" s="267">
        <f t="shared" si="24"/>
        <v>4.912280701754386E-2</v>
      </c>
      <c r="I167" s="13">
        <f t="shared" si="23"/>
        <v>1</v>
      </c>
      <c r="J167"/>
      <c r="K167"/>
      <c r="M167"/>
      <c r="N167"/>
      <c r="O167"/>
      <c r="P167"/>
      <c r="Q167"/>
      <c r="R167"/>
      <c r="S167"/>
      <c r="T167"/>
      <c r="U167"/>
      <c r="V167"/>
    </row>
    <row r="168" spans="1:26" ht="17.100000000000001" customHeight="1" x14ac:dyDescent="0.15">
      <c r="A168"/>
      <c r="B168" s="24" t="s">
        <v>58</v>
      </c>
      <c r="C168" s="267">
        <f t="shared" si="24"/>
        <v>1.0391198044009779E-2</v>
      </c>
      <c r="D168" s="267">
        <f t="shared" si="24"/>
        <v>7.9462102689486558E-2</v>
      </c>
      <c r="E168" s="267">
        <f t="shared" si="24"/>
        <v>0.21088019559902199</v>
      </c>
      <c r="F168" s="267">
        <f t="shared" si="24"/>
        <v>0.40831295843520782</v>
      </c>
      <c r="G168" s="267">
        <f t="shared" si="24"/>
        <v>0.25550122249388751</v>
      </c>
      <c r="H168" s="267">
        <f t="shared" si="24"/>
        <v>3.5452322738386305E-2</v>
      </c>
      <c r="I168" s="13">
        <f t="shared" si="23"/>
        <v>1</v>
      </c>
      <c r="J168"/>
      <c r="K168"/>
      <c r="M168"/>
      <c r="N168"/>
      <c r="O168"/>
      <c r="P168"/>
      <c r="Q168"/>
      <c r="R168"/>
      <c r="S168"/>
      <c r="T168"/>
      <c r="U168"/>
      <c r="V168"/>
    </row>
    <row r="169" spans="1:26" ht="17.100000000000001" customHeight="1" x14ac:dyDescent="0.15">
      <c r="A169"/>
      <c r="B169" s="6" t="s">
        <v>38</v>
      </c>
      <c r="C169" s="267">
        <f t="shared" si="24"/>
        <v>7.7519379844961239E-3</v>
      </c>
      <c r="D169" s="267">
        <f t="shared" si="24"/>
        <v>6.2876830318690791E-2</v>
      </c>
      <c r="E169" s="267">
        <f t="shared" si="24"/>
        <v>0.2153316106804479</v>
      </c>
      <c r="F169" s="267">
        <f t="shared" si="24"/>
        <v>0.41343669250645992</v>
      </c>
      <c r="G169" s="267">
        <f t="shared" si="24"/>
        <v>0.26873385012919898</v>
      </c>
      <c r="H169" s="267">
        <f t="shared" si="24"/>
        <v>3.1869078380706288E-2</v>
      </c>
      <c r="I169" s="13">
        <f t="shared" si="23"/>
        <v>1</v>
      </c>
      <c r="J169"/>
      <c r="K169"/>
      <c r="M169"/>
      <c r="N169"/>
      <c r="O169"/>
      <c r="P169"/>
      <c r="Q169"/>
      <c r="R169"/>
      <c r="S169"/>
      <c r="T169"/>
      <c r="U169"/>
      <c r="V169"/>
    </row>
    <row r="170" spans="1:26" ht="17.100000000000001" customHeight="1" x14ac:dyDescent="0.15">
      <c r="A170"/>
      <c r="B170" s="6" t="s">
        <v>17</v>
      </c>
      <c r="C170" s="195">
        <f t="shared" si="24"/>
        <v>3.4925708873497899E-2</v>
      </c>
      <c r="D170" s="195">
        <f t="shared" si="24"/>
        <v>0.109986384893151</v>
      </c>
      <c r="E170" s="195">
        <f t="shared" si="24"/>
        <v>0.21985437755283255</v>
      </c>
      <c r="F170" s="195">
        <f t="shared" si="24"/>
        <v>0.34937548096844845</v>
      </c>
      <c r="G170" s="195">
        <f t="shared" si="24"/>
        <v>0.23820517374060263</v>
      </c>
      <c r="H170" s="195">
        <f t="shared" si="24"/>
        <v>4.7652873971467474E-2</v>
      </c>
      <c r="I170" s="13">
        <f t="shared" si="23"/>
        <v>1</v>
      </c>
      <c r="J170"/>
      <c r="K170"/>
      <c r="M170"/>
      <c r="N170"/>
      <c r="O170"/>
      <c r="P170"/>
      <c r="Q170"/>
      <c r="R170"/>
      <c r="S170"/>
      <c r="T170"/>
      <c r="U170"/>
      <c r="V170"/>
    </row>
    <row r="171" spans="1:26" ht="17.100000000000001" customHeight="1" x14ac:dyDescent="0.15">
      <c r="A171"/>
      <c r="J171"/>
      <c r="K171"/>
      <c r="M171"/>
      <c r="N171"/>
      <c r="O171"/>
      <c r="P171"/>
      <c r="Q171"/>
      <c r="R171"/>
      <c r="S171"/>
      <c r="T171"/>
      <c r="U171"/>
      <c r="V171"/>
    </row>
    <row r="172" spans="1:26" ht="17.100000000000001" customHeight="1" x14ac:dyDescent="0.15">
      <c r="B172" s="198" t="s">
        <v>491</v>
      </c>
      <c r="C172" s="166"/>
      <c r="D172" s="166"/>
      <c r="E172" s="166"/>
      <c r="F172" s="166"/>
      <c r="G172" s="166"/>
      <c r="H172" s="166"/>
      <c r="I172" s="166"/>
      <c r="J172" s="166"/>
      <c r="K172" s="166"/>
      <c r="L172" s="166"/>
      <c r="M172" s="166"/>
      <c r="N172" s="166"/>
      <c r="O172" s="166"/>
      <c r="P172" s="166"/>
      <c r="Q172" s="36"/>
      <c r="R172" s="36"/>
      <c r="S172" s="36"/>
      <c r="T172" s="36"/>
    </row>
    <row r="173" spans="1:26" ht="24" customHeight="1" x14ac:dyDescent="0.15">
      <c r="B173" s="163"/>
      <c r="C173" s="92" t="s">
        <v>44</v>
      </c>
      <c r="D173" s="283" t="s">
        <v>45</v>
      </c>
      <c r="E173" s="283" t="s">
        <v>521</v>
      </c>
      <c r="F173" s="283" t="s">
        <v>47</v>
      </c>
      <c r="G173" s="283" t="s">
        <v>48</v>
      </c>
      <c r="H173" s="92" t="s">
        <v>49</v>
      </c>
      <c r="I173" s="92" t="s">
        <v>50</v>
      </c>
      <c r="J173" s="283" t="s">
        <v>469</v>
      </c>
      <c r="K173" s="283" t="s">
        <v>470</v>
      </c>
      <c r="L173" s="283" t="s">
        <v>471</v>
      </c>
      <c r="M173" s="283" t="s">
        <v>472</v>
      </c>
      <c r="N173" s="283" t="s">
        <v>473</v>
      </c>
      <c r="O173" s="283" t="s">
        <v>210</v>
      </c>
      <c r="P173" s="283" t="s">
        <v>474</v>
      </c>
      <c r="Q173" s="281" t="s">
        <v>475</v>
      </c>
      <c r="R173" s="60" t="s">
        <v>38</v>
      </c>
      <c r="S173" s="60" t="s">
        <v>189</v>
      </c>
      <c r="T173" s="61" t="s">
        <v>134</v>
      </c>
      <c r="U173" s="15"/>
      <c r="V173" s="15"/>
      <c r="W173" s="15"/>
      <c r="X173" s="15"/>
      <c r="Y173" s="14"/>
      <c r="Z173" s="14"/>
    </row>
    <row r="174" spans="1:26" ht="17.100000000000001" customHeight="1" x14ac:dyDescent="0.15">
      <c r="B174" s="163" t="s">
        <v>7</v>
      </c>
      <c r="C174" s="220">
        <v>36</v>
      </c>
      <c r="D174" s="220">
        <v>52</v>
      </c>
      <c r="E174" s="220">
        <v>22</v>
      </c>
      <c r="F174" s="220">
        <v>6</v>
      </c>
      <c r="G174" s="220">
        <v>6</v>
      </c>
      <c r="H174" s="220">
        <v>0</v>
      </c>
      <c r="I174" s="220">
        <v>0</v>
      </c>
      <c r="J174" s="220">
        <v>0</v>
      </c>
      <c r="K174" s="220">
        <v>0</v>
      </c>
      <c r="L174" s="220">
        <v>0</v>
      </c>
      <c r="M174" s="220">
        <v>0</v>
      </c>
      <c r="N174" s="220">
        <v>1</v>
      </c>
      <c r="O174" s="220">
        <v>1</v>
      </c>
      <c r="P174" s="220">
        <v>0</v>
      </c>
      <c r="Q174" s="221">
        <v>1</v>
      </c>
      <c r="R174" s="221">
        <v>0</v>
      </c>
      <c r="S174" s="222">
        <v>0</v>
      </c>
      <c r="T174" s="223">
        <f t="shared" ref="T174:T183" si="25">SUM(C174:S174)</f>
        <v>125</v>
      </c>
      <c r="U174" s="15"/>
      <c r="V174" s="15"/>
      <c r="W174" s="15"/>
      <c r="X174" s="15"/>
      <c r="Y174" s="14"/>
      <c r="Z174" s="14"/>
    </row>
    <row r="175" spans="1:26" ht="17.100000000000001" customHeight="1" x14ac:dyDescent="0.15">
      <c r="B175" s="163" t="s">
        <v>9</v>
      </c>
      <c r="C175" s="220">
        <v>129</v>
      </c>
      <c r="D175" s="220">
        <v>89</v>
      </c>
      <c r="E175" s="220">
        <v>50</v>
      </c>
      <c r="F175" s="220">
        <v>24</v>
      </c>
      <c r="G175" s="220">
        <v>28</v>
      </c>
      <c r="H175" s="220">
        <v>9</v>
      </c>
      <c r="I175" s="220">
        <v>13</v>
      </c>
      <c r="J175" s="220">
        <v>9</v>
      </c>
      <c r="K175" s="220">
        <v>7</v>
      </c>
      <c r="L175" s="220">
        <v>7</v>
      </c>
      <c r="M175" s="220">
        <v>4</v>
      </c>
      <c r="N175" s="220">
        <v>8</v>
      </c>
      <c r="O175" s="220">
        <v>1</v>
      </c>
      <c r="P175" s="220">
        <v>1</v>
      </c>
      <c r="Q175" s="221">
        <v>0</v>
      </c>
      <c r="R175" s="221">
        <v>0</v>
      </c>
      <c r="S175" s="222">
        <v>0</v>
      </c>
      <c r="T175" s="223">
        <f t="shared" si="25"/>
        <v>379</v>
      </c>
      <c r="U175" s="15"/>
      <c r="V175" s="15"/>
      <c r="W175" s="15"/>
      <c r="X175" s="15"/>
      <c r="Y175" s="14"/>
      <c r="Z175" s="14"/>
    </row>
    <row r="176" spans="1:26" ht="17.100000000000001" customHeight="1" x14ac:dyDescent="0.15">
      <c r="B176" s="163" t="s">
        <v>10</v>
      </c>
      <c r="C176" s="220">
        <v>246</v>
      </c>
      <c r="D176" s="220">
        <v>185</v>
      </c>
      <c r="E176" s="220">
        <v>84</v>
      </c>
      <c r="F176" s="220">
        <v>75</v>
      </c>
      <c r="G176" s="220">
        <v>71</v>
      </c>
      <c r="H176" s="220">
        <v>45</v>
      </c>
      <c r="I176" s="220">
        <v>52</v>
      </c>
      <c r="J176" s="220">
        <v>46</v>
      </c>
      <c r="K176" s="220">
        <v>43</v>
      </c>
      <c r="L176" s="220">
        <v>32</v>
      </c>
      <c r="M176" s="220">
        <v>22</v>
      </c>
      <c r="N176" s="220">
        <v>25</v>
      </c>
      <c r="O176" s="220">
        <v>14</v>
      </c>
      <c r="P176" s="220">
        <v>7</v>
      </c>
      <c r="Q176" s="221">
        <v>48</v>
      </c>
      <c r="R176" s="221">
        <v>6</v>
      </c>
      <c r="S176" s="222">
        <v>0</v>
      </c>
      <c r="T176" s="223">
        <f t="shared" si="25"/>
        <v>1001</v>
      </c>
      <c r="U176" s="15"/>
      <c r="V176" s="15"/>
      <c r="W176" s="15"/>
      <c r="X176" s="15"/>
      <c r="Y176" s="14"/>
      <c r="Z176" s="14"/>
    </row>
    <row r="177" spans="2:26" ht="17.100000000000001" customHeight="1" x14ac:dyDescent="0.15">
      <c r="B177" s="163" t="s">
        <v>11</v>
      </c>
      <c r="C177" s="220">
        <v>343</v>
      </c>
      <c r="D177" s="220">
        <v>275</v>
      </c>
      <c r="E177" s="220">
        <v>152</v>
      </c>
      <c r="F177" s="220">
        <v>174</v>
      </c>
      <c r="G177" s="220">
        <v>105</v>
      </c>
      <c r="H177" s="220">
        <v>97</v>
      </c>
      <c r="I177" s="220">
        <v>152</v>
      </c>
      <c r="J177" s="220">
        <v>101</v>
      </c>
      <c r="K177" s="220">
        <v>83</v>
      </c>
      <c r="L177" s="220">
        <v>88</v>
      </c>
      <c r="M177" s="220">
        <v>70</v>
      </c>
      <c r="N177" s="220">
        <v>70</v>
      </c>
      <c r="O177" s="220">
        <v>42</v>
      </c>
      <c r="P177" s="220">
        <v>33</v>
      </c>
      <c r="Q177" s="221">
        <v>227</v>
      </c>
      <c r="R177" s="221">
        <v>74</v>
      </c>
      <c r="S177" s="222">
        <v>0</v>
      </c>
      <c r="T177" s="223">
        <f t="shared" si="25"/>
        <v>2086</v>
      </c>
      <c r="U177" s="15"/>
      <c r="V177" s="15"/>
      <c r="W177" s="15"/>
      <c r="X177" s="15"/>
      <c r="Y177" s="14"/>
      <c r="Z177" s="14"/>
    </row>
    <row r="178" spans="2:26" ht="17.100000000000001" customHeight="1" x14ac:dyDescent="0.15">
      <c r="B178" s="163" t="s">
        <v>12</v>
      </c>
      <c r="C178" s="220">
        <v>331</v>
      </c>
      <c r="D178" s="220">
        <v>310</v>
      </c>
      <c r="E178" s="220">
        <v>175</v>
      </c>
      <c r="F178" s="220">
        <v>191</v>
      </c>
      <c r="G178" s="220">
        <v>125</v>
      </c>
      <c r="H178" s="220">
        <v>101</v>
      </c>
      <c r="I178" s="220">
        <v>176</v>
      </c>
      <c r="J178" s="220">
        <v>146</v>
      </c>
      <c r="K178" s="220">
        <v>121</v>
      </c>
      <c r="L178" s="220">
        <v>112</v>
      </c>
      <c r="M178" s="220">
        <v>68</v>
      </c>
      <c r="N178" s="220">
        <v>103</v>
      </c>
      <c r="O178" s="220">
        <v>61</v>
      </c>
      <c r="P178" s="220">
        <v>52</v>
      </c>
      <c r="Q178" s="221">
        <v>290</v>
      </c>
      <c r="R178" s="221">
        <v>188</v>
      </c>
      <c r="S178" s="222">
        <v>0</v>
      </c>
      <c r="T178" s="223">
        <f t="shared" si="25"/>
        <v>2550</v>
      </c>
      <c r="U178" s="15"/>
      <c r="V178" s="15"/>
      <c r="W178" s="15"/>
      <c r="X178" s="15"/>
      <c r="Y178" s="14"/>
      <c r="Z178" s="14"/>
    </row>
    <row r="179" spans="2:26" ht="17.100000000000001" customHeight="1" x14ac:dyDescent="0.15">
      <c r="B179" s="163" t="s">
        <v>13</v>
      </c>
      <c r="C179" s="220">
        <v>437</v>
      </c>
      <c r="D179" s="220">
        <v>353</v>
      </c>
      <c r="E179" s="220">
        <v>253</v>
      </c>
      <c r="F179" s="220">
        <v>322</v>
      </c>
      <c r="G179" s="220">
        <v>222</v>
      </c>
      <c r="H179" s="220">
        <v>197</v>
      </c>
      <c r="I179" s="220">
        <v>302</v>
      </c>
      <c r="J179" s="220">
        <v>231</v>
      </c>
      <c r="K179" s="220">
        <v>215</v>
      </c>
      <c r="L179" s="220">
        <v>208</v>
      </c>
      <c r="M179" s="220">
        <v>112</v>
      </c>
      <c r="N179" s="220">
        <v>117</v>
      </c>
      <c r="O179" s="220">
        <v>103</v>
      </c>
      <c r="P179" s="220">
        <v>83</v>
      </c>
      <c r="Q179" s="221">
        <v>535</v>
      </c>
      <c r="R179" s="221">
        <v>442</v>
      </c>
      <c r="S179" s="222">
        <v>0</v>
      </c>
      <c r="T179" s="223">
        <f t="shared" si="25"/>
        <v>4132</v>
      </c>
      <c r="U179" s="15"/>
      <c r="V179" s="15"/>
      <c r="W179" s="15"/>
      <c r="X179" s="15"/>
      <c r="Y179" s="14"/>
      <c r="Z179" s="14"/>
    </row>
    <row r="180" spans="2:26" ht="17.100000000000001" customHeight="1" x14ac:dyDescent="0.15">
      <c r="B180" s="163" t="s">
        <v>14</v>
      </c>
      <c r="C180" s="220">
        <v>446</v>
      </c>
      <c r="D180" s="220">
        <v>406</v>
      </c>
      <c r="E180" s="220">
        <v>283</v>
      </c>
      <c r="F180" s="220">
        <v>358</v>
      </c>
      <c r="G180" s="220">
        <v>253</v>
      </c>
      <c r="H180" s="220">
        <v>210</v>
      </c>
      <c r="I180" s="220">
        <v>331</v>
      </c>
      <c r="J180" s="220">
        <v>230</v>
      </c>
      <c r="K180" s="220">
        <v>201</v>
      </c>
      <c r="L180" s="220">
        <v>146</v>
      </c>
      <c r="M180" s="220">
        <v>130</v>
      </c>
      <c r="N180" s="220">
        <v>93</v>
      </c>
      <c r="O180" s="220">
        <v>76</v>
      </c>
      <c r="P180" s="220">
        <v>68</v>
      </c>
      <c r="Q180" s="221">
        <v>359</v>
      </c>
      <c r="R180" s="221">
        <v>344</v>
      </c>
      <c r="S180" s="222">
        <v>0</v>
      </c>
      <c r="T180" s="223">
        <f t="shared" si="25"/>
        <v>3934</v>
      </c>
      <c r="U180" s="15"/>
      <c r="V180" s="15"/>
      <c r="W180" s="15"/>
      <c r="X180" s="15"/>
      <c r="Y180" s="14"/>
      <c r="Z180" s="14"/>
    </row>
    <row r="181" spans="2:26" ht="17.100000000000001" customHeight="1" x14ac:dyDescent="0.15">
      <c r="B181" s="163" t="s">
        <v>15</v>
      </c>
      <c r="C181" s="220">
        <v>253</v>
      </c>
      <c r="D181" s="220">
        <v>230</v>
      </c>
      <c r="E181" s="220">
        <v>194</v>
      </c>
      <c r="F181" s="220">
        <v>255</v>
      </c>
      <c r="G181" s="220">
        <v>160</v>
      </c>
      <c r="H181" s="220">
        <v>150</v>
      </c>
      <c r="I181" s="220">
        <v>201</v>
      </c>
      <c r="J181" s="220">
        <v>151</v>
      </c>
      <c r="K181" s="220">
        <v>123</v>
      </c>
      <c r="L181" s="220">
        <v>100</v>
      </c>
      <c r="M181" s="220">
        <v>77</v>
      </c>
      <c r="N181" s="220">
        <v>39</v>
      </c>
      <c r="O181" s="220">
        <v>42</v>
      </c>
      <c r="P181" s="220">
        <v>32</v>
      </c>
      <c r="Q181" s="221">
        <v>138</v>
      </c>
      <c r="R181" s="221">
        <v>97</v>
      </c>
      <c r="S181" s="222">
        <v>0</v>
      </c>
      <c r="T181" s="223">
        <f t="shared" si="25"/>
        <v>2242</v>
      </c>
      <c r="U181" s="15"/>
      <c r="V181" s="15"/>
      <c r="W181" s="15"/>
      <c r="X181" s="15"/>
      <c r="Y181" s="14"/>
      <c r="Z181" s="14"/>
    </row>
    <row r="182" spans="2:26" ht="17.100000000000001" customHeight="1" x14ac:dyDescent="0.15">
      <c r="B182" s="163" t="s">
        <v>16</v>
      </c>
      <c r="C182" s="220">
        <v>30</v>
      </c>
      <c r="D182" s="220">
        <v>26</v>
      </c>
      <c r="E182" s="220">
        <v>37</v>
      </c>
      <c r="F182" s="220">
        <v>43</v>
      </c>
      <c r="G182" s="220">
        <v>33</v>
      </c>
      <c r="H182" s="220">
        <v>31</v>
      </c>
      <c r="I182" s="220">
        <v>42</v>
      </c>
      <c r="J182" s="220">
        <v>45</v>
      </c>
      <c r="K182" s="220">
        <v>27</v>
      </c>
      <c r="L182" s="220">
        <v>34</v>
      </c>
      <c r="M182" s="220">
        <v>13</v>
      </c>
      <c r="N182" s="220">
        <v>17</v>
      </c>
      <c r="O182" s="220">
        <v>9</v>
      </c>
      <c r="P182" s="220">
        <v>9</v>
      </c>
      <c r="Q182" s="221">
        <v>38</v>
      </c>
      <c r="R182" s="221">
        <v>10</v>
      </c>
      <c r="S182" s="222">
        <v>0</v>
      </c>
      <c r="T182" s="223">
        <f t="shared" si="25"/>
        <v>444</v>
      </c>
      <c r="U182" s="15"/>
      <c r="V182" s="15"/>
      <c r="W182" s="15"/>
      <c r="X182" s="15"/>
      <c r="Y182" s="14"/>
      <c r="Z182" s="14"/>
    </row>
    <row r="183" spans="2:26" ht="17.100000000000001" customHeight="1" x14ac:dyDescent="0.15">
      <c r="B183" s="163" t="s">
        <v>384</v>
      </c>
      <c r="C183" s="220">
        <v>0</v>
      </c>
      <c r="D183" s="220">
        <v>0</v>
      </c>
      <c r="E183" s="220">
        <v>0</v>
      </c>
      <c r="F183" s="220">
        <v>0</v>
      </c>
      <c r="G183" s="220">
        <v>0</v>
      </c>
      <c r="H183" s="220">
        <v>0</v>
      </c>
      <c r="I183" s="220">
        <v>0</v>
      </c>
      <c r="J183" s="220">
        <v>0</v>
      </c>
      <c r="K183" s="220">
        <v>0</v>
      </c>
      <c r="L183" s="220">
        <v>0</v>
      </c>
      <c r="M183" s="220">
        <v>0</v>
      </c>
      <c r="N183" s="220">
        <v>0</v>
      </c>
      <c r="O183" s="220">
        <v>0</v>
      </c>
      <c r="P183" s="220">
        <v>0</v>
      </c>
      <c r="Q183" s="220">
        <v>0</v>
      </c>
      <c r="R183" s="220">
        <v>0</v>
      </c>
      <c r="S183" s="222">
        <v>0</v>
      </c>
      <c r="T183" s="223">
        <f t="shared" si="25"/>
        <v>0</v>
      </c>
      <c r="U183" s="15"/>
      <c r="V183" s="15"/>
      <c r="W183" s="15"/>
      <c r="X183" s="15"/>
      <c r="Y183" s="14"/>
      <c r="Z183" s="14"/>
    </row>
    <row r="184" spans="2:26" ht="17.100000000000001" customHeight="1" x14ac:dyDescent="0.15">
      <c r="B184" s="163" t="s">
        <v>17</v>
      </c>
      <c r="C184" s="223">
        <f t="shared" ref="C184:T184" si="26">SUM(C174:C183)</f>
        <v>2251</v>
      </c>
      <c r="D184" s="223">
        <f t="shared" si="26"/>
        <v>1926</v>
      </c>
      <c r="E184" s="223">
        <f t="shared" si="26"/>
        <v>1250</v>
      </c>
      <c r="F184" s="223">
        <f t="shared" si="26"/>
        <v>1448</v>
      </c>
      <c r="G184" s="223">
        <f t="shared" si="26"/>
        <v>1003</v>
      </c>
      <c r="H184" s="223">
        <f t="shared" si="26"/>
        <v>840</v>
      </c>
      <c r="I184" s="223">
        <f t="shared" si="26"/>
        <v>1269</v>
      </c>
      <c r="J184" s="223">
        <f t="shared" si="26"/>
        <v>959</v>
      </c>
      <c r="K184" s="223">
        <f t="shared" si="26"/>
        <v>820</v>
      </c>
      <c r="L184" s="223">
        <f t="shared" si="26"/>
        <v>727</v>
      </c>
      <c r="M184" s="223">
        <f t="shared" si="26"/>
        <v>496</v>
      </c>
      <c r="N184" s="223">
        <f t="shared" si="26"/>
        <v>473</v>
      </c>
      <c r="O184" s="223">
        <f t="shared" si="26"/>
        <v>349</v>
      </c>
      <c r="P184" s="223">
        <f t="shared" si="26"/>
        <v>285</v>
      </c>
      <c r="Q184" s="223">
        <f t="shared" si="26"/>
        <v>1636</v>
      </c>
      <c r="R184" s="223">
        <f t="shared" si="26"/>
        <v>1161</v>
      </c>
      <c r="S184" s="223">
        <f t="shared" si="26"/>
        <v>0</v>
      </c>
      <c r="T184" s="223">
        <f t="shared" si="26"/>
        <v>16893</v>
      </c>
      <c r="U184" s="15"/>
      <c r="V184" s="15"/>
      <c r="W184" s="15"/>
      <c r="X184" s="15"/>
      <c r="Y184" s="14"/>
      <c r="Z184" s="14"/>
    </row>
    <row r="185" spans="2:26" ht="17.100000000000001" customHeight="1" x14ac:dyDescent="0.15">
      <c r="U185" s="15"/>
      <c r="V185" s="15"/>
      <c r="W185" s="15"/>
      <c r="X185" s="15"/>
      <c r="Y185" s="14"/>
      <c r="Z185" s="14"/>
    </row>
    <row r="186" spans="2:26" ht="17.100000000000001" customHeight="1" x14ac:dyDescent="0.15">
      <c r="B186" s="36"/>
      <c r="C186" s="160"/>
      <c r="D186" s="36"/>
      <c r="E186" s="36"/>
      <c r="F186" s="36"/>
      <c r="G186" s="36"/>
      <c r="H186" s="36"/>
      <c r="I186" s="36"/>
      <c r="J186" s="36"/>
      <c r="K186" s="36"/>
      <c r="L186" s="36"/>
      <c r="M186" s="36"/>
      <c r="N186" s="36"/>
      <c r="O186" s="36"/>
      <c r="P186" s="36"/>
      <c r="Q186" s="36"/>
      <c r="R186" s="36"/>
      <c r="S186" s="36"/>
      <c r="T186" s="36"/>
      <c r="U186" s="15"/>
      <c r="V186" s="15"/>
      <c r="W186" s="15"/>
      <c r="X186" s="15"/>
      <c r="Y186" s="14"/>
      <c r="Z186" s="14"/>
    </row>
    <row r="187" spans="2:26" ht="17.100000000000001" customHeight="1" x14ac:dyDescent="0.15">
      <c r="B187" s="36"/>
      <c r="C187" s="160"/>
      <c r="D187" s="36"/>
      <c r="E187" s="36"/>
      <c r="F187" s="36"/>
      <c r="G187" s="36"/>
      <c r="H187" s="36"/>
      <c r="I187" s="36"/>
      <c r="J187" s="36"/>
      <c r="K187" s="36"/>
      <c r="L187" s="36"/>
      <c r="M187" s="36"/>
      <c r="N187" s="36"/>
      <c r="O187" s="36"/>
      <c r="P187" s="36"/>
      <c r="Q187" s="36"/>
      <c r="R187" s="36"/>
      <c r="S187" s="36"/>
      <c r="T187" s="36"/>
      <c r="U187" s="15"/>
      <c r="V187" s="15"/>
      <c r="W187" s="15"/>
      <c r="X187" s="15"/>
      <c r="Y187" s="14"/>
      <c r="Z187" s="14"/>
    </row>
    <row r="188" spans="2:26" ht="17.100000000000001" customHeight="1" x14ac:dyDescent="0.15">
      <c r="B188" s="199" t="s">
        <v>479</v>
      </c>
      <c r="C188" s="36"/>
      <c r="D188" s="36"/>
      <c r="E188" s="36"/>
      <c r="F188" s="36"/>
      <c r="G188" s="36"/>
      <c r="H188" s="36"/>
      <c r="I188" s="36"/>
      <c r="J188" s="36"/>
      <c r="K188" s="36"/>
      <c r="L188" s="36"/>
      <c r="M188" s="36"/>
      <c r="N188" s="36"/>
      <c r="O188" s="36"/>
      <c r="P188" s="36"/>
      <c r="Q188" s="36"/>
      <c r="R188" s="36"/>
      <c r="S188" s="36"/>
      <c r="T188" s="36"/>
      <c r="U188" s="15"/>
      <c r="V188" s="15"/>
      <c r="W188" s="15"/>
      <c r="X188" s="15"/>
      <c r="Y188" s="14"/>
      <c r="Z188" s="14"/>
    </row>
    <row r="189" spans="2:26" ht="27" customHeight="1" x14ac:dyDescent="0.15">
      <c r="B189" s="61"/>
      <c r="C189" s="92" t="s">
        <v>44</v>
      </c>
      <c r="D189" s="283" t="s">
        <v>45</v>
      </c>
      <c r="E189" s="283" t="s">
        <v>521</v>
      </c>
      <c r="F189" s="283" t="s">
        <v>47</v>
      </c>
      <c r="G189" s="283" t="s">
        <v>48</v>
      </c>
      <c r="H189" s="60" t="s">
        <v>49</v>
      </c>
      <c r="I189" s="60" t="s">
        <v>50</v>
      </c>
      <c r="J189" s="283" t="s">
        <v>469</v>
      </c>
      <c r="K189" s="283" t="s">
        <v>470</v>
      </c>
      <c r="L189" s="283" t="s">
        <v>471</v>
      </c>
      <c r="M189" s="283" t="s">
        <v>472</v>
      </c>
      <c r="N189" s="283" t="s">
        <v>473</v>
      </c>
      <c r="O189" s="283" t="s">
        <v>210</v>
      </c>
      <c r="P189" s="283" t="s">
        <v>474</v>
      </c>
      <c r="Q189" s="281" t="s">
        <v>475</v>
      </c>
      <c r="R189" s="61" t="s">
        <v>38</v>
      </c>
      <c r="S189" s="61" t="s">
        <v>189</v>
      </c>
      <c r="T189" s="61" t="s">
        <v>134</v>
      </c>
      <c r="U189" s="15"/>
      <c r="V189" s="15"/>
      <c r="W189" s="15"/>
      <c r="X189" s="15"/>
      <c r="Y189" s="14"/>
      <c r="Z189" s="14"/>
    </row>
    <row r="190" spans="2:26" ht="17.100000000000001" customHeight="1" x14ac:dyDescent="0.15">
      <c r="B190" s="61" t="s">
        <v>7</v>
      </c>
      <c r="C190" s="195">
        <f t="shared" ref="C190:S190" si="27">C174/$T174</f>
        <v>0.28799999999999998</v>
      </c>
      <c r="D190" s="195">
        <f t="shared" si="27"/>
        <v>0.41599999999999998</v>
      </c>
      <c r="E190" s="195">
        <f t="shared" si="27"/>
        <v>0.17599999999999999</v>
      </c>
      <c r="F190" s="195">
        <f t="shared" si="27"/>
        <v>4.8000000000000001E-2</v>
      </c>
      <c r="G190" s="195">
        <f t="shared" si="27"/>
        <v>4.8000000000000001E-2</v>
      </c>
      <c r="H190" s="195">
        <f t="shared" si="27"/>
        <v>0</v>
      </c>
      <c r="I190" s="195">
        <f t="shared" si="27"/>
        <v>0</v>
      </c>
      <c r="J190" s="195">
        <f t="shared" si="27"/>
        <v>0</v>
      </c>
      <c r="K190" s="195">
        <f t="shared" si="27"/>
        <v>0</v>
      </c>
      <c r="L190" s="195">
        <f t="shared" si="27"/>
        <v>0</v>
      </c>
      <c r="M190" s="195">
        <f t="shared" si="27"/>
        <v>0</v>
      </c>
      <c r="N190" s="195">
        <f t="shared" si="27"/>
        <v>8.0000000000000002E-3</v>
      </c>
      <c r="O190" s="195">
        <f t="shared" si="27"/>
        <v>8.0000000000000002E-3</v>
      </c>
      <c r="P190" s="195">
        <f t="shared" si="27"/>
        <v>0</v>
      </c>
      <c r="Q190" s="195">
        <f t="shared" si="27"/>
        <v>8.0000000000000002E-3</v>
      </c>
      <c r="R190" s="195">
        <f t="shared" si="27"/>
        <v>0</v>
      </c>
      <c r="S190" s="195">
        <f t="shared" si="27"/>
        <v>0</v>
      </c>
      <c r="T190" s="163">
        <f>SUM(C190:S190)</f>
        <v>1</v>
      </c>
      <c r="U190" s="15"/>
      <c r="V190" s="15"/>
      <c r="W190" s="15"/>
      <c r="X190" s="15"/>
      <c r="Y190" s="14"/>
      <c r="Z190" s="14"/>
    </row>
    <row r="191" spans="2:26" ht="17.100000000000001" customHeight="1" x14ac:dyDescent="0.15">
      <c r="B191" s="61" t="s">
        <v>9</v>
      </c>
      <c r="C191" s="195">
        <f t="shared" ref="C191:S191" si="28">C175/$T175</f>
        <v>0.34036939313984171</v>
      </c>
      <c r="D191" s="195">
        <f t="shared" si="28"/>
        <v>0.23482849604221637</v>
      </c>
      <c r="E191" s="195">
        <f t="shared" si="28"/>
        <v>0.13192612137203166</v>
      </c>
      <c r="F191" s="195">
        <f t="shared" si="28"/>
        <v>6.3324538258575203E-2</v>
      </c>
      <c r="G191" s="195">
        <f t="shared" si="28"/>
        <v>7.3878627968337732E-2</v>
      </c>
      <c r="H191" s="195">
        <f t="shared" si="28"/>
        <v>2.3746701846965697E-2</v>
      </c>
      <c r="I191" s="195">
        <f t="shared" si="28"/>
        <v>3.430079155672823E-2</v>
      </c>
      <c r="J191" s="195">
        <f t="shared" si="28"/>
        <v>2.3746701846965697E-2</v>
      </c>
      <c r="K191" s="195">
        <f t="shared" si="28"/>
        <v>1.8469656992084433E-2</v>
      </c>
      <c r="L191" s="195">
        <f t="shared" si="28"/>
        <v>1.8469656992084433E-2</v>
      </c>
      <c r="M191" s="195">
        <f t="shared" si="28"/>
        <v>1.0554089709762533E-2</v>
      </c>
      <c r="N191" s="195">
        <f t="shared" si="28"/>
        <v>2.1108179419525065E-2</v>
      </c>
      <c r="O191" s="195">
        <f t="shared" si="28"/>
        <v>2.6385224274406332E-3</v>
      </c>
      <c r="P191" s="195">
        <f t="shared" si="28"/>
        <v>2.6385224274406332E-3</v>
      </c>
      <c r="Q191" s="195">
        <f t="shared" si="28"/>
        <v>0</v>
      </c>
      <c r="R191" s="195">
        <f t="shared" si="28"/>
        <v>0</v>
      </c>
      <c r="S191" s="195">
        <f t="shared" si="28"/>
        <v>0</v>
      </c>
      <c r="T191" s="163">
        <f t="shared" ref="T191:T198" si="29">SUM(C191:S191)</f>
        <v>1.0000000000000002</v>
      </c>
      <c r="U191" s="15"/>
      <c r="V191" s="15"/>
      <c r="W191" s="15"/>
      <c r="X191" s="15"/>
      <c r="Y191" s="14"/>
      <c r="Z191" s="14"/>
    </row>
    <row r="192" spans="2:26" ht="17.100000000000001" customHeight="1" x14ac:dyDescent="0.15">
      <c r="B192" s="61" t="s">
        <v>10</v>
      </c>
      <c r="C192" s="195">
        <f t="shared" ref="C192:S192" si="30">C176/$T176</f>
        <v>0.24575424575424576</v>
      </c>
      <c r="D192" s="195">
        <f t="shared" si="30"/>
        <v>0.1848151848151848</v>
      </c>
      <c r="E192" s="195">
        <f t="shared" si="30"/>
        <v>8.3916083916083919E-2</v>
      </c>
      <c r="F192" s="195">
        <f t="shared" si="30"/>
        <v>7.4925074925074928E-2</v>
      </c>
      <c r="G192" s="195">
        <f t="shared" si="30"/>
        <v>7.0929070929070928E-2</v>
      </c>
      <c r="H192" s="195">
        <f t="shared" si="30"/>
        <v>4.4955044955044952E-2</v>
      </c>
      <c r="I192" s="195">
        <f t="shared" si="30"/>
        <v>5.1948051948051951E-2</v>
      </c>
      <c r="J192" s="195">
        <f t="shared" si="30"/>
        <v>4.5954045954045952E-2</v>
      </c>
      <c r="K192" s="195">
        <f t="shared" si="30"/>
        <v>4.295704295704296E-2</v>
      </c>
      <c r="L192" s="195">
        <f t="shared" si="30"/>
        <v>3.1968031968031968E-2</v>
      </c>
      <c r="M192" s="195">
        <f t="shared" si="30"/>
        <v>2.197802197802198E-2</v>
      </c>
      <c r="N192" s="195">
        <f t="shared" si="30"/>
        <v>2.4975024975024976E-2</v>
      </c>
      <c r="O192" s="195">
        <f t="shared" si="30"/>
        <v>1.3986013986013986E-2</v>
      </c>
      <c r="P192" s="195">
        <f t="shared" si="30"/>
        <v>6.993006993006993E-3</v>
      </c>
      <c r="Q192" s="195">
        <f t="shared" si="30"/>
        <v>4.7952047952047952E-2</v>
      </c>
      <c r="R192" s="195">
        <f t="shared" si="30"/>
        <v>5.994005994005994E-3</v>
      </c>
      <c r="S192" s="195">
        <f t="shared" si="30"/>
        <v>0</v>
      </c>
      <c r="T192" s="163">
        <f t="shared" si="29"/>
        <v>1.0000000000000002</v>
      </c>
      <c r="U192" s="15"/>
      <c r="V192" s="15"/>
      <c r="W192" s="15"/>
      <c r="X192" s="15"/>
      <c r="Y192" s="14"/>
      <c r="Z192" s="14"/>
    </row>
    <row r="193" spans="1:26" ht="17.100000000000001" customHeight="1" x14ac:dyDescent="0.15">
      <c r="B193" s="61" t="s">
        <v>11</v>
      </c>
      <c r="C193" s="195">
        <f t="shared" ref="C193:S193" si="31">C177/$T177</f>
        <v>0.16442953020134229</v>
      </c>
      <c r="D193" s="195">
        <f t="shared" si="31"/>
        <v>0.13183125599232981</v>
      </c>
      <c r="E193" s="195">
        <f t="shared" si="31"/>
        <v>7.2866730584851394E-2</v>
      </c>
      <c r="F193" s="195">
        <f t="shared" si="31"/>
        <v>8.3413231064237772E-2</v>
      </c>
      <c r="G193" s="195">
        <f t="shared" si="31"/>
        <v>5.0335570469798654E-2</v>
      </c>
      <c r="H193" s="195">
        <f t="shared" si="31"/>
        <v>4.6500479386385428E-2</v>
      </c>
      <c r="I193" s="195">
        <f t="shared" si="31"/>
        <v>7.2866730584851394E-2</v>
      </c>
      <c r="J193" s="195">
        <f t="shared" si="31"/>
        <v>4.8418024928092045E-2</v>
      </c>
      <c r="K193" s="195">
        <f t="shared" si="31"/>
        <v>3.9789069990412269E-2</v>
      </c>
      <c r="L193" s="195">
        <f t="shared" si="31"/>
        <v>4.218600191754554E-2</v>
      </c>
      <c r="M193" s="195">
        <f t="shared" si="31"/>
        <v>3.3557046979865772E-2</v>
      </c>
      <c r="N193" s="195">
        <f t="shared" si="31"/>
        <v>3.3557046979865772E-2</v>
      </c>
      <c r="O193" s="195">
        <f t="shared" si="31"/>
        <v>2.0134228187919462E-2</v>
      </c>
      <c r="P193" s="195">
        <f t="shared" si="31"/>
        <v>1.5819750719079578E-2</v>
      </c>
      <c r="Q193" s="195">
        <f t="shared" si="31"/>
        <v>0.10882070949185044</v>
      </c>
      <c r="R193" s="195">
        <f t="shared" si="31"/>
        <v>3.5474592521572389E-2</v>
      </c>
      <c r="S193" s="195">
        <f t="shared" si="31"/>
        <v>0</v>
      </c>
      <c r="T193" s="163">
        <f t="shared" si="29"/>
        <v>0.99999999999999989</v>
      </c>
      <c r="U193" s="15"/>
      <c r="V193" s="15"/>
      <c r="W193" s="15"/>
      <c r="X193" s="15"/>
      <c r="Y193" s="14"/>
      <c r="Z193" s="14"/>
    </row>
    <row r="194" spans="1:26" ht="17.100000000000001" customHeight="1" x14ac:dyDescent="0.15">
      <c r="B194" s="61" t="s">
        <v>12</v>
      </c>
      <c r="C194" s="195">
        <f t="shared" ref="C194:S194" si="32">C178/$T178</f>
        <v>0.12980392156862744</v>
      </c>
      <c r="D194" s="195">
        <f t="shared" si="32"/>
        <v>0.12156862745098039</v>
      </c>
      <c r="E194" s="195">
        <f t="shared" si="32"/>
        <v>6.8627450980392163E-2</v>
      </c>
      <c r="F194" s="195">
        <f t="shared" si="32"/>
        <v>7.4901960784313729E-2</v>
      </c>
      <c r="G194" s="195">
        <f t="shared" si="32"/>
        <v>4.9019607843137254E-2</v>
      </c>
      <c r="H194" s="195">
        <f t="shared" si="32"/>
        <v>3.9607843137254899E-2</v>
      </c>
      <c r="I194" s="195">
        <f t="shared" si="32"/>
        <v>6.9019607843137251E-2</v>
      </c>
      <c r="J194" s="195">
        <f t="shared" si="32"/>
        <v>5.7254901960784317E-2</v>
      </c>
      <c r="K194" s="195">
        <f t="shared" si="32"/>
        <v>4.7450980392156859E-2</v>
      </c>
      <c r="L194" s="195">
        <f t="shared" si="32"/>
        <v>4.3921568627450981E-2</v>
      </c>
      <c r="M194" s="195">
        <f t="shared" si="32"/>
        <v>2.6666666666666668E-2</v>
      </c>
      <c r="N194" s="195">
        <f t="shared" si="32"/>
        <v>4.0392156862745096E-2</v>
      </c>
      <c r="O194" s="195">
        <f t="shared" si="32"/>
        <v>2.3921568627450981E-2</v>
      </c>
      <c r="P194" s="195">
        <f t="shared" si="32"/>
        <v>2.0392156862745099E-2</v>
      </c>
      <c r="Q194" s="195">
        <f t="shared" si="32"/>
        <v>0.11372549019607843</v>
      </c>
      <c r="R194" s="195">
        <f t="shared" si="32"/>
        <v>7.3725490196078436E-2</v>
      </c>
      <c r="S194" s="195">
        <f t="shared" si="32"/>
        <v>0</v>
      </c>
      <c r="T194" s="163">
        <f t="shared" si="29"/>
        <v>1</v>
      </c>
      <c r="U194" s="15"/>
      <c r="V194" s="15"/>
      <c r="W194" s="15"/>
      <c r="X194" s="15"/>
      <c r="Y194" s="14"/>
      <c r="Z194" s="14"/>
    </row>
    <row r="195" spans="1:26" ht="17.100000000000001" customHeight="1" x14ac:dyDescent="0.15">
      <c r="B195" s="61" t="s">
        <v>13</v>
      </c>
      <c r="C195" s="195">
        <f t="shared" ref="C195:S195" si="33">C179/$T179</f>
        <v>0.10575992255566312</v>
      </c>
      <c r="D195" s="195">
        <f t="shared" si="33"/>
        <v>8.5430784123910933E-2</v>
      </c>
      <c r="E195" s="195">
        <f t="shared" si="33"/>
        <v>6.1229428848015487E-2</v>
      </c>
      <c r="F195" s="195">
        <f t="shared" si="33"/>
        <v>7.7928363988383348E-2</v>
      </c>
      <c r="G195" s="195">
        <f t="shared" si="33"/>
        <v>5.3727008712487902E-2</v>
      </c>
      <c r="H195" s="195">
        <f t="shared" si="33"/>
        <v>4.7676669893514038E-2</v>
      </c>
      <c r="I195" s="195">
        <f t="shared" si="33"/>
        <v>7.3088092933204257E-2</v>
      </c>
      <c r="J195" s="195">
        <f t="shared" si="33"/>
        <v>5.5905130687318491E-2</v>
      </c>
      <c r="K195" s="195">
        <f t="shared" si="33"/>
        <v>5.2032913843175217E-2</v>
      </c>
      <c r="L195" s="195">
        <f t="shared" si="33"/>
        <v>5.033881897386254E-2</v>
      </c>
      <c r="M195" s="195">
        <f t="shared" si="33"/>
        <v>2.7105517909002903E-2</v>
      </c>
      <c r="N195" s="195">
        <f t="shared" si="33"/>
        <v>2.8315585672797676E-2</v>
      </c>
      <c r="O195" s="195">
        <f t="shared" si="33"/>
        <v>2.4927395934172314E-2</v>
      </c>
      <c r="P195" s="195">
        <f t="shared" si="33"/>
        <v>2.0087124878993223E-2</v>
      </c>
      <c r="Q195" s="195">
        <f t="shared" si="33"/>
        <v>0.12947725072604066</v>
      </c>
      <c r="R195" s="195">
        <f t="shared" si="33"/>
        <v>0.10696999031945789</v>
      </c>
      <c r="S195" s="195">
        <f t="shared" si="33"/>
        <v>0</v>
      </c>
      <c r="T195" s="163">
        <f t="shared" si="29"/>
        <v>1.0000000000000002</v>
      </c>
      <c r="U195" s="15"/>
      <c r="V195" s="15"/>
      <c r="W195" s="15"/>
      <c r="X195" s="15"/>
      <c r="Y195" s="14"/>
      <c r="Z195" s="14"/>
    </row>
    <row r="196" spans="1:26" ht="17.100000000000001" customHeight="1" x14ac:dyDescent="0.15">
      <c r="B196" s="61" t="s">
        <v>14</v>
      </c>
      <c r="C196" s="195">
        <f t="shared" ref="C196:S196" si="34">C180/$T180</f>
        <v>0.11337061514997458</v>
      </c>
      <c r="D196" s="195">
        <f t="shared" si="34"/>
        <v>0.10320284697508897</v>
      </c>
      <c r="E196" s="195">
        <f t="shared" si="34"/>
        <v>7.1936959837315712E-2</v>
      </c>
      <c r="F196" s="195">
        <f t="shared" si="34"/>
        <v>9.1001525165226235E-2</v>
      </c>
      <c r="G196" s="195">
        <f t="shared" si="34"/>
        <v>6.4311133706151505E-2</v>
      </c>
      <c r="H196" s="195">
        <f t="shared" si="34"/>
        <v>5.3380782918149468E-2</v>
      </c>
      <c r="I196" s="195">
        <f t="shared" si="34"/>
        <v>8.4138281647178445E-2</v>
      </c>
      <c r="J196" s="195">
        <f t="shared" si="34"/>
        <v>5.8464667005592275E-2</v>
      </c>
      <c r="K196" s="195">
        <f t="shared" si="34"/>
        <v>5.1093035078800204E-2</v>
      </c>
      <c r="L196" s="195">
        <f t="shared" si="34"/>
        <v>3.7112353838332487E-2</v>
      </c>
      <c r="M196" s="195">
        <f t="shared" si="34"/>
        <v>3.3045246568378241E-2</v>
      </c>
      <c r="N196" s="195">
        <f t="shared" si="34"/>
        <v>2.3640061006609051E-2</v>
      </c>
      <c r="O196" s="195">
        <f t="shared" si="34"/>
        <v>1.9318759532282664E-2</v>
      </c>
      <c r="P196" s="195">
        <f t="shared" si="34"/>
        <v>1.728520589730554E-2</v>
      </c>
      <c r="Q196" s="195">
        <f t="shared" si="34"/>
        <v>9.1255719369598379E-2</v>
      </c>
      <c r="R196" s="195">
        <f t="shared" si="34"/>
        <v>8.7442806304016268E-2</v>
      </c>
      <c r="S196" s="195">
        <f t="shared" si="34"/>
        <v>0</v>
      </c>
      <c r="T196" s="163">
        <f t="shared" si="29"/>
        <v>1.0000000000000002</v>
      </c>
      <c r="U196" s="15"/>
      <c r="V196" s="15"/>
      <c r="W196" s="15"/>
      <c r="X196" s="15"/>
      <c r="Y196" s="14"/>
      <c r="Z196" s="14"/>
    </row>
    <row r="197" spans="1:26" ht="17.100000000000001" customHeight="1" x14ac:dyDescent="0.15">
      <c r="B197" s="61" t="s">
        <v>15</v>
      </c>
      <c r="C197" s="195">
        <f t="shared" ref="C197:S197" si="35">C181/$T181</f>
        <v>0.1128456735057984</v>
      </c>
      <c r="D197" s="195">
        <f t="shared" si="35"/>
        <v>0.10258697591436218</v>
      </c>
      <c r="E197" s="195">
        <f t="shared" si="35"/>
        <v>8.6529884032114188E-2</v>
      </c>
      <c r="F197" s="195">
        <f t="shared" si="35"/>
        <v>0.11373773416592328</v>
      </c>
      <c r="G197" s="195">
        <f t="shared" si="35"/>
        <v>7.1364852809991081E-2</v>
      </c>
      <c r="H197" s="195">
        <f t="shared" si="35"/>
        <v>6.690454950936664E-2</v>
      </c>
      <c r="I197" s="195">
        <f t="shared" si="35"/>
        <v>8.9652096342551293E-2</v>
      </c>
      <c r="J197" s="195">
        <f t="shared" si="35"/>
        <v>6.7350579839429076E-2</v>
      </c>
      <c r="K197" s="195">
        <f t="shared" si="35"/>
        <v>5.4861730597680645E-2</v>
      </c>
      <c r="L197" s="195">
        <f t="shared" si="35"/>
        <v>4.4603033006244422E-2</v>
      </c>
      <c r="M197" s="195">
        <f t="shared" si="35"/>
        <v>3.4344335414808205E-2</v>
      </c>
      <c r="N197" s="195">
        <f t="shared" si="35"/>
        <v>1.7395182872435324E-2</v>
      </c>
      <c r="O197" s="195">
        <f t="shared" si="35"/>
        <v>1.8733273862622659E-2</v>
      </c>
      <c r="P197" s="195">
        <f t="shared" si="35"/>
        <v>1.4272970561998216E-2</v>
      </c>
      <c r="Q197" s="195">
        <f t="shared" si="35"/>
        <v>6.1552185548617307E-2</v>
      </c>
      <c r="R197" s="195">
        <f t="shared" si="35"/>
        <v>4.3264942016057094E-2</v>
      </c>
      <c r="S197" s="195">
        <f t="shared" si="35"/>
        <v>0</v>
      </c>
      <c r="T197" s="163">
        <f>SUM(C197:S197)</f>
        <v>1</v>
      </c>
      <c r="U197" s="15"/>
      <c r="V197" s="15"/>
      <c r="W197" s="15"/>
      <c r="X197" s="15"/>
      <c r="Y197" s="14"/>
      <c r="Z197" s="14"/>
    </row>
    <row r="198" spans="1:26" ht="17.100000000000001" customHeight="1" x14ac:dyDescent="0.15">
      <c r="B198" s="61" t="s">
        <v>16</v>
      </c>
      <c r="C198" s="195">
        <f t="shared" ref="C198:S198" si="36">C182/$T182</f>
        <v>6.7567567567567571E-2</v>
      </c>
      <c r="D198" s="195">
        <f t="shared" si="36"/>
        <v>5.8558558558558557E-2</v>
      </c>
      <c r="E198" s="195">
        <f t="shared" si="36"/>
        <v>8.3333333333333329E-2</v>
      </c>
      <c r="F198" s="195">
        <f t="shared" si="36"/>
        <v>9.6846846846846843E-2</v>
      </c>
      <c r="G198" s="195">
        <f t="shared" si="36"/>
        <v>7.4324324324324328E-2</v>
      </c>
      <c r="H198" s="195">
        <f t="shared" si="36"/>
        <v>6.9819819819819814E-2</v>
      </c>
      <c r="I198" s="195">
        <f t="shared" si="36"/>
        <v>9.45945945945946E-2</v>
      </c>
      <c r="J198" s="195">
        <f t="shared" si="36"/>
        <v>0.10135135135135136</v>
      </c>
      <c r="K198" s="195">
        <f t="shared" si="36"/>
        <v>6.0810810810810814E-2</v>
      </c>
      <c r="L198" s="195">
        <f t="shared" si="36"/>
        <v>7.6576576576576572E-2</v>
      </c>
      <c r="M198" s="195">
        <f t="shared" si="36"/>
        <v>2.9279279279279279E-2</v>
      </c>
      <c r="N198" s="195">
        <f t="shared" si="36"/>
        <v>3.8288288288288286E-2</v>
      </c>
      <c r="O198" s="195">
        <f t="shared" si="36"/>
        <v>2.0270270270270271E-2</v>
      </c>
      <c r="P198" s="195">
        <f t="shared" si="36"/>
        <v>2.0270270270270271E-2</v>
      </c>
      <c r="Q198" s="195">
        <f t="shared" si="36"/>
        <v>8.5585585585585586E-2</v>
      </c>
      <c r="R198" s="195">
        <f t="shared" si="36"/>
        <v>2.2522522522522521E-2</v>
      </c>
      <c r="S198" s="195">
        <f t="shared" si="36"/>
        <v>0</v>
      </c>
      <c r="T198" s="163">
        <f t="shared" si="29"/>
        <v>1</v>
      </c>
    </row>
    <row r="199" spans="1:26" ht="17.100000000000001" customHeight="1" x14ac:dyDescent="0.15">
      <c r="B199" s="61" t="s">
        <v>148</v>
      </c>
      <c r="C199" s="264">
        <v>0</v>
      </c>
      <c r="D199" s="264">
        <v>0</v>
      </c>
      <c r="E199" s="264">
        <v>0</v>
      </c>
      <c r="F199" s="264">
        <v>0</v>
      </c>
      <c r="G199" s="264">
        <v>0</v>
      </c>
      <c r="H199" s="264">
        <v>0</v>
      </c>
      <c r="I199" s="264">
        <v>0</v>
      </c>
      <c r="J199" s="264">
        <v>0</v>
      </c>
      <c r="K199" s="264">
        <v>0</v>
      </c>
      <c r="L199" s="264">
        <v>0</v>
      </c>
      <c r="M199" s="264">
        <v>0</v>
      </c>
      <c r="N199" s="264">
        <v>0</v>
      </c>
      <c r="O199" s="264">
        <v>0</v>
      </c>
      <c r="P199" s="264">
        <v>0</v>
      </c>
      <c r="Q199" s="264">
        <v>0</v>
      </c>
      <c r="R199" s="264">
        <v>0</v>
      </c>
      <c r="S199" s="264">
        <v>0</v>
      </c>
      <c r="T199" s="263">
        <f t="shared" ref="T199" si="37">SUM(C199:S199)</f>
        <v>0</v>
      </c>
    </row>
    <row r="200" spans="1:26" ht="17.100000000000001" customHeight="1" x14ac:dyDescent="0.15">
      <c r="B200" s="61" t="s">
        <v>17</v>
      </c>
      <c r="C200" s="266">
        <v>0.13300000000000001</v>
      </c>
      <c r="D200" s="266">
        <v>0.114</v>
      </c>
      <c r="E200" s="266">
        <v>7.3899999999999993E-2</v>
      </c>
      <c r="F200" s="266">
        <v>8.5999999999999993E-2</v>
      </c>
      <c r="G200" s="266">
        <v>5.8999999999999997E-2</v>
      </c>
      <c r="H200" s="266">
        <v>0.05</v>
      </c>
      <c r="I200" s="266">
        <v>7.4999999999999997E-2</v>
      </c>
      <c r="J200" s="266">
        <v>5.7000000000000002E-2</v>
      </c>
      <c r="K200" s="266">
        <v>4.9000000000000002E-2</v>
      </c>
      <c r="L200" s="266">
        <v>4.2999999999999997E-2</v>
      </c>
      <c r="M200" s="266">
        <v>2.9000000000000001E-2</v>
      </c>
      <c r="N200" s="266">
        <v>2.8000000000000001E-2</v>
      </c>
      <c r="O200" s="266">
        <v>2.1000000000000001E-2</v>
      </c>
      <c r="P200" s="266">
        <v>1.7000000000000001E-2</v>
      </c>
      <c r="Q200" s="266">
        <v>9.7000000000000003E-2</v>
      </c>
      <c r="R200" s="266">
        <v>6.8000000000000005E-2</v>
      </c>
      <c r="S200" s="266">
        <v>0</v>
      </c>
      <c r="T200" s="266">
        <f>SUM(C200:S200)</f>
        <v>0.99990000000000001</v>
      </c>
    </row>
    <row r="201" spans="1:26" ht="17.100000000000001" customHeight="1" x14ac:dyDescent="0.15">
      <c r="B201" s="15"/>
      <c r="C201" s="165"/>
      <c r="D201" s="165"/>
      <c r="E201" s="165"/>
      <c r="F201" s="165"/>
      <c r="G201" s="165"/>
      <c r="H201" s="165"/>
      <c r="I201" s="165"/>
      <c r="J201" s="165"/>
      <c r="K201" s="165"/>
      <c r="L201" s="165"/>
      <c r="M201" s="165"/>
      <c r="N201" s="165"/>
      <c r="O201" s="165"/>
      <c r="P201" s="165"/>
      <c r="Q201" s="36"/>
      <c r="R201" s="36"/>
      <c r="S201" s="36"/>
      <c r="T201" s="36"/>
    </row>
    <row r="202" spans="1:26" ht="17.100000000000001" customHeight="1" x14ac:dyDescent="0.15">
      <c r="B202" s="30"/>
      <c r="C202" s="31"/>
      <c r="D202" s="16"/>
      <c r="H202" s="30"/>
      <c r="I202" s="32"/>
      <c r="J202" s="32"/>
      <c r="K202" s="16"/>
    </row>
    <row r="203" spans="1:26" s="36" customFormat="1" ht="17.100000000000001" customHeight="1" x14ac:dyDescent="0.15">
      <c r="A203" s="33"/>
      <c r="B203" s="189" t="s">
        <v>480</v>
      </c>
      <c r="C203" s="5"/>
      <c r="D203" s="82"/>
      <c r="E203" s="5"/>
      <c r="F203" s="5"/>
      <c r="G203" s="5"/>
      <c r="H203" s="5"/>
      <c r="I203" s="5"/>
      <c r="J203" s="5"/>
      <c r="K203" s="5"/>
      <c r="M203" s="15"/>
      <c r="N203" s="15"/>
      <c r="O203" s="15"/>
      <c r="P203" s="15"/>
      <c r="Q203" s="15"/>
      <c r="R203" s="15"/>
      <c r="S203" s="15"/>
      <c r="T203" s="15"/>
      <c r="U203" s="15"/>
      <c r="V203" s="15"/>
    </row>
    <row r="204" spans="1:26" ht="17.100000000000001" customHeight="1" x14ac:dyDescent="0.15">
      <c r="B204" s="143"/>
      <c r="C204" s="333" t="s">
        <v>135</v>
      </c>
      <c r="D204" s="334"/>
      <c r="E204" s="334"/>
      <c r="F204" s="334"/>
      <c r="G204" s="334"/>
      <c r="H204" s="334"/>
      <c r="I204" s="334"/>
      <c r="J204" s="335"/>
      <c r="K204" s="136" t="s">
        <v>136</v>
      </c>
      <c r="L204" s="136" t="s">
        <v>17</v>
      </c>
    </row>
    <row r="205" spans="1:26" ht="17.100000000000001" customHeight="1" x14ac:dyDescent="0.15">
      <c r="B205" s="146"/>
      <c r="C205" s="144" t="s">
        <v>137</v>
      </c>
      <c r="D205" s="284" t="s">
        <v>138</v>
      </c>
      <c r="E205" s="285" t="s">
        <v>139</v>
      </c>
      <c r="F205" s="286" t="s">
        <v>140</v>
      </c>
      <c r="G205" s="271" t="s">
        <v>141</v>
      </c>
      <c r="H205" s="271" t="s">
        <v>142</v>
      </c>
      <c r="I205" s="272" t="s">
        <v>143</v>
      </c>
      <c r="J205" s="273" t="s">
        <v>144</v>
      </c>
      <c r="K205" s="145"/>
      <c r="L205" s="145"/>
    </row>
    <row r="206" spans="1:26" ht="17.100000000000001" customHeight="1" x14ac:dyDescent="0.15">
      <c r="B206" s="309" t="s">
        <v>59</v>
      </c>
      <c r="C206" s="148">
        <v>6</v>
      </c>
      <c r="D206" s="148">
        <v>0</v>
      </c>
      <c r="E206" s="261">
        <v>1</v>
      </c>
      <c r="F206" s="149">
        <v>1</v>
      </c>
      <c r="G206" s="150">
        <v>0</v>
      </c>
      <c r="H206" s="150">
        <v>3</v>
      </c>
      <c r="I206" s="138">
        <v>0</v>
      </c>
      <c r="J206" s="150">
        <v>2</v>
      </c>
      <c r="K206" s="261">
        <v>77</v>
      </c>
      <c r="L206" s="142">
        <f t="shared" ref="L206:L251" si="38">SUM(C206:K206)</f>
        <v>90</v>
      </c>
    </row>
    <row r="207" spans="1:26" ht="17.100000000000001" customHeight="1" x14ac:dyDescent="0.15">
      <c r="B207" s="309" t="s">
        <v>338</v>
      </c>
      <c r="C207" s="148">
        <v>4</v>
      </c>
      <c r="D207" s="148">
        <v>3</v>
      </c>
      <c r="E207" s="261">
        <v>3</v>
      </c>
      <c r="F207" s="149">
        <v>4</v>
      </c>
      <c r="G207" s="150">
        <v>2</v>
      </c>
      <c r="H207" s="150">
        <v>1</v>
      </c>
      <c r="I207" s="138">
        <v>1</v>
      </c>
      <c r="J207" s="150">
        <v>2</v>
      </c>
      <c r="K207" s="261">
        <v>186</v>
      </c>
      <c r="L207" s="142">
        <f t="shared" si="38"/>
        <v>206</v>
      </c>
    </row>
    <row r="208" spans="1:26" ht="17.100000000000001" customHeight="1" x14ac:dyDescent="0.15">
      <c r="B208" s="309" t="s">
        <v>61</v>
      </c>
      <c r="C208" s="148">
        <v>3</v>
      </c>
      <c r="D208" s="148">
        <v>0</v>
      </c>
      <c r="E208" s="261">
        <v>1</v>
      </c>
      <c r="F208" s="149">
        <v>0</v>
      </c>
      <c r="G208" s="150">
        <v>0</v>
      </c>
      <c r="H208" s="150">
        <v>0</v>
      </c>
      <c r="I208" s="138">
        <v>0</v>
      </c>
      <c r="J208" s="150">
        <v>0</v>
      </c>
      <c r="K208" s="261">
        <v>19</v>
      </c>
      <c r="L208" s="142">
        <f t="shared" si="38"/>
        <v>23</v>
      </c>
    </row>
    <row r="209" spans="2:12" ht="17.100000000000001" customHeight="1" x14ac:dyDescent="0.15">
      <c r="B209" s="309" t="s">
        <v>147</v>
      </c>
      <c r="C209" s="148">
        <v>3</v>
      </c>
      <c r="D209" s="148">
        <v>0</v>
      </c>
      <c r="E209" s="261">
        <v>0</v>
      </c>
      <c r="F209" s="149">
        <v>0</v>
      </c>
      <c r="G209" s="150">
        <v>0</v>
      </c>
      <c r="H209" s="150">
        <v>0</v>
      </c>
      <c r="I209" s="138">
        <v>0</v>
      </c>
      <c r="J209" s="150">
        <v>1</v>
      </c>
      <c r="K209" s="261">
        <v>29</v>
      </c>
      <c r="L209" s="142">
        <f t="shared" si="38"/>
        <v>33</v>
      </c>
    </row>
    <row r="210" spans="2:12" ht="17.100000000000001" customHeight="1" x14ac:dyDescent="0.15">
      <c r="B210" s="309" t="s">
        <v>339</v>
      </c>
      <c r="C210" s="148">
        <v>48</v>
      </c>
      <c r="D210" s="148">
        <v>8</v>
      </c>
      <c r="E210" s="261">
        <v>1</v>
      </c>
      <c r="F210" s="149">
        <v>8</v>
      </c>
      <c r="G210" s="150">
        <v>1</v>
      </c>
      <c r="H210" s="150">
        <v>1</v>
      </c>
      <c r="I210" s="138">
        <v>2</v>
      </c>
      <c r="J210" s="150">
        <v>11</v>
      </c>
      <c r="K210" s="261">
        <v>471</v>
      </c>
      <c r="L210" s="142">
        <f t="shared" si="38"/>
        <v>551</v>
      </c>
    </row>
    <row r="211" spans="2:12" ht="17.100000000000001" customHeight="1" x14ac:dyDescent="0.15">
      <c r="B211" s="309" t="s">
        <v>340</v>
      </c>
      <c r="C211" s="148">
        <v>36</v>
      </c>
      <c r="D211" s="148">
        <v>3</v>
      </c>
      <c r="E211" s="261">
        <v>4</v>
      </c>
      <c r="F211" s="149">
        <v>1</v>
      </c>
      <c r="G211" s="150">
        <v>4</v>
      </c>
      <c r="H211" s="150">
        <v>1</v>
      </c>
      <c r="I211" s="138">
        <v>1</v>
      </c>
      <c r="J211" s="150">
        <v>9</v>
      </c>
      <c r="K211" s="261">
        <v>358</v>
      </c>
      <c r="L211" s="142">
        <f t="shared" si="38"/>
        <v>417</v>
      </c>
    </row>
    <row r="212" spans="2:12" ht="17.100000000000001" customHeight="1" x14ac:dyDescent="0.15">
      <c r="B212" s="309" t="s">
        <v>65</v>
      </c>
      <c r="C212" s="148">
        <v>7</v>
      </c>
      <c r="D212" s="148">
        <v>2</v>
      </c>
      <c r="E212" s="261">
        <v>1</v>
      </c>
      <c r="F212" s="149">
        <v>0</v>
      </c>
      <c r="G212" s="150">
        <v>0</v>
      </c>
      <c r="H212" s="150">
        <v>5</v>
      </c>
      <c r="I212" s="138">
        <v>1</v>
      </c>
      <c r="J212" s="150">
        <v>1</v>
      </c>
      <c r="K212" s="261">
        <v>96</v>
      </c>
      <c r="L212" s="142">
        <f t="shared" si="38"/>
        <v>113</v>
      </c>
    </row>
    <row r="213" spans="2:12" ht="17.100000000000001" customHeight="1" x14ac:dyDescent="0.15">
      <c r="B213" s="309" t="s">
        <v>146</v>
      </c>
      <c r="C213" s="148">
        <v>26</v>
      </c>
      <c r="D213" s="148">
        <v>6</v>
      </c>
      <c r="E213" s="261">
        <v>2</v>
      </c>
      <c r="F213" s="149">
        <v>4</v>
      </c>
      <c r="G213" s="150">
        <v>4</v>
      </c>
      <c r="H213" s="150">
        <v>9</v>
      </c>
      <c r="I213" s="138">
        <v>0</v>
      </c>
      <c r="J213" s="150">
        <v>2</v>
      </c>
      <c r="K213" s="261">
        <v>487</v>
      </c>
      <c r="L213" s="142">
        <f t="shared" si="38"/>
        <v>540</v>
      </c>
    </row>
    <row r="214" spans="2:12" ht="17.100000000000001" customHeight="1" x14ac:dyDescent="0.15">
      <c r="B214" s="309" t="s">
        <v>341</v>
      </c>
      <c r="C214" s="148">
        <v>56</v>
      </c>
      <c r="D214" s="148">
        <v>6</v>
      </c>
      <c r="E214" s="261">
        <v>5</v>
      </c>
      <c r="F214" s="149">
        <v>3</v>
      </c>
      <c r="G214" s="150">
        <v>5</v>
      </c>
      <c r="H214" s="150">
        <v>7</v>
      </c>
      <c r="I214" s="138">
        <v>1</v>
      </c>
      <c r="J214" s="150">
        <v>6</v>
      </c>
      <c r="K214" s="261">
        <v>493</v>
      </c>
      <c r="L214" s="142">
        <f t="shared" si="38"/>
        <v>582</v>
      </c>
    </row>
    <row r="215" spans="2:12" ht="17.100000000000001" customHeight="1" x14ac:dyDescent="0.15">
      <c r="B215" s="309" t="s">
        <v>68</v>
      </c>
      <c r="C215" s="148">
        <v>4</v>
      </c>
      <c r="D215" s="148">
        <v>0</v>
      </c>
      <c r="E215" s="261">
        <v>1</v>
      </c>
      <c r="F215" s="149">
        <v>0</v>
      </c>
      <c r="G215" s="150">
        <v>1</v>
      </c>
      <c r="H215" s="150">
        <v>0</v>
      </c>
      <c r="I215" s="138">
        <v>0</v>
      </c>
      <c r="J215" s="150">
        <v>1</v>
      </c>
      <c r="K215" s="261">
        <v>28</v>
      </c>
      <c r="L215" s="142">
        <f t="shared" si="38"/>
        <v>35</v>
      </c>
    </row>
    <row r="216" spans="2:12" ht="17.100000000000001" customHeight="1" x14ac:dyDescent="0.15">
      <c r="B216" s="309" t="s">
        <v>342</v>
      </c>
      <c r="C216" s="148">
        <v>65</v>
      </c>
      <c r="D216" s="148">
        <v>11</v>
      </c>
      <c r="E216" s="261">
        <v>7</v>
      </c>
      <c r="F216" s="149">
        <v>3</v>
      </c>
      <c r="G216" s="150">
        <v>0</v>
      </c>
      <c r="H216" s="150">
        <v>1</v>
      </c>
      <c r="I216" s="138">
        <v>2</v>
      </c>
      <c r="J216" s="150">
        <v>17</v>
      </c>
      <c r="K216" s="261">
        <v>390</v>
      </c>
      <c r="L216" s="142">
        <f t="shared" si="38"/>
        <v>496</v>
      </c>
    </row>
    <row r="217" spans="2:12" ht="17.100000000000001" customHeight="1" x14ac:dyDescent="0.15">
      <c r="B217" s="309" t="s">
        <v>343</v>
      </c>
      <c r="C217" s="148">
        <v>34</v>
      </c>
      <c r="D217" s="148">
        <v>6</v>
      </c>
      <c r="E217" s="261">
        <v>5</v>
      </c>
      <c r="F217" s="149">
        <v>3</v>
      </c>
      <c r="G217" s="150">
        <v>1</v>
      </c>
      <c r="H217" s="150">
        <v>1</v>
      </c>
      <c r="I217" s="138">
        <v>2</v>
      </c>
      <c r="J217" s="150">
        <v>8</v>
      </c>
      <c r="K217" s="261">
        <v>249</v>
      </c>
      <c r="L217" s="142">
        <f t="shared" si="38"/>
        <v>309</v>
      </c>
    </row>
    <row r="218" spans="2:12" ht="17.100000000000001" customHeight="1" x14ac:dyDescent="0.15">
      <c r="B218" s="309" t="s">
        <v>71</v>
      </c>
      <c r="C218" s="148">
        <v>11</v>
      </c>
      <c r="D218" s="148">
        <v>2</v>
      </c>
      <c r="E218" s="261">
        <v>0</v>
      </c>
      <c r="F218" s="149">
        <v>1</v>
      </c>
      <c r="G218" s="150">
        <v>1</v>
      </c>
      <c r="H218" s="150">
        <v>0</v>
      </c>
      <c r="I218" s="138">
        <v>0</v>
      </c>
      <c r="J218" s="150">
        <v>1</v>
      </c>
      <c r="K218" s="261">
        <v>63</v>
      </c>
      <c r="L218" s="142">
        <f t="shared" si="38"/>
        <v>79</v>
      </c>
    </row>
    <row r="219" spans="2:12" ht="17.100000000000001" customHeight="1" x14ac:dyDescent="0.15">
      <c r="B219" s="309" t="s">
        <v>344</v>
      </c>
      <c r="C219" s="148">
        <v>16</v>
      </c>
      <c r="D219" s="148">
        <v>3</v>
      </c>
      <c r="E219" s="261">
        <v>1</v>
      </c>
      <c r="F219" s="149">
        <v>0</v>
      </c>
      <c r="G219" s="150">
        <v>0</v>
      </c>
      <c r="H219" s="150">
        <v>2</v>
      </c>
      <c r="I219" s="138">
        <v>0</v>
      </c>
      <c r="J219" s="150">
        <v>2</v>
      </c>
      <c r="K219" s="261">
        <v>205</v>
      </c>
      <c r="L219" s="142">
        <f t="shared" si="38"/>
        <v>229</v>
      </c>
    </row>
    <row r="220" spans="2:12" ht="17.100000000000001" customHeight="1" x14ac:dyDescent="0.15">
      <c r="B220" s="309" t="s">
        <v>345</v>
      </c>
      <c r="C220" s="148">
        <v>13</v>
      </c>
      <c r="D220" s="148">
        <v>2</v>
      </c>
      <c r="E220" s="261">
        <v>2</v>
      </c>
      <c r="F220" s="149">
        <v>0</v>
      </c>
      <c r="G220" s="150">
        <v>2</v>
      </c>
      <c r="H220" s="150">
        <v>1</v>
      </c>
      <c r="I220" s="138">
        <v>0</v>
      </c>
      <c r="J220" s="150">
        <v>3</v>
      </c>
      <c r="K220" s="261">
        <v>145</v>
      </c>
      <c r="L220" s="142">
        <f t="shared" si="38"/>
        <v>168</v>
      </c>
    </row>
    <row r="221" spans="2:12" ht="17.100000000000001" customHeight="1" x14ac:dyDescent="0.15">
      <c r="B221" s="309" t="s">
        <v>74</v>
      </c>
      <c r="C221" s="148">
        <v>11</v>
      </c>
      <c r="D221" s="148">
        <v>2</v>
      </c>
      <c r="E221" s="261">
        <v>4</v>
      </c>
      <c r="F221" s="149">
        <v>0</v>
      </c>
      <c r="G221" s="150">
        <v>3</v>
      </c>
      <c r="H221" s="150">
        <v>0</v>
      </c>
      <c r="I221" s="138">
        <v>1</v>
      </c>
      <c r="J221" s="150">
        <v>7</v>
      </c>
      <c r="K221" s="261">
        <v>85</v>
      </c>
      <c r="L221" s="142">
        <f t="shared" si="38"/>
        <v>113</v>
      </c>
    </row>
    <row r="222" spans="2:12" ht="17.100000000000001" customHeight="1" x14ac:dyDescent="0.15">
      <c r="B222" s="309" t="s">
        <v>346</v>
      </c>
      <c r="C222" s="148">
        <v>19</v>
      </c>
      <c r="D222" s="148">
        <v>4</v>
      </c>
      <c r="E222" s="261">
        <v>2</v>
      </c>
      <c r="F222" s="149">
        <v>3</v>
      </c>
      <c r="G222" s="150">
        <v>2</v>
      </c>
      <c r="H222" s="150">
        <v>0</v>
      </c>
      <c r="I222" s="138">
        <v>0</v>
      </c>
      <c r="J222" s="150">
        <v>1</v>
      </c>
      <c r="K222" s="261">
        <v>91</v>
      </c>
      <c r="L222" s="142">
        <f t="shared" si="38"/>
        <v>122</v>
      </c>
    </row>
    <row r="223" spans="2:12" ht="17.100000000000001" customHeight="1" x14ac:dyDescent="0.15">
      <c r="B223" s="309" t="s">
        <v>347</v>
      </c>
      <c r="C223" s="148">
        <v>124</v>
      </c>
      <c r="D223" s="148">
        <v>11</v>
      </c>
      <c r="E223" s="261">
        <v>6</v>
      </c>
      <c r="F223" s="149">
        <v>4</v>
      </c>
      <c r="G223" s="150">
        <v>4</v>
      </c>
      <c r="H223" s="150">
        <v>6</v>
      </c>
      <c r="I223" s="138">
        <v>1</v>
      </c>
      <c r="J223" s="150">
        <v>28</v>
      </c>
      <c r="K223" s="261">
        <v>659</v>
      </c>
      <c r="L223" s="142">
        <f t="shared" si="38"/>
        <v>843</v>
      </c>
    </row>
    <row r="224" spans="2:12" ht="17.100000000000001" customHeight="1" x14ac:dyDescent="0.15">
      <c r="B224" s="309" t="s">
        <v>348</v>
      </c>
      <c r="C224" s="148">
        <v>66</v>
      </c>
      <c r="D224" s="148">
        <v>14</v>
      </c>
      <c r="E224" s="261">
        <v>2</v>
      </c>
      <c r="F224" s="149">
        <v>3</v>
      </c>
      <c r="G224" s="150">
        <v>0</v>
      </c>
      <c r="H224" s="150">
        <v>3</v>
      </c>
      <c r="I224" s="138">
        <v>0</v>
      </c>
      <c r="J224" s="150">
        <v>7</v>
      </c>
      <c r="K224" s="261">
        <v>297</v>
      </c>
      <c r="L224" s="142">
        <f t="shared" si="38"/>
        <v>392</v>
      </c>
    </row>
    <row r="225" spans="2:12" ht="17.100000000000001" customHeight="1" x14ac:dyDescent="0.15">
      <c r="B225" s="309" t="s">
        <v>349</v>
      </c>
      <c r="C225" s="148">
        <v>9</v>
      </c>
      <c r="D225" s="148">
        <v>1</v>
      </c>
      <c r="E225" s="261">
        <v>2</v>
      </c>
      <c r="F225" s="149">
        <v>0</v>
      </c>
      <c r="G225" s="150">
        <v>0</v>
      </c>
      <c r="H225" s="150">
        <v>0</v>
      </c>
      <c r="I225" s="138">
        <v>0</v>
      </c>
      <c r="J225" s="150">
        <v>1</v>
      </c>
      <c r="K225" s="261">
        <v>80</v>
      </c>
      <c r="L225" s="142">
        <f t="shared" si="38"/>
        <v>93</v>
      </c>
    </row>
    <row r="226" spans="2:12" ht="17.100000000000001" customHeight="1" x14ac:dyDescent="0.15">
      <c r="B226" s="309" t="s">
        <v>79</v>
      </c>
      <c r="C226" s="148">
        <v>16</v>
      </c>
      <c r="D226" s="148">
        <v>1</v>
      </c>
      <c r="E226" s="261">
        <v>0</v>
      </c>
      <c r="F226" s="149">
        <v>1</v>
      </c>
      <c r="G226" s="150">
        <v>1</v>
      </c>
      <c r="H226" s="150">
        <v>0</v>
      </c>
      <c r="I226" s="138">
        <v>1</v>
      </c>
      <c r="J226" s="150">
        <v>2</v>
      </c>
      <c r="K226" s="261">
        <v>204</v>
      </c>
      <c r="L226" s="142">
        <f t="shared" si="38"/>
        <v>226</v>
      </c>
    </row>
    <row r="227" spans="2:12" ht="17.100000000000001" customHeight="1" x14ac:dyDescent="0.15">
      <c r="B227" s="309" t="s">
        <v>350</v>
      </c>
      <c r="C227" s="148">
        <v>15</v>
      </c>
      <c r="D227" s="148">
        <v>0</v>
      </c>
      <c r="E227" s="261">
        <v>0</v>
      </c>
      <c r="F227" s="149">
        <v>2</v>
      </c>
      <c r="G227" s="150">
        <v>0</v>
      </c>
      <c r="H227" s="150">
        <v>0</v>
      </c>
      <c r="I227" s="138">
        <v>0</v>
      </c>
      <c r="J227" s="150">
        <v>1</v>
      </c>
      <c r="K227" s="261">
        <v>58</v>
      </c>
      <c r="L227" s="142">
        <f t="shared" si="38"/>
        <v>76</v>
      </c>
    </row>
    <row r="228" spans="2:12" ht="17.100000000000001" customHeight="1" x14ac:dyDescent="0.15">
      <c r="B228" s="309" t="s">
        <v>81</v>
      </c>
      <c r="C228" s="148">
        <v>22</v>
      </c>
      <c r="D228" s="148">
        <v>1</v>
      </c>
      <c r="E228" s="261">
        <v>3</v>
      </c>
      <c r="F228" s="149">
        <v>0</v>
      </c>
      <c r="G228" s="150">
        <v>0</v>
      </c>
      <c r="H228" s="150">
        <v>2</v>
      </c>
      <c r="I228" s="138">
        <v>1</v>
      </c>
      <c r="J228" s="150">
        <v>6</v>
      </c>
      <c r="K228" s="261">
        <v>165</v>
      </c>
      <c r="L228" s="142">
        <f t="shared" si="38"/>
        <v>200</v>
      </c>
    </row>
    <row r="229" spans="2:12" ht="17.100000000000001" customHeight="1" x14ac:dyDescent="0.15">
      <c r="B229" s="309" t="s">
        <v>82</v>
      </c>
      <c r="C229" s="148">
        <v>17</v>
      </c>
      <c r="D229" s="148">
        <v>1</v>
      </c>
      <c r="E229" s="261">
        <v>3</v>
      </c>
      <c r="F229" s="149">
        <v>0</v>
      </c>
      <c r="G229" s="150">
        <v>0</v>
      </c>
      <c r="H229" s="150">
        <v>0</v>
      </c>
      <c r="I229" s="138">
        <v>0</v>
      </c>
      <c r="J229" s="150">
        <v>1</v>
      </c>
      <c r="K229" s="261">
        <v>95</v>
      </c>
      <c r="L229" s="142">
        <f t="shared" si="38"/>
        <v>117</v>
      </c>
    </row>
    <row r="230" spans="2:12" ht="17.100000000000001" customHeight="1" x14ac:dyDescent="0.15">
      <c r="B230" s="309" t="s">
        <v>351</v>
      </c>
      <c r="C230" s="148">
        <v>20</v>
      </c>
      <c r="D230" s="148">
        <v>0</v>
      </c>
      <c r="E230" s="261">
        <v>5</v>
      </c>
      <c r="F230" s="149">
        <v>3</v>
      </c>
      <c r="G230" s="150">
        <v>4</v>
      </c>
      <c r="H230" s="150">
        <v>1</v>
      </c>
      <c r="I230" s="138">
        <v>0</v>
      </c>
      <c r="J230" s="150">
        <v>5</v>
      </c>
      <c r="K230" s="261">
        <v>179</v>
      </c>
      <c r="L230" s="142">
        <f t="shared" si="38"/>
        <v>217</v>
      </c>
    </row>
    <row r="231" spans="2:12" ht="17.100000000000001" customHeight="1" x14ac:dyDescent="0.15">
      <c r="B231" s="309" t="s">
        <v>84</v>
      </c>
      <c r="C231" s="148">
        <v>0</v>
      </c>
      <c r="D231" s="148">
        <v>0</v>
      </c>
      <c r="E231" s="261">
        <v>0</v>
      </c>
      <c r="F231" s="149">
        <v>0</v>
      </c>
      <c r="G231" s="150">
        <v>0</v>
      </c>
      <c r="H231" s="150">
        <v>0</v>
      </c>
      <c r="I231" s="138">
        <v>0</v>
      </c>
      <c r="J231" s="150">
        <v>0</v>
      </c>
      <c r="K231" s="261">
        <v>12</v>
      </c>
      <c r="L231" s="142">
        <f t="shared" si="38"/>
        <v>12</v>
      </c>
    </row>
    <row r="232" spans="2:12" ht="17.100000000000001" customHeight="1" x14ac:dyDescent="0.15">
      <c r="B232" s="309" t="s">
        <v>352</v>
      </c>
      <c r="C232" s="148">
        <v>5</v>
      </c>
      <c r="D232" s="148">
        <v>0</v>
      </c>
      <c r="E232" s="261">
        <v>0</v>
      </c>
      <c r="F232" s="149">
        <v>0</v>
      </c>
      <c r="G232" s="150">
        <v>0</v>
      </c>
      <c r="H232" s="150">
        <v>1</v>
      </c>
      <c r="I232" s="138">
        <v>0</v>
      </c>
      <c r="J232" s="150">
        <v>0</v>
      </c>
      <c r="K232" s="261">
        <v>18</v>
      </c>
      <c r="L232" s="142">
        <f t="shared" si="38"/>
        <v>24</v>
      </c>
    </row>
    <row r="233" spans="2:12" ht="17.100000000000001" customHeight="1" x14ac:dyDescent="0.15">
      <c r="B233" s="309" t="s">
        <v>86</v>
      </c>
      <c r="C233" s="148">
        <v>0</v>
      </c>
      <c r="D233" s="148">
        <v>0</v>
      </c>
      <c r="E233" s="261">
        <v>0</v>
      </c>
      <c r="F233" s="149">
        <v>0</v>
      </c>
      <c r="G233" s="150">
        <v>0</v>
      </c>
      <c r="H233" s="150">
        <v>1</v>
      </c>
      <c r="I233" s="138">
        <v>0</v>
      </c>
      <c r="J233" s="150">
        <v>0</v>
      </c>
      <c r="K233" s="261">
        <v>8</v>
      </c>
      <c r="L233" s="142">
        <f t="shared" si="38"/>
        <v>9</v>
      </c>
    </row>
    <row r="234" spans="2:12" ht="17.100000000000001" customHeight="1" x14ac:dyDescent="0.15">
      <c r="B234" s="309" t="s">
        <v>87</v>
      </c>
      <c r="C234" s="148">
        <v>14</v>
      </c>
      <c r="D234" s="148">
        <v>4</v>
      </c>
      <c r="E234" s="261">
        <v>3</v>
      </c>
      <c r="F234" s="149">
        <v>1</v>
      </c>
      <c r="G234" s="150">
        <v>0</v>
      </c>
      <c r="H234" s="150">
        <v>3</v>
      </c>
      <c r="I234" s="138">
        <v>0</v>
      </c>
      <c r="J234" s="150">
        <v>4</v>
      </c>
      <c r="K234" s="261">
        <v>134</v>
      </c>
      <c r="L234" s="142">
        <f t="shared" si="38"/>
        <v>163</v>
      </c>
    </row>
    <row r="235" spans="2:12" ht="17.100000000000001" customHeight="1" x14ac:dyDescent="0.15">
      <c r="B235" s="309" t="s">
        <v>88</v>
      </c>
      <c r="C235" s="148">
        <v>198</v>
      </c>
      <c r="D235" s="148">
        <v>18</v>
      </c>
      <c r="E235" s="261">
        <v>9</v>
      </c>
      <c r="F235" s="149">
        <v>6</v>
      </c>
      <c r="G235" s="150">
        <v>6</v>
      </c>
      <c r="H235" s="150">
        <v>5</v>
      </c>
      <c r="I235" s="138">
        <v>4</v>
      </c>
      <c r="J235" s="150">
        <v>40</v>
      </c>
      <c r="K235" s="261">
        <v>1455</v>
      </c>
      <c r="L235" s="142">
        <f t="shared" si="38"/>
        <v>1741</v>
      </c>
    </row>
    <row r="236" spans="2:12" ht="17.100000000000001" customHeight="1" x14ac:dyDescent="0.15">
      <c r="B236" s="311" t="s">
        <v>353</v>
      </c>
      <c r="C236" s="148">
        <v>32</v>
      </c>
      <c r="D236" s="148">
        <v>5</v>
      </c>
      <c r="E236" s="261">
        <v>4</v>
      </c>
      <c r="F236" s="149">
        <v>2</v>
      </c>
      <c r="G236" s="150">
        <v>1</v>
      </c>
      <c r="H236" s="150">
        <v>1</v>
      </c>
      <c r="I236" s="138">
        <v>1</v>
      </c>
      <c r="J236" s="150">
        <v>5</v>
      </c>
      <c r="K236" s="261">
        <v>346</v>
      </c>
      <c r="L236" s="142">
        <f t="shared" si="38"/>
        <v>397</v>
      </c>
    </row>
    <row r="237" spans="2:12" ht="17.100000000000001" customHeight="1" x14ac:dyDescent="0.15">
      <c r="B237" s="309" t="s">
        <v>354</v>
      </c>
      <c r="C237" s="148">
        <v>13</v>
      </c>
      <c r="D237" s="148">
        <v>0</v>
      </c>
      <c r="E237" s="261">
        <v>1</v>
      </c>
      <c r="F237" s="149">
        <v>1</v>
      </c>
      <c r="G237" s="150">
        <v>0</v>
      </c>
      <c r="H237" s="150">
        <v>0</v>
      </c>
      <c r="I237" s="138">
        <v>0</v>
      </c>
      <c r="J237" s="150">
        <v>1</v>
      </c>
      <c r="K237" s="261">
        <v>167</v>
      </c>
      <c r="L237" s="142">
        <f t="shared" si="38"/>
        <v>183</v>
      </c>
    </row>
    <row r="238" spans="2:12" ht="17.100000000000001" customHeight="1" x14ac:dyDescent="0.15">
      <c r="B238" s="309" t="s">
        <v>355</v>
      </c>
      <c r="C238" s="148">
        <v>9</v>
      </c>
      <c r="D238" s="148">
        <v>0</v>
      </c>
      <c r="E238" s="261">
        <v>2</v>
      </c>
      <c r="F238" s="149">
        <v>0</v>
      </c>
      <c r="G238" s="150">
        <v>0</v>
      </c>
      <c r="H238" s="150">
        <v>0</v>
      </c>
      <c r="I238" s="138">
        <v>0</v>
      </c>
      <c r="J238" s="150">
        <v>2</v>
      </c>
      <c r="K238" s="261">
        <v>146</v>
      </c>
      <c r="L238" s="142">
        <f t="shared" si="38"/>
        <v>159</v>
      </c>
    </row>
    <row r="239" spans="2:12" ht="17.100000000000001" customHeight="1" x14ac:dyDescent="0.15">
      <c r="B239" s="309" t="s">
        <v>92</v>
      </c>
      <c r="C239" s="148">
        <v>3</v>
      </c>
      <c r="D239" s="148">
        <v>0</v>
      </c>
      <c r="E239" s="261">
        <v>0</v>
      </c>
      <c r="F239" s="149">
        <v>1</v>
      </c>
      <c r="G239" s="150">
        <v>0</v>
      </c>
      <c r="H239" s="150">
        <v>0</v>
      </c>
      <c r="I239" s="138">
        <v>0</v>
      </c>
      <c r="J239" s="150">
        <v>1</v>
      </c>
      <c r="K239" s="261">
        <v>39</v>
      </c>
      <c r="L239" s="142">
        <f t="shared" si="38"/>
        <v>44</v>
      </c>
    </row>
    <row r="240" spans="2:12" ht="17.100000000000001" customHeight="1" x14ac:dyDescent="0.15">
      <c r="B240" s="309" t="s">
        <v>356</v>
      </c>
      <c r="C240" s="148">
        <v>35</v>
      </c>
      <c r="D240" s="148">
        <v>8</v>
      </c>
      <c r="E240" s="261">
        <v>1</v>
      </c>
      <c r="F240" s="149">
        <v>3</v>
      </c>
      <c r="G240" s="150">
        <v>3</v>
      </c>
      <c r="H240" s="150">
        <v>1</v>
      </c>
      <c r="I240" s="138">
        <v>0</v>
      </c>
      <c r="J240" s="150">
        <v>8</v>
      </c>
      <c r="K240" s="261">
        <v>635</v>
      </c>
      <c r="L240" s="142">
        <f t="shared" si="38"/>
        <v>694</v>
      </c>
    </row>
    <row r="241" spans="1:22" ht="17.100000000000001" customHeight="1" x14ac:dyDescent="0.15">
      <c r="B241" s="309" t="s">
        <v>94</v>
      </c>
      <c r="C241" s="148">
        <v>15</v>
      </c>
      <c r="D241" s="148">
        <v>1</v>
      </c>
      <c r="E241" s="261">
        <v>4</v>
      </c>
      <c r="F241" s="149">
        <v>0</v>
      </c>
      <c r="G241" s="150">
        <v>3</v>
      </c>
      <c r="H241" s="150">
        <v>0</v>
      </c>
      <c r="I241" s="138">
        <v>1</v>
      </c>
      <c r="J241" s="150">
        <v>11</v>
      </c>
      <c r="K241" s="261">
        <v>481</v>
      </c>
      <c r="L241" s="142">
        <f t="shared" si="38"/>
        <v>516</v>
      </c>
    </row>
    <row r="242" spans="1:22" ht="17.100000000000001" customHeight="1" x14ac:dyDescent="0.15">
      <c r="B242" s="309" t="s">
        <v>95</v>
      </c>
      <c r="C242" s="148">
        <v>5</v>
      </c>
      <c r="D242" s="148">
        <v>0</v>
      </c>
      <c r="E242" s="261">
        <v>0</v>
      </c>
      <c r="F242" s="149">
        <v>0</v>
      </c>
      <c r="G242" s="150">
        <v>0</v>
      </c>
      <c r="H242" s="150">
        <v>0</v>
      </c>
      <c r="I242" s="138">
        <v>0</v>
      </c>
      <c r="J242" s="150">
        <v>0</v>
      </c>
      <c r="K242" s="261">
        <v>113</v>
      </c>
      <c r="L242" s="142">
        <f t="shared" si="38"/>
        <v>118</v>
      </c>
    </row>
    <row r="243" spans="1:22" ht="17.100000000000001" customHeight="1" x14ac:dyDescent="0.15">
      <c r="B243" s="309" t="s">
        <v>357</v>
      </c>
      <c r="C243" s="148">
        <v>10</v>
      </c>
      <c r="D243" s="148">
        <v>0</v>
      </c>
      <c r="E243" s="261">
        <v>0</v>
      </c>
      <c r="F243" s="149">
        <v>1</v>
      </c>
      <c r="G243" s="150">
        <v>0</v>
      </c>
      <c r="H243" s="150">
        <v>0</v>
      </c>
      <c r="I243" s="138">
        <v>0</v>
      </c>
      <c r="J243" s="150">
        <v>2</v>
      </c>
      <c r="K243" s="261">
        <v>297</v>
      </c>
      <c r="L243" s="142">
        <f t="shared" si="38"/>
        <v>310</v>
      </c>
    </row>
    <row r="244" spans="1:22" ht="17.100000000000001" customHeight="1" x14ac:dyDescent="0.15">
      <c r="B244" s="309" t="s">
        <v>97</v>
      </c>
      <c r="C244" s="148">
        <v>0</v>
      </c>
      <c r="D244" s="148">
        <v>0</v>
      </c>
      <c r="E244" s="261">
        <v>0</v>
      </c>
      <c r="F244" s="149">
        <v>0</v>
      </c>
      <c r="G244" s="150">
        <v>0</v>
      </c>
      <c r="H244" s="150">
        <v>0</v>
      </c>
      <c r="I244" s="138">
        <v>0</v>
      </c>
      <c r="J244" s="150">
        <v>0</v>
      </c>
      <c r="K244" s="261">
        <v>22</v>
      </c>
      <c r="L244" s="142">
        <f t="shared" si="38"/>
        <v>22</v>
      </c>
    </row>
    <row r="245" spans="1:22" ht="17.100000000000001" customHeight="1" x14ac:dyDescent="0.15">
      <c r="B245" s="309" t="s">
        <v>98</v>
      </c>
      <c r="C245" s="148">
        <v>9</v>
      </c>
      <c r="D245" s="148">
        <v>2</v>
      </c>
      <c r="E245" s="261">
        <v>1</v>
      </c>
      <c r="F245" s="149">
        <v>1</v>
      </c>
      <c r="G245" s="150">
        <v>0</v>
      </c>
      <c r="H245" s="150">
        <v>0</v>
      </c>
      <c r="I245" s="138">
        <v>0</v>
      </c>
      <c r="J245" s="150">
        <v>1</v>
      </c>
      <c r="K245" s="261">
        <v>256</v>
      </c>
      <c r="L245" s="142">
        <f t="shared" si="38"/>
        <v>270</v>
      </c>
    </row>
    <row r="246" spans="1:22" ht="17.100000000000001" customHeight="1" x14ac:dyDescent="0.15">
      <c r="B246" s="309" t="s">
        <v>99</v>
      </c>
      <c r="C246" s="148">
        <v>8</v>
      </c>
      <c r="D246" s="148">
        <v>0</v>
      </c>
      <c r="E246" s="261">
        <v>0</v>
      </c>
      <c r="F246" s="149">
        <v>0</v>
      </c>
      <c r="G246" s="150">
        <v>0</v>
      </c>
      <c r="H246" s="150">
        <v>0</v>
      </c>
      <c r="I246" s="138">
        <v>0</v>
      </c>
      <c r="J246" s="150">
        <v>2</v>
      </c>
      <c r="K246" s="261">
        <v>124</v>
      </c>
      <c r="L246" s="142">
        <f t="shared" si="38"/>
        <v>134</v>
      </c>
    </row>
    <row r="247" spans="1:22" ht="17.100000000000001" customHeight="1" x14ac:dyDescent="0.15">
      <c r="B247" s="309" t="s">
        <v>358</v>
      </c>
      <c r="C247" s="148">
        <v>2</v>
      </c>
      <c r="D247" s="148">
        <v>0</v>
      </c>
      <c r="E247" s="261">
        <v>0</v>
      </c>
      <c r="F247" s="149">
        <v>0</v>
      </c>
      <c r="G247" s="150">
        <v>0</v>
      </c>
      <c r="H247" s="150">
        <v>0</v>
      </c>
      <c r="I247" s="138">
        <v>0</v>
      </c>
      <c r="J247" s="150">
        <v>0</v>
      </c>
      <c r="K247" s="261">
        <v>36</v>
      </c>
      <c r="L247" s="142">
        <f t="shared" si="38"/>
        <v>38</v>
      </c>
    </row>
    <row r="248" spans="1:22" ht="17.100000000000001" customHeight="1" x14ac:dyDescent="0.15">
      <c r="B248" s="309" t="s">
        <v>145</v>
      </c>
      <c r="C248" s="261">
        <v>399</v>
      </c>
      <c r="D248" s="261">
        <v>41</v>
      </c>
      <c r="E248" s="261">
        <v>18</v>
      </c>
      <c r="F248" s="261">
        <v>12</v>
      </c>
      <c r="G248" s="150">
        <v>18</v>
      </c>
      <c r="H248" s="150">
        <v>18</v>
      </c>
      <c r="I248" s="261">
        <v>6</v>
      </c>
      <c r="J248" s="150">
        <v>66</v>
      </c>
      <c r="K248" s="261">
        <v>3517</v>
      </c>
      <c r="L248" s="142">
        <f t="shared" si="38"/>
        <v>4095</v>
      </c>
    </row>
    <row r="249" spans="1:22" ht="17.100000000000001" customHeight="1" thickBot="1" x14ac:dyDescent="0.2">
      <c r="B249" s="312" t="s">
        <v>148</v>
      </c>
      <c r="C249" s="139">
        <v>10</v>
      </c>
      <c r="D249" s="139">
        <v>2</v>
      </c>
      <c r="E249" s="139">
        <v>2</v>
      </c>
      <c r="F249" s="139">
        <v>2</v>
      </c>
      <c r="G249" s="140">
        <v>1</v>
      </c>
      <c r="H249" s="140">
        <v>0</v>
      </c>
      <c r="I249" s="139">
        <v>2</v>
      </c>
      <c r="J249" s="140">
        <v>8</v>
      </c>
      <c r="K249" s="139">
        <v>212</v>
      </c>
      <c r="L249" s="142">
        <f t="shared" si="38"/>
        <v>239</v>
      </c>
    </row>
    <row r="250" spans="1:22" ht="17.100000000000001" customHeight="1" thickTop="1" x14ac:dyDescent="0.15">
      <c r="B250" s="313" t="s">
        <v>149</v>
      </c>
      <c r="C250" s="137">
        <f t="shared" ref="C250:K250" si="39">SUM(C206:C249)</f>
        <v>1418</v>
      </c>
      <c r="D250" s="137">
        <f t="shared" si="39"/>
        <v>168</v>
      </c>
      <c r="E250" s="137">
        <f t="shared" si="39"/>
        <v>106</v>
      </c>
      <c r="F250" s="137">
        <f t="shared" si="39"/>
        <v>74</v>
      </c>
      <c r="G250" s="137">
        <f t="shared" si="39"/>
        <v>67</v>
      </c>
      <c r="H250" s="137">
        <f t="shared" si="39"/>
        <v>74</v>
      </c>
      <c r="I250" s="137">
        <f t="shared" si="39"/>
        <v>28</v>
      </c>
      <c r="J250" s="137">
        <f t="shared" si="39"/>
        <v>276</v>
      </c>
      <c r="K250" s="137">
        <f t="shared" si="39"/>
        <v>13227</v>
      </c>
      <c r="L250" s="137">
        <f t="shared" si="38"/>
        <v>15438</v>
      </c>
    </row>
    <row r="251" spans="1:22" ht="17.100000000000001" customHeight="1" thickBot="1" x14ac:dyDescent="0.2">
      <c r="B251" s="314" t="s">
        <v>490</v>
      </c>
      <c r="C251" s="139">
        <v>145</v>
      </c>
      <c r="D251" s="141">
        <v>16</v>
      </c>
      <c r="E251" s="139">
        <v>10</v>
      </c>
      <c r="F251" s="141">
        <v>6</v>
      </c>
      <c r="G251" s="141">
        <v>7</v>
      </c>
      <c r="H251" s="140">
        <v>11</v>
      </c>
      <c r="I251" s="139">
        <v>7</v>
      </c>
      <c r="J251" s="140">
        <v>35</v>
      </c>
      <c r="K251" s="139">
        <v>1218</v>
      </c>
      <c r="L251" s="151">
        <f t="shared" si="38"/>
        <v>1455</v>
      </c>
    </row>
    <row r="252" spans="1:22" ht="17.100000000000001" customHeight="1" thickTop="1" x14ac:dyDescent="0.15">
      <c r="B252" s="315" t="s">
        <v>6</v>
      </c>
      <c r="C252" s="137">
        <f t="shared" ref="C252:L252" si="40">SUM(C250,C251)</f>
        <v>1563</v>
      </c>
      <c r="D252" s="137">
        <f t="shared" si="40"/>
        <v>184</v>
      </c>
      <c r="E252" s="137">
        <f t="shared" si="40"/>
        <v>116</v>
      </c>
      <c r="F252" s="137">
        <f t="shared" si="40"/>
        <v>80</v>
      </c>
      <c r="G252" s="137">
        <f t="shared" si="40"/>
        <v>74</v>
      </c>
      <c r="H252" s="137">
        <f t="shared" si="40"/>
        <v>85</v>
      </c>
      <c r="I252" s="137">
        <f t="shared" si="40"/>
        <v>35</v>
      </c>
      <c r="J252" s="137">
        <f t="shared" si="40"/>
        <v>311</v>
      </c>
      <c r="K252" s="137">
        <f t="shared" si="40"/>
        <v>14445</v>
      </c>
      <c r="L252" s="137">
        <f t="shared" si="40"/>
        <v>16893</v>
      </c>
    </row>
    <row r="253" spans="1:22" s="36" customFormat="1" ht="17.100000000000001" customHeight="1" x14ac:dyDescent="0.15">
      <c r="A253" s="42"/>
      <c r="B253" s="5"/>
      <c r="C253" s="5"/>
      <c r="D253" s="5"/>
      <c r="E253" s="5"/>
      <c r="F253" s="5"/>
      <c r="G253" s="42"/>
      <c r="H253" s="5"/>
      <c r="I253" s="5"/>
      <c r="J253" s="5"/>
      <c r="K253" s="5"/>
      <c r="M253" s="15"/>
      <c r="N253" s="15"/>
      <c r="O253" s="15"/>
      <c r="P253" s="15"/>
      <c r="Q253" s="15"/>
      <c r="R253" s="15"/>
      <c r="S253" s="15"/>
      <c r="T253" s="15"/>
      <c r="U253" s="15"/>
      <c r="V253" s="15"/>
    </row>
    <row r="254" spans="1:22" s="36" customFormat="1" ht="17.100000000000001" customHeight="1" x14ac:dyDescent="0.15">
      <c r="A254" s="33"/>
      <c r="B254" s="33" t="s">
        <v>481</v>
      </c>
      <c r="C254" s="5"/>
      <c r="D254" s="82"/>
      <c r="E254" s="5"/>
      <c r="F254" s="5"/>
      <c r="G254" s="42"/>
      <c r="H254" s="5"/>
      <c r="I254" s="5"/>
      <c r="J254" s="5"/>
      <c r="K254" s="5"/>
      <c r="M254" s="15"/>
      <c r="N254" s="15"/>
      <c r="O254" s="15"/>
      <c r="P254" s="15"/>
      <c r="Q254" s="15"/>
      <c r="R254" s="15"/>
      <c r="S254" s="15"/>
      <c r="T254" s="15"/>
      <c r="U254" s="15"/>
      <c r="V254" s="15"/>
    </row>
    <row r="255" spans="1:22" ht="17.100000000000001" customHeight="1" x14ac:dyDescent="0.15">
      <c r="B255" s="143"/>
      <c r="C255" s="333" t="s">
        <v>135</v>
      </c>
      <c r="D255" s="334"/>
      <c r="E255" s="334"/>
      <c r="F255" s="334"/>
      <c r="G255" s="334"/>
      <c r="H255" s="334"/>
      <c r="I255" s="334"/>
      <c r="J255" s="335"/>
      <c r="K255" s="152" t="s">
        <v>136</v>
      </c>
      <c r="L255" s="152" t="s">
        <v>17</v>
      </c>
    </row>
    <row r="256" spans="1:22" ht="17.100000000000001" customHeight="1" x14ac:dyDescent="0.15">
      <c r="B256" s="146"/>
      <c r="C256" s="144" t="s">
        <v>137</v>
      </c>
      <c r="D256" s="284" t="s">
        <v>138</v>
      </c>
      <c r="E256" s="285" t="s">
        <v>139</v>
      </c>
      <c r="F256" s="286" t="s">
        <v>140</v>
      </c>
      <c r="G256" s="271" t="s">
        <v>141</v>
      </c>
      <c r="H256" s="271" t="s">
        <v>142</v>
      </c>
      <c r="I256" s="277" t="s">
        <v>359</v>
      </c>
      <c r="J256" s="278" t="s">
        <v>150</v>
      </c>
      <c r="K256" s="145"/>
      <c r="L256" s="145"/>
    </row>
    <row r="257" spans="1:22" ht="17.100000000000001" customHeight="1" x14ac:dyDescent="0.15">
      <c r="A257"/>
      <c r="B257" s="310" t="s">
        <v>166</v>
      </c>
      <c r="C257" s="261">
        <v>9</v>
      </c>
      <c r="D257" s="261">
        <v>1</v>
      </c>
      <c r="E257" s="261">
        <v>0</v>
      </c>
      <c r="F257" s="149">
        <v>1</v>
      </c>
      <c r="G257" s="150">
        <v>1</v>
      </c>
      <c r="H257" s="150">
        <v>1</v>
      </c>
      <c r="I257" s="148">
        <v>0</v>
      </c>
      <c r="J257" s="150">
        <v>1</v>
      </c>
      <c r="K257" s="261">
        <v>116</v>
      </c>
      <c r="L257" s="151">
        <f t="shared" ref="L257:L281" si="41">SUM(C257:K257)</f>
        <v>130</v>
      </c>
      <c r="M257"/>
      <c r="N257"/>
      <c r="O257"/>
      <c r="P257"/>
      <c r="Q257"/>
      <c r="R257"/>
      <c r="S257"/>
      <c r="T257"/>
      <c r="U257"/>
      <c r="V257"/>
    </row>
    <row r="258" spans="1:22" ht="17.100000000000001" customHeight="1" x14ac:dyDescent="0.15">
      <c r="A258"/>
      <c r="B258" s="316" t="s">
        <v>163</v>
      </c>
      <c r="C258" s="261">
        <v>12</v>
      </c>
      <c r="D258" s="261">
        <v>0</v>
      </c>
      <c r="E258" s="261">
        <v>0</v>
      </c>
      <c r="F258" s="149">
        <v>0</v>
      </c>
      <c r="G258" s="150">
        <v>0</v>
      </c>
      <c r="H258" s="150">
        <v>0</v>
      </c>
      <c r="I258" s="148">
        <v>0</v>
      </c>
      <c r="J258" s="150">
        <v>1</v>
      </c>
      <c r="K258" s="261">
        <v>95</v>
      </c>
      <c r="L258" s="151">
        <f t="shared" si="41"/>
        <v>108</v>
      </c>
      <c r="M258"/>
      <c r="N258"/>
      <c r="O258"/>
      <c r="P258"/>
      <c r="Q258"/>
      <c r="R258"/>
      <c r="S258"/>
      <c r="T258"/>
      <c r="U258"/>
      <c r="V258"/>
    </row>
    <row r="259" spans="1:22" ht="17.100000000000001" customHeight="1" x14ac:dyDescent="0.15">
      <c r="A259"/>
      <c r="B259" s="316" t="s">
        <v>164</v>
      </c>
      <c r="C259" s="261">
        <v>4</v>
      </c>
      <c r="D259" s="261">
        <v>2</v>
      </c>
      <c r="E259" s="261">
        <v>0</v>
      </c>
      <c r="F259" s="149">
        <v>0</v>
      </c>
      <c r="G259" s="150">
        <v>0</v>
      </c>
      <c r="H259" s="150">
        <v>1</v>
      </c>
      <c r="I259" s="148">
        <v>0</v>
      </c>
      <c r="J259" s="150">
        <v>2</v>
      </c>
      <c r="K259" s="261">
        <v>61</v>
      </c>
      <c r="L259" s="151">
        <f t="shared" si="41"/>
        <v>70</v>
      </c>
      <c r="M259"/>
      <c r="N259"/>
      <c r="O259"/>
      <c r="P259"/>
      <c r="Q259"/>
      <c r="R259"/>
      <c r="S259"/>
      <c r="T259"/>
      <c r="U259"/>
      <c r="V259"/>
    </row>
    <row r="260" spans="1:22" ht="17.100000000000001" customHeight="1" x14ac:dyDescent="0.15">
      <c r="A260"/>
      <c r="B260" s="316" t="s">
        <v>153</v>
      </c>
      <c r="C260" s="261">
        <v>8</v>
      </c>
      <c r="D260" s="261">
        <v>2</v>
      </c>
      <c r="E260" s="261">
        <v>0</v>
      </c>
      <c r="F260" s="149">
        <v>1</v>
      </c>
      <c r="G260" s="150">
        <v>1</v>
      </c>
      <c r="H260" s="150">
        <v>0</v>
      </c>
      <c r="I260" s="148">
        <v>0</v>
      </c>
      <c r="J260" s="150">
        <v>2</v>
      </c>
      <c r="K260" s="261">
        <v>90</v>
      </c>
      <c r="L260" s="151">
        <f t="shared" si="41"/>
        <v>104</v>
      </c>
      <c r="M260"/>
      <c r="N260"/>
      <c r="O260"/>
      <c r="P260"/>
      <c r="Q260"/>
      <c r="R260"/>
      <c r="S260"/>
      <c r="T260"/>
      <c r="U260"/>
      <c r="V260"/>
    </row>
    <row r="261" spans="1:22" ht="17.100000000000001" customHeight="1" x14ac:dyDescent="0.15">
      <c r="A261"/>
      <c r="B261" s="316" t="s">
        <v>160</v>
      </c>
      <c r="C261" s="261">
        <v>7</v>
      </c>
      <c r="D261" s="261">
        <v>3</v>
      </c>
      <c r="E261" s="261">
        <v>0</v>
      </c>
      <c r="F261" s="149">
        <v>1</v>
      </c>
      <c r="G261" s="150">
        <v>1</v>
      </c>
      <c r="H261" s="150">
        <v>0</v>
      </c>
      <c r="I261" s="261">
        <v>1</v>
      </c>
      <c r="J261" s="150">
        <v>2</v>
      </c>
      <c r="K261" s="261">
        <v>68</v>
      </c>
      <c r="L261" s="151">
        <f t="shared" si="41"/>
        <v>83</v>
      </c>
      <c r="M261"/>
      <c r="N261"/>
      <c r="O261"/>
      <c r="P261"/>
      <c r="Q261"/>
      <c r="R261"/>
      <c r="S261"/>
      <c r="T261"/>
      <c r="U261"/>
      <c r="V261"/>
    </row>
    <row r="262" spans="1:22" ht="17.100000000000001" customHeight="1" x14ac:dyDescent="0.15">
      <c r="A262"/>
      <c r="B262" s="316" t="s">
        <v>157</v>
      </c>
      <c r="C262" s="261">
        <v>13</v>
      </c>
      <c r="D262" s="261">
        <v>3</v>
      </c>
      <c r="E262" s="261">
        <v>0</v>
      </c>
      <c r="F262" s="149">
        <v>0</v>
      </c>
      <c r="G262" s="150">
        <v>0</v>
      </c>
      <c r="H262" s="150">
        <v>1</v>
      </c>
      <c r="I262" s="261">
        <v>0</v>
      </c>
      <c r="J262" s="150">
        <v>1</v>
      </c>
      <c r="K262" s="261">
        <v>69</v>
      </c>
      <c r="L262" s="151">
        <f t="shared" si="41"/>
        <v>87</v>
      </c>
      <c r="M262"/>
      <c r="N262"/>
      <c r="O262"/>
      <c r="P262"/>
      <c r="Q262"/>
      <c r="R262"/>
      <c r="S262"/>
      <c r="T262"/>
      <c r="U262"/>
      <c r="V262"/>
    </row>
    <row r="263" spans="1:22" ht="17.100000000000001" customHeight="1" x14ac:dyDescent="0.15">
      <c r="A263"/>
      <c r="B263" s="316" t="s">
        <v>152</v>
      </c>
      <c r="C263" s="261">
        <v>8</v>
      </c>
      <c r="D263" s="261">
        <v>0</v>
      </c>
      <c r="E263" s="261">
        <v>1</v>
      </c>
      <c r="F263" s="149">
        <v>0</v>
      </c>
      <c r="G263" s="150">
        <v>1</v>
      </c>
      <c r="H263" s="150">
        <v>1</v>
      </c>
      <c r="I263" s="135">
        <v>0</v>
      </c>
      <c r="J263" s="150">
        <v>2</v>
      </c>
      <c r="K263" s="261">
        <v>108</v>
      </c>
      <c r="L263" s="151">
        <f t="shared" si="41"/>
        <v>121</v>
      </c>
      <c r="M263"/>
      <c r="N263"/>
      <c r="O263"/>
      <c r="P263"/>
      <c r="Q263"/>
      <c r="R263"/>
      <c r="S263"/>
      <c r="T263"/>
      <c r="U263"/>
      <c r="V263"/>
    </row>
    <row r="264" spans="1:22" ht="17.100000000000001" customHeight="1" x14ac:dyDescent="0.15">
      <c r="A264"/>
      <c r="B264" s="316" t="s">
        <v>159</v>
      </c>
      <c r="C264" s="261">
        <v>6</v>
      </c>
      <c r="D264" s="261">
        <v>2</v>
      </c>
      <c r="E264" s="261">
        <v>1</v>
      </c>
      <c r="F264" s="149">
        <v>0</v>
      </c>
      <c r="G264" s="150">
        <v>0</v>
      </c>
      <c r="H264" s="150">
        <v>0</v>
      </c>
      <c r="I264" s="148">
        <v>1</v>
      </c>
      <c r="J264" s="150">
        <v>0</v>
      </c>
      <c r="K264" s="261">
        <v>109</v>
      </c>
      <c r="L264" s="151">
        <f t="shared" si="41"/>
        <v>119</v>
      </c>
      <c r="M264"/>
      <c r="N264"/>
      <c r="O264"/>
      <c r="P264"/>
      <c r="Q264"/>
      <c r="R264"/>
      <c r="S264"/>
      <c r="T264"/>
      <c r="U264"/>
      <c r="V264"/>
    </row>
    <row r="265" spans="1:22" ht="17.100000000000001" customHeight="1" x14ac:dyDescent="0.15">
      <c r="A265"/>
      <c r="B265" s="316" t="s">
        <v>162</v>
      </c>
      <c r="C265" s="261">
        <v>8</v>
      </c>
      <c r="D265" s="261">
        <v>2</v>
      </c>
      <c r="E265" s="261">
        <v>0</v>
      </c>
      <c r="F265" s="149">
        <v>0</v>
      </c>
      <c r="G265" s="150">
        <v>0</v>
      </c>
      <c r="H265" s="150">
        <v>1</v>
      </c>
      <c r="I265" s="148">
        <v>0</v>
      </c>
      <c r="J265" s="150">
        <v>2</v>
      </c>
      <c r="K265" s="261">
        <v>61</v>
      </c>
      <c r="L265" s="151">
        <f t="shared" si="41"/>
        <v>74</v>
      </c>
      <c r="M265"/>
      <c r="N265"/>
      <c r="O265"/>
      <c r="P265"/>
      <c r="Q265"/>
      <c r="R265"/>
      <c r="S265"/>
      <c r="T265"/>
      <c r="U265"/>
      <c r="V265"/>
    </row>
    <row r="266" spans="1:22" ht="17.100000000000001" customHeight="1" x14ac:dyDescent="0.15">
      <c r="A266"/>
      <c r="B266" s="316" t="s">
        <v>168</v>
      </c>
      <c r="C266" s="261">
        <v>4</v>
      </c>
      <c r="D266" s="261">
        <v>2</v>
      </c>
      <c r="E266" s="261">
        <v>0</v>
      </c>
      <c r="F266" s="149">
        <v>0</v>
      </c>
      <c r="G266" s="150">
        <v>0</v>
      </c>
      <c r="H266" s="150">
        <v>0</v>
      </c>
      <c r="I266" s="148">
        <v>0</v>
      </c>
      <c r="J266" s="150">
        <v>2</v>
      </c>
      <c r="K266" s="261">
        <v>70</v>
      </c>
      <c r="L266" s="151">
        <f t="shared" si="41"/>
        <v>78</v>
      </c>
      <c r="M266"/>
      <c r="N266"/>
      <c r="O266"/>
      <c r="P266"/>
      <c r="Q266"/>
      <c r="R266"/>
      <c r="S266"/>
      <c r="T266"/>
      <c r="U266"/>
      <c r="V266"/>
    </row>
    <row r="267" spans="1:22" ht="17.100000000000001" customHeight="1" x14ac:dyDescent="0.15">
      <c r="A267"/>
      <c r="B267" s="316" t="s">
        <v>111</v>
      </c>
      <c r="C267" s="261">
        <v>7</v>
      </c>
      <c r="D267" s="261">
        <v>1</v>
      </c>
      <c r="E267" s="261">
        <v>1</v>
      </c>
      <c r="F267" s="149">
        <v>0</v>
      </c>
      <c r="G267" s="150">
        <v>1</v>
      </c>
      <c r="H267" s="150">
        <v>2</v>
      </c>
      <c r="I267" s="148">
        <v>0</v>
      </c>
      <c r="J267" s="150">
        <v>2</v>
      </c>
      <c r="K267" s="261">
        <v>123</v>
      </c>
      <c r="L267" s="151">
        <f t="shared" si="41"/>
        <v>137</v>
      </c>
      <c r="M267"/>
      <c r="N267"/>
      <c r="O267"/>
      <c r="P267"/>
      <c r="Q267"/>
      <c r="R267"/>
      <c r="S267"/>
      <c r="T267"/>
      <c r="U267"/>
      <c r="V267"/>
    </row>
    <row r="268" spans="1:22" ht="17.100000000000001" customHeight="1" x14ac:dyDescent="0.15">
      <c r="A268"/>
      <c r="B268" s="316" t="s">
        <v>167</v>
      </c>
      <c r="C268" s="261">
        <v>28</v>
      </c>
      <c r="D268" s="261">
        <v>1</v>
      </c>
      <c r="E268" s="261">
        <v>0</v>
      </c>
      <c r="F268" s="149">
        <v>0</v>
      </c>
      <c r="G268" s="150">
        <v>2</v>
      </c>
      <c r="H268" s="150">
        <v>2</v>
      </c>
      <c r="I268" s="148">
        <v>0</v>
      </c>
      <c r="J268" s="150">
        <v>4</v>
      </c>
      <c r="K268" s="261">
        <v>203</v>
      </c>
      <c r="L268" s="151">
        <f t="shared" si="41"/>
        <v>240</v>
      </c>
      <c r="M268"/>
      <c r="N268"/>
      <c r="O268"/>
      <c r="P268"/>
      <c r="Q268"/>
      <c r="R268"/>
      <c r="S268"/>
      <c r="T268"/>
      <c r="U268"/>
      <c r="V268"/>
    </row>
    <row r="269" spans="1:22" ht="17.100000000000001" customHeight="1" x14ac:dyDescent="0.15">
      <c r="A269"/>
      <c r="B269" s="316" t="s">
        <v>113</v>
      </c>
      <c r="C269" s="261">
        <v>29</v>
      </c>
      <c r="D269" s="261">
        <v>2</v>
      </c>
      <c r="E269" s="261">
        <v>2</v>
      </c>
      <c r="F269" s="149">
        <v>1</v>
      </c>
      <c r="G269" s="150">
        <v>1</v>
      </c>
      <c r="H269" s="150">
        <v>1</v>
      </c>
      <c r="I269" s="148">
        <v>1</v>
      </c>
      <c r="J269" s="150">
        <v>3</v>
      </c>
      <c r="K269" s="261">
        <v>216</v>
      </c>
      <c r="L269" s="151">
        <f t="shared" si="41"/>
        <v>256</v>
      </c>
      <c r="M269"/>
      <c r="N269"/>
      <c r="O269"/>
      <c r="P269"/>
      <c r="Q269"/>
      <c r="R269"/>
      <c r="S269"/>
      <c r="T269"/>
      <c r="U269"/>
      <c r="V269"/>
    </row>
    <row r="270" spans="1:22" ht="17.100000000000001" customHeight="1" x14ac:dyDescent="0.15">
      <c r="A270"/>
      <c r="B270" s="316" t="s">
        <v>360</v>
      </c>
      <c r="C270" s="261">
        <v>18</v>
      </c>
      <c r="D270" s="261">
        <v>1</v>
      </c>
      <c r="E270" s="261">
        <v>1</v>
      </c>
      <c r="F270" s="149">
        <v>0</v>
      </c>
      <c r="G270" s="150">
        <v>1</v>
      </c>
      <c r="H270" s="150">
        <v>0</v>
      </c>
      <c r="I270" s="148">
        <v>0</v>
      </c>
      <c r="J270" s="150">
        <v>4</v>
      </c>
      <c r="K270" s="261">
        <v>93</v>
      </c>
      <c r="L270" s="151">
        <f t="shared" si="41"/>
        <v>118</v>
      </c>
      <c r="M270"/>
      <c r="N270"/>
      <c r="O270"/>
      <c r="P270"/>
      <c r="Q270"/>
      <c r="R270"/>
      <c r="S270"/>
      <c r="T270"/>
      <c r="U270"/>
      <c r="V270"/>
    </row>
    <row r="271" spans="1:22" ht="17.100000000000001" customHeight="1" x14ac:dyDescent="0.15">
      <c r="A271"/>
      <c r="B271" s="316" t="s">
        <v>156</v>
      </c>
      <c r="C271" s="261">
        <v>22</v>
      </c>
      <c r="D271" s="261">
        <v>2</v>
      </c>
      <c r="E271" s="261">
        <v>0</v>
      </c>
      <c r="F271" s="149">
        <v>2</v>
      </c>
      <c r="G271" s="150">
        <v>0</v>
      </c>
      <c r="H271" s="150">
        <v>0</v>
      </c>
      <c r="I271" s="148">
        <v>1</v>
      </c>
      <c r="J271" s="150">
        <v>2</v>
      </c>
      <c r="K271" s="261">
        <v>171</v>
      </c>
      <c r="L271" s="151">
        <f t="shared" si="41"/>
        <v>200</v>
      </c>
      <c r="M271"/>
      <c r="N271"/>
      <c r="O271"/>
      <c r="P271"/>
      <c r="Q271"/>
      <c r="R271"/>
      <c r="S271"/>
      <c r="T271"/>
      <c r="U271"/>
      <c r="V271"/>
    </row>
    <row r="272" spans="1:22" ht="17.100000000000001" customHeight="1" x14ac:dyDescent="0.15">
      <c r="A272"/>
      <c r="B272" s="316" t="s">
        <v>151</v>
      </c>
      <c r="C272" s="261">
        <v>11</v>
      </c>
      <c r="D272" s="261">
        <v>3</v>
      </c>
      <c r="E272" s="261">
        <v>1</v>
      </c>
      <c r="F272" s="149">
        <v>1</v>
      </c>
      <c r="G272" s="150">
        <v>0</v>
      </c>
      <c r="H272" s="150">
        <v>0</v>
      </c>
      <c r="I272" s="148">
        <v>0</v>
      </c>
      <c r="J272" s="150">
        <v>2</v>
      </c>
      <c r="K272" s="261">
        <v>115</v>
      </c>
      <c r="L272" s="151">
        <f t="shared" si="41"/>
        <v>133</v>
      </c>
      <c r="M272"/>
      <c r="N272"/>
      <c r="O272"/>
      <c r="P272"/>
      <c r="Q272"/>
      <c r="R272"/>
      <c r="S272"/>
      <c r="T272"/>
      <c r="U272"/>
      <c r="V272"/>
    </row>
    <row r="273" spans="1:23" ht="17.100000000000001" customHeight="1" x14ac:dyDescent="0.15">
      <c r="A273"/>
      <c r="B273" s="316" t="s">
        <v>155</v>
      </c>
      <c r="C273" s="261">
        <v>22</v>
      </c>
      <c r="D273" s="261">
        <v>2</v>
      </c>
      <c r="E273" s="261">
        <v>3</v>
      </c>
      <c r="F273" s="149">
        <v>1</v>
      </c>
      <c r="G273" s="150">
        <v>1</v>
      </c>
      <c r="H273" s="150">
        <v>2</v>
      </c>
      <c r="I273" s="148">
        <v>0</v>
      </c>
      <c r="J273" s="150">
        <v>4</v>
      </c>
      <c r="K273" s="261">
        <v>151</v>
      </c>
      <c r="L273" s="151">
        <f t="shared" si="41"/>
        <v>186</v>
      </c>
      <c r="M273"/>
      <c r="N273"/>
      <c r="O273"/>
      <c r="P273"/>
      <c r="Q273"/>
      <c r="R273"/>
      <c r="S273"/>
      <c r="T273"/>
      <c r="U273"/>
      <c r="V273"/>
    </row>
    <row r="274" spans="1:23" ht="17.100000000000001" customHeight="1" x14ac:dyDescent="0.15">
      <c r="A274"/>
      <c r="B274" s="316" t="s">
        <v>161</v>
      </c>
      <c r="C274" s="261">
        <v>10</v>
      </c>
      <c r="D274" s="261">
        <v>1</v>
      </c>
      <c r="E274" s="261">
        <v>1</v>
      </c>
      <c r="F274" s="149">
        <v>0</v>
      </c>
      <c r="G274" s="150">
        <v>0</v>
      </c>
      <c r="H274" s="150">
        <v>0</v>
      </c>
      <c r="I274" s="148">
        <v>0</v>
      </c>
      <c r="J274" s="150">
        <v>2</v>
      </c>
      <c r="K274" s="261">
        <v>91</v>
      </c>
      <c r="L274" s="151">
        <f t="shared" si="41"/>
        <v>105</v>
      </c>
      <c r="M274"/>
      <c r="N274"/>
      <c r="O274"/>
      <c r="P274"/>
      <c r="Q274"/>
      <c r="R274"/>
      <c r="S274"/>
      <c r="T274"/>
      <c r="U274"/>
      <c r="V274"/>
    </row>
    <row r="275" spans="1:23" ht="17.100000000000001" customHeight="1" x14ac:dyDescent="0.15">
      <c r="A275"/>
      <c r="B275" s="316" t="s">
        <v>119</v>
      </c>
      <c r="C275" s="261">
        <v>12</v>
      </c>
      <c r="D275" s="261">
        <v>2</v>
      </c>
      <c r="E275" s="261">
        <v>0</v>
      </c>
      <c r="F275" s="149">
        <v>1</v>
      </c>
      <c r="G275" s="150">
        <v>2</v>
      </c>
      <c r="H275" s="150">
        <v>1</v>
      </c>
      <c r="I275" s="148">
        <v>1</v>
      </c>
      <c r="J275" s="150">
        <v>4</v>
      </c>
      <c r="K275" s="261">
        <v>131</v>
      </c>
      <c r="L275" s="151">
        <f t="shared" si="41"/>
        <v>154</v>
      </c>
      <c r="M275"/>
      <c r="N275"/>
      <c r="O275"/>
      <c r="P275"/>
      <c r="Q275"/>
      <c r="R275"/>
      <c r="S275"/>
      <c r="T275"/>
      <c r="U275"/>
      <c r="V275"/>
    </row>
    <row r="276" spans="1:23" ht="17.100000000000001" customHeight="1" x14ac:dyDescent="0.15">
      <c r="A276"/>
      <c r="B276" s="316" t="s">
        <v>120</v>
      </c>
      <c r="C276" s="261">
        <v>23</v>
      </c>
      <c r="D276" s="261">
        <v>1</v>
      </c>
      <c r="E276" s="261">
        <v>1</v>
      </c>
      <c r="F276" s="149">
        <v>0</v>
      </c>
      <c r="G276" s="150">
        <v>3</v>
      </c>
      <c r="H276" s="150">
        <v>0</v>
      </c>
      <c r="I276" s="135">
        <v>0</v>
      </c>
      <c r="J276" s="150">
        <v>3</v>
      </c>
      <c r="K276" s="261">
        <v>159</v>
      </c>
      <c r="L276" s="151">
        <f t="shared" si="41"/>
        <v>190</v>
      </c>
      <c r="M276"/>
      <c r="N276"/>
      <c r="O276"/>
      <c r="P276"/>
      <c r="Q276"/>
      <c r="R276"/>
      <c r="S276"/>
      <c r="T276"/>
      <c r="U276"/>
      <c r="V276"/>
    </row>
    <row r="277" spans="1:23" ht="17.100000000000001" customHeight="1" x14ac:dyDescent="0.15">
      <c r="A277"/>
      <c r="B277" s="316" t="s">
        <v>154</v>
      </c>
      <c r="C277" s="261">
        <v>26</v>
      </c>
      <c r="D277" s="261">
        <v>3</v>
      </c>
      <c r="E277" s="261">
        <v>1</v>
      </c>
      <c r="F277" s="149">
        <v>1</v>
      </c>
      <c r="G277" s="150">
        <v>2</v>
      </c>
      <c r="H277" s="150">
        <v>1</v>
      </c>
      <c r="I277" s="135">
        <v>0</v>
      </c>
      <c r="J277" s="150">
        <v>7</v>
      </c>
      <c r="K277" s="261">
        <v>213</v>
      </c>
      <c r="L277" s="151">
        <f t="shared" si="41"/>
        <v>254</v>
      </c>
      <c r="M277"/>
      <c r="N277"/>
      <c r="O277"/>
      <c r="P277"/>
      <c r="Q277"/>
      <c r="R277"/>
      <c r="S277"/>
      <c r="T277"/>
      <c r="U277"/>
      <c r="V277"/>
    </row>
    <row r="278" spans="1:23" ht="17.100000000000001" customHeight="1" x14ac:dyDescent="0.15">
      <c r="A278"/>
      <c r="B278" s="316" t="s">
        <v>122</v>
      </c>
      <c r="C278" s="261">
        <v>21</v>
      </c>
      <c r="D278" s="261">
        <v>3</v>
      </c>
      <c r="E278" s="261">
        <v>1</v>
      </c>
      <c r="F278" s="149">
        <v>1</v>
      </c>
      <c r="G278" s="150">
        <v>0</v>
      </c>
      <c r="H278" s="150">
        <v>1</v>
      </c>
      <c r="I278" s="148">
        <v>0</v>
      </c>
      <c r="J278" s="150">
        <v>3</v>
      </c>
      <c r="K278" s="261">
        <v>185</v>
      </c>
      <c r="L278" s="151">
        <f t="shared" si="41"/>
        <v>215</v>
      </c>
      <c r="M278"/>
      <c r="N278"/>
      <c r="O278"/>
      <c r="P278"/>
      <c r="Q278"/>
      <c r="R278"/>
      <c r="S278"/>
      <c r="T278"/>
      <c r="U278"/>
      <c r="V278"/>
    </row>
    <row r="279" spans="1:23" ht="17.100000000000001" customHeight="1" x14ac:dyDescent="0.15">
      <c r="A279"/>
      <c r="B279" s="316" t="s">
        <v>165</v>
      </c>
      <c r="C279" s="261">
        <v>46</v>
      </c>
      <c r="D279" s="261">
        <v>2</v>
      </c>
      <c r="E279" s="261">
        <v>2</v>
      </c>
      <c r="F279" s="149">
        <v>0</v>
      </c>
      <c r="G279" s="150">
        <v>0</v>
      </c>
      <c r="H279" s="150">
        <v>2</v>
      </c>
      <c r="I279" s="148">
        <v>0</v>
      </c>
      <c r="J279" s="150">
        <v>5</v>
      </c>
      <c r="K279" s="261">
        <v>311</v>
      </c>
      <c r="L279" s="151">
        <f t="shared" si="41"/>
        <v>368</v>
      </c>
      <c r="M279"/>
      <c r="N279"/>
      <c r="O279"/>
      <c r="P279"/>
      <c r="Q279"/>
      <c r="R279"/>
      <c r="S279"/>
      <c r="T279"/>
      <c r="U279"/>
      <c r="V279"/>
    </row>
    <row r="280" spans="1:23" ht="17.100000000000001" customHeight="1" x14ac:dyDescent="0.15">
      <c r="A280"/>
      <c r="B280" s="316" t="s">
        <v>158</v>
      </c>
      <c r="C280" s="261">
        <v>44</v>
      </c>
      <c r="D280" s="261">
        <v>0</v>
      </c>
      <c r="E280" s="261">
        <v>2</v>
      </c>
      <c r="F280" s="149">
        <v>1</v>
      </c>
      <c r="G280" s="150">
        <v>1</v>
      </c>
      <c r="H280" s="150">
        <v>1</v>
      </c>
      <c r="I280" s="148">
        <v>1</v>
      </c>
      <c r="J280" s="150">
        <v>4</v>
      </c>
      <c r="K280" s="261">
        <v>462</v>
      </c>
      <c r="L280" s="151">
        <f t="shared" si="41"/>
        <v>516</v>
      </c>
      <c r="M280"/>
      <c r="N280"/>
      <c r="O280"/>
      <c r="P280"/>
      <c r="Q280"/>
      <c r="R280"/>
      <c r="S280"/>
      <c r="T280"/>
      <c r="U280"/>
      <c r="V280"/>
    </row>
    <row r="281" spans="1:23" ht="17.100000000000001" customHeight="1" x14ac:dyDescent="0.15">
      <c r="A281"/>
      <c r="B281" s="316" t="s">
        <v>125</v>
      </c>
      <c r="C281" s="261">
        <v>1</v>
      </c>
      <c r="D281" s="261">
        <v>0</v>
      </c>
      <c r="E281" s="261">
        <v>0</v>
      </c>
      <c r="F281" s="149">
        <v>0</v>
      </c>
      <c r="G281" s="150">
        <v>0</v>
      </c>
      <c r="H281" s="150">
        <v>0</v>
      </c>
      <c r="I281" s="148">
        <v>0</v>
      </c>
      <c r="J281" s="150">
        <v>2</v>
      </c>
      <c r="K281" s="261">
        <v>46</v>
      </c>
      <c r="L281" s="151">
        <f t="shared" si="41"/>
        <v>49</v>
      </c>
      <c r="M281"/>
      <c r="N281"/>
      <c r="O281"/>
      <c r="P281"/>
      <c r="Q281"/>
      <c r="R281"/>
      <c r="S281"/>
      <c r="T281"/>
      <c r="U281"/>
      <c r="V281"/>
    </row>
    <row r="282" spans="1:23" ht="17.100000000000001" customHeight="1" x14ac:dyDescent="0.15">
      <c r="A282"/>
      <c r="B282" s="317" t="s">
        <v>6</v>
      </c>
      <c r="C282" s="142">
        <f t="shared" ref="C282:L282" si="42">SUM(C257:C281)</f>
        <v>399</v>
      </c>
      <c r="D282" s="142">
        <f t="shared" si="42"/>
        <v>41</v>
      </c>
      <c r="E282" s="142">
        <f t="shared" si="42"/>
        <v>18</v>
      </c>
      <c r="F282" s="142">
        <f t="shared" si="42"/>
        <v>12</v>
      </c>
      <c r="G282" s="142">
        <f t="shared" si="42"/>
        <v>18</v>
      </c>
      <c r="H282" s="142">
        <f t="shared" si="42"/>
        <v>18</v>
      </c>
      <c r="I282" s="142">
        <f t="shared" si="42"/>
        <v>6</v>
      </c>
      <c r="J282" s="142">
        <f t="shared" si="42"/>
        <v>66</v>
      </c>
      <c r="K282" s="142">
        <f t="shared" si="42"/>
        <v>3517</v>
      </c>
      <c r="L282" s="151">
        <f t="shared" si="42"/>
        <v>4095</v>
      </c>
      <c r="M282"/>
      <c r="N282"/>
      <c r="O282"/>
      <c r="P282"/>
      <c r="Q282"/>
      <c r="R282"/>
      <c r="S282"/>
      <c r="T282"/>
      <c r="U282"/>
      <c r="V282"/>
    </row>
    <row r="283" spans="1:23" s="36" customFormat="1" ht="17.100000000000001" customHeight="1" x14ac:dyDescent="0.15">
      <c r="B283" s="42"/>
      <c r="C283" s="5"/>
      <c r="D283" s="5"/>
      <c r="E283" s="5"/>
      <c r="F283" s="5"/>
      <c r="G283" s="5"/>
      <c r="H283" s="42"/>
      <c r="I283" s="5"/>
      <c r="J283" s="5"/>
      <c r="K283" s="5"/>
      <c r="L283" s="5"/>
      <c r="N283" s="15"/>
      <c r="O283" s="15"/>
      <c r="P283" s="15"/>
      <c r="Q283" s="15"/>
      <c r="R283" s="15"/>
      <c r="S283" s="15"/>
      <c r="T283" s="15"/>
      <c r="U283" s="15"/>
      <c r="V283" s="15"/>
      <c r="W283" s="15"/>
    </row>
    <row r="284" spans="1:23" s="36" customFormat="1" ht="17.100000000000001" customHeight="1" x14ac:dyDescent="0.15">
      <c r="A284" s="33"/>
      <c r="B284" s="33" t="s">
        <v>482</v>
      </c>
      <c r="C284" s="5"/>
      <c r="D284" s="82"/>
      <c r="E284" s="5"/>
      <c r="F284" s="5"/>
      <c r="G284" s="42"/>
      <c r="H284" s="5"/>
      <c r="I284" s="5"/>
      <c r="J284" s="5"/>
      <c r="K284" s="5"/>
      <c r="M284" s="15"/>
      <c r="N284" s="15"/>
      <c r="O284" s="15"/>
      <c r="P284" s="15"/>
      <c r="Q284" s="15"/>
      <c r="R284" s="15"/>
      <c r="S284" s="15"/>
      <c r="T284" s="15"/>
      <c r="U284" s="15"/>
      <c r="V284" s="15"/>
    </row>
    <row r="285" spans="1:23" ht="17.100000000000001" customHeight="1" x14ac:dyDescent="0.15">
      <c r="B285" s="108"/>
      <c r="C285" s="338" t="s">
        <v>135</v>
      </c>
      <c r="D285" s="339"/>
      <c r="E285" s="339"/>
      <c r="F285" s="339"/>
      <c r="G285" s="339"/>
      <c r="H285" s="339"/>
      <c r="I285" s="339"/>
      <c r="J285" s="340"/>
      <c r="K285" s="43" t="s">
        <v>136</v>
      </c>
      <c r="L285" s="43" t="s">
        <v>17</v>
      </c>
    </row>
    <row r="286" spans="1:23" ht="17.100000000000001" customHeight="1" x14ac:dyDescent="0.15">
      <c r="B286" s="109"/>
      <c r="C286" s="37" t="s">
        <v>137</v>
      </c>
      <c r="D286" s="274" t="s">
        <v>138</v>
      </c>
      <c r="E286" s="275" t="s">
        <v>139</v>
      </c>
      <c r="F286" s="276" t="s">
        <v>140</v>
      </c>
      <c r="G286" s="279" t="s">
        <v>141</v>
      </c>
      <c r="H286" s="279" t="s">
        <v>142</v>
      </c>
      <c r="I286" s="280" t="s">
        <v>169</v>
      </c>
      <c r="J286" s="24" t="s">
        <v>150</v>
      </c>
      <c r="K286" s="39"/>
      <c r="L286" s="39"/>
    </row>
    <row r="287" spans="1:23" ht="17.100000000000001" customHeight="1" x14ac:dyDescent="0.15">
      <c r="A287" s="3"/>
      <c r="B287" s="83" t="s">
        <v>126</v>
      </c>
      <c r="C287" s="261">
        <v>6</v>
      </c>
      <c r="D287" s="261">
        <v>0</v>
      </c>
      <c r="E287" s="261">
        <v>1</v>
      </c>
      <c r="F287" s="261">
        <v>0</v>
      </c>
      <c r="G287" s="149">
        <v>1</v>
      </c>
      <c r="H287" s="150">
        <v>1</v>
      </c>
      <c r="I287" s="224">
        <v>0</v>
      </c>
      <c r="J287" s="150">
        <v>1</v>
      </c>
      <c r="K287" s="261">
        <v>21</v>
      </c>
      <c r="L287" s="142">
        <f t="shared" ref="L287:L292" si="43">SUM(C287:K287)</f>
        <v>31</v>
      </c>
      <c r="M287"/>
      <c r="N287"/>
      <c r="O287"/>
      <c r="P287"/>
      <c r="Q287"/>
      <c r="R287"/>
      <c r="S287"/>
      <c r="T287"/>
      <c r="U287"/>
      <c r="V287"/>
    </row>
    <row r="288" spans="1:23" ht="17.100000000000001" customHeight="1" x14ac:dyDescent="0.15">
      <c r="A288" s="3"/>
      <c r="B288" s="83" t="s">
        <v>127</v>
      </c>
      <c r="C288" s="261">
        <v>10</v>
      </c>
      <c r="D288" s="261">
        <v>2</v>
      </c>
      <c r="E288" s="261">
        <v>0</v>
      </c>
      <c r="F288" s="261">
        <v>0</v>
      </c>
      <c r="G288" s="149">
        <v>1</v>
      </c>
      <c r="H288" s="150">
        <v>1</v>
      </c>
      <c r="I288" s="224">
        <v>1</v>
      </c>
      <c r="J288" s="150">
        <v>7</v>
      </c>
      <c r="K288" s="261">
        <v>131</v>
      </c>
      <c r="L288" s="142">
        <f t="shared" si="43"/>
        <v>153</v>
      </c>
      <c r="M288"/>
      <c r="N288"/>
      <c r="O288"/>
      <c r="P288"/>
      <c r="Q288"/>
      <c r="R288"/>
      <c r="S288"/>
      <c r="T288"/>
      <c r="U288"/>
      <c r="V288"/>
    </row>
    <row r="289" spans="1:26" ht="17.100000000000001" customHeight="1" x14ac:dyDescent="0.15">
      <c r="A289" s="3"/>
      <c r="B289" s="83" t="s">
        <v>129</v>
      </c>
      <c r="C289" s="261">
        <v>26</v>
      </c>
      <c r="D289" s="261">
        <v>4</v>
      </c>
      <c r="E289" s="261">
        <v>0</v>
      </c>
      <c r="F289" s="261">
        <v>2</v>
      </c>
      <c r="G289" s="149">
        <v>0</v>
      </c>
      <c r="H289" s="150">
        <v>2</v>
      </c>
      <c r="I289" s="224">
        <v>3</v>
      </c>
      <c r="J289" s="150">
        <v>8</v>
      </c>
      <c r="K289" s="261">
        <v>170</v>
      </c>
      <c r="L289" s="142">
        <f t="shared" si="43"/>
        <v>215</v>
      </c>
      <c r="M289"/>
      <c r="N289"/>
      <c r="O289"/>
      <c r="P289"/>
      <c r="Q289"/>
      <c r="R289"/>
      <c r="S289"/>
      <c r="T289"/>
      <c r="U289"/>
      <c r="V289"/>
    </row>
    <row r="290" spans="1:26" ht="17.100000000000001" customHeight="1" x14ac:dyDescent="0.15">
      <c r="A290" s="3"/>
      <c r="B290" s="83" t="s">
        <v>128</v>
      </c>
      <c r="C290" s="261">
        <v>64</v>
      </c>
      <c r="D290" s="261">
        <v>9</v>
      </c>
      <c r="E290" s="261">
        <v>7</v>
      </c>
      <c r="F290" s="261">
        <v>1</v>
      </c>
      <c r="G290" s="261">
        <v>5</v>
      </c>
      <c r="H290" s="150">
        <v>4</v>
      </c>
      <c r="I290" s="224">
        <v>3</v>
      </c>
      <c r="J290" s="150">
        <v>12</v>
      </c>
      <c r="K290" s="261">
        <v>519</v>
      </c>
      <c r="L290" s="142">
        <f t="shared" si="43"/>
        <v>624</v>
      </c>
      <c r="M290"/>
      <c r="N290"/>
      <c r="O290"/>
      <c r="P290"/>
      <c r="Q290"/>
      <c r="R290"/>
      <c r="S290"/>
      <c r="T290"/>
      <c r="U290"/>
      <c r="V290"/>
    </row>
    <row r="291" spans="1:26" ht="17.100000000000001" customHeight="1" x14ac:dyDescent="0.15">
      <c r="A291" s="3"/>
      <c r="B291" s="83" t="s">
        <v>130</v>
      </c>
      <c r="C291" s="261">
        <v>28</v>
      </c>
      <c r="D291" s="261">
        <v>0</v>
      </c>
      <c r="E291" s="261">
        <v>2</v>
      </c>
      <c r="F291" s="261">
        <v>2</v>
      </c>
      <c r="G291" s="261">
        <v>0</v>
      </c>
      <c r="H291" s="150">
        <v>1</v>
      </c>
      <c r="I291" s="224">
        <v>0</v>
      </c>
      <c r="J291" s="150">
        <v>2</v>
      </c>
      <c r="K291" s="261">
        <v>248</v>
      </c>
      <c r="L291" s="142">
        <f t="shared" si="43"/>
        <v>283</v>
      </c>
      <c r="M291"/>
      <c r="N291"/>
      <c r="O291"/>
      <c r="P291"/>
      <c r="Q291"/>
      <c r="R291"/>
      <c r="S291"/>
      <c r="T291"/>
      <c r="U291"/>
      <c r="V291"/>
    </row>
    <row r="292" spans="1:26" ht="17.100000000000001" customHeight="1" x14ac:dyDescent="0.15">
      <c r="A292" s="3"/>
      <c r="B292" s="83" t="s">
        <v>132</v>
      </c>
      <c r="C292" s="261">
        <v>11</v>
      </c>
      <c r="D292" s="261">
        <v>1</v>
      </c>
      <c r="E292" s="261">
        <v>0</v>
      </c>
      <c r="F292" s="261">
        <v>1</v>
      </c>
      <c r="G292" s="261">
        <v>0</v>
      </c>
      <c r="H292" s="261">
        <v>2</v>
      </c>
      <c r="I292" s="261">
        <v>0</v>
      </c>
      <c r="J292" s="150">
        <v>5</v>
      </c>
      <c r="K292" s="261">
        <v>129</v>
      </c>
      <c r="L292" s="142">
        <f t="shared" si="43"/>
        <v>149</v>
      </c>
      <c r="M292"/>
      <c r="N292"/>
      <c r="O292"/>
      <c r="P292"/>
      <c r="Q292"/>
      <c r="R292"/>
      <c r="S292"/>
      <c r="T292"/>
      <c r="U292"/>
      <c r="V292"/>
    </row>
    <row r="293" spans="1:26" ht="17.100000000000001" customHeight="1" x14ac:dyDescent="0.15">
      <c r="A293" s="3"/>
      <c r="B293" s="305" t="s">
        <v>6</v>
      </c>
      <c r="C293" s="142">
        <f t="shared" ref="C293:L293" si="44">SUM(C287:C292)</f>
        <v>145</v>
      </c>
      <c r="D293" s="142">
        <f t="shared" si="44"/>
        <v>16</v>
      </c>
      <c r="E293" s="142">
        <f t="shared" si="44"/>
        <v>10</v>
      </c>
      <c r="F293" s="142">
        <f t="shared" si="44"/>
        <v>6</v>
      </c>
      <c r="G293" s="142">
        <f t="shared" si="44"/>
        <v>7</v>
      </c>
      <c r="H293" s="142">
        <f t="shared" si="44"/>
        <v>11</v>
      </c>
      <c r="I293" s="142">
        <f t="shared" si="44"/>
        <v>7</v>
      </c>
      <c r="J293" s="142">
        <f t="shared" si="44"/>
        <v>35</v>
      </c>
      <c r="K293" s="142">
        <f t="shared" si="44"/>
        <v>1218</v>
      </c>
      <c r="L293" s="142">
        <f t="shared" si="44"/>
        <v>1455</v>
      </c>
      <c r="M293"/>
      <c r="N293"/>
      <c r="O293"/>
      <c r="P293"/>
      <c r="Q293"/>
      <c r="R293"/>
      <c r="S293"/>
      <c r="T293"/>
      <c r="U293"/>
      <c r="V293"/>
    </row>
    <row r="294" spans="1:26" ht="17.100000000000001" customHeight="1" x14ac:dyDescent="0.15">
      <c r="A294" s="3"/>
      <c r="B294" s="45"/>
      <c r="C294" s="30"/>
      <c r="D294" s="30"/>
      <c r="E294" s="30"/>
      <c r="F294" s="30"/>
      <c r="G294" s="30"/>
      <c r="H294" s="30"/>
      <c r="I294" s="30"/>
      <c r="M294"/>
      <c r="N294"/>
      <c r="O294"/>
      <c r="P294"/>
      <c r="Q294"/>
      <c r="R294"/>
      <c r="S294"/>
      <c r="T294"/>
      <c r="U294"/>
      <c r="V294"/>
    </row>
    <row r="295" spans="1:26" s="36" customFormat="1" ht="17.100000000000001" customHeight="1" x14ac:dyDescent="0.15">
      <c r="B295" s="42"/>
      <c r="C295" s="5"/>
      <c r="D295" s="5"/>
      <c r="E295" s="5"/>
      <c r="F295" s="5"/>
      <c r="G295" s="5"/>
      <c r="H295" s="33"/>
      <c r="I295" s="5"/>
      <c r="J295" s="5"/>
      <c r="K295" s="5"/>
      <c r="L295" s="5"/>
      <c r="N295" s="15"/>
      <c r="O295" s="15"/>
      <c r="P295" s="15"/>
      <c r="Q295" s="15"/>
      <c r="R295" s="15"/>
      <c r="S295" s="15"/>
      <c r="T295" s="15"/>
      <c r="U295" s="15"/>
      <c r="V295" s="15"/>
      <c r="W295" s="15"/>
    </row>
    <row r="296" spans="1:26" ht="17.100000000000001" customHeight="1" x14ac:dyDescent="0.15">
      <c r="A296" s="33"/>
      <c r="B296" s="33" t="s">
        <v>170</v>
      </c>
      <c r="C296" s="35"/>
      <c r="G296" s="33"/>
      <c r="H296" s="33" t="s">
        <v>171</v>
      </c>
      <c r="K296" s="4"/>
    </row>
    <row r="297" spans="1:26" ht="17.100000000000001" customHeight="1" x14ac:dyDescent="0.15">
      <c r="B297" s="6"/>
      <c r="C297" s="9" t="s">
        <v>1</v>
      </c>
      <c r="D297" s="6" t="s">
        <v>2</v>
      </c>
      <c r="H297" s="128"/>
      <c r="I297" s="128" t="s">
        <v>5</v>
      </c>
      <c r="J297" s="128" t="s">
        <v>4</v>
      </c>
      <c r="K297" s="128" t="s">
        <v>40</v>
      </c>
      <c r="L297" s="128" t="s">
        <v>41</v>
      </c>
      <c r="M297" s="128" t="s">
        <v>42</v>
      </c>
      <c r="N297" s="128" t="s">
        <v>43</v>
      </c>
      <c r="O297" s="128" t="s">
        <v>17</v>
      </c>
      <c r="P297"/>
      <c r="Q297" s="14"/>
      <c r="U297" s="15"/>
      <c r="V297" s="15"/>
      <c r="W297" s="15"/>
      <c r="X297" s="15"/>
      <c r="Y297" s="14"/>
      <c r="Z297" s="14"/>
    </row>
    <row r="298" spans="1:26" ht="17.100000000000001" customHeight="1" x14ac:dyDescent="0.15">
      <c r="B298" s="6" t="s">
        <v>172</v>
      </c>
      <c r="C298" s="147">
        <v>9268</v>
      </c>
      <c r="D298" s="8">
        <f>C298/C$14</f>
        <v>0.54862960989759069</v>
      </c>
      <c r="H298" s="128" t="s">
        <v>172</v>
      </c>
      <c r="I298" s="216">
        <v>131</v>
      </c>
      <c r="J298" s="216">
        <v>597</v>
      </c>
      <c r="K298" s="216">
        <v>1536</v>
      </c>
      <c r="L298" s="216">
        <v>3284</v>
      </c>
      <c r="M298" s="216">
        <v>3020</v>
      </c>
      <c r="N298" s="216">
        <v>700</v>
      </c>
      <c r="O298" s="217">
        <f>SUM(I298:N298)</f>
        <v>9268</v>
      </c>
      <c r="P298"/>
      <c r="Q298" s="14"/>
      <c r="U298" s="15"/>
      <c r="V298" s="15"/>
      <c r="W298" s="15"/>
      <c r="X298" s="15"/>
      <c r="Y298" s="14"/>
      <c r="Z298" s="14"/>
    </row>
    <row r="299" spans="1:26" ht="17.100000000000001" customHeight="1" x14ac:dyDescent="0.15">
      <c r="B299" s="6" t="s">
        <v>173</v>
      </c>
      <c r="C299" s="147">
        <v>2384</v>
      </c>
      <c r="D299" s="8">
        <f>C299/C$14</f>
        <v>0.1411235422956254</v>
      </c>
      <c r="H299" s="128" t="s">
        <v>173</v>
      </c>
      <c r="I299" s="216">
        <v>46</v>
      </c>
      <c r="J299" s="216">
        <v>299</v>
      </c>
      <c r="K299" s="216">
        <v>760</v>
      </c>
      <c r="L299" s="216">
        <v>822</v>
      </c>
      <c r="M299" s="216">
        <v>424</v>
      </c>
      <c r="N299" s="216">
        <v>33</v>
      </c>
      <c r="O299" s="217">
        <f>SUM(I299:N299)</f>
        <v>2384</v>
      </c>
      <c r="P299"/>
      <c r="Q299" s="14"/>
      <c r="U299" s="15"/>
      <c r="V299" s="15"/>
      <c r="W299" s="15"/>
      <c r="X299" s="15"/>
      <c r="Y299" s="14"/>
      <c r="Z299" s="14"/>
    </row>
    <row r="300" spans="1:26" ht="17.100000000000001" customHeight="1" x14ac:dyDescent="0.15">
      <c r="B300" s="6" t="s">
        <v>174</v>
      </c>
      <c r="C300" s="147">
        <v>5241</v>
      </c>
      <c r="D300" s="8">
        <f>C300/C$14</f>
        <v>0.31024684780678385</v>
      </c>
      <c r="H300" s="128" t="s">
        <v>174</v>
      </c>
      <c r="I300" s="216">
        <v>413</v>
      </c>
      <c r="J300" s="216">
        <v>962</v>
      </c>
      <c r="K300" s="216">
        <v>1418</v>
      </c>
      <c r="L300" s="216">
        <v>1796</v>
      </c>
      <c r="M300" s="216">
        <v>580</v>
      </c>
      <c r="N300" s="216">
        <v>72</v>
      </c>
      <c r="O300" s="217">
        <f>SUM(I300:N300)</f>
        <v>5241</v>
      </c>
      <c r="P300"/>
      <c r="Q300" s="14"/>
      <c r="U300" s="15"/>
      <c r="V300" s="15"/>
      <c r="W300" s="15"/>
      <c r="X300" s="15"/>
      <c r="Y300" s="14"/>
      <c r="Z300" s="14"/>
    </row>
    <row r="301" spans="1:26" ht="17.100000000000001" customHeight="1" x14ac:dyDescent="0.15">
      <c r="B301" s="6" t="s">
        <v>39</v>
      </c>
      <c r="C301" s="147">
        <v>0</v>
      </c>
      <c r="D301" s="8">
        <f>C301/C$14</f>
        <v>0</v>
      </c>
      <c r="H301" s="128" t="s">
        <v>331</v>
      </c>
      <c r="I301" s="216">
        <v>0</v>
      </c>
      <c r="J301" s="216">
        <v>0</v>
      </c>
      <c r="K301" s="216">
        <v>0</v>
      </c>
      <c r="L301" s="216">
        <v>0</v>
      </c>
      <c r="M301" s="216">
        <v>0</v>
      </c>
      <c r="N301" s="216">
        <v>0</v>
      </c>
      <c r="O301" s="217">
        <f>SUM(I301:N301)</f>
        <v>0</v>
      </c>
      <c r="P301"/>
      <c r="Q301" s="14"/>
      <c r="U301" s="15"/>
      <c r="V301" s="15"/>
      <c r="W301" s="15"/>
      <c r="X301" s="15"/>
      <c r="Y301" s="14"/>
      <c r="Z301" s="14"/>
    </row>
    <row r="302" spans="1:26" ht="17.100000000000001" customHeight="1" x14ac:dyDescent="0.15">
      <c r="B302" s="6" t="s">
        <v>17</v>
      </c>
      <c r="C302" s="225">
        <f>SUM(C298:C301)</f>
        <v>16893</v>
      </c>
      <c r="D302" s="8">
        <f>C302/C$14</f>
        <v>1</v>
      </c>
      <c r="H302" s="128" t="s">
        <v>17</v>
      </c>
      <c r="I302" s="217">
        <f t="shared" ref="I302:O302" si="45">SUM(I298:I301)</f>
        <v>590</v>
      </c>
      <c r="J302" s="217">
        <f t="shared" si="45"/>
        <v>1858</v>
      </c>
      <c r="K302" s="217">
        <f t="shared" si="45"/>
        <v>3714</v>
      </c>
      <c r="L302" s="217">
        <f t="shared" si="45"/>
        <v>5902</v>
      </c>
      <c r="M302" s="217">
        <f t="shared" si="45"/>
        <v>4024</v>
      </c>
      <c r="N302" s="217">
        <f t="shared" si="45"/>
        <v>805</v>
      </c>
      <c r="O302" s="217">
        <f t="shared" si="45"/>
        <v>16893</v>
      </c>
    </row>
    <row r="303" spans="1:26" ht="17.100000000000001" customHeight="1" x14ac:dyDescent="0.15">
      <c r="C303" s="35"/>
    </row>
    <row r="304" spans="1:26" ht="17.100000000000001" customHeight="1" x14ac:dyDescent="0.15">
      <c r="A304" s="33"/>
      <c r="B304" s="33" t="s">
        <v>175</v>
      </c>
      <c r="C304" s="35"/>
    </row>
    <row r="305" spans="1:22" ht="17.100000000000001" customHeight="1" x14ac:dyDescent="0.15">
      <c r="B305" s="6"/>
      <c r="C305" s="9" t="s">
        <v>1</v>
      </c>
      <c r="D305" s="6" t="s">
        <v>2</v>
      </c>
      <c r="F305"/>
      <c r="G305" s="46"/>
      <c r="H305"/>
      <c r="I305" s="47"/>
      <c r="J305"/>
    </row>
    <row r="306" spans="1:22" ht="17.100000000000001" customHeight="1" x14ac:dyDescent="0.15">
      <c r="B306" s="6" t="s">
        <v>4</v>
      </c>
      <c r="C306" s="147">
        <v>590</v>
      </c>
      <c r="D306" s="226">
        <f t="shared" ref="D306:D313" si="46">C306/C$14</f>
        <v>3.4925708873497899E-2</v>
      </c>
    </row>
    <row r="307" spans="1:22" ht="17.100000000000001" customHeight="1" x14ac:dyDescent="0.15">
      <c r="B307" s="6" t="s">
        <v>5</v>
      </c>
      <c r="C307" s="147">
        <v>1858</v>
      </c>
      <c r="D307" s="226">
        <f t="shared" si="46"/>
        <v>0.109986384893151</v>
      </c>
    </row>
    <row r="308" spans="1:22" ht="17.100000000000001" customHeight="1" x14ac:dyDescent="0.15">
      <c r="B308" s="6" t="s">
        <v>40</v>
      </c>
      <c r="C308" s="147">
        <v>3714</v>
      </c>
      <c r="D308" s="226">
        <f t="shared" si="46"/>
        <v>0.21985437755283255</v>
      </c>
    </row>
    <row r="309" spans="1:22" ht="17.100000000000001" customHeight="1" x14ac:dyDescent="0.15">
      <c r="B309" s="6" t="s">
        <v>41</v>
      </c>
      <c r="C309" s="147">
        <v>5902</v>
      </c>
      <c r="D309" s="226">
        <f t="shared" si="46"/>
        <v>0.34937548096844845</v>
      </c>
    </row>
    <row r="310" spans="1:22" ht="17.100000000000001" customHeight="1" x14ac:dyDescent="0.15">
      <c r="B310" s="6" t="s">
        <v>42</v>
      </c>
      <c r="C310" s="147">
        <v>4024</v>
      </c>
      <c r="D310" s="226">
        <f t="shared" si="46"/>
        <v>0.23820517374060263</v>
      </c>
    </row>
    <row r="311" spans="1:22" ht="17.100000000000001" customHeight="1" x14ac:dyDescent="0.15">
      <c r="B311" s="6" t="s">
        <v>43</v>
      </c>
      <c r="C311" s="147">
        <v>805</v>
      </c>
      <c r="D311" s="226">
        <f t="shared" si="46"/>
        <v>4.7652873971467474E-2</v>
      </c>
    </row>
    <row r="312" spans="1:22" ht="17.100000000000001" customHeight="1" x14ac:dyDescent="0.15">
      <c r="B312" s="6" t="s">
        <v>39</v>
      </c>
      <c r="C312" s="147">
        <v>0</v>
      </c>
      <c r="D312" s="226">
        <f t="shared" si="46"/>
        <v>0</v>
      </c>
    </row>
    <row r="313" spans="1:22" ht="17.100000000000001" customHeight="1" x14ac:dyDescent="0.15">
      <c r="B313" s="6" t="s">
        <v>17</v>
      </c>
      <c r="C313" s="225">
        <f>SUM(C306:C312)</f>
        <v>16893</v>
      </c>
      <c r="D313" s="226">
        <f t="shared" si="46"/>
        <v>1</v>
      </c>
      <c r="F313"/>
      <c r="G313"/>
      <c r="H313"/>
      <c r="I313"/>
      <c r="J313"/>
    </row>
    <row r="314" spans="1:22" ht="17.100000000000001" customHeight="1" x14ac:dyDescent="0.15">
      <c r="B314" s="30"/>
      <c r="C314" s="32"/>
      <c r="D314" s="31"/>
    </row>
    <row r="315" spans="1:22" ht="17.100000000000001" customHeight="1" x14ac:dyDescent="0.15">
      <c r="A315" s="33"/>
      <c r="B315" s="33" t="s">
        <v>176</v>
      </c>
      <c r="C315" s="48"/>
      <c r="D315" s="48"/>
      <c r="E315" s="48"/>
      <c r="F315" s="48"/>
      <c r="G315" s="48"/>
      <c r="H315" s="48"/>
      <c r="I315" s="48"/>
      <c r="J315" s="49"/>
      <c r="K315" s="50"/>
      <c r="L315" s="50"/>
      <c r="M315"/>
      <c r="N315"/>
      <c r="O315"/>
      <c r="P315"/>
      <c r="Q315"/>
      <c r="R315"/>
      <c r="S315"/>
      <c r="T315"/>
      <c r="U315"/>
      <c r="V315"/>
    </row>
    <row r="316" spans="1:22" ht="17.100000000000001" customHeight="1" x14ac:dyDescent="0.15">
      <c r="A316"/>
      <c r="B316" s="6"/>
      <c r="C316" s="24" t="s">
        <v>4</v>
      </c>
      <c r="D316" s="51" t="s">
        <v>5</v>
      </c>
      <c r="E316" s="24" t="s">
        <v>40</v>
      </c>
      <c r="F316" s="24" t="s">
        <v>41</v>
      </c>
      <c r="G316" s="24" t="s">
        <v>42</v>
      </c>
      <c r="H316" s="24" t="s">
        <v>43</v>
      </c>
      <c r="I316" s="6" t="s">
        <v>17</v>
      </c>
      <c r="J316" s="52"/>
      <c r="K316"/>
      <c r="M316"/>
      <c r="N316"/>
      <c r="O316"/>
      <c r="P316"/>
      <c r="Q316"/>
      <c r="R316"/>
      <c r="S316"/>
      <c r="T316"/>
      <c r="U316"/>
      <c r="V316"/>
    </row>
    <row r="317" spans="1:22" ht="17.100000000000001" customHeight="1" x14ac:dyDescent="0.15">
      <c r="A317"/>
      <c r="B317" s="6" t="s">
        <v>137</v>
      </c>
      <c r="C317" s="150">
        <v>439</v>
      </c>
      <c r="D317" s="150">
        <v>1124</v>
      </c>
      <c r="E317" s="150">
        <v>1647</v>
      </c>
      <c r="F317" s="150">
        <v>2039</v>
      </c>
      <c r="G317" s="150">
        <v>1384</v>
      </c>
      <c r="H317" s="150">
        <v>242</v>
      </c>
      <c r="I317" s="219">
        <f t="shared" ref="I317:I326" si="47">SUM(C317:H317)</f>
        <v>6875</v>
      </c>
      <c r="J317" s="52"/>
      <c r="K317"/>
      <c r="M317"/>
      <c r="N317"/>
      <c r="O317"/>
      <c r="P317"/>
      <c r="Q317"/>
      <c r="R317"/>
      <c r="S317"/>
      <c r="T317"/>
      <c r="U317"/>
      <c r="V317"/>
    </row>
    <row r="318" spans="1:22" ht="17.100000000000001" customHeight="1" x14ac:dyDescent="0.15">
      <c r="A318"/>
      <c r="B318" s="24" t="s">
        <v>177</v>
      </c>
      <c r="C318" s="150">
        <v>37</v>
      </c>
      <c r="D318" s="150">
        <v>147</v>
      </c>
      <c r="E318" s="150">
        <v>398</v>
      </c>
      <c r="F318" s="150">
        <v>679</v>
      </c>
      <c r="G318" s="150">
        <v>489</v>
      </c>
      <c r="H318" s="150">
        <v>93</v>
      </c>
      <c r="I318" s="219">
        <f t="shared" si="47"/>
        <v>1843</v>
      </c>
      <c r="J318" s="52"/>
      <c r="K318"/>
      <c r="M318"/>
      <c r="N318"/>
      <c r="O318"/>
      <c r="P318"/>
      <c r="Q318"/>
      <c r="R318"/>
      <c r="S318"/>
      <c r="T318"/>
      <c r="U318"/>
      <c r="V318"/>
    </row>
    <row r="319" spans="1:22" ht="17.100000000000001" customHeight="1" x14ac:dyDescent="0.15">
      <c r="A319"/>
      <c r="B319" s="24" t="s">
        <v>178</v>
      </c>
      <c r="C319" s="150">
        <v>25</v>
      </c>
      <c r="D319" s="150">
        <v>91</v>
      </c>
      <c r="E319" s="150">
        <v>275</v>
      </c>
      <c r="F319" s="150">
        <v>459</v>
      </c>
      <c r="G319" s="150">
        <v>349</v>
      </c>
      <c r="H319" s="150">
        <v>70</v>
      </c>
      <c r="I319" s="219">
        <f t="shared" si="47"/>
        <v>1269</v>
      </c>
      <c r="J319" s="52"/>
      <c r="K319"/>
      <c r="M319"/>
      <c r="N319"/>
      <c r="O319"/>
      <c r="P319"/>
      <c r="Q319"/>
      <c r="R319"/>
      <c r="S319"/>
      <c r="T319"/>
      <c r="U319"/>
      <c r="V319"/>
    </row>
    <row r="320" spans="1:22" ht="17.100000000000001" customHeight="1" x14ac:dyDescent="0.15">
      <c r="A320"/>
      <c r="B320" s="53" t="s">
        <v>179</v>
      </c>
      <c r="C320" s="150">
        <v>15</v>
      </c>
      <c r="D320" s="150">
        <v>65</v>
      </c>
      <c r="E320" s="150">
        <v>195</v>
      </c>
      <c r="F320" s="150">
        <v>377</v>
      </c>
      <c r="G320" s="150">
        <v>250</v>
      </c>
      <c r="H320" s="150">
        <v>57</v>
      </c>
      <c r="I320" s="219">
        <f t="shared" si="47"/>
        <v>959</v>
      </c>
      <c r="J320" s="52"/>
      <c r="K320"/>
      <c r="M320"/>
      <c r="N320"/>
      <c r="O320"/>
      <c r="P320"/>
      <c r="Q320"/>
      <c r="R320"/>
      <c r="S320"/>
      <c r="T320"/>
      <c r="U320"/>
      <c r="V320"/>
    </row>
    <row r="321" spans="1:30" ht="17.100000000000001" customHeight="1" x14ac:dyDescent="0.15">
      <c r="A321"/>
      <c r="B321" s="54" t="s">
        <v>180</v>
      </c>
      <c r="C321" s="227">
        <v>14</v>
      </c>
      <c r="D321" s="227">
        <v>60</v>
      </c>
      <c r="E321" s="227">
        <v>151</v>
      </c>
      <c r="F321" s="227">
        <v>324</v>
      </c>
      <c r="G321" s="227">
        <v>223</v>
      </c>
      <c r="H321" s="227">
        <v>48</v>
      </c>
      <c r="I321" s="219">
        <f t="shared" si="47"/>
        <v>820</v>
      </c>
      <c r="J321" s="30"/>
      <c r="K321"/>
      <c r="M321"/>
      <c r="N321"/>
      <c r="O321"/>
      <c r="P321"/>
      <c r="Q321"/>
      <c r="R321"/>
      <c r="S321"/>
      <c r="T321"/>
      <c r="U321"/>
      <c r="V321"/>
    </row>
    <row r="322" spans="1:30" ht="17.100000000000001" customHeight="1" x14ac:dyDescent="0.15">
      <c r="A322"/>
      <c r="B322" s="54" t="s">
        <v>181</v>
      </c>
      <c r="C322" s="227">
        <v>19</v>
      </c>
      <c r="D322" s="227">
        <v>66</v>
      </c>
      <c r="E322" s="227">
        <v>151</v>
      </c>
      <c r="F322" s="227">
        <v>278</v>
      </c>
      <c r="G322" s="227">
        <v>175</v>
      </c>
      <c r="H322" s="227">
        <v>38</v>
      </c>
      <c r="I322" s="219">
        <f t="shared" si="47"/>
        <v>727</v>
      </c>
      <c r="J322" s="30"/>
      <c r="K322"/>
      <c r="M322"/>
      <c r="N322"/>
      <c r="O322"/>
      <c r="P322"/>
      <c r="Q322"/>
      <c r="R322"/>
      <c r="S322"/>
      <c r="T322"/>
      <c r="U322"/>
      <c r="V322"/>
    </row>
    <row r="323" spans="1:30" ht="17.100000000000001" customHeight="1" x14ac:dyDescent="0.15">
      <c r="A323"/>
      <c r="B323" s="54" t="s">
        <v>182</v>
      </c>
      <c r="C323" s="227">
        <v>1</v>
      </c>
      <c r="D323" s="227">
        <v>34</v>
      </c>
      <c r="E323" s="227">
        <v>100</v>
      </c>
      <c r="F323" s="227">
        <v>201</v>
      </c>
      <c r="G323" s="227">
        <v>131</v>
      </c>
      <c r="H323" s="227">
        <v>29</v>
      </c>
      <c r="I323" s="228">
        <f t="shared" si="47"/>
        <v>496</v>
      </c>
      <c r="J323" s="30"/>
      <c r="K323"/>
      <c r="M323"/>
      <c r="N323"/>
      <c r="O323"/>
      <c r="P323"/>
      <c r="Q323"/>
      <c r="R323"/>
      <c r="S323"/>
      <c r="T323"/>
      <c r="U323"/>
      <c r="V323"/>
    </row>
    <row r="324" spans="1:30" ht="17.100000000000001" customHeight="1" x14ac:dyDescent="0.15">
      <c r="A324"/>
      <c r="B324" s="24" t="s">
        <v>150</v>
      </c>
      <c r="C324" s="150">
        <v>40</v>
      </c>
      <c r="D324" s="150">
        <v>271</v>
      </c>
      <c r="E324" s="150">
        <v>797</v>
      </c>
      <c r="F324" s="150">
        <v>1545</v>
      </c>
      <c r="G324" s="150">
        <v>1023</v>
      </c>
      <c r="H324" s="150">
        <v>228</v>
      </c>
      <c r="I324" s="228">
        <f t="shared" si="47"/>
        <v>3904</v>
      </c>
      <c r="J324" s="30"/>
      <c r="K324"/>
      <c r="M324"/>
      <c r="N324"/>
      <c r="O324"/>
      <c r="P324"/>
      <c r="Q324"/>
      <c r="R324"/>
      <c r="S324"/>
      <c r="T324"/>
      <c r="U324"/>
      <c r="V324"/>
    </row>
    <row r="325" spans="1:30" ht="17.100000000000001" customHeight="1" thickBot="1" x14ac:dyDescent="0.2">
      <c r="A325"/>
      <c r="B325" s="55" t="s">
        <v>149</v>
      </c>
      <c r="C325" s="229">
        <f t="shared" ref="C325:H325" si="48">SUM(C317:C324)</f>
        <v>590</v>
      </c>
      <c r="D325" s="229">
        <f t="shared" si="48"/>
        <v>1858</v>
      </c>
      <c r="E325" s="229">
        <f t="shared" si="48"/>
        <v>3714</v>
      </c>
      <c r="F325" s="229">
        <f t="shared" si="48"/>
        <v>5902</v>
      </c>
      <c r="G325" s="229">
        <f t="shared" si="48"/>
        <v>4024</v>
      </c>
      <c r="H325" s="229">
        <f t="shared" si="48"/>
        <v>805</v>
      </c>
      <c r="I325" s="229">
        <f t="shared" si="47"/>
        <v>16893</v>
      </c>
      <c r="J325" s="14"/>
      <c r="K325"/>
      <c r="M325"/>
      <c r="N325"/>
      <c r="O325"/>
      <c r="P325"/>
      <c r="Q325"/>
      <c r="R325"/>
      <c r="S325"/>
      <c r="T325"/>
      <c r="U325"/>
      <c r="V325"/>
    </row>
    <row r="326" spans="1:30" ht="17.100000000000001" customHeight="1" thickTop="1" x14ac:dyDescent="0.15">
      <c r="A326"/>
      <c r="B326" s="56" t="s">
        <v>6</v>
      </c>
      <c r="C326" s="336">
        <f>SUM(C325:D325)</f>
        <v>2448</v>
      </c>
      <c r="D326" s="337"/>
      <c r="E326" s="336">
        <f>SUM(E325:F325)</f>
        <v>9616</v>
      </c>
      <c r="F326" s="337"/>
      <c r="G326" s="336">
        <f>SUM(G325:H325)</f>
        <v>4829</v>
      </c>
      <c r="H326" s="337"/>
      <c r="I326" s="230">
        <f t="shared" si="47"/>
        <v>16893</v>
      </c>
      <c r="J326"/>
      <c r="K326"/>
      <c r="M326"/>
      <c r="N326"/>
      <c r="O326"/>
      <c r="P326"/>
      <c r="Q326"/>
      <c r="R326"/>
      <c r="S326"/>
      <c r="T326"/>
      <c r="U326"/>
      <c r="V326"/>
    </row>
    <row r="327" spans="1:30" ht="17.100000000000001" customHeight="1" x14ac:dyDescent="0.15">
      <c r="C327" s="12"/>
    </row>
    <row r="328" spans="1:30" ht="17.100000000000001" customHeight="1" x14ac:dyDescent="0.15">
      <c r="A328" s="33"/>
      <c r="G328"/>
      <c r="M328"/>
      <c r="N328"/>
      <c r="O328"/>
      <c r="P328"/>
      <c r="Q328"/>
      <c r="R328"/>
      <c r="S328"/>
      <c r="T328"/>
      <c r="U328"/>
      <c r="V328"/>
    </row>
    <row r="329" spans="1:30" ht="17.100000000000001" customHeight="1" x14ac:dyDescent="0.15">
      <c r="A329" s="33"/>
      <c r="B329" s="111" t="s">
        <v>524</v>
      </c>
      <c r="C329" s="66"/>
      <c r="D329" s="66"/>
      <c r="E329" s="66"/>
      <c r="F329" s="5"/>
      <c r="G329"/>
      <c r="H329" s="66" t="s">
        <v>523</v>
      </c>
      <c r="I329" s="66"/>
      <c r="J329" s="66"/>
      <c r="K329" s="66"/>
      <c r="L329" s="5"/>
      <c r="M329"/>
      <c r="N329"/>
      <c r="O329"/>
      <c r="P329" s="14"/>
      <c r="Q329"/>
      <c r="R329"/>
      <c r="S329"/>
      <c r="T329"/>
      <c r="U329"/>
      <c r="V329"/>
    </row>
    <row r="330" spans="1:30" s="50" customFormat="1" ht="17.100000000000001" customHeight="1" x14ac:dyDescent="0.15">
      <c r="A330" s="62"/>
      <c r="B330" s="27"/>
      <c r="C330" s="28" t="s">
        <v>4</v>
      </c>
      <c r="D330" s="27" t="s">
        <v>5</v>
      </c>
      <c r="E330" s="6" t="s">
        <v>17</v>
      </c>
      <c r="F330" s="27" t="s">
        <v>2</v>
      </c>
      <c r="G330" s="63"/>
      <c r="H330" s="27"/>
      <c r="I330" s="6" t="s">
        <v>4</v>
      </c>
      <c r="J330" s="34" t="s">
        <v>5</v>
      </c>
      <c r="K330" s="6" t="s">
        <v>40</v>
      </c>
      <c r="L330" s="6" t="s">
        <v>41</v>
      </c>
      <c r="M330" s="6" t="s">
        <v>42</v>
      </c>
      <c r="N330" s="6" t="s">
        <v>43</v>
      </c>
      <c r="O330" s="6" t="s">
        <v>17</v>
      </c>
      <c r="P330" s="27" t="s">
        <v>2</v>
      </c>
    </row>
    <row r="331" spans="1:30" ht="17.100000000000001" customHeight="1" x14ac:dyDescent="0.15">
      <c r="A331" s="33"/>
      <c r="B331" s="67" t="s">
        <v>292</v>
      </c>
      <c r="C331" s="133">
        <v>55</v>
      </c>
      <c r="D331" s="133">
        <v>427</v>
      </c>
      <c r="E331" s="27">
        <f t="shared" ref="E331:E351" si="49">SUM(C331:D331)</f>
        <v>482</v>
      </c>
      <c r="F331" s="8">
        <f t="shared" ref="F331:F351" si="50">E331/($C$306+$C$307)</f>
        <v>0.1968954248366013</v>
      </c>
      <c r="G331"/>
      <c r="H331" s="67" t="s">
        <v>269</v>
      </c>
      <c r="I331" s="150">
        <v>55</v>
      </c>
      <c r="J331" s="150">
        <v>427</v>
      </c>
      <c r="K331" s="150">
        <v>1502</v>
      </c>
      <c r="L331" s="150">
        <v>3107</v>
      </c>
      <c r="M331" s="150">
        <v>2392</v>
      </c>
      <c r="N331" s="150">
        <v>462</v>
      </c>
      <c r="O331" s="219">
        <f t="shared" ref="O331:O351" si="51">SUM(I331:N331)</f>
        <v>7945</v>
      </c>
      <c r="P331" s="226">
        <f t="shared" ref="P331:P351" si="52">O331/$C$14</f>
        <v>0.47031314745752678</v>
      </c>
      <c r="Q331"/>
      <c r="R331"/>
      <c r="S331"/>
      <c r="T331"/>
      <c r="U331"/>
      <c r="V331"/>
    </row>
    <row r="332" spans="1:30" ht="17.100000000000001" customHeight="1" x14ac:dyDescent="0.15">
      <c r="A332" s="33"/>
      <c r="B332" s="69" t="s">
        <v>295</v>
      </c>
      <c r="C332" s="133">
        <v>47</v>
      </c>
      <c r="D332" s="133">
        <v>343</v>
      </c>
      <c r="E332" s="27">
        <f t="shared" si="49"/>
        <v>390</v>
      </c>
      <c r="F332" s="8">
        <f t="shared" si="50"/>
        <v>0.15931372549019607</v>
      </c>
      <c r="G332"/>
      <c r="H332" s="69" t="s">
        <v>270</v>
      </c>
      <c r="I332" s="150">
        <v>47</v>
      </c>
      <c r="J332" s="150">
        <v>343</v>
      </c>
      <c r="K332" s="150">
        <v>1120</v>
      </c>
      <c r="L332" s="150">
        <v>2168</v>
      </c>
      <c r="M332" s="150">
        <v>1491</v>
      </c>
      <c r="N332" s="150">
        <v>185</v>
      </c>
      <c r="O332" s="219">
        <f t="shared" si="51"/>
        <v>5354</v>
      </c>
      <c r="P332" s="226">
        <f t="shared" si="52"/>
        <v>0.31693600899780977</v>
      </c>
      <c r="Q332"/>
      <c r="R332"/>
      <c r="S332"/>
      <c r="T332"/>
      <c r="U332"/>
      <c r="V332"/>
    </row>
    <row r="333" spans="1:30" ht="17.100000000000001" customHeight="1" x14ac:dyDescent="0.15">
      <c r="A333" s="33"/>
      <c r="B333" s="69" t="s">
        <v>271</v>
      </c>
      <c r="C333" s="133">
        <v>13</v>
      </c>
      <c r="D333" s="133">
        <v>71</v>
      </c>
      <c r="E333" s="27">
        <f t="shared" si="49"/>
        <v>84</v>
      </c>
      <c r="F333" s="8">
        <f t="shared" si="50"/>
        <v>3.4313725490196081E-2</v>
      </c>
      <c r="G333"/>
      <c r="H333" s="69" t="s">
        <v>271</v>
      </c>
      <c r="I333" s="150">
        <v>13</v>
      </c>
      <c r="J333" s="150">
        <v>71</v>
      </c>
      <c r="K333" s="150">
        <v>289</v>
      </c>
      <c r="L333" s="150">
        <v>521</v>
      </c>
      <c r="M333" s="150">
        <v>428</v>
      </c>
      <c r="N333" s="150">
        <v>100</v>
      </c>
      <c r="O333" s="219">
        <f t="shared" si="51"/>
        <v>1422</v>
      </c>
      <c r="P333" s="226">
        <f t="shared" si="52"/>
        <v>8.4176877996803415E-2</v>
      </c>
      <c r="Q333"/>
      <c r="R333"/>
      <c r="S333"/>
      <c r="T333"/>
      <c r="U333"/>
      <c r="V333"/>
    </row>
    <row r="334" spans="1:30" ht="17.100000000000001" customHeight="1" x14ac:dyDescent="0.15">
      <c r="A334"/>
      <c r="B334" s="69" t="s">
        <v>294</v>
      </c>
      <c r="C334" s="133">
        <v>58</v>
      </c>
      <c r="D334" s="133">
        <v>351</v>
      </c>
      <c r="E334" s="27">
        <f t="shared" si="49"/>
        <v>409</v>
      </c>
      <c r="F334" s="8">
        <f t="shared" si="50"/>
        <v>0.1670751633986928</v>
      </c>
      <c r="G334"/>
      <c r="H334" s="69" t="s">
        <v>272</v>
      </c>
      <c r="I334" s="150">
        <v>58</v>
      </c>
      <c r="J334" s="150">
        <v>351</v>
      </c>
      <c r="K334" s="150">
        <v>863</v>
      </c>
      <c r="L334" s="150">
        <v>1240</v>
      </c>
      <c r="M334" s="150">
        <v>565</v>
      </c>
      <c r="N334" s="150">
        <v>69</v>
      </c>
      <c r="O334" s="219">
        <f t="shared" si="51"/>
        <v>3146</v>
      </c>
      <c r="P334" s="226">
        <f t="shared" si="52"/>
        <v>0.18623098324749895</v>
      </c>
      <c r="Q334" s="3"/>
      <c r="R334" s="3"/>
      <c r="S334" s="3"/>
      <c r="T334"/>
      <c r="V334" s="15"/>
      <c r="W334" s="15"/>
      <c r="X334" s="15"/>
      <c r="Y334" s="15"/>
      <c r="Z334" s="15"/>
      <c r="AA334" s="15"/>
      <c r="AB334" s="15"/>
      <c r="AC334" s="14"/>
      <c r="AD334" s="14"/>
    </row>
    <row r="335" spans="1:30" ht="17.100000000000001" customHeight="1" x14ac:dyDescent="0.15">
      <c r="A335"/>
      <c r="B335" s="69" t="s">
        <v>291</v>
      </c>
      <c r="C335" s="133">
        <v>43</v>
      </c>
      <c r="D335" s="133">
        <v>378</v>
      </c>
      <c r="E335" s="27">
        <f t="shared" si="49"/>
        <v>421</v>
      </c>
      <c r="F335" s="8">
        <f t="shared" si="50"/>
        <v>0.17197712418300654</v>
      </c>
      <c r="G335"/>
      <c r="H335" s="69" t="s">
        <v>273</v>
      </c>
      <c r="I335" s="150">
        <v>43</v>
      </c>
      <c r="J335" s="150">
        <v>378</v>
      </c>
      <c r="K335" s="150">
        <v>1384</v>
      </c>
      <c r="L335" s="150">
        <v>2415</v>
      </c>
      <c r="M335" s="150">
        <v>1490</v>
      </c>
      <c r="N335" s="150">
        <v>219</v>
      </c>
      <c r="O335" s="219">
        <f t="shared" si="51"/>
        <v>5929</v>
      </c>
      <c r="P335" s="226">
        <f t="shared" si="52"/>
        <v>0.35097377612028652</v>
      </c>
      <c r="Q335"/>
      <c r="R335"/>
      <c r="S335"/>
      <c r="T335"/>
      <c r="U335"/>
      <c r="V335"/>
    </row>
    <row r="336" spans="1:30" ht="17.100000000000001" customHeight="1" x14ac:dyDescent="0.15">
      <c r="A336" s="33"/>
      <c r="B336" s="69" t="s">
        <v>293</v>
      </c>
      <c r="C336" s="133">
        <v>81</v>
      </c>
      <c r="D336" s="133">
        <v>331</v>
      </c>
      <c r="E336" s="27">
        <f t="shared" si="49"/>
        <v>412</v>
      </c>
      <c r="F336" s="8">
        <f t="shared" si="50"/>
        <v>0.16830065359477125</v>
      </c>
      <c r="G336" s="33"/>
      <c r="H336" s="69" t="s">
        <v>274</v>
      </c>
      <c r="I336" s="150">
        <v>81</v>
      </c>
      <c r="J336" s="150">
        <v>331</v>
      </c>
      <c r="K336" s="150">
        <v>696</v>
      </c>
      <c r="L336" s="150">
        <v>701</v>
      </c>
      <c r="M336" s="150">
        <v>342</v>
      </c>
      <c r="N336" s="150">
        <v>36</v>
      </c>
      <c r="O336" s="219">
        <f t="shared" si="51"/>
        <v>2187</v>
      </c>
      <c r="P336" s="226">
        <f t="shared" si="52"/>
        <v>0.12946190729888118</v>
      </c>
    </row>
    <row r="337" spans="1:22" ht="17.100000000000001" customHeight="1" x14ac:dyDescent="0.15">
      <c r="B337" s="69" t="s">
        <v>275</v>
      </c>
      <c r="C337" s="133">
        <v>14</v>
      </c>
      <c r="D337" s="133">
        <v>68</v>
      </c>
      <c r="E337" s="27">
        <f t="shared" si="49"/>
        <v>82</v>
      </c>
      <c r="F337" s="8">
        <f t="shared" si="50"/>
        <v>3.349673202614379E-2</v>
      </c>
      <c r="G337"/>
      <c r="H337" s="69" t="s">
        <v>275</v>
      </c>
      <c r="I337" s="150">
        <v>14</v>
      </c>
      <c r="J337" s="150">
        <v>68</v>
      </c>
      <c r="K337" s="150">
        <v>234</v>
      </c>
      <c r="L337" s="150">
        <v>495</v>
      </c>
      <c r="M337" s="150">
        <v>403</v>
      </c>
      <c r="N337" s="150">
        <v>67</v>
      </c>
      <c r="O337" s="219">
        <f t="shared" si="51"/>
        <v>1281</v>
      </c>
      <c r="P337" s="226">
        <f t="shared" si="52"/>
        <v>7.5830225537204754E-2</v>
      </c>
      <c r="Q337" s="14"/>
      <c r="R337" s="14"/>
      <c r="S337"/>
      <c r="T337"/>
      <c r="U337"/>
      <c r="V337"/>
    </row>
    <row r="338" spans="1:22" ht="17.100000000000001" customHeight="1" x14ac:dyDescent="0.15">
      <c r="B338" s="69" t="s">
        <v>276</v>
      </c>
      <c r="C338" s="133">
        <v>37</v>
      </c>
      <c r="D338" s="133">
        <v>251</v>
      </c>
      <c r="E338" s="27">
        <f t="shared" si="49"/>
        <v>288</v>
      </c>
      <c r="F338" s="8">
        <f t="shared" si="50"/>
        <v>0.11764705882352941</v>
      </c>
      <c r="G338"/>
      <c r="H338" s="69" t="s">
        <v>276</v>
      </c>
      <c r="I338" s="150">
        <v>37</v>
      </c>
      <c r="J338" s="150">
        <v>251</v>
      </c>
      <c r="K338" s="150">
        <v>923</v>
      </c>
      <c r="L338" s="150">
        <v>1542</v>
      </c>
      <c r="M338" s="150">
        <v>1114</v>
      </c>
      <c r="N338" s="150">
        <v>168</v>
      </c>
      <c r="O338" s="219">
        <f t="shared" si="51"/>
        <v>4035</v>
      </c>
      <c r="P338" s="226">
        <f t="shared" si="52"/>
        <v>0.23885633102468479</v>
      </c>
      <c r="Q338" s="14"/>
      <c r="R338" s="14"/>
      <c r="S338"/>
      <c r="T338"/>
      <c r="U338"/>
      <c r="V338"/>
    </row>
    <row r="339" spans="1:22" ht="17.100000000000001" customHeight="1" x14ac:dyDescent="0.15">
      <c r="B339" s="69" t="s">
        <v>277</v>
      </c>
      <c r="C339" s="133">
        <v>24</v>
      </c>
      <c r="D339" s="133">
        <v>170</v>
      </c>
      <c r="E339" s="27">
        <f t="shared" si="49"/>
        <v>194</v>
      </c>
      <c r="F339" s="8">
        <f t="shared" si="50"/>
        <v>7.9248366013071891E-2</v>
      </c>
      <c r="G339"/>
      <c r="H339" s="69" t="s">
        <v>277</v>
      </c>
      <c r="I339" s="150">
        <v>24</v>
      </c>
      <c r="J339" s="150">
        <v>170</v>
      </c>
      <c r="K339" s="150">
        <v>441</v>
      </c>
      <c r="L339" s="150">
        <v>810</v>
      </c>
      <c r="M339" s="150">
        <v>497</v>
      </c>
      <c r="N339" s="150">
        <v>75</v>
      </c>
      <c r="O339" s="219">
        <f t="shared" si="51"/>
        <v>2017</v>
      </c>
      <c r="P339" s="226">
        <f t="shared" si="52"/>
        <v>0.11939856745397502</v>
      </c>
      <c r="Q339" s="14"/>
      <c r="R339" s="14"/>
      <c r="S339"/>
      <c r="T339"/>
      <c r="U339"/>
      <c r="V339"/>
    </row>
    <row r="340" spans="1:22" ht="17.100000000000001" customHeight="1" x14ac:dyDescent="0.15">
      <c r="B340" s="69" t="s">
        <v>278</v>
      </c>
      <c r="C340" s="133">
        <v>53</v>
      </c>
      <c r="D340" s="133">
        <v>190</v>
      </c>
      <c r="E340" s="27">
        <f t="shared" si="49"/>
        <v>243</v>
      </c>
      <c r="F340" s="8">
        <f t="shared" si="50"/>
        <v>9.9264705882352935E-2</v>
      </c>
      <c r="G340"/>
      <c r="H340" s="69" t="s">
        <v>278</v>
      </c>
      <c r="I340" s="150">
        <v>53</v>
      </c>
      <c r="J340" s="150">
        <v>190</v>
      </c>
      <c r="K340" s="150">
        <v>402</v>
      </c>
      <c r="L340" s="150">
        <v>567</v>
      </c>
      <c r="M340" s="150">
        <v>329</v>
      </c>
      <c r="N340" s="150">
        <v>63</v>
      </c>
      <c r="O340" s="219">
        <f t="shared" si="51"/>
        <v>1604</v>
      </c>
      <c r="P340" s="226">
        <f t="shared" si="52"/>
        <v>9.4950571242526496E-2</v>
      </c>
      <c r="Q340" s="14"/>
      <c r="R340" s="14"/>
      <c r="S340"/>
      <c r="T340"/>
      <c r="U340"/>
      <c r="V340"/>
    </row>
    <row r="341" spans="1:22" ht="17.100000000000001" customHeight="1" x14ac:dyDescent="0.15">
      <c r="B341" s="69" t="s">
        <v>296</v>
      </c>
      <c r="C341" s="133">
        <v>45</v>
      </c>
      <c r="D341" s="133">
        <v>209</v>
      </c>
      <c r="E341" s="27">
        <f t="shared" si="49"/>
        <v>254</v>
      </c>
      <c r="F341" s="8">
        <f t="shared" si="50"/>
        <v>0.10375816993464053</v>
      </c>
      <c r="G341"/>
      <c r="H341" s="69" t="s">
        <v>279</v>
      </c>
      <c r="I341" s="150">
        <v>45</v>
      </c>
      <c r="J341" s="150">
        <v>209</v>
      </c>
      <c r="K341" s="150">
        <v>401</v>
      </c>
      <c r="L341" s="150">
        <v>720</v>
      </c>
      <c r="M341" s="150">
        <v>369</v>
      </c>
      <c r="N341" s="150">
        <v>80</v>
      </c>
      <c r="O341" s="219">
        <f t="shared" si="51"/>
        <v>1824</v>
      </c>
      <c r="P341" s="226">
        <f t="shared" si="52"/>
        <v>0.10797371692416978</v>
      </c>
      <c r="Q341" s="14"/>
      <c r="R341" s="14"/>
      <c r="S341"/>
      <c r="T341"/>
      <c r="U341"/>
      <c r="V341"/>
    </row>
    <row r="342" spans="1:22" ht="17.100000000000001" customHeight="1" x14ac:dyDescent="0.15">
      <c r="B342" s="69" t="s">
        <v>280</v>
      </c>
      <c r="C342" s="133">
        <v>12</v>
      </c>
      <c r="D342" s="133">
        <v>40</v>
      </c>
      <c r="E342" s="27">
        <f t="shared" si="49"/>
        <v>52</v>
      </c>
      <c r="F342" s="8">
        <f t="shared" si="50"/>
        <v>2.1241830065359478E-2</v>
      </c>
      <c r="G342"/>
      <c r="H342" s="69" t="s">
        <v>280</v>
      </c>
      <c r="I342" s="150">
        <v>12</v>
      </c>
      <c r="J342" s="150">
        <v>40</v>
      </c>
      <c r="K342" s="150">
        <v>64</v>
      </c>
      <c r="L342" s="150">
        <v>100</v>
      </c>
      <c r="M342" s="150">
        <v>58</v>
      </c>
      <c r="N342" s="150">
        <v>9</v>
      </c>
      <c r="O342" s="219">
        <f t="shared" si="51"/>
        <v>283</v>
      </c>
      <c r="P342" s="226">
        <f t="shared" si="52"/>
        <v>1.6752501035932042E-2</v>
      </c>
      <c r="Q342" s="14"/>
      <c r="R342" s="14"/>
      <c r="S342"/>
      <c r="T342"/>
      <c r="U342"/>
      <c r="V342"/>
    </row>
    <row r="343" spans="1:22" ht="17.100000000000001" customHeight="1" x14ac:dyDescent="0.15">
      <c r="B343" s="69" t="s">
        <v>281</v>
      </c>
      <c r="C343" s="133">
        <v>21</v>
      </c>
      <c r="D343" s="133">
        <v>62</v>
      </c>
      <c r="E343" s="27">
        <f t="shared" si="49"/>
        <v>83</v>
      </c>
      <c r="F343" s="8">
        <f t="shared" si="50"/>
        <v>3.3905228758169932E-2</v>
      </c>
      <c r="G343"/>
      <c r="H343" s="69" t="s">
        <v>281</v>
      </c>
      <c r="I343" s="150">
        <v>21</v>
      </c>
      <c r="J343" s="150">
        <v>62</v>
      </c>
      <c r="K343" s="150">
        <v>178</v>
      </c>
      <c r="L343" s="150">
        <v>241</v>
      </c>
      <c r="M343" s="150">
        <v>137</v>
      </c>
      <c r="N343" s="150">
        <v>29</v>
      </c>
      <c r="O343" s="219">
        <f t="shared" si="51"/>
        <v>668</v>
      </c>
      <c r="P343" s="226">
        <f t="shared" si="52"/>
        <v>3.9543005978807791E-2</v>
      </c>
      <c r="Q343" s="14"/>
      <c r="R343" s="14"/>
      <c r="S343"/>
      <c r="T343"/>
      <c r="U343"/>
      <c r="V343"/>
    </row>
    <row r="344" spans="1:22" ht="17.100000000000001" customHeight="1" x14ac:dyDescent="0.15">
      <c r="B344" s="69" t="s">
        <v>282</v>
      </c>
      <c r="C344" s="133">
        <v>0</v>
      </c>
      <c r="D344" s="133">
        <v>0</v>
      </c>
      <c r="E344" s="27">
        <f t="shared" si="49"/>
        <v>0</v>
      </c>
      <c r="F344" s="8">
        <f t="shared" si="50"/>
        <v>0</v>
      </c>
      <c r="G344"/>
      <c r="H344" s="69" t="s">
        <v>282</v>
      </c>
      <c r="I344" s="150">
        <v>0</v>
      </c>
      <c r="J344" s="150">
        <v>0</v>
      </c>
      <c r="K344" s="150">
        <v>15</v>
      </c>
      <c r="L344" s="150">
        <v>18</v>
      </c>
      <c r="M344" s="150">
        <v>19</v>
      </c>
      <c r="N344" s="150">
        <v>5</v>
      </c>
      <c r="O344" s="219">
        <f t="shared" si="51"/>
        <v>57</v>
      </c>
      <c r="P344" s="226">
        <f t="shared" si="52"/>
        <v>3.3741786538803056E-3</v>
      </c>
      <c r="Q344" s="14"/>
      <c r="R344" s="14"/>
      <c r="S344"/>
      <c r="T344"/>
      <c r="U344"/>
      <c r="V344"/>
    </row>
    <row r="345" spans="1:22" ht="17.100000000000001" customHeight="1" x14ac:dyDescent="0.15">
      <c r="B345" s="69" t="s">
        <v>283</v>
      </c>
      <c r="C345" s="133">
        <v>18</v>
      </c>
      <c r="D345" s="133">
        <v>18</v>
      </c>
      <c r="E345" s="27">
        <f t="shared" si="49"/>
        <v>36</v>
      </c>
      <c r="F345" s="8">
        <f t="shared" si="50"/>
        <v>1.4705882352941176E-2</v>
      </c>
      <c r="G345"/>
      <c r="H345" s="69" t="s">
        <v>283</v>
      </c>
      <c r="I345" s="150">
        <v>18</v>
      </c>
      <c r="J345" s="150">
        <v>58</v>
      </c>
      <c r="K345" s="150">
        <v>171</v>
      </c>
      <c r="L345" s="150">
        <v>235</v>
      </c>
      <c r="M345" s="150">
        <v>199</v>
      </c>
      <c r="N345" s="150">
        <v>27</v>
      </c>
      <c r="O345" s="219">
        <f t="shared" si="51"/>
        <v>708</v>
      </c>
      <c r="P345" s="226">
        <f t="shared" si="52"/>
        <v>4.1910850648197481E-2</v>
      </c>
      <c r="Q345" s="14"/>
      <c r="R345" s="14"/>
      <c r="S345"/>
      <c r="T345"/>
      <c r="U345"/>
      <c r="V345"/>
    </row>
    <row r="346" spans="1:22" ht="17.100000000000001" customHeight="1" x14ac:dyDescent="0.15">
      <c r="B346" s="69" t="s">
        <v>284</v>
      </c>
      <c r="C346" s="133">
        <v>30</v>
      </c>
      <c r="D346" s="133">
        <v>73</v>
      </c>
      <c r="E346" s="27">
        <f t="shared" si="49"/>
        <v>103</v>
      </c>
      <c r="F346" s="8">
        <f t="shared" si="50"/>
        <v>4.2075163398692814E-2</v>
      </c>
      <c r="G346"/>
      <c r="H346" s="69" t="s">
        <v>284</v>
      </c>
      <c r="I346" s="150">
        <v>30</v>
      </c>
      <c r="J346" s="150">
        <v>73</v>
      </c>
      <c r="K346" s="150">
        <v>183</v>
      </c>
      <c r="L346" s="150">
        <v>252</v>
      </c>
      <c r="M346" s="150">
        <v>165</v>
      </c>
      <c r="N346" s="150">
        <v>40</v>
      </c>
      <c r="O346" s="219">
        <f t="shared" si="51"/>
        <v>743</v>
      </c>
      <c r="P346" s="226">
        <f t="shared" si="52"/>
        <v>4.3982714733913457E-2</v>
      </c>
      <c r="Q346" s="14"/>
      <c r="R346" s="14"/>
      <c r="S346"/>
      <c r="T346"/>
      <c r="U346"/>
      <c r="V346"/>
    </row>
    <row r="347" spans="1:22" ht="17.100000000000001" customHeight="1" x14ac:dyDescent="0.15">
      <c r="B347" s="69" t="s">
        <v>285</v>
      </c>
      <c r="C347" s="133">
        <v>4</v>
      </c>
      <c r="D347" s="133">
        <v>15</v>
      </c>
      <c r="E347" s="27">
        <f t="shared" si="49"/>
        <v>19</v>
      </c>
      <c r="F347" s="8">
        <f t="shared" si="50"/>
        <v>7.7614379084967322E-3</v>
      </c>
      <c r="G347"/>
      <c r="H347" s="69" t="s">
        <v>285</v>
      </c>
      <c r="I347" s="150">
        <v>4</v>
      </c>
      <c r="J347" s="150">
        <v>15</v>
      </c>
      <c r="K347" s="150">
        <v>29</v>
      </c>
      <c r="L347" s="150">
        <v>30</v>
      </c>
      <c r="M347" s="150">
        <v>21</v>
      </c>
      <c r="N347" s="150">
        <v>4</v>
      </c>
      <c r="O347" s="219">
        <f t="shared" si="51"/>
        <v>103</v>
      </c>
      <c r="P347" s="226">
        <f t="shared" si="52"/>
        <v>6.0972000236784469E-3</v>
      </c>
      <c r="Q347" s="14"/>
      <c r="R347" s="14"/>
      <c r="S347"/>
      <c r="T347"/>
      <c r="U347"/>
      <c r="V347"/>
    </row>
    <row r="348" spans="1:22" ht="17.100000000000001" customHeight="1" x14ac:dyDescent="0.15">
      <c r="B348" s="69" t="s">
        <v>286</v>
      </c>
      <c r="C348" s="133">
        <v>240</v>
      </c>
      <c r="D348" s="133">
        <v>535</v>
      </c>
      <c r="E348" s="27">
        <f t="shared" si="49"/>
        <v>775</v>
      </c>
      <c r="F348" s="8">
        <f t="shared" si="50"/>
        <v>0.31658496732026142</v>
      </c>
      <c r="G348"/>
      <c r="H348" s="69" t="s">
        <v>286</v>
      </c>
      <c r="I348" s="150">
        <v>240</v>
      </c>
      <c r="J348" s="150">
        <v>535</v>
      </c>
      <c r="K348" s="150">
        <v>363</v>
      </c>
      <c r="L348" s="150">
        <v>225</v>
      </c>
      <c r="M348" s="150">
        <v>67</v>
      </c>
      <c r="N348" s="150">
        <v>5</v>
      </c>
      <c r="O348" s="219">
        <f t="shared" si="51"/>
        <v>1435</v>
      </c>
      <c r="P348" s="226">
        <f t="shared" si="52"/>
        <v>8.4946427514355063E-2</v>
      </c>
      <c r="Q348" s="14"/>
      <c r="R348" s="14"/>
      <c r="S348"/>
      <c r="T348"/>
      <c r="U348"/>
      <c r="V348"/>
    </row>
    <row r="349" spans="1:22" ht="17.100000000000001" customHeight="1" x14ac:dyDescent="0.15">
      <c r="A349" s="33"/>
      <c r="B349" s="69" t="s">
        <v>287</v>
      </c>
      <c r="C349" s="133">
        <v>68</v>
      </c>
      <c r="D349" s="133">
        <v>72</v>
      </c>
      <c r="E349" s="27">
        <f t="shared" si="49"/>
        <v>140</v>
      </c>
      <c r="F349" s="8">
        <f t="shared" si="50"/>
        <v>5.7189542483660129E-2</v>
      </c>
      <c r="G349"/>
      <c r="H349" s="69" t="s">
        <v>287</v>
      </c>
      <c r="I349" s="150">
        <v>68</v>
      </c>
      <c r="J349" s="150">
        <v>72</v>
      </c>
      <c r="K349" s="150">
        <v>44</v>
      </c>
      <c r="L349" s="150">
        <v>27</v>
      </c>
      <c r="M349" s="150">
        <v>13</v>
      </c>
      <c r="N349" s="150">
        <v>1</v>
      </c>
      <c r="O349" s="219">
        <f t="shared" si="51"/>
        <v>225</v>
      </c>
      <c r="P349" s="226">
        <f t="shared" si="52"/>
        <v>1.3319126265316995E-2</v>
      </c>
      <c r="Q349" s="14"/>
      <c r="R349" s="14"/>
      <c r="S349"/>
      <c r="T349"/>
      <c r="U349"/>
      <c r="V349"/>
    </row>
    <row r="350" spans="1:22" ht="17.100000000000001" customHeight="1" x14ac:dyDescent="0.15">
      <c r="B350" s="69" t="s">
        <v>297</v>
      </c>
      <c r="C350" s="133">
        <v>68</v>
      </c>
      <c r="D350" s="133">
        <v>177</v>
      </c>
      <c r="E350" s="27">
        <f t="shared" si="49"/>
        <v>245</v>
      </c>
      <c r="F350" s="8">
        <f t="shared" si="50"/>
        <v>0.10008169934640523</v>
      </c>
      <c r="G350"/>
      <c r="H350" s="69" t="s">
        <v>297</v>
      </c>
      <c r="I350" s="150">
        <v>68</v>
      </c>
      <c r="J350" s="150">
        <v>177</v>
      </c>
      <c r="K350" s="150">
        <v>845</v>
      </c>
      <c r="L350" s="150">
        <v>2293</v>
      </c>
      <c r="M350" s="150">
        <v>2009</v>
      </c>
      <c r="N350" s="150">
        <v>401</v>
      </c>
      <c r="O350" s="219">
        <f t="shared" si="51"/>
        <v>5793</v>
      </c>
      <c r="P350" s="226">
        <f t="shared" si="52"/>
        <v>0.34292310424436157</v>
      </c>
      <c r="Q350" s="14"/>
      <c r="R350" s="14"/>
      <c r="S350"/>
      <c r="T350"/>
      <c r="U350"/>
      <c r="V350"/>
    </row>
    <row r="351" spans="1:22" ht="17.100000000000001" customHeight="1" x14ac:dyDescent="0.15">
      <c r="B351" s="27" t="s">
        <v>24</v>
      </c>
      <c r="C351" s="133">
        <v>27</v>
      </c>
      <c r="D351" s="133">
        <v>75</v>
      </c>
      <c r="E351" s="27">
        <f t="shared" si="49"/>
        <v>102</v>
      </c>
      <c r="F351" s="8">
        <f t="shared" si="50"/>
        <v>4.1666666666666664E-2</v>
      </c>
      <c r="G351"/>
      <c r="H351" s="27" t="s">
        <v>24</v>
      </c>
      <c r="I351" s="150">
        <v>27</v>
      </c>
      <c r="J351" s="150">
        <v>75</v>
      </c>
      <c r="K351" s="150">
        <v>73</v>
      </c>
      <c r="L351" s="150">
        <v>111</v>
      </c>
      <c r="M351" s="150">
        <v>172</v>
      </c>
      <c r="N351" s="150">
        <v>122</v>
      </c>
      <c r="O351" s="219">
        <f t="shared" si="51"/>
        <v>580</v>
      </c>
      <c r="P351" s="226">
        <f t="shared" si="52"/>
        <v>3.4333747706150476E-2</v>
      </c>
      <c r="Q351" s="14"/>
      <c r="R351" s="14"/>
      <c r="S351"/>
      <c r="T351"/>
      <c r="U351"/>
      <c r="V351"/>
    </row>
    <row r="352" spans="1:22" ht="17.100000000000001" customHeight="1" x14ac:dyDescent="0.15">
      <c r="G352"/>
      <c r="Q352" s="14"/>
      <c r="R352" s="14"/>
      <c r="S352"/>
      <c r="T352"/>
      <c r="U352"/>
      <c r="V352"/>
    </row>
    <row r="353" spans="2:22" ht="17.100000000000001" customHeight="1" x14ac:dyDescent="0.15">
      <c r="G353"/>
      <c r="H353" s="68"/>
      <c r="I353" s="70"/>
      <c r="J353" s="70"/>
      <c r="K353" s="70"/>
      <c r="L353" s="70"/>
      <c r="M353" s="5"/>
      <c r="N353" s="68"/>
      <c r="O353" s="68"/>
      <c r="P353" s="68"/>
      <c r="Q353" s="14"/>
      <c r="R353" s="14"/>
      <c r="S353"/>
      <c r="T353"/>
      <c r="U353"/>
      <c r="V353"/>
    </row>
    <row r="354" spans="2:22" ht="17.100000000000001" customHeight="1" x14ac:dyDescent="0.15">
      <c r="G354"/>
      <c r="H354"/>
      <c r="I354"/>
      <c r="J354" s="14"/>
      <c r="K354" s="15"/>
      <c r="L354" s="15"/>
      <c r="M354" s="15"/>
      <c r="Q354" s="14"/>
      <c r="R354" s="14"/>
      <c r="S354"/>
      <c r="T354"/>
      <c r="U354"/>
      <c r="V354"/>
    </row>
    <row r="355" spans="2:22" ht="17.100000000000001" customHeight="1" x14ac:dyDescent="0.15">
      <c r="G355"/>
      <c r="H355"/>
      <c r="I355"/>
      <c r="J355" s="14"/>
      <c r="K355" s="15"/>
      <c r="L355" s="15"/>
      <c r="M355" s="15"/>
      <c r="Q355" s="14"/>
      <c r="R355" s="14"/>
      <c r="S355"/>
      <c r="T355"/>
      <c r="U355"/>
      <c r="V355"/>
    </row>
    <row r="356" spans="2:22" ht="17.100000000000001" customHeight="1" x14ac:dyDescent="0.15">
      <c r="G356"/>
      <c r="H356"/>
      <c r="I356"/>
      <c r="J356" s="14"/>
      <c r="K356" s="15"/>
      <c r="L356" s="15"/>
      <c r="M356" s="15"/>
      <c r="Q356" s="14"/>
      <c r="R356" s="14"/>
      <c r="S356"/>
      <c r="T356"/>
      <c r="U356"/>
      <c r="V356"/>
    </row>
    <row r="357" spans="2:22" ht="17.100000000000001" customHeight="1" x14ac:dyDescent="0.15">
      <c r="G357"/>
      <c r="H357"/>
      <c r="I357"/>
      <c r="J357" s="14"/>
      <c r="K357" s="15"/>
      <c r="L357" s="15"/>
      <c r="M357" s="15"/>
      <c r="Q357" s="14"/>
      <c r="R357" s="14"/>
      <c r="S357"/>
      <c r="T357"/>
      <c r="U357"/>
      <c r="V357"/>
    </row>
    <row r="358" spans="2:22" ht="17.100000000000001" customHeight="1" x14ac:dyDescent="0.15">
      <c r="G358"/>
      <c r="H358"/>
      <c r="I358"/>
      <c r="J358" s="14"/>
      <c r="K358" s="15"/>
      <c r="L358" s="15"/>
      <c r="M358" s="15"/>
      <c r="Q358" s="14"/>
      <c r="R358" s="14"/>
      <c r="S358"/>
      <c r="T358"/>
      <c r="U358"/>
      <c r="V358"/>
    </row>
    <row r="359" spans="2:22" ht="17.100000000000001" customHeight="1" x14ac:dyDescent="0.15">
      <c r="B359" s="68"/>
      <c r="C359" s="68"/>
      <c r="D359" s="68"/>
      <c r="E359" s="68"/>
      <c r="F359" s="16"/>
      <c r="G359"/>
      <c r="H359"/>
      <c r="I359"/>
      <c r="J359" s="14"/>
      <c r="K359" s="15"/>
      <c r="L359" s="15"/>
      <c r="M359" s="15"/>
      <c r="Q359" s="14"/>
      <c r="R359" s="14"/>
      <c r="S359"/>
      <c r="T359"/>
      <c r="U359"/>
      <c r="V359"/>
    </row>
    <row r="360" spans="2:22" ht="17.100000000000001" customHeight="1" x14ac:dyDescent="0.15">
      <c r="B360" s="68"/>
      <c r="C360" s="68"/>
      <c r="D360" s="68"/>
      <c r="E360" s="68"/>
      <c r="F360" s="16"/>
      <c r="G360"/>
      <c r="H360"/>
      <c r="I360"/>
      <c r="J360" s="14"/>
      <c r="K360" s="15"/>
      <c r="L360" s="15"/>
      <c r="M360" s="15"/>
      <c r="Q360" s="14"/>
      <c r="R360" s="14"/>
      <c r="S360"/>
      <c r="T360"/>
      <c r="U360"/>
      <c r="V360"/>
    </row>
    <row r="361" spans="2:22" ht="17.100000000000001" customHeight="1" x14ac:dyDescent="0.15">
      <c r="B361" s="94" t="s">
        <v>525</v>
      </c>
      <c r="C361" s="57"/>
      <c r="D361"/>
      <c r="E361"/>
      <c r="F361"/>
      <c r="K361" s="15"/>
      <c r="L361" s="15"/>
      <c r="M361" s="15"/>
      <c r="Q361" s="14"/>
      <c r="R361" s="14"/>
      <c r="S361"/>
      <c r="T361"/>
      <c r="U361"/>
      <c r="V361"/>
    </row>
    <row r="362" spans="2:22" ht="17.100000000000001" customHeight="1" x14ac:dyDescent="0.15">
      <c r="B362" s="58"/>
      <c r="C362" s="59" t="s">
        <v>183</v>
      </c>
      <c r="D362" s="281" t="s">
        <v>184</v>
      </c>
      <c r="E362" s="60" t="s">
        <v>133</v>
      </c>
      <c r="F362" s="61" t="s">
        <v>134</v>
      </c>
      <c r="K362" s="15"/>
      <c r="L362" s="15"/>
      <c r="M362" s="15"/>
      <c r="O362" s="14"/>
      <c r="P362" s="14"/>
      <c r="Q362"/>
      <c r="R362"/>
      <c r="S362"/>
      <c r="T362"/>
      <c r="U362"/>
      <c r="V362"/>
    </row>
    <row r="363" spans="2:22" ht="17.100000000000001" customHeight="1" x14ac:dyDescent="0.15">
      <c r="B363" s="102" t="s">
        <v>258</v>
      </c>
      <c r="C363" s="134" t="s">
        <v>185</v>
      </c>
      <c r="D363" s="153">
        <v>16506</v>
      </c>
      <c r="E363" s="134" t="s">
        <v>185</v>
      </c>
      <c r="F363" s="92">
        <f>SUM(C363:D363)</f>
        <v>16506</v>
      </c>
      <c r="K363"/>
    </row>
    <row r="364" spans="2:22" ht="17.100000000000001" customHeight="1" x14ac:dyDescent="0.15">
      <c r="B364" s="103" t="s">
        <v>267</v>
      </c>
      <c r="C364" s="154">
        <v>192</v>
      </c>
      <c r="D364" s="155">
        <v>195</v>
      </c>
      <c r="E364" s="155">
        <v>0</v>
      </c>
      <c r="F364" s="92">
        <f>SUM(C364:E364)</f>
        <v>387</v>
      </c>
      <c r="K364"/>
    </row>
    <row r="365" spans="2:22" ht="17.100000000000001" customHeight="1" x14ac:dyDescent="0.15">
      <c r="B365" s="28" t="s">
        <v>133</v>
      </c>
      <c r="C365" s="154">
        <v>0</v>
      </c>
      <c r="D365" s="155">
        <v>0</v>
      </c>
      <c r="E365" s="155">
        <v>0</v>
      </c>
      <c r="F365" s="92">
        <f>SUM(C365:E365)</f>
        <v>0</v>
      </c>
      <c r="K365"/>
    </row>
    <row r="366" spans="2:22" ht="17.100000000000001" customHeight="1" x14ac:dyDescent="0.15">
      <c r="B366" s="28" t="s">
        <v>134</v>
      </c>
      <c r="C366" s="93">
        <f>SUM(C363:C365)</f>
        <v>192</v>
      </c>
      <c r="D366" s="93">
        <f>SUM(D363:D365)</f>
        <v>16701</v>
      </c>
      <c r="E366" s="93">
        <f>SUM(E363:E365)</f>
        <v>0</v>
      </c>
      <c r="F366" s="92">
        <f>SUM(F363:F365)</f>
        <v>16893</v>
      </c>
      <c r="K366"/>
    </row>
    <row r="367" spans="2:22" ht="17.100000000000001" customHeight="1" x14ac:dyDescent="0.15">
      <c r="K367"/>
    </row>
    <row r="368" spans="2:22" ht="17.100000000000001" customHeight="1" x14ac:dyDescent="0.15">
      <c r="K368"/>
    </row>
    <row r="369" spans="1:26" ht="17.100000000000001" customHeight="1" x14ac:dyDescent="0.15">
      <c r="B369" s="111" t="s">
        <v>263</v>
      </c>
      <c r="C369" s="112"/>
      <c r="D369" s="112"/>
      <c r="E369" s="112"/>
      <c r="F369" s="112"/>
      <c r="G369" s="116"/>
      <c r="K369"/>
    </row>
    <row r="370" spans="1:26" ht="17.100000000000001" customHeight="1" x14ac:dyDescent="0.15">
      <c r="B370" s="113"/>
      <c r="C370" s="114" t="s">
        <v>186</v>
      </c>
      <c r="D370" s="114" t="s">
        <v>187</v>
      </c>
      <c r="E370" s="113" t="s">
        <v>188</v>
      </c>
      <c r="F370" s="115" t="s">
        <v>17</v>
      </c>
      <c r="G370" s="12"/>
      <c r="K370"/>
    </row>
    <row r="371" spans="1:26" ht="17.100000000000001" customHeight="1" x14ac:dyDescent="0.15">
      <c r="B371" s="113" t="s">
        <v>190</v>
      </c>
      <c r="C371" s="150">
        <v>5</v>
      </c>
      <c r="D371" s="150">
        <v>3</v>
      </c>
      <c r="E371" s="231">
        <v>0</v>
      </c>
      <c r="F371" s="232">
        <f t="shared" ref="F371:F381" si="53">SUM(C371:E371)</f>
        <v>8</v>
      </c>
      <c r="G371" s="12"/>
      <c r="K371"/>
    </row>
    <row r="372" spans="1:26" ht="17.100000000000001" customHeight="1" x14ac:dyDescent="0.15">
      <c r="B372" s="113" t="s">
        <v>191</v>
      </c>
      <c r="C372" s="150">
        <v>15</v>
      </c>
      <c r="D372" s="150">
        <v>81</v>
      </c>
      <c r="E372" s="231">
        <v>8</v>
      </c>
      <c r="F372" s="232">
        <f t="shared" si="53"/>
        <v>104</v>
      </c>
      <c r="G372" s="12"/>
      <c r="K372"/>
    </row>
    <row r="373" spans="1:26" ht="17.100000000000001" customHeight="1" x14ac:dyDescent="0.15">
      <c r="B373" s="113" t="s">
        <v>9</v>
      </c>
      <c r="C373" s="150">
        <v>71</v>
      </c>
      <c r="D373" s="150">
        <v>215</v>
      </c>
      <c r="E373" s="231">
        <v>45</v>
      </c>
      <c r="F373" s="232">
        <f t="shared" si="53"/>
        <v>331</v>
      </c>
      <c r="G373" s="12"/>
      <c r="K373"/>
    </row>
    <row r="374" spans="1:26" ht="17.100000000000001" customHeight="1" x14ac:dyDescent="0.15">
      <c r="B374" s="113" t="s">
        <v>10</v>
      </c>
      <c r="C374" s="150">
        <v>192</v>
      </c>
      <c r="D374" s="150">
        <v>583</v>
      </c>
      <c r="E374" s="231">
        <v>127</v>
      </c>
      <c r="F374" s="232">
        <f t="shared" si="53"/>
        <v>902</v>
      </c>
      <c r="G374" s="12"/>
      <c r="K374"/>
    </row>
    <row r="375" spans="1:26" ht="17.100000000000001" customHeight="1" x14ac:dyDescent="0.15">
      <c r="B375" s="113" t="s">
        <v>11</v>
      </c>
      <c r="C375" s="150">
        <v>398</v>
      </c>
      <c r="D375" s="150">
        <v>1278</v>
      </c>
      <c r="E375" s="231">
        <v>313</v>
      </c>
      <c r="F375" s="232">
        <f t="shared" si="53"/>
        <v>1989</v>
      </c>
      <c r="G375" s="12"/>
      <c r="K375"/>
    </row>
    <row r="376" spans="1:26" ht="17.100000000000001" customHeight="1" x14ac:dyDescent="0.15">
      <c r="B376" s="113" t="s">
        <v>12</v>
      </c>
      <c r="C376" s="150">
        <v>429</v>
      </c>
      <c r="D376" s="150">
        <v>1633</v>
      </c>
      <c r="E376" s="231">
        <v>459</v>
      </c>
      <c r="F376" s="232">
        <f t="shared" si="53"/>
        <v>2521</v>
      </c>
      <c r="G376" s="12"/>
      <c r="K376"/>
    </row>
    <row r="377" spans="1:26" ht="17.100000000000001" customHeight="1" x14ac:dyDescent="0.15">
      <c r="B377" s="113" t="s">
        <v>13</v>
      </c>
      <c r="C377" s="150">
        <v>524</v>
      </c>
      <c r="D377" s="150">
        <v>2862</v>
      </c>
      <c r="E377" s="231">
        <v>665</v>
      </c>
      <c r="F377" s="232">
        <f t="shared" si="53"/>
        <v>4051</v>
      </c>
      <c r="G377" s="12"/>
      <c r="K377"/>
    </row>
    <row r="378" spans="1:26" ht="17.100000000000001" customHeight="1" x14ac:dyDescent="0.15">
      <c r="B378" s="113" t="s">
        <v>14</v>
      </c>
      <c r="C378" s="150">
        <v>441</v>
      </c>
      <c r="D378" s="233">
        <v>2911</v>
      </c>
      <c r="E378" s="234">
        <v>612</v>
      </c>
      <c r="F378" s="232">
        <f t="shared" si="53"/>
        <v>3964</v>
      </c>
      <c r="G378" s="12"/>
      <c r="K378"/>
    </row>
    <row r="379" spans="1:26" ht="17.100000000000001" customHeight="1" x14ac:dyDescent="0.15">
      <c r="B379" s="113" t="s">
        <v>15</v>
      </c>
      <c r="C379" s="150">
        <v>207</v>
      </c>
      <c r="D379" s="150">
        <v>1951</v>
      </c>
      <c r="E379" s="231">
        <v>421</v>
      </c>
      <c r="F379" s="232">
        <f t="shared" si="53"/>
        <v>2579</v>
      </c>
      <c r="G379" s="12"/>
      <c r="K379"/>
    </row>
    <row r="380" spans="1:26" ht="17.100000000000001" customHeight="1" x14ac:dyDescent="0.15">
      <c r="B380" s="113" t="s">
        <v>192</v>
      </c>
      <c r="C380" s="150">
        <v>19</v>
      </c>
      <c r="D380" s="150">
        <v>353</v>
      </c>
      <c r="E380" s="231">
        <v>72</v>
      </c>
      <c r="F380" s="232">
        <f t="shared" si="53"/>
        <v>444</v>
      </c>
      <c r="G380" s="12"/>
      <c r="K380"/>
    </row>
    <row r="381" spans="1:26" ht="17.100000000000001" customHeight="1" x14ac:dyDescent="0.15">
      <c r="B381" s="113" t="s">
        <v>17</v>
      </c>
      <c r="C381" s="235">
        <f>SUM(C371:C380)</f>
        <v>2301</v>
      </c>
      <c r="D381" s="235">
        <f>SUM(D371:D380)</f>
        <v>11870</v>
      </c>
      <c r="E381" s="235">
        <f>SUM(E371:E380)</f>
        <v>2722</v>
      </c>
      <c r="F381" s="232">
        <f t="shared" si="53"/>
        <v>16893</v>
      </c>
      <c r="G381" s="12"/>
      <c r="K381"/>
    </row>
    <row r="382" spans="1:26" ht="17.100000000000001" customHeight="1" x14ac:dyDescent="0.15">
      <c r="B382" s="96"/>
      <c r="C382" s="31"/>
      <c r="D382" s="31"/>
      <c r="E382" s="31"/>
      <c r="F382" s="12"/>
      <c r="G382" s="12"/>
      <c r="K382" s="68"/>
      <c r="L382" s="68"/>
      <c r="M382" s="68"/>
      <c r="N382" s="68"/>
      <c r="O382" s="3"/>
      <c r="P382"/>
      <c r="Q382" s="14"/>
      <c r="U382" s="15"/>
      <c r="V382" s="15"/>
      <c r="W382" s="15"/>
      <c r="X382" s="15"/>
      <c r="Y382" s="14"/>
      <c r="Z382" s="14"/>
    </row>
    <row r="383" spans="1:26" ht="17.100000000000001" customHeight="1" x14ac:dyDescent="0.15">
      <c r="A383" s="33"/>
      <c r="K383" s="68"/>
      <c r="L383" s="68"/>
      <c r="M383" s="68"/>
      <c r="N383" s="68"/>
      <c r="O383" s="3"/>
      <c r="P383"/>
      <c r="Q383" s="14"/>
      <c r="U383" s="15"/>
      <c r="V383" s="15"/>
      <c r="W383" s="15"/>
      <c r="X383" s="15"/>
      <c r="Y383" s="14"/>
      <c r="Z383" s="14"/>
    </row>
    <row r="384" spans="1:26" ht="17.100000000000001" customHeight="1" x14ac:dyDescent="0.15">
      <c r="B384" s="94" t="s">
        <v>262</v>
      </c>
      <c r="C384" s="12"/>
      <c r="D384" s="12"/>
      <c r="E384" s="12"/>
      <c r="F384" s="12"/>
      <c r="G384" s="12"/>
    </row>
    <row r="385" spans="1:22" ht="17.100000000000001" customHeight="1" x14ac:dyDescent="0.15">
      <c r="B385" s="97"/>
      <c r="C385" s="75" t="s">
        <v>186</v>
      </c>
      <c r="D385" s="75" t="s">
        <v>187</v>
      </c>
      <c r="E385" s="7" t="s">
        <v>188</v>
      </c>
      <c r="F385" s="7" t="s">
        <v>189</v>
      </c>
      <c r="G385" s="7" t="s">
        <v>17</v>
      </c>
    </row>
    <row r="386" spans="1:22" ht="17.100000000000001" customHeight="1" x14ac:dyDescent="0.15">
      <c r="A386" s="33"/>
      <c r="B386" s="95" t="s">
        <v>20</v>
      </c>
      <c r="C386" s="233">
        <v>53</v>
      </c>
      <c r="D386" s="233">
        <v>187</v>
      </c>
      <c r="E386" s="233">
        <v>33</v>
      </c>
      <c r="F386" s="233">
        <v>0</v>
      </c>
      <c r="G386" s="236">
        <f t="shared" ref="G386:G391" si="54">SUM(C386:F386)</f>
        <v>273</v>
      </c>
      <c r="H386" s="12"/>
      <c r="I386" s="12"/>
      <c r="J386" s="12"/>
      <c r="K386" s="12"/>
    </row>
    <row r="387" spans="1:22" ht="17.100000000000001" customHeight="1" x14ac:dyDescent="0.15">
      <c r="B387" s="95" t="s">
        <v>21</v>
      </c>
      <c r="C387" s="233">
        <v>891</v>
      </c>
      <c r="D387" s="233">
        <v>6507</v>
      </c>
      <c r="E387" s="233">
        <v>1239</v>
      </c>
      <c r="F387" s="233">
        <v>0</v>
      </c>
      <c r="G387" s="236">
        <f t="shared" si="54"/>
        <v>8637</v>
      </c>
      <c r="H387" s="12"/>
      <c r="I387" s="12"/>
      <c r="J387" s="12"/>
      <c r="K387"/>
      <c r="L387" s="14"/>
      <c r="M387" s="15"/>
      <c r="T387" s="14"/>
      <c r="V387"/>
    </row>
    <row r="388" spans="1:22" ht="17.100000000000001" customHeight="1" x14ac:dyDescent="0.15">
      <c r="B388" s="95" t="s">
        <v>22</v>
      </c>
      <c r="C388" s="233">
        <v>1318</v>
      </c>
      <c r="D388" s="233">
        <v>5151</v>
      </c>
      <c r="E388" s="233">
        <v>1398</v>
      </c>
      <c r="F388" s="233">
        <v>0</v>
      </c>
      <c r="G388" s="236">
        <f t="shared" si="54"/>
        <v>7867</v>
      </c>
      <c r="H388" s="117"/>
      <c r="I388" s="12"/>
      <c r="J388" s="12"/>
      <c r="K388"/>
      <c r="L388" s="14"/>
      <c r="M388" s="15"/>
      <c r="T388" s="14"/>
      <c r="V388"/>
    </row>
    <row r="389" spans="1:22" ht="17.100000000000001" customHeight="1" x14ac:dyDescent="0.15">
      <c r="B389" s="95" t="s">
        <v>23</v>
      </c>
      <c r="C389" s="233">
        <v>0</v>
      </c>
      <c r="D389" s="233">
        <v>1</v>
      </c>
      <c r="E389" s="233">
        <v>1</v>
      </c>
      <c r="F389" s="233">
        <v>0</v>
      </c>
      <c r="G389" s="236">
        <f t="shared" si="54"/>
        <v>2</v>
      </c>
      <c r="H389" s="12"/>
      <c r="I389" s="12"/>
      <c r="J389" s="12"/>
      <c r="K389"/>
      <c r="L389" s="14"/>
      <c r="M389" s="15"/>
      <c r="T389" s="14"/>
      <c r="V389"/>
    </row>
    <row r="390" spans="1:22" ht="17.100000000000001" customHeight="1" x14ac:dyDescent="0.15">
      <c r="B390" s="95" t="s">
        <v>24</v>
      </c>
      <c r="C390" s="233">
        <v>39</v>
      </c>
      <c r="D390" s="233">
        <v>24</v>
      </c>
      <c r="E390" s="233">
        <v>51</v>
      </c>
      <c r="F390" s="233">
        <v>0</v>
      </c>
      <c r="G390" s="236">
        <f t="shared" si="54"/>
        <v>114</v>
      </c>
      <c r="H390" s="12"/>
      <c r="I390" s="12"/>
      <c r="J390" s="12"/>
      <c r="K390"/>
      <c r="L390" s="14"/>
      <c r="M390" s="15"/>
      <c r="T390" s="14"/>
      <c r="V390"/>
    </row>
    <row r="391" spans="1:22" ht="17.100000000000001" customHeight="1" x14ac:dyDescent="0.15">
      <c r="B391" s="95" t="s">
        <v>17</v>
      </c>
      <c r="C391" s="236">
        <f>SUM(C386:C390)</f>
        <v>2301</v>
      </c>
      <c r="D391" s="236">
        <f>SUM(D386:D390)</f>
        <v>11870</v>
      </c>
      <c r="E391" s="236">
        <f>SUM(E386:E390)</f>
        <v>2722</v>
      </c>
      <c r="F391" s="236">
        <f>SUM(F386:F390)</f>
        <v>0</v>
      </c>
      <c r="G391" s="236">
        <f t="shared" si="54"/>
        <v>16893</v>
      </c>
      <c r="H391" s="12"/>
      <c r="I391" s="12"/>
      <c r="J391" s="12"/>
      <c r="K391"/>
      <c r="L391" s="14"/>
      <c r="M391" s="15"/>
      <c r="T391" s="14"/>
      <c r="V391"/>
    </row>
    <row r="392" spans="1:22" ht="17.100000000000001" customHeight="1" x14ac:dyDescent="0.15">
      <c r="B392"/>
      <c r="C392" s="12"/>
      <c r="D392" s="12"/>
      <c r="E392" s="12"/>
      <c r="F392" s="12"/>
      <c r="G392" s="12"/>
      <c r="H392" s="12"/>
      <c r="I392" s="12"/>
      <c r="J392" s="12"/>
      <c r="K392"/>
      <c r="L392" s="14"/>
      <c r="M392" s="15"/>
      <c r="T392" s="14"/>
      <c r="V392"/>
    </row>
    <row r="393" spans="1:22" ht="17.100000000000001" customHeight="1" x14ac:dyDescent="0.15">
      <c r="G393" s="12"/>
      <c r="H393" s="12"/>
      <c r="I393" s="12"/>
      <c r="J393" s="12"/>
      <c r="K393"/>
      <c r="L393" s="14"/>
      <c r="M393" s="15"/>
      <c r="T393" s="14"/>
      <c r="V393"/>
    </row>
    <row r="394" spans="1:22" ht="17.100000000000001" customHeight="1" x14ac:dyDescent="0.15">
      <c r="B394" s="94" t="s">
        <v>483</v>
      </c>
      <c r="C394" s="12"/>
      <c r="D394" s="12"/>
      <c r="E394" s="12"/>
      <c r="F394" s="12"/>
      <c r="G394" s="12"/>
      <c r="H394" s="12"/>
      <c r="I394" s="12"/>
      <c r="J394" s="12"/>
      <c r="K394"/>
      <c r="L394" s="14"/>
      <c r="M394" s="15"/>
      <c r="T394" s="14"/>
      <c r="V394"/>
    </row>
    <row r="395" spans="1:22" ht="17.100000000000001" customHeight="1" x14ac:dyDescent="0.15">
      <c r="B395" s="95"/>
      <c r="C395" s="100" t="s">
        <v>195</v>
      </c>
      <c r="D395" s="79" t="s">
        <v>187</v>
      </c>
      <c r="E395" s="79" t="s">
        <v>188</v>
      </c>
      <c r="F395" s="9" t="s">
        <v>17</v>
      </c>
      <c r="G395" s="12"/>
      <c r="H395" s="12"/>
      <c r="I395" s="12"/>
      <c r="J395" s="12"/>
      <c r="K395"/>
      <c r="L395" s="14"/>
      <c r="M395" s="15"/>
      <c r="T395" s="14"/>
      <c r="V395"/>
    </row>
    <row r="396" spans="1:22" ht="17.100000000000001" customHeight="1" x14ac:dyDescent="0.15">
      <c r="B396" s="318" t="s">
        <v>225</v>
      </c>
      <c r="C396" s="150">
        <v>250</v>
      </c>
      <c r="D396" s="150">
        <v>2835</v>
      </c>
      <c r="E396" s="150">
        <v>675</v>
      </c>
      <c r="F396" s="225">
        <f t="shared" ref="F396:F409" si="55">SUM(C396:E396)</f>
        <v>3760</v>
      </c>
      <c r="G396" s="12"/>
      <c r="H396" s="12"/>
      <c r="I396" s="12"/>
      <c r="J396" s="12"/>
      <c r="K396"/>
      <c r="L396" s="14"/>
      <c r="M396" s="15"/>
      <c r="T396" s="14"/>
      <c r="V396"/>
    </row>
    <row r="397" spans="1:22" ht="17.100000000000001" customHeight="1" x14ac:dyDescent="0.15">
      <c r="B397" s="318" t="s">
        <v>304</v>
      </c>
      <c r="C397" s="150">
        <v>189</v>
      </c>
      <c r="D397" s="150">
        <v>793</v>
      </c>
      <c r="E397" s="150">
        <v>104</v>
      </c>
      <c r="F397" s="225">
        <f t="shared" si="55"/>
        <v>1086</v>
      </c>
      <c r="G397" s="12"/>
      <c r="H397" s="12"/>
      <c r="I397" s="12"/>
      <c r="J397" s="12"/>
      <c r="K397"/>
      <c r="L397" s="14"/>
      <c r="M397" s="15"/>
      <c r="T397" s="14"/>
      <c r="V397"/>
    </row>
    <row r="398" spans="1:22" ht="17.100000000000001" customHeight="1" x14ac:dyDescent="0.15">
      <c r="B398" s="318" t="s">
        <v>305</v>
      </c>
      <c r="C398" s="150">
        <v>1508</v>
      </c>
      <c r="D398" s="233">
        <v>6340</v>
      </c>
      <c r="E398" s="233">
        <v>1528</v>
      </c>
      <c r="F398" s="225">
        <f t="shared" si="55"/>
        <v>9376</v>
      </c>
      <c r="G398" s="12"/>
      <c r="H398" s="12"/>
      <c r="I398" s="12"/>
      <c r="J398" s="12"/>
      <c r="K398"/>
      <c r="L398" s="14"/>
      <c r="M398" s="15"/>
      <c r="T398" s="14"/>
      <c r="V398"/>
    </row>
    <row r="399" spans="1:22" ht="17.100000000000001" customHeight="1" x14ac:dyDescent="0.15">
      <c r="B399" s="318" t="s">
        <v>228</v>
      </c>
      <c r="C399" s="150">
        <v>216</v>
      </c>
      <c r="D399" s="233">
        <v>1134</v>
      </c>
      <c r="E399" s="233">
        <v>234</v>
      </c>
      <c r="F399" s="225">
        <f t="shared" si="55"/>
        <v>1584</v>
      </c>
      <c r="G399" s="12"/>
      <c r="H399" s="12"/>
      <c r="I399" s="12"/>
      <c r="J399" s="12"/>
      <c r="K399" s="12"/>
    </row>
    <row r="400" spans="1:22" ht="17.100000000000001" customHeight="1" x14ac:dyDescent="0.15">
      <c r="A400" s="33"/>
      <c r="B400" s="318" t="s">
        <v>306</v>
      </c>
      <c r="C400" s="150">
        <v>41</v>
      </c>
      <c r="D400" s="150">
        <v>189</v>
      </c>
      <c r="E400" s="150">
        <v>39</v>
      </c>
      <c r="F400" s="225">
        <f t="shared" si="55"/>
        <v>269</v>
      </c>
      <c r="G400" s="12"/>
      <c r="H400" s="12"/>
      <c r="I400" s="12"/>
      <c r="J400" s="12"/>
      <c r="K400" s="12"/>
    </row>
    <row r="401" spans="1:22" s="76" customFormat="1" ht="17.100000000000001" customHeight="1" x14ac:dyDescent="0.15">
      <c r="A401" s="33"/>
      <c r="B401" s="318" t="s">
        <v>307</v>
      </c>
      <c r="C401" s="150">
        <v>7</v>
      </c>
      <c r="D401" s="150">
        <v>32</v>
      </c>
      <c r="E401" s="150">
        <v>10</v>
      </c>
      <c r="F401" s="225">
        <f t="shared" si="55"/>
        <v>49</v>
      </c>
      <c r="G401" s="12"/>
      <c r="H401" s="65"/>
      <c r="I401" s="65"/>
      <c r="J401" s="65"/>
      <c r="K401" s="65"/>
      <c r="M401" s="77"/>
      <c r="N401" s="78"/>
      <c r="O401" s="78"/>
      <c r="P401" s="78"/>
      <c r="Q401" s="78"/>
      <c r="R401" s="78"/>
      <c r="S401" s="78"/>
      <c r="T401" s="78"/>
      <c r="U401" s="77"/>
      <c r="V401" s="77"/>
    </row>
    <row r="402" spans="1:22" ht="17.100000000000001" customHeight="1" x14ac:dyDescent="0.15">
      <c r="B402" s="318" t="s">
        <v>308</v>
      </c>
      <c r="C402" s="150">
        <v>9</v>
      </c>
      <c r="D402" s="150">
        <v>26</v>
      </c>
      <c r="E402" s="150">
        <v>10</v>
      </c>
      <c r="F402" s="225">
        <f t="shared" si="55"/>
        <v>45</v>
      </c>
      <c r="G402" s="12"/>
      <c r="H402" s="12"/>
      <c r="I402" s="12"/>
      <c r="J402" s="12"/>
    </row>
    <row r="403" spans="1:22" ht="17.100000000000001" customHeight="1" x14ac:dyDescent="0.15">
      <c r="B403" s="318" t="s">
        <v>309</v>
      </c>
      <c r="C403" s="150">
        <v>43</v>
      </c>
      <c r="D403" s="150">
        <v>274</v>
      </c>
      <c r="E403" s="150">
        <v>74</v>
      </c>
      <c r="F403" s="225">
        <f t="shared" si="55"/>
        <v>391</v>
      </c>
      <c r="G403" s="12"/>
      <c r="H403" s="12"/>
      <c r="I403" s="12"/>
      <c r="J403" s="12"/>
    </row>
    <row r="404" spans="1:22" ht="17.100000000000001" customHeight="1" x14ac:dyDescent="0.15">
      <c r="B404" s="318" t="s">
        <v>310</v>
      </c>
      <c r="C404" s="150">
        <v>18</v>
      </c>
      <c r="D404" s="150">
        <v>79</v>
      </c>
      <c r="E404" s="150">
        <v>20</v>
      </c>
      <c r="F404" s="225">
        <f t="shared" si="55"/>
        <v>117</v>
      </c>
      <c r="G404" s="12"/>
      <c r="H404" s="12"/>
      <c r="I404" s="12"/>
      <c r="J404" s="12"/>
    </row>
    <row r="405" spans="1:22" ht="17.100000000000001" customHeight="1" x14ac:dyDescent="0.15">
      <c r="B405" s="159" t="s">
        <v>381</v>
      </c>
      <c r="C405" s="150">
        <v>3</v>
      </c>
      <c r="D405" s="150">
        <v>20</v>
      </c>
      <c r="E405" s="150">
        <v>3</v>
      </c>
      <c r="F405" s="225">
        <f t="shared" si="55"/>
        <v>26</v>
      </c>
      <c r="G405" s="12"/>
      <c r="H405" s="12"/>
      <c r="I405" s="12"/>
      <c r="J405" s="12"/>
    </row>
    <row r="406" spans="1:22" ht="17.100000000000001" customHeight="1" x14ac:dyDescent="0.15">
      <c r="B406" s="318" t="s">
        <v>311</v>
      </c>
      <c r="C406" s="150">
        <v>9</v>
      </c>
      <c r="D406" s="150">
        <v>55</v>
      </c>
      <c r="E406" s="150">
        <v>13</v>
      </c>
      <c r="F406" s="225">
        <f t="shared" si="55"/>
        <v>77</v>
      </c>
      <c r="G406" s="12"/>
      <c r="H406" s="12"/>
      <c r="I406" s="12"/>
      <c r="J406" s="12"/>
    </row>
    <row r="407" spans="1:22" ht="17.100000000000001" customHeight="1" x14ac:dyDescent="0.15">
      <c r="B407" s="318" t="s">
        <v>24</v>
      </c>
      <c r="C407" s="150">
        <v>8</v>
      </c>
      <c r="D407" s="150">
        <v>93</v>
      </c>
      <c r="E407" s="150">
        <v>12</v>
      </c>
      <c r="F407" s="225">
        <f t="shared" si="55"/>
        <v>113</v>
      </c>
      <c r="G407" s="12"/>
      <c r="H407" s="12"/>
      <c r="I407" s="12"/>
      <c r="J407" s="12"/>
    </row>
    <row r="408" spans="1:22" ht="17.100000000000001" customHeight="1" x14ac:dyDescent="0.15">
      <c r="B408" s="318" t="s">
        <v>331</v>
      </c>
      <c r="C408" s="147">
        <v>0</v>
      </c>
      <c r="D408" s="147">
        <v>0</v>
      </c>
      <c r="E408" s="147">
        <v>0</v>
      </c>
      <c r="F408" s="225">
        <f t="shared" si="55"/>
        <v>0</v>
      </c>
      <c r="G408" s="12"/>
      <c r="H408" s="12"/>
      <c r="I408" s="12"/>
      <c r="J408" s="12"/>
      <c r="K408" s="12"/>
    </row>
    <row r="409" spans="1:22" ht="17.100000000000001" customHeight="1" x14ac:dyDescent="0.15">
      <c r="A409" s="33"/>
      <c r="B409" s="319" t="s">
        <v>330</v>
      </c>
      <c r="C409" s="225">
        <f>SUM(C396:C408)</f>
        <v>2301</v>
      </c>
      <c r="D409" s="225">
        <f>SUM(D396:D408)</f>
        <v>11870</v>
      </c>
      <c r="E409" s="225">
        <f>SUM(E396:E408)</f>
        <v>2722</v>
      </c>
      <c r="F409" s="225">
        <f t="shared" si="55"/>
        <v>16893</v>
      </c>
      <c r="H409" s="12"/>
      <c r="I409" s="12"/>
      <c r="J409" s="12"/>
      <c r="K409" s="12"/>
    </row>
    <row r="410" spans="1:22" ht="17.100000000000001" customHeight="1" x14ac:dyDescent="0.15">
      <c r="H410" s="12"/>
      <c r="I410" s="12"/>
      <c r="J410" s="12"/>
      <c r="K410"/>
      <c r="L410" s="14"/>
      <c r="M410" s="15"/>
      <c r="T410" s="14"/>
      <c r="V410"/>
    </row>
    <row r="411" spans="1:22" ht="17.100000000000001" customHeight="1" x14ac:dyDescent="0.15">
      <c r="H411" s="12"/>
      <c r="I411" s="12"/>
      <c r="J411" s="12"/>
      <c r="K411"/>
      <c r="L411" s="14"/>
      <c r="M411" s="15"/>
      <c r="T411" s="14"/>
      <c r="V411"/>
    </row>
    <row r="412" spans="1:22" ht="17.100000000000001" customHeight="1" x14ac:dyDescent="0.15">
      <c r="H412" s="12"/>
      <c r="I412" s="12"/>
      <c r="J412" s="12"/>
      <c r="K412"/>
      <c r="L412" s="14"/>
      <c r="M412" s="15"/>
      <c r="T412" s="14"/>
      <c r="V412"/>
    </row>
    <row r="413" spans="1:22" ht="17.100000000000001" customHeight="1" x14ac:dyDescent="0.15">
      <c r="H413" s="12"/>
      <c r="I413" s="12"/>
      <c r="J413" s="12"/>
      <c r="K413"/>
      <c r="L413" s="14"/>
      <c r="M413" s="15"/>
      <c r="T413" s="14"/>
      <c r="V413"/>
    </row>
    <row r="414" spans="1:22" ht="17.100000000000001" customHeight="1" x14ac:dyDescent="0.15">
      <c r="H414" s="12"/>
      <c r="I414" s="12"/>
      <c r="J414" s="12"/>
      <c r="K414"/>
      <c r="L414" s="14"/>
      <c r="M414" s="15"/>
      <c r="T414" s="14"/>
      <c r="V414"/>
    </row>
    <row r="415" spans="1:22" ht="17.100000000000001" customHeight="1" x14ac:dyDescent="0.15">
      <c r="H415" s="12"/>
      <c r="I415" s="12"/>
      <c r="J415" s="12"/>
      <c r="K415"/>
      <c r="L415" s="14"/>
      <c r="M415" s="15"/>
      <c r="T415" s="14"/>
      <c r="V415"/>
    </row>
    <row r="416" spans="1:22" ht="17.100000000000001" customHeight="1" x14ac:dyDescent="0.15">
      <c r="H416" s="12"/>
      <c r="I416" s="12"/>
      <c r="J416" s="12"/>
      <c r="K416"/>
      <c r="L416" s="14"/>
      <c r="M416" s="15"/>
      <c r="T416" s="14"/>
      <c r="V416"/>
    </row>
    <row r="417" spans="1:22" ht="17.100000000000001" customHeight="1" x14ac:dyDescent="0.15">
      <c r="H417" s="12"/>
      <c r="I417" s="12"/>
      <c r="J417" s="12"/>
      <c r="K417"/>
      <c r="L417" s="14"/>
      <c r="M417" s="15"/>
      <c r="T417" s="14"/>
      <c r="V417"/>
    </row>
    <row r="418" spans="1:22" ht="17.100000000000001" customHeight="1" x14ac:dyDescent="0.15">
      <c r="H418" s="12"/>
      <c r="I418" s="12"/>
      <c r="J418" s="12"/>
      <c r="K418"/>
      <c r="L418" s="14"/>
      <c r="M418" s="15"/>
      <c r="T418" s="14"/>
      <c r="V418"/>
    </row>
    <row r="419" spans="1:22" ht="17.100000000000001" customHeight="1" x14ac:dyDescent="0.15">
      <c r="H419" s="12"/>
      <c r="I419" s="12"/>
      <c r="J419" s="12"/>
      <c r="K419"/>
      <c r="L419" s="14"/>
      <c r="M419" s="15"/>
      <c r="T419" s="14"/>
      <c r="V419"/>
    </row>
    <row r="420" spans="1:22" ht="17.100000000000001" customHeight="1" x14ac:dyDescent="0.15">
      <c r="H420" s="12"/>
      <c r="I420" s="12"/>
      <c r="J420" s="12"/>
      <c r="K420"/>
      <c r="L420" s="14"/>
      <c r="M420" s="15"/>
      <c r="T420" s="14"/>
      <c r="V420"/>
    </row>
    <row r="421" spans="1:22" ht="17.100000000000001" customHeight="1" x14ac:dyDescent="0.15">
      <c r="H421" s="12"/>
      <c r="I421" s="12"/>
      <c r="J421" s="12"/>
      <c r="K421"/>
      <c r="L421" s="14"/>
      <c r="M421" s="15"/>
      <c r="T421" s="14"/>
      <c r="V421"/>
    </row>
    <row r="422" spans="1:22" ht="17.100000000000001" customHeight="1" x14ac:dyDescent="0.15">
      <c r="H422" s="12"/>
      <c r="I422" s="12"/>
      <c r="J422" s="12"/>
      <c r="K422"/>
      <c r="L422" s="14"/>
      <c r="M422" s="15"/>
      <c r="T422" s="14"/>
      <c r="V422"/>
    </row>
    <row r="423" spans="1:22" ht="17.100000000000001" customHeight="1" x14ac:dyDescent="0.15">
      <c r="H423" s="12"/>
      <c r="I423" s="12"/>
      <c r="J423" s="12"/>
      <c r="K423"/>
      <c r="L423" s="14"/>
      <c r="M423" s="15"/>
      <c r="T423" s="14"/>
      <c r="V423"/>
    </row>
    <row r="424" spans="1:22" ht="17.100000000000001" customHeight="1" x14ac:dyDescent="0.15">
      <c r="H424" s="12"/>
      <c r="I424" s="12"/>
      <c r="J424" s="12"/>
      <c r="K424"/>
      <c r="L424" s="14"/>
      <c r="M424" s="15"/>
      <c r="T424" s="14"/>
      <c r="V424"/>
    </row>
    <row r="425" spans="1:22" ht="17.100000000000001" customHeight="1" x14ac:dyDescent="0.15">
      <c r="B425" s="98"/>
      <c r="C425" s="12"/>
      <c r="D425" s="12"/>
      <c r="E425" s="12"/>
      <c r="F425" s="12"/>
      <c r="G425" s="12"/>
      <c r="H425" s="12"/>
      <c r="I425" s="12"/>
      <c r="J425" s="12"/>
      <c r="K425" s="12"/>
    </row>
    <row r="426" spans="1:22" ht="17.100000000000001" customHeight="1" x14ac:dyDescent="0.15">
      <c r="A426" s="33"/>
      <c r="B426" s="94" t="s">
        <v>362</v>
      </c>
      <c r="C426" s="12"/>
      <c r="D426" s="12"/>
      <c r="E426" s="12"/>
      <c r="F426" s="12"/>
      <c r="G426" s="12"/>
      <c r="H426" s="82"/>
      <c r="I426" s="82"/>
      <c r="J426" s="12"/>
      <c r="K426" s="12"/>
    </row>
    <row r="427" spans="1:22" ht="24" customHeight="1" x14ac:dyDescent="0.15">
      <c r="B427" s="9"/>
      <c r="C427" s="79" t="s">
        <v>186</v>
      </c>
      <c r="D427" s="79" t="s">
        <v>187</v>
      </c>
      <c r="E427" s="79" t="s">
        <v>188</v>
      </c>
      <c r="F427" s="79" t="s">
        <v>189</v>
      </c>
      <c r="G427" s="9" t="s">
        <v>17</v>
      </c>
      <c r="H427" s="12"/>
      <c r="I427" s="287" t="s">
        <v>363</v>
      </c>
      <c r="J427" s="287"/>
      <c r="K427" s="287"/>
      <c r="L427" s="287"/>
      <c r="M427" s="287"/>
    </row>
    <row r="428" spans="1:22" ht="17.100000000000001" customHeight="1" x14ac:dyDescent="0.15">
      <c r="B428" s="80" t="s">
        <v>193</v>
      </c>
      <c r="C428" s="147">
        <v>280</v>
      </c>
      <c r="D428" s="237">
        <v>1684</v>
      </c>
      <c r="E428" s="237">
        <v>287</v>
      </c>
      <c r="F428" s="237">
        <v>0</v>
      </c>
      <c r="G428" s="225">
        <f t="shared" ref="G428:G439" si="56">SUM(C428:F428)</f>
        <v>2251</v>
      </c>
      <c r="H428" s="12"/>
      <c r="T428" s="14"/>
      <c r="V428"/>
    </row>
    <row r="429" spans="1:22" ht="17.100000000000001" customHeight="1" x14ac:dyDescent="0.15">
      <c r="B429" s="80" t="s">
        <v>196</v>
      </c>
      <c r="C429" s="150">
        <v>277</v>
      </c>
      <c r="D429" s="233">
        <v>1365</v>
      </c>
      <c r="E429" s="233">
        <v>284</v>
      </c>
      <c r="F429" s="233">
        <v>0</v>
      </c>
      <c r="G429" s="225">
        <f t="shared" si="56"/>
        <v>1926</v>
      </c>
      <c r="H429" s="12"/>
      <c r="I429" s="80" t="s">
        <v>194</v>
      </c>
      <c r="J429" s="288" t="s">
        <v>324</v>
      </c>
      <c r="K429" s="288" t="s">
        <v>326</v>
      </c>
      <c r="L429" s="288" t="s">
        <v>325</v>
      </c>
      <c r="M429" s="91" t="s">
        <v>17</v>
      </c>
      <c r="T429" s="14"/>
      <c r="V429"/>
    </row>
    <row r="430" spans="1:22" ht="17.100000000000001" customHeight="1" x14ac:dyDescent="0.15">
      <c r="B430" s="101" t="s">
        <v>361</v>
      </c>
      <c r="C430" s="150">
        <v>208</v>
      </c>
      <c r="D430" s="233">
        <v>820</v>
      </c>
      <c r="E430" s="233">
        <v>222</v>
      </c>
      <c r="F430" s="233">
        <v>0</v>
      </c>
      <c r="G430" s="225">
        <f t="shared" si="56"/>
        <v>1250</v>
      </c>
      <c r="H430" s="12"/>
      <c r="I430" s="80" t="s">
        <v>197</v>
      </c>
      <c r="J430" s="238">
        <v>323</v>
      </c>
      <c r="K430" s="238">
        <v>1038</v>
      </c>
      <c r="L430" s="238">
        <v>202</v>
      </c>
      <c r="M430" s="239">
        <f t="shared" ref="M430:M442" si="57">SUM(J430:L430)</f>
        <v>1563</v>
      </c>
      <c r="T430" s="14"/>
      <c r="V430"/>
    </row>
    <row r="431" spans="1:22" ht="17.100000000000001" customHeight="1" x14ac:dyDescent="0.15">
      <c r="B431" s="80" t="s">
        <v>199</v>
      </c>
      <c r="C431" s="150">
        <v>214</v>
      </c>
      <c r="D431" s="233">
        <v>975</v>
      </c>
      <c r="E431" s="233">
        <v>259</v>
      </c>
      <c r="F431" s="233">
        <v>0</v>
      </c>
      <c r="G431" s="225">
        <f t="shared" si="56"/>
        <v>1448</v>
      </c>
      <c r="H431" s="12"/>
      <c r="I431" s="80" t="s">
        <v>198</v>
      </c>
      <c r="J431" s="238">
        <v>73</v>
      </c>
      <c r="K431" s="238">
        <v>81</v>
      </c>
      <c r="L431" s="238">
        <v>30</v>
      </c>
      <c r="M431" s="239">
        <f t="shared" si="57"/>
        <v>184</v>
      </c>
      <c r="T431" s="14"/>
      <c r="V431"/>
    </row>
    <row r="432" spans="1:22" ht="17.100000000000001" customHeight="1" x14ac:dyDescent="0.15">
      <c r="B432" s="80" t="s">
        <v>201</v>
      </c>
      <c r="C432" s="150">
        <v>190</v>
      </c>
      <c r="D432" s="233">
        <v>649</v>
      </c>
      <c r="E432" s="233">
        <v>164</v>
      </c>
      <c r="F432" s="233">
        <v>0</v>
      </c>
      <c r="G432" s="225">
        <f t="shared" si="56"/>
        <v>1003</v>
      </c>
      <c r="H432" s="12"/>
      <c r="I432" s="80" t="s">
        <v>200</v>
      </c>
      <c r="J432" s="238">
        <v>43</v>
      </c>
      <c r="K432" s="238">
        <v>51</v>
      </c>
      <c r="L432" s="238">
        <v>22</v>
      </c>
      <c r="M432" s="239">
        <f t="shared" si="57"/>
        <v>116</v>
      </c>
      <c r="T432" s="14"/>
      <c r="V432"/>
    </row>
    <row r="433" spans="1:22" ht="17.100000000000001" customHeight="1" x14ac:dyDescent="0.15">
      <c r="B433" s="80" t="s">
        <v>203</v>
      </c>
      <c r="C433" s="150">
        <v>117</v>
      </c>
      <c r="D433" s="233">
        <v>568</v>
      </c>
      <c r="E433" s="233">
        <v>155</v>
      </c>
      <c r="F433" s="233">
        <v>0</v>
      </c>
      <c r="G433" s="225">
        <f t="shared" si="56"/>
        <v>840</v>
      </c>
      <c r="H433" s="12"/>
      <c r="I433" s="80" t="s">
        <v>202</v>
      </c>
      <c r="J433" s="238">
        <v>26</v>
      </c>
      <c r="K433" s="238">
        <v>43</v>
      </c>
      <c r="L433" s="238">
        <v>11</v>
      </c>
      <c r="M433" s="239">
        <f t="shared" si="57"/>
        <v>80</v>
      </c>
      <c r="T433" s="14"/>
      <c r="V433"/>
    </row>
    <row r="434" spans="1:22" ht="17.100000000000001" customHeight="1" x14ac:dyDescent="0.15">
      <c r="B434" s="80" t="s">
        <v>200</v>
      </c>
      <c r="C434" s="150">
        <v>180</v>
      </c>
      <c r="D434" s="233">
        <v>895</v>
      </c>
      <c r="E434" s="233">
        <v>194</v>
      </c>
      <c r="F434" s="233">
        <v>0</v>
      </c>
      <c r="G434" s="225">
        <f t="shared" si="56"/>
        <v>1269</v>
      </c>
      <c r="H434" s="12"/>
      <c r="I434" s="80" t="s">
        <v>204</v>
      </c>
      <c r="J434" s="238">
        <v>27</v>
      </c>
      <c r="K434" s="238">
        <v>36</v>
      </c>
      <c r="L434" s="238">
        <v>11</v>
      </c>
      <c r="M434" s="239">
        <f t="shared" si="57"/>
        <v>74</v>
      </c>
      <c r="T434" s="14"/>
      <c r="V434"/>
    </row>
    <row r="435" spans="1:22" ht="17.100000000000001" customHeight="1" x14ac:dyDescent="0.15">
      <c r="B435" s="80" t="s">
        <v>202</v>
      </c>
      <c r="C435" s="150">
        <v>136</v>
      </c>
      <c r="D435" s="233">
        <v>673</v>
      </c>
      <c r="E435" s="233">
        <v>150</v>
      </c>
      <c r="F435" s="233">
        <v>0</v>
      </c>
      <c r="G435" s="225">
        <f t="shared" si="56"/>
        <v>959</v>
      </c>
      <c r="H435" s="12"/>
      <c r="I435" s="80" t="s">
        <v>205</v>
      </c>
      <c r="J435" s="238">
        <v>28</v>
      </c>
      <c r="K435" s="238">
        <v>41</v>
      </c>
      <c r="L435" s="238">
        <v>16</v>
      </c>
      <c r="M435" s="239">
        <f t="shared" si="57"/>
        <v>85</v>
      </c>
      <c r="T435" s="14"/>
      <c r="V435"/>
    </row>
    <row r="436" spans="1:22" ht="17.100000000000001" customHeight="1" x14ac:dyDescent="0.15">
      <c r="B436" s="80" t="s">
        <v>204</v>
      </c>
      <c r="C436" s="150">
        <v>113</v>
      </c>
      <c r="D436" s="233">
        <v>576</v>
      </c>
      <c r="E436" s="233">
        <v>131</v>
      </c>
      <c r="F436" s="233">
        <v>0</v>
      </c>
      <c r="G436" s="225">
        <f t="shared" si="56"/>
        <v>820</v>
      </c>
      <c r="H436" s="12"/>
      <c r="I436" s="80" t="s">
        <v>206</v>
      </c>
      <c r="J436" s="238">
        <v>10</v>
      </c>
      <c r="K436" s="238">
        <v>21</v>
      </c>
      <c r="L436" s="238">
        <v>4</v>
      </c>
      <c r="M436" s="239">
        <f t="shared" si="57"/>
        <v>35</v>
      </c>
      <c r="T436" s="14"/>
      <c r="V436"/>
    </row>
    <row r="437" spans="1:22" ht="17.100000000000001" customHeight="1" x14ac:dyDescent="0.15">
      <c r="B437" s="80" t="s">
        <v>205</v>
      </c>
      <c r="C437" s="150">
        <v>104</v>
      </c>
      <c r="D437" s="233">
        <v>511</v>
      </c>
      <c r="E437" s="233">
        <v>112</v>
      </c>
      <c r="F437" s="233">
        <v>0</v>
      </c>
      <c r="G437" s="225">
        <f t="shared" si="56"/>
        <v>727</v>
      </c>
      <c r="H437" s="12"/>
      <c r="I437" s="80" t="s">
        <v>55</v>
      </c>
      <c r="J437" s="238">
        <v>15</v>
      </c>
      <c r="K437" s="238">
        <v>10</v>
      </c>
      <c r="L437" s="238">
        <v>9</v>
      </c>
      <c r="M437" s="239">
        <f t="shared" si="57"/>
        <v>34</v>
      </c>
      <c r="T437" s="14"/>
      <c r="V437"/>
    </row>
    <row r="438" spans="1:22" ht="17.100000000000001" customHeight="1" x14ac:dyDescent="0.15">
      <c r="B438" s="80" t="s">
        <v>206</v>
      </c>
      <c r="C438" s="150">
        <v>66</v>
      </c>
      <c r="D438" s="233">
        <v>356</v>
      </c>
      <c r="E438" s="233">
        <v>74</v>
      </c>
      <c r="F438" s="233">
        <v>0</v>
      </c>
      <c r="G438" s="225">
        <f t="shared" si="56"/>
        <v>496</v>
      </c>
      <c r="H438" s="12"/>
      <c r="I438" s="80" t="s">
        <v>207</v>
      </c>
      <c r="J438" s="238">
        <v>9</v>
      </c>
      <c r="K438" s="238">
        <v>14</v>
      </c>
      <c r="L438" s="238">
        <v>8</v>
      </c>
      <c r="M438" s="239">
        <f t="shared" si="57"/>
        <v>31</v>
      </c>
      <c r="T438" s="14"/>
      <c r="V438"/>
    </row>
    <row r="439" spans="1:22" ht="17.100000000000001" customHeight="1" x14ac:dyDescent="0.15">
      <c r="B439" s="80" t="s">
        <v>55</v>
      </c>
      <c r="C439" s="150">
        <v>51</v>
      </c>
      <c r="D439" s="233">
        <v>356</v>
      </c>
      <c r="E439" s="233">
        <v>66</v>
      </c>
      <c r="F439" s="233">
        <v>0</v>
      </c>
      <c r="G439" s="225">
        <f t="shared" si="56"/>
        <v>473</v>
      </c>
      <c r="H439" s="12"/>
      <c r="I439" s="80" t="s">
        <v>208</v>
      </c>
      <c r="J439" s="238">
        <v>7</v>
      </c>
      <c r="K439" s="238">
        <v>6</v>
      </c>
      <c r="L439" s="238">
        <v>4</v>
      </c>
      <c r="M439" s="239">
        <f t="shared" si="57"/>
        <v>17</v>
      </c>
      <c r="T439" s="14"/>
      <c r="V439"/>
    </row>
    <row r="440" spans="1:22" ht="17.100000000000001" customHeight="1" x14ac:dyDescent="0.15">
      <c r="B440" s="80" t="s">
        <v>210</v>
      </c>
      <c r="C440" s="150">
        <v>37</v>
      </c>
      <c r="D440" s="233">
        <v>258</v>
      </c>
      <c r="E440" s="233">
        <v>54</v>
      </c>
      <c r="F440" s="233">
        <v>0</v>
      </c>
      <c r="G440" s="225">
        <v>0</v>
      </c>
      <c r="H440" s="12"/>
      <c r="I440" s="80" t="s">
        <v>209</v>
      </c>
      <c r="J440" s="238">
        <v>56</v>
      </c>
      <c r="K440" s="238">
        <v>55</v>
      </c>
      <c r="L440" s="238">
        <v>36</v>
      </c>
      <c r="M440" s="239">
        <f t="shared" si="57"/>
        <v>147</v>
      </c>
      <c r="T440" s="14"/>
      <c r="V440"/>
    </row>
    <row r="441" spans="1:22" ht="17.100000000000001" customHeight="1" x14ac:dyDescent="0.15">
      <c r="B441" s="80" t="s">
        <v>208</v>
      </c>
      <c r="C441" s="150">
        <v>28</v>
      </c>
      <c r="D441" s="233">
        <v>219</v>
      </c>
      <c r="E441" s="233">
        <v>38</v>
      </c>
      <c r="F441" s="233">
        <v>0</v>
      </c>
      <c r="G441" s="225">
        <f>SUM(C441:F441)</f>
        <v>285</v>
      </c>
      <c r="H441" s="12"/>
      <c r="I441" s="9" t="s">
        <v>38</v>
      </c>
      <c r="J441" s="238">
        <v>27</v>
      </c>
      <c r="K441" s="238">
        <v>32</v>
      </c>
      <c r="L441" s="238">
        <v>23</v>
      </c>
      <c r="M441" s="239">
        <f t="shared" si="57"/>
        <v>82</v>
      </c>
      <c r="T441" s="14"/>
      <c r="V441"/>
    </row>
    <row r="442" spans="1:22" ht="17.100000000000001" customHeight="1" x14ac:dyDescent="0.15">
      <c r="B442" s="80" t="s">
        <v>209</v>
      </c>
      <c r="C442" s="150">
        <v>195</v>
      </c>
      <c r="D442" s="233">
        <v>1146</v>
      </c>
      <c r="E442" s="233">
        <v>295</v>
      </c>
      <c r="F442" s="233">
        <v>0</v>
      </c>
      <c r="G442" s="225">
        <f>SUM(C442:F442)</f>
        <v>1636</v>
      </c>
      <c r="H442" s="12"/>
      <c r="I442" s="9" t="s">
        <v>17</v>
      </c>
      <c r="J442" s="240">
        <f>SUM(J419:J441)</f>
        <v>644</v>
      </c>
      <c r="K442" s="240">
        <f>SUM(K419:K441)</f>
        <v>1428</v>
      </c>
      <c r="L442" s="240">
        <f>SUM(L419:L441)</f>
        <v>376</v>
      </c>
      <c r="M442" s="239">
        <f t="shared" si="57"/>
        <v>2448</v>
      </c>
    </row>
    <row r="443" spans="1:22" ht="17.100000000000001" customHeight="1" x14ac:dyDescent="0.15">
      <c r="B443" s="9" t="s">
        <v>38</v>
      </c>
      <c r="C443" s="150">
        <v>105</v>
      </c>
      <c r="D443" s="233">
        <v>819</v>
      </c>
      <c r="E443" s="233">
        <v>237</v>
      </c>
      <c r="F443" s="233">
        <v>0</v>
      </c>
      <c r="G443" s="225">
        <f>SUM(C443:F443)</f>
        <v>1161</v>
      </c>
      <c r="H443" s="12"/>
      <c r="I443" s="32"/>
      <c r="J443" s="32"/>
    </row>
    <row r="444" spans="1:22" ht="17.100000000000001" customHeight="1" x14ac:dyDescent="0.15">
      <c r="B444" s="9" t="s">
        <v>39</v>
      </c>
      <c r="C444" s="150">
        <v>0</v>
      </c>
      <c r="D444" s="150">
        <v>0</v>
      </c>
      <c r="E444" s="150">
        <v>0</v>
      </c>
      <c r="F444" s="150">
        <v>0</v>
      </c>
      <c r="G444" s="225">
        <f>SUM(C444:F444)</f>
        <v>0</v>
      </c>
      <c r="H444" s="12"/>
      <c r="I444" s="32"/>
      <c r="J444" s="32"/>
    </row>
    <row r="445" spans="1:22" ht="17.100000000000001" customHeight="1" x14ac:dyDescent="0.15">
      <c r="B445" s="9" t="s">
        <v>17</v>
      </c>
      <c r="C445" s="225">
        <f>SUM(C428:C444)</f>
        <v>2301</v>
      </c>
      <c r="D445" s="225">
        <f>SUM(D428:D444)</f>
        <v>11870</v>
      </c>
      <c r="E445" s="225">
        <f>SUM(E428:E444)</f>
        <v>2722</v>
      </c>
      <c r="F445" s="225">
        <f>SUM(F428:F444)</f>
        <v>0</v>
      </c>
      <c r="G445" s="225">
        <f>SUM(C445:F445)</f>
        <v>16893</v>
      </c>
      <c r="H445" s="12"/>
      <c r="I445" s="12"/>
      <c r="J445" s="12"/>
    </row>
    <row r="446" spans="1:22" ht="17.100000000000001" customHeight="1" x14ac:dyDescent="0.15">
      <c r="B446" s="32"/>
      <c r="C446" s="32"/>
      <c r="D446" s="32"/>
      <c r="E446" s="32"/>
      <c r="F446" s="32"/>
      <c r="G446" s="32"/>
      <c r="H446" s="12"/>
      <c r="I446" s="12"/>
      <c r="J446" s="12"/>
    </row>
    <row r="447" spans="1:22" ht="17.100000000000001" customHeight="1" x14ac:dyDescent="0.15">
      <c r="A447" s="33"/>
      <c r="B447" s="94" t="s">
        <v>264</v>
      </c>
      <c r="C447" s="12"/>
      <c r="D447" s="12"/>
      <c r="E447" s="12"/>
      <c r="F447" s="12"/>
      <c r="G447" s="12"/>
      <c r="H447" s="12"/>
    </row>
    <row r="448" spans="1:22" ht="17.100000000000001" customHeight="1" x14ac:dyDescent="0.15">
      <c r="B448" s="9"/>
      <c r="C448" s="79" t="s">
        <v>186</v>
      </c>
      <c r="D448" s="79" t="s">
        <v>187</v>
      </c>
      <c r="E448" s="79" t="s">
        <v>188</v>
      </c>
      <c r="F448" s="79" t="s">
        <v>189</v>
      </c>
      <c r="G448" s="101" t="s">
        <v>134</v>
      </c>
      <c r="H448" s="12"/>
      <c r="N448" s="32"/>
    </row>
    <row r="449" spans="2:18" ht="17.100000000000001" customHeight="1" x14ac:dyDescent="0.15">
      <c r="B449" s="305" t="s">
        <v>59</v>
      </c>
      <c r="C449" s="233">
        <v>11</v>
      </c>
      <c r="D449" s="233">
        <v>61</v>
      </c>
      <c r="E449" s="233">
        <v>18</v>
      </c>
      <c r="F449" s="233">
        <v>0</v>
      </c>
      <c r="G449" s="225">
        <f t="shared" ref="G449:G478" si="58">SUM(C449:F449)</f>
        <v>90</v>
      </c>
      <c r="H449" s="12"/>
      <c r="N449" s="84"/>
      <c r="O449" s="32"/>
      <c r="P449" s="84"/>
      <c r="Q449" s="32"/>
      <c r="R449" s="84"/>
    </row>
    <row r="450" spans="2:18" ht="17.100000000000001" customHeight="1" x14ac:dyDescent="0.15">
      <c r="B450" s="305" t="s">
        <v>60</v>
      </c>
      <c r="C450" s="233">
        <v>26</v>
      </c>
      <c r="D450" s="233">
        <v>145</v>
      </c>
      <c r="E450" s="233">
        <v>35</v>
      </c>
      <c r="F450" s="233">
        <v>0</v>
      </c>
      <c r="G450" s="225">
        <f t="shared" si="58"/>
        <v>206</v>
      </c>
      <c r="H450" s="12"/>
      <c r="N450" s="32"/>
      <c r="O450" s="32"/>
      <c r="P450" s="32"/>
      <c r="Q450" s="32"/>
      <c r="R450" s="32"/>
    </row>
    <row r="451" spans="2:18" ht="17.100000000000001" customHeight="1" x14ac:dyDescent="0.15">
      <c r="B451" s="305" t="s">
        <v>61</v>
      </c>
      <c r="C451" s="233">
        <v>7</v>
      </c>
      <c r="D451" s="233">
        <v>11</v>
      </c>
      <c r="E451" s="233">
        <v>5</v>
      </c>
      <c r="F451" s="233">
        <v>0</v>
      </c>
      <c r="G451" s="225">
        <f t="shared" si="58"/>
        <v>23</v>
      </c>
      <c r="H451" s="12"/>
      <c r="N451" s="32"/>
      <c r="O451" s="32"/>
      <c r="P451" s="32"/>
      <c r="Q451" s="32"/>
      <c r="R451" s="32"/>
    </row>
    <row r="452" spans="2:18" ht="17.100000000000001" customHeight="1" x14ac:dyDescent="0.15">
      <c r="B452" s="305" t="s">
        <v>62</v>
      </c>
      <c r="C452" s="233">
        <v>7</v>
      </c>
      <c r="D452" s="233">
        <v>18</v>
      </c>
      <c r="E452" s="233">
        <v>8</v>
      </c>
      <c r="F452" s="233">
        <v>0</v>
      </c>
      <c r="G452" s="225">
        <f t="shared" si="58"/>
        <v>33</v>
      </c>
      <c r="H452" s="12"/>
      <c r="N452" s="32"/>
      <c r="O452" s="32"/>
      <c r="P452" s="32"/>
      <c r="Q452" s="32"/>
      <c r="R452" s="32"/>
    </row>
    <row r="453" spans="2:18" ht="17.100000000000001" customHeight="1" x14ac:dyDescent="0.15">
      <c r="B453" s="305" t="s">
        <v>63</v>
      </c>
      <c r="C453" s="233">
        <v>99</v>
      </c>
      <c r="D453" s="233">
        <v>343</v>
      </c>
      <c r="E453" s="233">
        <v>109</v>
      </c>
      <c r="F453" s="233">
        <v>0</v>
      </c>
      <c r="G453" s="225">
        <f t="shared" si="58"/>
        <v>551</v>
      </c>
      <c r="H453" s="12"/>
      <c r="N453" s="32"/>
      <c r="O453" s="32"/>
      <c r="P453" s="32"/>
      <c r="Q453" s="32"/>
      <c r="R453" s="32"/>
    </row>
    <row r="454" spans="2:18" ht="17.100000000000001" customHeight="1" x14ac:dyDescent="0.15">
      <c r="B454" s="305" t="s">
        <v>64</v>
      </c>
      <c r="C454" s="233">
        <v>79</v>
      </c>
      <c r="D454" s="233">
        <v>284</v>
      </c>
      <c r="E454" s="233">
        <v>54</v>
      </c>
      <c r="F454" s="233">
        <v>0</v>
      </c>
      <c r="G454" s="225">
        <f t="shared" si="58"/>
        <v>417</v>
      </c>
      <c r="H454" s="12"/>
      <c r="N454" s="32"/>
      <c r="O454" s="32"/>
      <c r="P454" s="32"/>
      <c r="Q454" s="32"/>
      <c r="R454" s="32"/>
    </row>
    <row r="455" spans="2:18" ht="17.100000000000001" customHeight="1" x14ac:dyDescent="0.15">
      <c r="B455" s="305" t="s">
        <v>65</v>
      </c>
      <c r="C455" s="233">
        <v>23</v>
      </c>
      <c r="D455" s="233">
        <v>67</v>
      </c>
      <c r="E455" s="233">
        <v>23</v>
      </c>
      <c r="F455" s="233">
        <v>0</v>
      </c>
      <c r="G455" s="225">
        <f t="shared" si="58"/>
        <v>113</v>
      </c>
      <c r="H455" s="12"/>
      <c r="N455" s="32"/>
      <c r="O455" s="32"/>
      <c r="P455" s="32"/>
      <c r="Q455" s="32"/>
      <c r="R455" s="32"/>
    </row>
    <row r="456" spans="2:18" ht="17.100000000000001" customHeight="1" x14ac:dyDescent="0.15">
      <c r="B456" s="305" t="s">
        <v>66</v>
      </c>
      <c r="C456" s="233">
        <v>105</v>
      </c>
      <c r="D456" s="233">
        <v>296</v>
      </c>
      <c r="E456" s="233">
        <v>139</v>
      </c>
      <c r="F456" s="233">
        <v>0</v>
      </c>
      <c r="G456" s="225">
        <f t="shared" si="58"/>
        <v>540</v>
      </c>
      <c r="H456" s="12"/>
      <c r="N456" s="32"/>
      <c r="O456" s="32"/>
      <c r="P456" s="32"/>
      <c r="Q456" s="32"/>
      <c r="R456" s="32"/>
    </row>
    <row r="457" spans="2:18" ht="17.100000000000001" customHeight="1" x14ac:dyDescent="0.15">
      <c r="B457" s="305" t="s">
        <v>67</v>
      </c>
      <c r="C457" s="233">
        <v>124</v>
      </c>
      <c r="D457" s="233">
        <v>346</v>
      </c>
      <c r="E457" s="233">
        <v>112</v>
      </c>
      <c r="F457" s="233">
        <v>0</v>
      </c>
      <c r="G457" s="225">
        <f t="shared" si="58"/>
        <v>582</v>
      </c>
      <c r="H457" s="12"/>
      <c r="N457" s="32"/>
      <c r="O457" s="32"/>
      <c r="P457" s="32"/>
      <c r="Q457" s="32"/>
      <c r="R457" s="32"/>
    </row>
    <row r="458" spans="2:18" ht="17.100000000000001" customHeight="1" x14ac:dyDescent="0.15">
      <c r="B458" s="305" t="s">
        <v>68</v>
      </c>
      <c r="C458" s="233">
        <v>7</v>
      </c>
      <c r="D458" s="233">
        <v>24</v>
      </c>
      <c r="E458" s="233">
        <v>4</v>
      </c>
      <c r="F458" s="233">
        <v>0</v>
      </c>
      <c r="G458" s="225">
        <f t="shared" si="58"/>
        <v>35</v>
      </c>
      <c r="H458" s="12"/>
      <c r="N458" s="32"/>
      <c r="O458" s="32"/>
      <c r="P458" s="32"/>
      <c r="Q458" s="32"/>
      <c r="R458" s="32"/>
    </row>
    <row r="459" spans="2:18" ht="17.100000000000001" customHeight="1" x14ac:dyDescent="0.15">
      <c r="B459" s="305" t="s">
        <v>69</v>
      </c>
      <c r="C459" s="233">
        <v>64</v>
      </c>
      <c r="D459" s="233">
        <v>358</v>
      </c>
      <c r="E459" s="233">
        <v>74</v>
      </c>
      <c r="F459" s="233">
        <v>0</v>
      </c>
      <c r="G459" s="225">
        <f t="shared" si="58"/>
        <v>496</v>
      </c>
      <c r="H459" s="12"/>
      <c r="N459" s="32"/>
      <c r="O459" s="32"/>
      <c r="P459" s="32"/>
      <c r="Q459" s="32"/>
      <c r="R459" s="32"/>
    </row>
    <row r="460" spans="2:18" ht="17.100000000000001" customHeight="1" x14ac:dyDescent="0.15">
      <c r="B460" s="305" t="s">
        <v>70</v>
      </c>
      <c r="C460" s="233">
        <v>35</v>
      </c>
      <c r="D460" s="233">
        <v>248</v>
      </c>
      <c r="E460" s="233">
        <v>26</v>
      </c>
      <c r="F460" s="233">
        <v>0</v>
      </c>
      <c r="G460" s="225">
        <f t="shared" si="58"/>
        <v>309</v>
      </c>
      <c r="H460" s="12"/>
      <c r="N460" s="32"/>
      <c r="O460" s="32"/>
      <c r="P460" s="32"/>
      <c r="Q460" s="32"/>
      <c r="R460" s="32"/>
    </row>
    <row r="461" spans="2:18" ht="17.100000000000001" customHeight="1" x14ac:dyDescent="0.15">
      <c r="B461" s="305" t="s">
        <v>71</v>
      </c>
      <c r="C461" s="233">
        <v>13</v>
      </c>
      <c r="D461" s="233">
        <v>59</v>
      </c>
      <c r="E461" s="233">
        <v>7</v>
      </c>
      <c r="F461" s="233">
        <v>0</v>
      </c>
      <c r="G461" s="225">
        <f t="shared" si="58"/>
        <v>79</v>
      </c>
      <c r="H461" s="12"/>
      <c r="N461" s="32"/>
      <c r="O461" s="32"/>
      <c r="P461" s="32"/>
      <c r="Q461" s="32"/>
      <c r="R461" s="32"/>
    </row>
    <row r="462" spans="2:18" ht="17.100000000000001" customHeight="1" x14ac:dyDescent="0.15">
      <c r="B462" s="305" t="s">
        <v>72</v>
      </c>
      <c r="C462" s="233">
        <v>41</v>
      </c>
      <c r="D462" s="233">
        <v>163</v>
      </c>
      <c r="E462" s="233">
        <v>25</v>
      </c>
      <c r="F462" s="233">
        <v>0</v>
      </c>
      <c r="G462" s="225">
        <f t="shared" si="58"/>
        <v>229</v>
      </c>
      <c r="H462" s="12"/>
      <c r="N462" s="32"/>
      <c r="O462" s="32"/>
      <c r="P462" s="32"/>
      <c r="Q462" s="32"/>
      <c r="R462" s="32"/>
    </row>
    <row r="463" spans="2:18" ht="17.100000000000001" customHeight="1" x14ac:dyDescent="0.15">
      <c r="B463" s="305" t="s">
        <v>73</v>
      </c>
      <c r="C463" s="233">
        <v>35</v>
      </c>
      <c r="D463" s="233">
        <v>112</v>
      </c>
      <c r="E463" s="233">
        <v>21</v>
      </c>
      <c r="F463" s="233">
        <v>0</v>
      </c>
      <c r="G463" s="225">
        <f t="shared" si="58"/>
        <v>168</v>
      </c>
      <c r="H463" s="12"/>
      <c r="N463" s="32"/>
      <c r="O463" s="32"/>
      <c r="P463" s="32"/>
      <c r="Q463" s="32"/>
      <c r="R463" s="32"/>
    </row>
    <row r="464" spans="2:18" ht="17.100000000000001" customHeight="1" x14ac:dyDescent="0.15">
      <c r="B464" s="305" t="s">
        <v>74</v>
      </c>
      <c r="C464" s="233">
        <v>4</v>
      </c>
      <c r="D464" s="233">
        <v>103</v>
      </c>
      <c r="E464" s="233">
        <v>6</v>
      </c>
      <c r="F464" s="233">
        <v>0</v>
      </c>
      <c r="G464" s="225">
        <f t="shared" si="58"/>
        <v>113</v>
      </c>
      <c r="H464" s="12"/>
      <c r="N464" s="32"/>
      <c r="O464" s="32"/>
      <c r="P464" s="32"/>
      <c r="Q464" s="32"/>
      <c r="R464" s="32"/>
    </row>
    <row r="465" spans="2:18" ht="17.100000000000001" customHeight="1" x14ac:dyDescent="0.15">
      <c r="B465" s="305" t="s">
        <v>75</v>
      </c>
      <c r="C465" s="233">
        <v>16</v>
      </c>
      <c r="D465" s="233">
        <v>94</v>
      </c>
      <c r="E465" s="233">
        <v>12</v>
      </c>
      <c r="F465" s="233">
        <v>0</v>
      </c>
      <c r="G465" s="225">
        <f t="shared" si="58"/>
        <v>122</v>
      </c>
      <c r="H465" s="12"/>
      <c r="N465" s="32"/>
      <c r="O465" s="32"/>
      <c r="P465" s="32"/>
      <c r="Q465" s="32"/>
      <c r="R465" s="32"/>
    </row>
    <row r="466" spans="2:18" ht="17.100000000000001" customHeight="1" x14ac:dyDescent="0.15">
      <c r="B466" s="305" t="s">
        <v>76</v>
      </c>
      <c r="C466" s="233">
        <v>105</v>
      </c>
      <c r="D466" s="233">
        <v>535</v>
      </c>
      <c r="E466" s="233">
        <v>203</v>
      </c>
      <c r="F466" s="233">
        <v>0</v>
      </c>
      <c r="G466" s="225">
        <f t="shared" si="58"/>
        <v>843</v>
      </c>
      <c r="H466" s="12"/>
      <c r="N466" s="32"/>
      <c r="O466" s="32"/>
      <c r="P466" s="32"/>
      <c r="Q466" s="32"/>
      <c r="R466" s="32"/>
    </row>
    <row r="467" spans="2:18" ht="17.100000000000001" customHeight="1" x14ac:dyDescent="0.15">
      <c r="B467" s="305" t="s">
        <v>77</v>
      </c>
      <c r="C467" s="233">
        <v>78</v>
      </c>
      <c r="D467" s="233">
        <v>199</v>
      </c>
      <c r="E467" s="233">
        <v>115</v>
      </c>
      <c r="F467" s="233">
        <v>0</v>
      </c>
      <c r="G467" s="225">
        <f t="shared" si="58"/>
        <v>392</v>
      </c>
      <c r="H467" s="12"/>
      <c r="N467" s="32"/>
      <c r="O467" s="32"/>
      <c r="P467" s="32"/>
      <c r="Q467" s="32"/>
      <c r="R467" s="32"/>
    </row>
    <row r="468" spans="2:18" ht="17.100000000000001" customHeight="1" x14ac:dyDescent="0.15">
      <c r="B468" s="305" t="s">
        <v>78</v>
      </c>
      <c r="C468" s="233">
        <v>10</v>
      </c>
      <c r="D468" s="233">
        <v>65</v>
      </c>
      <c r="E468" s="233">
        <v>18</v>
      </c>
      <c r="F468" s="233">
        <v>0</v>
      </c>
      <c r="G468" s="225">
        <f t="shared" si="58"/>
        <v>93</v>
      </c>
      <c r="H468" s="12"/>
      <c r="N468" s="32"/>
      <c r="O468" s="32"/>
      <c r="P468" s="32"/>
      <c r="Q468" s="32"/>
      <c r="R468" s="32"/>
    </row>
    <row r="469" spans="2:18" ht="17.100000000000001" customHeight="1" x14ac:dyDescent="0.15">
      <c r="B469" s="305" t="s">
        <v>79</v>
      </c>
      <c r="C469" s="233">
        <v>24</v>
      </c>
      <c r="D469" s="233">
        <v>170</v>
      </c>
      <c r="E469" s="233">
        <v>32</v>
      </c>
      <c r="F469" s="233">
        <v>0</v>
      </c>
      <c r="G469" s="225">
        <f t="shared" si="58"/>
        <v>226</v>
      </c>
      <c r="H469" s="12"/>
      <c r="N469" s="32"/>
      <c r="O469" s="32"/>
      <c r="P469" s="32"/>
      <c r="Q469" s="32"/>
      <c r="R469" s="32"/>
    </row>
    <row r="470" spans="2:18" ht="17.100000000000001" customHeight="1" x14ac:dyDescent="0.15">
      <c r="B470" s="305" t="s">
        <v>80</v>
      </c>
      <c r="C470" s="233">
        <v>7</v>
      </c>
      <c r="D470" s="233">
        <v>65</v>
      </c>
      <c r="E470" s="233">
        <v>4</v>
      </c>
      <c r="F470" s="233">
        <v>0</v>
      </c>
      <c r="G470" s="225">
        <f t="shared" si="58"/>
        <v>76</v>
      </c>
      <c r="H470" s="12"/>
      <c r="N470" s="32"/>
      <c r="O470" s="32"/>
      <c r="P470" s="32"/>
      <c r="Q470" s="32"/>
      <c r="R470" s="32"/>
    </row>
    <row r="471" spans="2:18" ht="17.100000000000001" customHeight="1" x14ac:dyDescent="0.15">
      <c r="B471" s="305" t="s">
        <v>81</v>
      </c>
      <c r="C471" s="233">
        <v>19</v>
      </c>
      <c r="D471" s="233">
        <v>159</v>
      </c>
      <c r="E471" s="233">
        <v>22</v>
      </c>
      <c r="F471" s="233">
        <v>0</v>
      </c>
      <c r="G471" s="225">
        <f t="shared" si="58"/>
        <v>200</v>
      </c>
      <c r="H471" s="12"/>
      <c r="N471" s="32"/>
      <c r="O471" s="32"/>
      <c r="P471" s="32"/>
      <c r="Q471" s="32"/>
      <c r="R471" s="32"/>
    </row>
    <row r="472" spans="2:18" ht="17.100000000000001" customHeight="1" x14ac:dyDescent="0.15">
      <c r="B472" s="305" t="s">
        <v>82</v>
      </c>
      <c r="C472" s="233">
        <v>11</v>
      </c>
      <c r="D472" s="233">
        <v>72</v>
      </c>
      <c r="E472" s="233">
        <v>34</v>
      </c>
      <c r="F472" s="233">
        <v>0</v>
      </c>
      <c r="G472" s="225">
        <f t="shared" si="58"/>
        <v>117</v>
      </c>
      <c r="H472" s="12"/>
      <c r="N472" s="32"/>
      <c r="O472" s="32"/>
      <c r="P472" s="32"/>
      <c r="Q472" s="32"/>
      <c r="R472" s="32"/>
    </row>
    <row r="473" spans="2:18" ht="17.100000000000001" customHeight="1" x14ac:dyDescent="0.15">
      <c r="B473" s="305" t="s">
        <v>83</v>
      </c>
      <c r="C473" s="233">
        <v>23</v>
      </c>
      <c r="D473" s="233">
        <v>148</v>
      </c>
      <c r="E473" s="233">
        <v>46</v>
      </c>
      <c r="F473" s="233">
        <v>0</v>
      </c>
      <c r="G473" s="225">
        <f t="shared" si="58"/>
        <v>217</v>
      </c>
      <c r="H473" s="12"/>
      <c r="N473" s="32"/>
      <c r="O473" s="32"/>
      <c r="P473" s="32"/>
      <c r="Q473" s="32"/>
      <c r="R473" s="32"/>
    </row>
    <row r="474" spans="2:18" ht="17.100000000000001" customHeight="1" x14ac:dyDescent="0.15">
      <c r="B474" s="305" t="s">
        <v>84</v>
      </c>
      <c r="C474" s="233">
        <v>2</v>
      </c>
      <c r="D474" s="233">
        <v>9</v>
      </c>
      <c r="E474" s="233">
        <v>1</v>
      </c>
      <c r="F474" s="233">
        <v>0</v>
      </c>
      <c r="G474" s="225">
        <f t="shared" si="58"/>
        <v>12</v>
      </c>
      <c r="H474" s="12"/>
      <c r="N474" s="32"/>
      <c r="O474" s="32"/>
      <c r="P474" s="32"/>
      <c r="Q474" s="32"/>
      <c r="R474" s="32"/>
    </row>
    <row r="475" spans="2:18" ht="17.100000000000001" customHeight="1" x14ac:dyDescent="0.15">
      <c r="B475" s="305" t="s">
        <v>85</v>
      </c>
      <c r="C475" s="233">
        <v>2</v>
      </c>
      <c r="D475" s="233">
        <v>21</v>
      </c>
      <c r="E475" s="233">
        <v>1</v>
      </c>
      <c r="F475" s="233">
        <v>0</v>
      </c>
      <c r="G475" s="225">
        <f t="shared" si="58"/>
        <v>24</v>
      </c>
      <c r="H475" s="12"/>
      <c r="N475" s="32"/>
      <c r="O475" s="32"/>
      <c r="P475" s="32"/>
      <c r="Q475" s="32"/>
      <c r="R475" s="32"/>
    </row>
    <row r="476" spans="2:18" ht="17.100000000000001" customHeight="1" x14ac:dyDescent="0.15">
      <c r="B476" s="305" t="s">
        <v>86</v>
      </c>
      <c r="C476" s="233">
        <v>1</v>
      </c>
      <c r="D476" s="233">
        <v>6</v>
      </c>
      <c r="E476" s="233">
        <v>2</v>
      </c>
      <c r="F476" s="233">
        <v>0</v>
      </c>
      <c r="G476" s="225">
        <f t="shared" si="58"/>
        <v>9</v>
      </c>
      <c r="H476" s="12"/>
      <c r="N476" s="32"/>
      <c r="O476" s="32"/>
      <c r="P476" s="32"/>
      <c r="Q476" s="32"/>
      <c r="R476" s="32"/>
    </row>
    <row r="477" spans="2:18" ht="17.100000000000001" customHeight="1" x14ac:dyDescent="0.15">
      <c r="B477" s="305" t="s">
        <v>87</v>
      </c>
      <c r="C477" s="233">
        <v>23</v>
      </c>
      <c r="D477" s="233">
        <v>116</v>
      </c>
      <c r="E477" s="233">
        <v>24</v>
      </c>
      <c r="F477" s="233">
        <v>0</v>
      </c>
      <c r="G477" s="225">
        <f t="shared" si="58"/>
        <v>163</v>
      </c>
      <c r="H477" s="12"/>
      <c r="N477" s="32"/>
      <c r="O477" s="32"/>
      <c r="P477" s="32"/>
      <c r="Q477" s="32"/>
      <c r="R477" s="32"/>
    </row>
    <row r="478" spans="2:18" ht="17.100000000000001" customHeight="1" x14ac:dyDescent="0.15">
      <c r="B478" s="305" t="s">
        <v>88</v>
      </c>
      <c r="C478" s="233">
        <v>265</v>
      </c>
      <c r="D478" s="233">
        <v>1259</v>
      </c>
      <c r="E478" s="233">
        <v>217</v>
      </c>
      <c r="F478" s="233">
        <v>0</v>
      </c>
      <c r="G478" s="225">
        <f t="shared" si="58"/>
        <v>1741</v>
      </c>
      <c r="H478" s="12"/>
      <c r="N478" s="32"/>
      <c r="O478" s="32"/>
      <c r="P478" s="32"/>
      <c r="Q478" s="32"/>
      <c r="R478" s="32"/>
    </row>
    <row r="479" spans="2:18" ht="17.100000000000001" customHeight="1" x14ac:dyDescent="0.15">
      <c r="B479" s="9"/>
      <c r="C479" s="79" t="s">
        <v>186</v>
      </c>
      <c r="D479" s="79" t="s">
        <v>187</v>
      </c>
      <c r="E479" s="79" t="s">
        <v>188</v>
      </c>
      <c r="F479" s="79" t="s">
        <v>189</v>
      </c>
      <c r="G479" s="101" t="s">
        <v>134</v>
      </c>
      <c r="H479" s="12"/>
      <c r="N479" s="32"/>
      <c r="O479" s="32"/>
      <c r="P479" s="32"/>
      <c r="Q479" s="32"/>
      <c r="R479" s="32"/>
    </row>
    <row r="480" spans="2:18" ht="17.100000000000001" customHeight="1" x14ac:dyDescent="0.15">
      <c r="B480" s="305" t="s">
        <v>89</v>
      </c>
      <c r="C480" s="233">
        <v>35</v>
      </c>
      <c r="D480" s="233">
        <v>335</v>
      </c>
      <c r="E480" s="233">
        <v>27</v>
      </c>
      <c r="F480" s="233">
        <v>0</v>
      </c>
      <c r="G480" s="225">
        <f t="shared" ref="G480:G523" si="59">SUM(C480:F480)</f>
        <v>397</v>
      </c>
      <c r="H480" s="12"/>
      <c r="N480" s="32"/>
      <c r="O480" s="32"/>
      <c r="P480" s="32"/>
      <c r="Q480" s="32"/>
      <c r="R480" s="32"/>
    </row>
    <row r="481" spans="2:18" ht="17.100000000000001" customHeight="1" x14ac:dyDescent="0.15">
      <c r="B481" s="305" t="s">
        <v>90</v>
      </c>
      <c r="C481" s="233">
        <v>23</v>
      </c>
      <c r="D481" s="233">
        <v>144</v>
      </c>
      <c r="E481" s="233">
        <v>16</v>
      </c>
      <c r="F481" s="233">
        <v>0</v>
      </c>
      <c r="G481" s="225">
        <f t="shared" si="59"/>
        <v>183</v>
      </c>
      <c r="H481" s="12"/>
      <c r="N481" s="32"/>
      <c r="O481" s="32"/>
      <c r="P481" s="32"/>
      <c r="Q481" s="32"/>
      <c r="R481" s="32"/>
    </row>
    <row r="482" spans="2:18" ht="17.100000000000001" customHeight="1" x14ac:dyDescent="0.15">
      <c r="B482" s="305" t="s">
        <v>91</v>
      </c>
      <c r="C482" s="233">
        <v>25</v>
      </c>
      <c r="D482" s="233">
        <v>116</v>
      </c>
      <c r="E482" s="233">
        <v>18</v>
      </c>
      <c r="F482" s="233">
        <v>0</v>
      </c>
      <c r="G482" s="225">
        <f t="shared" si="59"/>
        <v>159</v>
      </c>
      <c r="H482" s="12"/>
      <c r="N482" s="32"/>
      <c r="O482" s="32"/>
      <c r="P482" s="32"/>
      <c r="Q482" s="32"/>
      <c r="R482" s="32"/>
    </row>
    <row r="483" spans="2:18" ht="17.100000000000001" customHeight="1" x14ac:dyDescent="0.15">
      <c r="B483" s="305" t="s">
        <v>92</v>
      </c>
      <c r="C483" s="233">
        <v>3</v>
      </c>
      <c r="D483" s="233">
        <v>34</v>
      </c>
      <c r="E483" s="233">
        <v>7</v>
      </c>
      <c r="F483" s="233">
        <v>0</v>
      </c>
      <c r="G483" s="225">
        <f t="shared" si="59"/>
        <v>44</v>
      </c>
      <c r="H483" s="12"/>
      <c r="N483" s="32"/>
      <c r="O483" s="32"/>
      <c r="P483" s="32"/>
      <c r="Q483" s="32"/>
      <c r="R483" s="32"/>
    </row>
    <row r="484" spans="2:18" ht="17.100000000000001" customHeight="1" x14ac:dyDescent="0.15">
      <c r="B484" s="305" t="s">
        <v>93</v>
      </c>
      <c r="C484" s="233">
        <v>70</v>
      </c>
      <c r="D484" s="233">
        <v>495</v>
      </c>
      <c r="E484" s="233">
        <v>129</v>
      </c>
      <c r="F484" s="233">
        <v>0</v>
      </c>
      <c r="G484" s="225">
        <f t="shared" si="59"/>
        <v>694</v>
      </c>
      <c r="H484" s="12"/>
      <c r="N484" s="32"/>
      <c r="O484" s="32"/>
      <c r="P484" s="32"/>
      <c r="Q484" s="32"/>
      <c r="R484" s="32"/>
    </row>
    <row r="485" spans="2:18" ht="17.100000000000001" customHeight="1" x14ac:dyDescent="0.15">
      <c r="B485" s="305" t="s">
        <v>94</v>
      </c>
      <c r="C485" s="233">
        <v>47</v>
      </c>
      <c r="D485" s="233">
        <v>407</v>
      </c>
      <c r="E485" s="233">
        <v>62</v>
      </c>
      <c r="F485" s="233">
        <v>0</v>
      </c>
      <c r="G485" s="225">
        <f t="shared" si="59"/>
        <v>516</v>
      </c>
      <c r="H485" s="12"/>
      <c r="N485" s="32"/>
      <c r="O485" s="32"/>
      <c r="P485" s="32"/>
      <c r="Q485" s="32"/>
      <c r="R485" s="32"/>
    </row>
    <row r="486" spans="2:18" ht="17.100000000000001" customHeight="1" x14ac:dyDescent="0.15">
      <c r="B486" s="305" t="s">
        <v>95</v>
      </c>
      <c r="C486" s="233">
        <v>9</v>
      </c>
      <c r="D486" s="233">
        <v>80</v>
      </c>
      <c r="E486" s="233">
        <v>29</v>
      </c>
      <c r="F486" s="233">
        <v>0</v>
      </c>
      <c r="G486" s="225">
        <f t="shared" si="59"/>
        <v>118</v>
      </c>
      <c r="H486" s="12"/>
      <c r="N486" s="32"/>
      <c r="O486" s="32"/>
      <c r="P486" s="32"/>
      <c r="Q486" s="32"/>
      <c r="R486" s="32"/>
    </row>
    <row r="487" spans="2:18" ht="17.100000000000001" customHeight="1" x14ac:dyDescent="0.15">
      <c r="B487" s="305" t="s">
        <v>96</v>
      </c>
      <c r="C487" s="233">
        <v>31</v>
      </c>
      <c r="D487" s="233">
        <v>199</v>
      </c>
      <c r="E487" s="233">
        <v>80</v>
      </c>
      <c r="F487" s="233">
        <v>0</v>
      </c>
      <c r="G487" s="225">
        <f t="shared" si="59"/>
        <v>310</v>
      </c>
      <c r="H487" s="12"/>
      <c r="N487" s="32"/>
      <c r="O487" s="32"/>
      <c r="P487" s="32"/>
      <c r="Q487" s="32"/>
      <c r="R487" s="32"/>
    </row>
    <row r="488" spans="2:18" ht="17.100000000000001" customHeight="1" x14ac:dyDescent="0.15">
      <c r="B488" s="305" t="s">
        <v>97</v>
      </c>
      <c r="C488" s="233">
        <v>2</v>
      </c>
      <c r="D488" s="233">
        <v>17</v>
      </c>
      <c r="E488" s="233">
        <v>3</v>
      </c>
      <c r="F488" s="233">
        <v>0</v>
      </c>
      <c r="G488" s="225">
        <f t="shared" si="59"/>
        <v>22</v>
      </c>
      <c r="H488" s="12"/>
      <c r="N488" s="32"/>
      <c r="O488" s="32"/>
      <c r="P488" s="32"/>
      <c r="Q488" s="32"/>
      <c r="R488" s="32"/>
    </row>
    <row r="489" spans="2:18" ht="17.100000000000001" customHeight="1" x14ac:dyDescent="0.15">
      <c r="B489" s="305" t="s">
        <v>98</v>
      </c>
      <c r="C489" s="233">
        <v>22</v>
      </c>
      <c r="D489" s="233">
        <v>217</v>
      </c>
      <c r="E489" s="233">
        <v>31</v>
      </c>
      <c r="F489" s="233">
        <v>0</v>
      </c>
      <c r="G489" s="225">
        <f t="shared" si="59"/>
        <v>270</v>
      </c>
      <c r="H489" s="12"/>
      <c r="N489" s="32"/>
      <c r="O489" s="32"/>
      <c r="P489" s="32"/>
      <c r="Q489" s="32"/>
      <c r="R489" s="32"/>
    </row>
    <row r="490" spans="2:18" ht="17.100000000000001" customHeight="1" x14ac:dyDescent="0.15">
      <c r="B490" s="305" t="s">
        <v>99</v>
      </c>
      <c r="C490" s="233">
        <v>8</v>
      </c>
      <c r="D490" s="233">
        <v>112</v>
      </c>
      <c r="E490" s="233">
        <v>14</v>
      </c>
      <c r="F490" s="233">
        <v>0</v>
      </c>
      <c r="G490" s="225">
        <f t="shared" si="59"/>
        <v>134</v>
      </c>
      <c r="H490" s="12"/>
      <c r="N490" s="32"/>
      <c r="O490" s="32"/>
      <c r="P490" s="32"/>
      <c r="Q490" s="32"/>
      <c r="R490" s="32"/>
    </row>
    <row r="491" spans="2:18" ht="17.100000000000001" customHeight="1" x14ac:dyDescent="0.15">
      <c r="B491" s="305" t="s">
        <v>100</v>
      </c>
      <c r="C491" s="233">
        <v>6</v>
      </c>
      <c r="D491" s="233">
        <v>28</v>
      </c>
      <c r="E491" s="233">
        <v>4</v>
      </c>
      <c r="F491" s="233">
        <v>0</v>
      </c>
      <c r="G491" s="225">
        <f t="shared" si="59"/>
        <v>38</v>
      </c>
      <c r="H491" s="12"/>
      <c r="N491" s="32"/>
      <c r="O491" s="32"/>
      <c r="P491" s="32"/>
      <c r="Q491" s="32"/>
      <c r="R491" s="32"/>
    </row>
    <row r="492" spans="2:18" ht="17.100000000000001" customHeight="1" x14ac:dyDescent="0.15">
      <c r="B492" s="306" t="s">
        <v>101</v>
      </c>
      <c r="C492" s="233">
        <v>19</v>
      </c>
      <c r="D492" s="233">
        <v>81</v>
      </c>
      <c r="E492" s="233">
        <v>30</v>
      </c>
      <c r="F492" s="233">
        <v>0</v>
      </c>
      <c r="G492" s="225">
        <f t="shared" si="59"/>
        <v>130</v>
      </c>
      <c r="H492" s="12"/>
      <c r="N492" s="32"/>
      <c r="O492" s="32"/>
      <c r="P492" s="32"/>
      <c r="Q492" s="32"/>
      <c r="R492" s="32"/>
    </row>
    <row r="493" spans="2:18" ht="17.100000000000001" customHeight="1" x14ac:dyDescent="0.15">
      <c r="B493" s="306" t="s">
        <v>102</v>
      </c>
      <c r="C493" s="233">
        <v>10</v>
      </c>
      <c r="D493" s="233">
        <v>84</v>
      </c>
      <c r="E493" s="233">
        <v>14</v>
      </c>
      <c r="F493" s="233">
        <v>0</v>
      </c>
      <c r="G493" s="225">
        <f t="shared" si="59"/>
        <v>108</v>
      </c>
      <c r="H493" s="12"/>
      <c r="N493" s="32"/>
      <c r="O493" s="32"/>
      <c r="P493" s="32"/>
      <c r="Q493" s="32"/>
      <c r="R493" s="32"/>
    </row>
    <row r="494" spans="2:18" ht="17.100000000000001" customHeight="1" x14ac:dyDescent="0.15">
      <c r="B494" s="306" t="s">
        <v>103</v>
      </c>
      <c r="C494" s="233">
        <v>10</v>
      </c>
      <c r="D494" s="233">
        <v>48</v>
      </c>
      <c r="E494" s="233">
        <v>12</v>
      </c>
      <c r="F494" s="233">
        <v>0</v>
      </c>
      <c r="G494" s="225">
        <f t="shared" si="59"/>
        <v>70</v>
      </c>
      <c r="H494" s="12"/>
      <c r="N494" s="32"/>
      <c r="O494" s="32"/>
      <c r="P494" s="32"/>
      <c r="Q494" s="32"/>
      <c r="R494" s="32"/>
    </row>
    <row r="495" spans="2:18" ht="17.100000000000001" customHeight="1" x14ac:dyDescent="0.15">
      <c r="B495" s="306" t="s">
        <v>104</v>
      </c>
      <c r="C495" s="233">
        <v>13</v>
      </c>
      <c r="D495" s="233">
        <v>75</v>
      </c>
      <c r="E495" s="233">
        <v>16</v>
      </c>
      <c r="F495" s="233">
        <v>0</v>
      </c>
      <c r="G495" s="225">
        <f t="shared" si="59"/>
        <v>104</v>
      </c>
      <c r="H495" s="12"/>
      <c r="N495" s="32"/>
      <c r="O495" s="32"/>
      <c r="P495" s="32"/>
      <c r="Q495" s="32"/>
      <c r="R495" s="32"/>
    </row>
    <row r="496" spans="2:18" ht="17.100000000000001" customHeight="1" x14ac:dyDescent="0.15">
      <c r="B496" s="306" t="s">
        <v>105</v>
      </c>
      <c r="C496" s="233">
        <v>15</v>
      </c>
      <c r="D496" s="233">
        <v>60</v>
      </c>
      <c r="E496" s="233">
        <v>8</v>
      </c>
      <c r="F496" s="233">
        <v>0</v>
      </c>
      <c r="G496" s="225">
        <f t="shared" si="59"/>
        <v>83</v>
      </c>
      <c r="H496" s="12"/>
      <c r="N496" s="32"/>
      <c r="O496" s="32"/>
      <c r="P496" s="32"/>
      <c r="Q496" s="32"/>
      <c r="R496" s="32"/>
    </row>
    <row r="497" spans="2:18" ht="17.100000000000001" customHeight="1" x14ac:dyDescent="0.15">
      <c r="B497" s="306" t="s">
        <v>106</v>
      </c>
      <c r="C497" s="233">
        <v>12</v>
      </c>
      <c r="D497" s="233">
        <v>57</v>
      </c>
      <c r="E497" s="233">
        <v>18</v>
      </c>
      <c r="F497" s="233">
        <v>0</v>
      </c>
      <c r="G497" s="225">
        <f t="shared" si="59"/>
        <v>87</v>
      </c>
      <c r="H497" s="12"/>
      <c r="N497" s="32"/>
      <c r="O497" s="32"/>
      <c r="P497" s="32"/>
      <c r="Q497" s="32"/>
      <c r="R497" s="32"/>
    </row>
    <row r="498" spans="2:18" ht="17.100000000000001" customHeight="1" x14ac:dyDescent="0.15">
      <c r="B498" s="306" t="s">
        <v>107</v>
      </c>
      <c r="C498" s="233">
        <v>9</v>
      </c>
      <c r="D498" s="233">
        <v>94</v>
      </c>
      <c r="E498" s="233">
        <v>18</v>
      </c>
      <c r="F498" s="233">
        <v>0</v>
      </c>
      <c r="G498" s="225">
        <f t="shared" si="59"/>
        <v>121</v>
      </c>
      <c r="H498" s="12"/>
      <c r="N498" s="32"/>
      <c r="O498" s="32"/>
      <c r="P498" s="32"/>
      <c r="Q498" s="32"/>
      <c r="R498" s="32"/>
    </row>
    <row r="499" spans="2:18" ht="17.100000000000001" customHeight="1" x14ac:dyDescent="0.15">
      <c r="B499" s="306" t="s">
        <v>108</v>
      </c>
      <c r="C499" s="233">
        <v>15</v>
      </c>
      <c r="D499" s="233">
        <v>87</v>
      </c>
      <c r="E499" s="233">
        <v>17</v>
      </c>
      <c r="F499" s="233">
        <v>0</v>
      </c>
      <c r="G499" s="225">
        <f t="shared" si="59"/>
        <v>119</v>
      </c>
      <c r="H499" s="12"/>
      <c r="N499" s="32"/>
      <c r="O499" s="32"/>
      <c r="P499" s="32"/>
      <c r="Q499" s="32"/>
      <c r="R499" s="32"/>
    </row>
    <row r="500" spans="2:18" ht="17.100000000000001" customHeight="1" x14ac:dyDescent="0.15">
      <c r="B500" s="306" t="s">
        <v>109</v>
      </c>
      <c r="C500" s="233">
        <v>4</v>
      </c>
      <c r="D500" s="233">
        <v>64</v>
      </c>
      <c r="E500" s="233">
        <v>6</v>
      </c>
      <c r="F500" s="233">
        <v>0</v>
      </c>
      <c r="G500" s="225">
        <f t="shared" si="59"/>
        <v>74</v>
      </c>
      <c r="H500" s="12"/>
      <c r="N500" s="32"/>
      <c r="O500" s="32"/>
      <c r="P500" s="32"/>
      <c r="Q500" s="32"/>
      <c r="R500" s="32"/>
    </row>
    <row r="501" spans="2:18" ht="17.100000000000001" customHeight="1" x14ac:dyDescent="0.15">
      <c r="B501" s="306" t="s">
        <v>110</v>
      </c>
      <c r="C501" s="233">
        <v>6</v>
      </c>
      <c r="D501" s="233">
        <v>62</v>
      </c>
      <c r="E501" s="233">
        <v>10</v>
      </c>
      <c r="F501" s="233">
        <v>0</v>
      </c>
      <c r="G501" s="225">
        <f t="shared" si="59"/>
        <v>78</v>
      </c>
      <c r="H501" s="12"/>
      <c r="N501" s="32"/>
      <c r="O501" s="32"/>
      <c r="P501" s="32"/>
      <c r="Q501" s="32"/>
      <c r="R501" s="32"/>
    </row>
    <row r="502" spans="2:18" ht="17.100000000000001" customHeight="1" x14ac:dyDescent="0.15">
      <c r="B502" s="306" t="s">
        <v>111</v>
      </c>
      <c r="C502" s="233">
        <v>15</v>
      </c>
      <c r="D502" s="233">
        <v>95</v>
      </c>
      <c r="E502" s="233">
        <v>27</v>
      </c>
      <c r="F502" s="233">
        <v>0</v>
      </c>
      <c r="G502" s="225">
        <f t="shared" si="59"/>
        <v>137</v>
      </c>
      <c r="H502" s="12"/>
      <c r="N502" s="32"/>
      <c r="O502" s="32"/>
      <c r="P502" s="32"/>
      <c r="Q502" s="32"/>
      <c r="R502" s="32"/>
    </row>
    <row r="503" spans="2:18" ht="17.100000000000001" customHeight="1" x14ac:dyDescent="0.15">
      <c r="B503" s="306" t="s">
        <v>112</v>
      </c>
      <c r="C503" s="233">
        <v>46</v>
      </c>
      <c r="D503" s="233">
        <v>149</v>
      </c>
      <c r="E503" s="233">
        <v>45</v>
      </c>
      <c r="F503" s="233">
        <v>0</v>
      </c>
      <c r="G503" s="225">
        <f t="shared" si="59"/>
        <v>240</v>
      </c>
      <c r="H503" s="12"/>
      <c r="N503" s="32"/>
      <c r="O503" s="32"/>
      <c r="P503" s="32"/>
      <c r="Q503" s="32"/>
      <c r="R503" s="32"/>
    </row>
    <row r="504" spans="2:18" ht="17.100000000000001" customHeight="1" x14ac:dyDescent="0.15">
      <c r="B504" s="306" t="s">
        <v>113</v>
      </c>
      <c r="C504" s="233">
        <v>47</v>
      </c>
      <c r="D504" s="233">
        <v>159</v>
      </c>
      <c r="E504" s="233">
        <v>50</v>
      </c>
      <c r="F504" s="233">
        <v>0</v>
      </c>
      <c r="G504" s="225">
        <f t="shared" si="59"/>
        <v>256</v>
      </c>
      <c r="H504" s="12"/>
      <c r="N504" s="32"/>
      <c r="O504" s="32"/>
      <c r="P504" s="32"/>
      <c r="Q504" s="32"/>
      <c r="R504" s="32"/>
    </row>
    <row r="505" spans="2:18" ht="17.100000000000001" customHeight="1" x14ac:dyDescent="0.15">
      <c r="B505" s="306" t="s">
        <v>114</v>
      </c>
      <c r="C505" s="233">
        <v>15</v>
      </c>
      <c r="D505" s="233">
        <v>81</v>
      </c>
      <c r="E505" s="233">
        <v>22</v>
      </c>
      <c r="F505" s="233">
        <v>0</v>
      </c>
      <c r="G505" s="225">
        <f t="shared" si="59"/>
        <v>118</v>
      </c>
      <c r="H505" s="12"/>
      <c r="N505" s="32"/>
      <c r="O505" s="32"/>
      <c r="P505" s="32"/>
      <c r="Q505" s="32"/>
      <c r="R505" s="32"/>
    </row>
    <row r="506" spans="2:18" ht="17.100000000000001" customHeight="1" x14ac:dyDescent="0.15">
      <c r="B506" s="306" t="s">
        <v>115</v>
      </c>
      <c r="C506" s="233">
        <v>24</v>
      </c>
      <c r="D506" s="233">
        <v>130</v>
      </c>
      <c r="E506" s="233">
        <v>46</v>
      </c>
      <c r="F506" s="233">
        <v>0</v>
      </c>
      <c r="G506" s="225">
        <f t="shared" si="59"/>
        <v>200</v>
      </c>
      <c r="H506" s="12"/>
      <c r="N506" s="32"/>
      <c r="O506" s="32"/>
      <c r="P506" s="32"/>
      <c r="Q506" s="32"/>
      <c r="R506" s="32"/>
    </row>
    <row r="507" spans="2:18" ht="17.100000000000001" customHeight="1" x14ac:dyDescent="0.15">
      <c r="B507" s="306" t="s">
        <v>116</v>
      </c>
      <c r="C507" s="233">
        <v>16</v>
      </c>
      <c r="D507" s="233">
        <v>98</v>
      </c>
      <c r="E507" s="233">
        <v>19</v>
      </c>
      <c r="F507" s="233">
        <v>0</v>
      </c>
      <c r="G507" s="225">
        <f t="shared" si="59"/>
        <v>133</v>
      </c>
      <c r="H507" s="12"/>
      <c r="N507" s="32"/>
      <c r="O507" s="32"/>
      <c r="P507" s="32"/>
      <c r="Q507" s="32"/>
      <c r="R507" s="32"/>
    </row>
    <row r="508" spans="2:18" ht="17.100000000000001" customHeight="1" x14ac:dyDescent="0.15">
      <c r="B508" s="306" t="s">
        <v>117</v>
      </c>
      <c r="C508" s="233">
        <v>31</v>
      </c>
      <c r="D508" s="233">
        <v>133</v>
      </c>
      <c r="E508" s="233">
        <v>22</v>
      </c>
      <c r="F508" s="233">
        <v>0</v>
      </c>
      <c r="G508" s="225">
        <f t="shared" si="59"/>
        <v>186</v>
      </c>
      <c r="H508" s="12"/>
      <c r="N508" s="32"/>
      <c r="O508" s="32"/>
      <c r="P508" s="32"/>
      <c r="Q508" s="32"/>
      <c r="R508" s="32"/>
    </row>
    <row r="509" spans="2:18" ht="17.100000000000001" customHeight="1" x14ac:dyDescent="0.15">
      <c r="B509" s="306" t="s">
        <v>118</v>
      </c>
      <c r="C509" s="233">
        <v>16</v>
      </c>
      <c r="D509" s="233">
        <v>66</v>
      </c>
      <c r="E509" s="233">
        <v>23</v>
      </c>
      <c r="F509" s="233">
        <v>0</v>
      </c>
      <c r="G509" s="225">
        <f t="shared" si="59"/>
        <v>105</v>
      </c>
      <c r="H509" s="12"/>
      <c r="N509" s="32"/>
      <c r="O509" s="32"/>
      <c r="P509" s="32"/>
      <c r="Q509" s="32"/>
      <c r="R509" s="32"/>
    </row>
    <row r="510" spans="2:18" ht="17.100000000000001" customHeight="1" x14ac:dyDescent="0.15">
      <c r="B510" s="306" t="s">
        <v>119</v>
      </c>
      <c r="C510" s="233">
        <v>11</v>
      </c>
      <c r="D510" s="233">
        <v>122</v>
      </c>
      <c r="E510" s="233">
        <v>21</v>
      </c>
      <c r="F510" s="233">
        <v>0</v>
      </c>
      <c r="G510" s="225">
        <f t="shared" si="59"/>
        <v>154</v>
      </c>
      <c r="H510" s="12"/>
      <c r="N510" s="32"/>
      <c r="O510" s="32"/>
      <c r="P510" s="32"/>
      <c r="Q510" s="32"/>
      <c r="R510" s="32"/>
    </row>
    <row r="511" spans="2:18" ht="17.100000000000001" customHeight="1" x14ac:dyDescent="0.15">
      <c r="B511" s="306" t="s">
        <v>120</v>
      </c>
      <c r="C511" s="233">
        <v>27</v>
      </c>
      <c r="D511" s="233">
        <v>149</v>
      </c>
      <c r="E511" s="233">
        <v>14</v>
      </c>
      <c r="F511" s="233">
        <v>0</v>
      </c>
      <c r="G511" s="225">
        <f t="shared" si="59"/>
        <v>190</v>
      </c>
      <c r="H511" s="12"/>
      <c r="N511" s="32"/>
      <c r="O511" s="32"/>
      <c r="P511" s="32"/>
      <c r="Q511" s="32"/>
      <c r="R511" s="32"/>
    </row>
    <row r="512" spans="2:18" ht="17.100000000000001" customHeight="1" x14ac:dyDescent="0.15">
      <c r="B512" s="306" t="s">
        <v>121</v>
      </c>
      <c r="C512" s="233">
        <v>37</v>
      </c>
      <c r="D512" s="233">
        <v>187</v>
      </c>
      <c r="E512" s="233">
        <v>30</v>
      </c>
      <c r="F512" s="233">
        <v>0</v>
      </c>
      <c r="G512" s="225">
        <f t="shared" si="59"/>
        <v>254</v>
      </c>
      <c r="H512" s="12"/>
      <c r="N512" s="32"/>
      <c r="O512" s="32"/>
      <c r="P512" s="32"/>
      <c r="Q512" s="32"/>
      <c r="R512" s="32"/>
    </row>
    <row r="513" spans="1:18" ht="17.100000000000001" customHeight="1" x14ac:dyDescent="0.15">
      <c r="B513" s="306" t="s">
        <v>122</v>
      </c>
      <c r="C513" s="233">
        <v>31</v>
      </c>
      <c r="D513" s="233">
        <v>159</v>
      </c>
      <c r="E513" s="233">
        <v>25</v>
      </c>
      <c r="F513" s="233">
        <v>0</v>
      </c>
      <c r="G513" s="225">
        <f t="shared" si="59"/>
        <v>215</v>
      </c>
      <c r="H513" s="12"/>
      <c r="N513" s="32"/>
      <c r="O513" s="32"/>
      <c r="P513" s="32"/>
      <c r="Q513" s="32"/>
      <c r="R513" s="32"/>
    </row>
    <row r="514" spans="1:18" ht="17.100000000000001" customHeight="1" x14ac:dyDescent="0.15">
      <c r="B514" s="306" t="s">
        <v>123</v>
      </c>
      <c r="C514" s="233">
        <v>49</v>
      </c>
      <c r="D514" s="233">
        <v>260</v>
      </c>
      <c r="E514" s="233">
        <v>59</v>
      </c>
      <c r="F514" s="233">
        <v>0</v>
      </c>
      <c r="G514" s="225">
        <f t="shared" si="59"/>
        <v>368</v>
      </c>
      <c r="H514" s="12"/>
      <c r="N514" s="32"/>
      <c r="O514" s="32"/>
      <c r="P514" s="32"/>
      <c r="Q514" s="32"/>
      <c r="R514" s="32"/>
    </row>
    <row r="515" spans="1:18" ht="17.100000000000001" customHeight="1" x14ac:dyDescent="0.15">
      <c r="B515" s="306" t="s">
        <v>124</v>
      </c>
      <c r="C515" s="233">
        <v>56</v>
      </c>
      <c r="D515" s="233">
        <v>394</v>
      </c>
      <c r="E515" s="233">
        <v>66</v>
      </c>
      <c r="F515" s="233">
        <v>0</v>
      </c>
      <c r="G515" s="225">
        <f t="shared" si="59"/>
        <v>516</v>
      </c>
      <c r="H515" s="12"/>
      <c r="N515" s="32"/>
      <c r="O515" s="32"/>
      <c r="P515" s="32"/>
      <c r="Q515" s="32"/>
      <c r="R515" s="32"/>
    </row>
    <row r="516" spans="1:18" ht="17.100000000000001" customHeight="1" x14ac:dyDescent="0.15">
      <c r="B516" s="307" t="s">
        <v>125</v>
      </c>
      <c r="C516" s="233">
        <v>4</v>
      </c>
      <c r="D516" s="233">
        <v>41</v>
      </c>
      <c r="E516" s="233">
        <v>4</v>
      </c>
      <c r="F516" s="233">
        <v>0</v>
      </c>
      <c r="G516" s="225">
        <f t="shared" si="59"/>
        <v>49</v>
      </c>
      <c r="H516" s="12"/>
      <c r="N516" s="32"/>
      <c r="O516" s="32"/>
      <c r="P516" s="32"/>
      <c r="Q516" s="32"/>
      <c r="R516" s="32"/>
    </row>
    <row r="517" spans="1:18" ht="17.100000000000001" customHeight="1" x14ac:dyDescent="0.15">
      <c r="B517" s="306" t="s">
        <v>126</v>
      </c>
      <c r="C517" s="233">
        <v>1</v>
      </c>
      <c r="D517" s="233">
        <v>30</v>
      </c>
      <c r="E517" s="233">
        <v>0</v>
      </c>
      <c r="F517" s="233">
        <v>0</v>
      </c>
      <c r="G517" s="225">
        <f t="shared" si="59"/>
        <v>31</v>
      </c>
      <c r="H517" s="12"/>
      <c r="N517" s="32"/>
      <c r="O517" s="32"/>
      <c r="P517" s="32"/>
      <c r="Q517" s="32"/>
      <c r="R517" s="32"/>
    </row>
    <row r="518" spans="1:18" ht="17.100000000000001" customHeight="1" x14ac:dyDescent="0.15">
      <c r="B518" s="306" t="s">
        <v>211</v>
      </c>
      <c r="C518" s="233">
        <v>20</v>
      </c>
      <c r="D518" s="233">
        <v>104</v>
      </c>
      <c r="E518" s="233">
        <v>29</v>
      </c>
      <c r="F518" s="233">
        <v>0</v>
      </c>
      <c r="G518" s="225">
        <f t="shared" si="59"/>
        <v>153</v>
      </c>
      <c r="H518" s="12"/>
      <c r="N518" s="32"/>
      <c r="O518" s="32"/>
      <c r="P518" s="32"/>
      <c r="Q518" s="32"/>
      <c r="R518" s="32"/>
    </row>
    <row r="519" spans="1:18" ht="17.100000000000001" customHeight="1" x14ac:dyDescent="0.15">
      <c r="B519" s="306" t="s">
        <v>128</v>
      </c>
      <c r="C519" s="233">
        <v>25</v>
      </c>
      <c r="D519" s="233">
        <v>157</v>
      </c>
      <c r="E519" s="233">
        <v>33</v>
      </c>
      <c r="F519" s="233">
        <v>0</v>
      </c>
      <c r="G519" s="225">
        <f t="shared" si="59"/>
        <v>215</v>
      </c>
      <c r="H519" s="12"/>
      <c r="N519" s="32"/>
      <c r="O519" s="32"/>
      <c r="P519" s="32"/>
      <c r="Q519" s="32"/>
      <c r="R519" s="32"/>
    </row>
    <row r="520" spans="1:18" ht="17.100000000000001" customHeight="1" x14ac:dyDescent="0.15">
      <c r="B520" s="306" t="s">
        <v>129</v>
      </c>
      <c r="C520" s="233">
        <v>97</v>
      </c>
      <c r="D520" s="233">
        <v>400</v>
      </c>
      <c r="E520" s="233">
        <v>127</v>
      </c>
      <c r="F520" s="233">
        <v>0</v>
      </c>
      <c r="G520" s="225">
        <f t="shared" si="59"/>
        <v>624</v>
      </c>
      <c r="H520" s="12"/>
      <c r="N520" s="32"/>
      <c r="O520" s="32"/>
      <c r="P520" s="32"/>
      <c r="Q520" s="32"/>
      <c r="R520" s="32"/>
    </row>
    <row r="521" spans="1:18" ht="17.100000000000001" customHeight="1" x14ac:dyDescent="0.15">
      <c r="B521" s="306" t="s">
        <v>130</v>
      </c>
      <c r="C521" s="233">
        <v>27</v>
      </c>
      <c r="D521" s="233">
        <v>219</v>
      </c>
      <c r="E521" s="233">
        <v>37</v>
      </c>
      <c r="F521" s="233">
        <v>0</v>
      </c>
      <c r="G521" s="225">
        <f t="shared" si="59"/>
        <v>283</v>
      </c>
      <c r="H521" s="12"/>
      <c r="N521" s="32"/>
      <c r="O521" s="32"/>
      <c r="P521" s="32"/>
      <c r="Q521" s="32"/>
      <c r="R521" s="32"/>
    </row>
    <row r="522" spans="1:18" ht="17.100000000000001" customHeight="1" x14ac:dyDescent="0.15">
      <c r="B522" s="306" t="s">
        <v>131</v>
      </c>
      <c r="C522" s="233">
        <v>20</v>
      </c>
      <c r="D522" s="233">
        <v>95</v>
      </c>
      <c r="E522" s="233">
        <v>34</v>
      </c>
      <c r="F522" s="233">
        <v>0</v>
      </c>
      <c r="G522" s="225">
        <f t="shared" si="59"/>
        <v>149</v>
      </c>
      <c r="H522" s="12"/>
      <c r="N522" s="32"/>
      <c r="O522" s="32"/>
      <c r="P522" s="32"/>
      <c r="Q522" s="32"/>
      <c r="R522" s="32"/>
    </row>
    <row r="523" spans="1:18" ht="17.100000000000001" customHeight="1" x14ac:dyDescent="0.15">
      <c r="B523" s="308" t="s">
        <v>133</v>
      </c>
      <c r="C523" s="233">
        <v>26</v>
      </c>
      <c r="D523" s="233">
        <v>190</v>
      </c>
      <c r="E523" s="233">
        <v>23</v>
      </c>
      <c r="F523" s="233">
        <v>0</v>
      </c>
      <c r="G523" s="225">
        <f t="shared" si="59"/>
        <v>239</v>
      </c>
      <c r="H523" s="12"/>
      <c r="N523" s="32"/>
      <c r="O523" s="32"/>
      <c r="P523" s="32"/>
      <c r="Q523" s="32"/>
      <c r="R523" s="32"/>
    </row>
    <row r="524" spans="1:18" ht="17.100000000000001" customHeight="1" x14ac:dyDescent="0.15">
      <c r="B524" s="308" t="s">
        <v>134</v>
      </c>
      <c r="C524" s="225">
        <f>SUM(C449:C523)</f>
        <v>2301</v>
      </c>
      <c r="D524" s="225">
        <f>SUM(D449:D523)</f>
        <v>11870</v>
      </c>
      <c r="E524" s="225">
        <f>SUM(E449:E523)</f>
        <v>2722</v>
      </c>
      <c r="F524" s="225">
        <f>SUM(F449:F523)</f>
        <v>0</v>
      </c>
      <c r="G524" s="225">
        <f>SUM(G449:G523)</f>
        <v>16893</v>
      </c>
      <c r="H524" s="12"/>
      <c r="N524" s="32"/>
      <c r="O524" s="32"/>
      <c r="P524" s="32"/>
      <c r="Q524" s="32"/>
      <c r="R524" s="32"/>
    </row>
    <row r="525" spans="1:18" ht="17.100000000000001" customHeight="1" x14ac:dyDescent="0.15">
      <c r="A525" s="33"/>
      <c r="F525" s="5"/>
      <c r="G525" s="5"/>
      <c r="H525" s="12"/>
      <c r="N525" s="32"/>
      <c r="O525" s="32"/>
      <c r="P525" s="32"/>
      <c r="Q525" s="32"/>
      <c r="R525" s="32"/>
    </row>
    <row r="526" spans="1:18" ht="17.100000000000001" customHeight="1" x14ac:dyDescent="0.15">
      <c r="A526" s="3"/>
      <c r="B526" s="94" t="s">
        <v>212</v>
      </c>
      <c r="C526" s="44"/>
      <c r="F526" s="5"/>
      <c r="G526" s="5"/>
      <c r="H526" s="12"/>
      <c r="N526" s="32"/>
      <c r="O526" s="32"/>
      <c r="P526" s="32"/>
      <c r="Q526" s="32"/>
      <c r="R526" s="32"/>
    </row>
    <row r="527" spans="1:18" ht="17.100000000000001" customHeight="1" x14ac:dyDescent="0.15">
      <c r="A527" s="3"/>
      <c r="B527" s="75"/>
      <c r="C527" s="25" t="s">
        <v>186</v>
      </c>
      <c r="D527" s="25" t="s">
        <v>187</v>
      </c>
      <c r="E527" s="25" t="s">
        <v>188</v>
      </c>
      <c r="F527" s="81" t="s">
        <v>189</v>
      </c>
      <c r="G527" s="81" t="s">
        <v>17</v>
      </c>
      <c r="H527" s="12"/>
      <c r="N527" s="32"/>
      <c r="O527" s="32"/>
      <c r="P527" s="32"/>
      <c r="Q527" s="32"/>
      <c r="R527" s="32"/>
    </row>
    <row r="528" spans="1:18" ht="17.100000000000001" customHeight="1" x14ac:dyDescent="0.15">
      <c r="A528" s="3"/>
      <c r="B528" s="74" t="s">
        <v>213</v>
      </c>
      <c r="C528" s="233">
        <v>1</v>
      </c>
      <c r="D528" s="233">
        <v>30</v>
      </c>
      <c r="E528" s="233">
        <v>0</v>
      </c>
      <c r="F528" s="233">
        <v>0</v>
      </c>
      <c r="G528" s="225">
        <f t="shared" ref="G528:G534" si="60">SUM(C528:F528)</f>
        <v>31</v>
      </c>
      <c r="H528" s="12"/>
      <c r="N528" s="32"/>
      <c r="O528" s="32"/>
      <c r="P528" s="32"/>
      <c r="Q528" s="32"/>
      <c r="R528" s="32"/>
    </row>
    <row r="529" spans="1:23" ht="17.100000000000001" customHeight="1" x14ac:dyDescent="0.15">
      <c r="A529" s="3"/>
      <c r="B529" s="74" t="s">
        <v>214</v>
      </c>
      <c r="C529" s="233">
        <v>20</v>
      </c>
      <c r="D529" s="233">
        <v>104</v>
      </c>
      <c r="E529" s="233">
        <v>29</v>
      </c>
      <c r="F529" s="233">
        <v>0</v>
      </c>
      <c r="G529" s="225">
        <f t="shared" si="60"/>
        <v>153</v>
      </c>
      <c r="H529" s="12"/>
      <c r="N529" s="32"/>
      <c r="O529" s="32"/>
      <c r="P529" s="32"/>
      <c r="Q529" s="32"/>
      <c r="R529" s="32"/>
    </row>
    <row r="530" spans="1:23" ht="17.100000000000001" customHeight="1" x14ac:dyDescent="0.15">
      <c r="A530" s="3"/>
      <c r="B530" s="74" t="s">
        <v>215</v>
      </c>
      <c r="C530" s="233">
        <v>25</v>
      </c>
      <c r="D530" s="233">
        <v>157</v>
      </c>
      <c r="E530" s="233">
        <v>33</v>
      </c>
      <c r="F530" s="233">
        <v>0</v>
      </c>
      <c r="G530" s="225">
        <f t="shared" si="60"/>
        <v>215</v>
      </c>
      <c r="H530" s="12"/>
      <c r="N530" s="32"/>
      <c r="O530" s="32"/>
      <c r="P530" s="32"/>
      <c r="Q530" s="32"/>
      <c r="R530" s="32"/>
    </row>
    <row r="531" spans="1:23" ht="17.100000000000001" customHeight="1" x14ac:dyDescent="0.15">
      <c r="A531" s="3"/>
      <c r="B531" s="74" t="s">
        <v>216</v>
      </c>
      <c r="C531" s="233">
        <v>97</v>
      </c>
      <c r="D531" s="233">
        <v>400</v>
      </c>
      <c r="E531" s="233">
        <v>127</v>
      </c>
      <c r="F531" s="233">
        <v>0</v>
      </c>
      <c r="G531" s="225">
        <f t="shared" si="60"/>
        <v>624</v>
      </c>
      <c r="H531" s="12"/>
      <c r="N531" s="32"/>
      <c r="O531" s="32"/>
      <c r="P531" s="32"/>
      <c r="Q531" s="32"/>
      <c r="R531" s="32"/>
    </row>
    <row r="532" spans="1:23" ht="17.100000000000001" customHeight="1" x14ac:dyDescent="0.15">
      <c r="A532" s="3"/>
      <c r="B532" s="74" t="s">
        <v>217</v>
      </c>
      <c r="C532" s="233">
        <v>27</v>
      </c>
      <c r="D532" s="233">
        <v>219</v>
      </c>
      <c r="E532" s="233">
        <v>37</v>
      </c>
      <c r="F532" s="233">
        <v>0</v>
      </c>
      <c r="G532" s="225">
        <f t="shared" si="60"/>
        <v>283</v>
      </c>
      <c r="H532" s="12"/>
      <c r="N532" s="32"/>
      <c r="O532" s="32"/>
      <c r="P532" s="32"/>
      <c r="Q532" s="32"/>
      <c r="R532" s="32"/>
    </row>
    <row r="533" spans="1:23" ht="17.100000000000001" customHeight="1" x14ac:dyDescent="0.15">
      <c r="A533" s="3"/>
      <c r="B533" s="74" t="s">
        <v>218</v>
      </c>
      <c r="C533" s="233">
        <v>20</v>
      </c>
      <c r="D533" s="233">
        <v>95</v>
      </c>
      <c r="E533" s="233">
        <v>34</v>
      </c>
      <c r="F533" s="233">
        <v>0</v>
      </c>
      <c r="G533" s="225">
        <f t="shared" si="60"/>
        <v>149</v>
      </c>
      <c r="H533" s="12"/>
      <c r="I533"/>
      <c r="J533"/>
      <c r="N533" s="32"/>
      <c r="O533" s="32"/>
      <c r="P533" s="32"/>
      <c r="Q533" s="32"/>
      <c r="R533" s="32"/>
    </row>
    <row r="534" spans="1:23" ht="17.100000000000001" customHeight="1" x14ac:dyDescent="0.15">
      <c r="B534" s="7" t="s">
        <v>17</v>
      </c>
      <c r="C534" s="225">
        <f>SUM(C528:C533)</f>
        <v>190</v>
      </c>
      <c r="D534" s="225">
        <f>SUM(D528:D533)</f>
        <v>1005</v>
      </c>
      <c r="E534" s="225">
        <f>SUM(E528:E533)</f>
        <v>260</v>
      </c>
      <c r="F534" s="225">
        <f>SUM(F528:F533)</f>
        <v>0</v>
      </c>
      <c r="G534" s="225">
        <f t="shared" si="60"/>
        <v>1455</v>
      </c>
      <c r="H534" s="12"/>
      <c r="I534"/>
      <c r="J534"/>
      <c r="K534"/>
      <c r="N534" s="32"/>
      <c r="O534" s="32"/>
      <c r="P534" s="32"/>
      <c r="Q534" s="32"/>
      <c r="R534" s="32"/>
      <c r="S534" s="32"/>
    </row>
    <row r="535" spans="1:23" ht="17.100000000000001" customHeight="1" x14ac:dyDescent="0.15">
      <c r="A535" s="33"/>
      <c r="B535" s="12"/>
      <c r="C535" s="12"/>
      <c r="D535" s="12"/>
      <c r="E535" s="12"/>
      <c r="F535" s="12"/>
      <c r="G535" s="12"/>
      <c r="H535"/>
      <c r="I535"/>
      <c r="J535"/>
      <c r="K535"/>
      <c r="N535"/>
      <c r="O535"/>
      <c r="P535"/>
      <c r="Q535"/>
      <c r="R535"/>
      <c r="S535"/>
      <c r="T535"/>
      <c r="U535"/>
      <c r="V535"/>
    </row>
    <row r="536" spans="1:23" ht="17.100000000000001" customHeight="1" x14ac:dyDescent="0.15">
      <c r="A536"/>
      <c r="B536" s="118" t="s">
        <v>329</v>
      </c>
      <c r="C536" s="119"/>
      <c r="D536" s="119"/>
      <c r="E536" s="119"/>
      <c r="F536" s="119"/>
      <c r="G536" s="119"/>
      <c r="H536"/>
      <c r="I536"/>
      <c r="J536"/>
      <c r="K536"/>
      <c r="L536" s="14"/>
      <c r="M536"/>
      <c r="N536"/>
      <c r="O536"/>
      <c r="P536"/>
      <c r="Q536"/>
      <c r="R536"/>
      <c r="S536"/>
      <c r="T536"/>
      <c r="U536"/>
      <c r="V536"/>
    </row>
    <row r="537" spans="1:23" ht="17.100000000000001" customHeight="1" x14ac:dyDescent="0.15">
      <c r="A537"/>
      <c r="B537" s="120"/>
      <c r="C537" s="121" t="s">
        <v>219</v>
      </c>
      <c r="D537" s="121" t="s">
        <v>220</v>
      </c>
      <c r="E537" s="121" t="s">
        <v>188</v>
      </c>
      <c r="F537" s="121" t="s">
        <v>17</v>
      </c>
      <c r="G537"/>
      <c r="H537"/>
      <c r="I537"/>
      <c r="J537"/>
      <c r="K537"/>
      <c r="L537" s="14"/>
      <c r="M537"/>
      <c r="N537"/>
      <c r="O537"/>
      <c r="P537"/>
      <c r="Q537"/>
      <c r="R537"/>
      <c r="S537"/>
      <c r="T537"/>
      <c r="U537"/>
      <c r="V537"/>
    </row>
    <row r="538" spans="1:23" ht="17.100000000000001" customHeight="1" x14ac:dyDescent="0.15">
      <c r="A538"/>
      <c r="B538" s="122" t="s">
        <v>221</v>
      </c>
      <c r="C538" s="241" t="s">
        <v>518</v>
      </c>
      <c r="D538" s="241" t="s">
        <v>518</v>
      </c>
      <c r="E538" s="241" t="s">
        <v>518</v>
      </c>
      <c r="F538" s="242">
        <v>63</v>
      </c>
      <c r="G538"/>
      <c r="H538"/>
      <c r="I538"/>
      <c r="J538"/>
      <c r="K538"/>
      <c r="L538" s="14"/>
      <c r="M538"/>
      <c r="N538"/>
      <c r="O538"/>
      <c r="P538"/>
      <c r="Q538"/>
      <c r="R538"/>
      <c r="S538"/>
      <c r="T538"/>
      <c r="U538"/>
      <c r="V538"/>
    </row>
    <row r="539" spans="1:23" ht="17.100000000000001" customHeight="1" x14ac:dyDescent="0.15">
      <c r="A539"/>
      <c r="B539" s="122" t="s">
        <v>222</v>
      </c>
      <c r="C539" s="216">
        <v>13</v>
      </c>
      <c r="D539" s="216">
        <v>22</v>
      </c>
      <c r="E539" s="216">
        <v>4</v>
      </c>
      <c r="F539" s="242">
        <f>SUM(C539:E539)</f>
        <v>39</v>
      </c>
      <c r="G539"/>
      <c r="H539"/>
      <c r="I539"/>
      <c r="J539"/>
      <c r="K539"/>
      <c r="L539" s="14"/>
      <c r="M539"/>
      <c r="N539"/>
      <c r="O539"/>
      <c r="P539"/>
      <c r="Q539"/>
      <c r="R539"/>
      <c r="S539"/>
      <c r="T539"/>
      <c r="U539"/>
      <c r="V539"/>
    </row>
    <row r="540" spans="1:23" ht="17.100000000000001" customHeight="1" x14ac:dyDescent="0.15">
      <c r="A540"/>
      <c r="B540" s="122" t="s">
        <v>223</v>
      </c>
      <c r="C540" s="216">
        <v>586</v>
      </c>
      <c r="D540" s="216">
        <v>1390</v>
      </c>
      <c r="E540" s="216">
        <v>370</v>
      </c>
      <c r="F540" s="242">
        <f>SUM(C540:E540)</f>
        <v>2346</v>
      </c>
      <c r="G540"/>
      <c r="J540"/>
      <c r="K540"/>
      <c r="L540" s="14"/>
      <c r="M540"/>
      <c r="N540"/>
      <c r="O540"/>
      <c r="P540"/>
      <c r="Q540"/>
      <c r="R540"/>
      <c r="S540"/>
      <c r="T540"/>
      <c r="U540"/>
      <c r="V540"/>
    </row>
    <row r="541" spans="1:23" ht="17.100000000000001" customHeight="1" x14ac:dyDescent="0.15">
      <c r="A541"/>
      <c r="B541" s="14"/>
      <c r="C541" s="30"/>
      <c r="D541" s="30"/>
      <c r="E541" s="30"/>
      <c r="F541" s="30"/>
      <c r="G541" s="30"/>
      <c r="H541" s="30"/>
      <c r="I541" s="110"/>
      <c r="J541" s="33"/>
      <c r="L541" s="3"/>
      <c r="M541"/>
      <c r="N541"/>
      <c r="O541"/>
      <c r="P541"/>
      <c r="Q541"/>
      <c r="R541"/>
      <c r="S541"/>
      <c r="T541"/>
      <c r="U541"/>
      <c r="V541"/>
    </row>
    <row r="542" spans="1:23" ht="17.100000000000001" customHeight="1" x14ac:dyDescent="0.15">
      <c r="A542"/>
      <c r="B542" s="341" t="s">
        <v>364</v>
      </c>
      <c r="C542" s="341"/>
      <c r="D542" s="123"/>
      <c r="E542" s="295"/>
      <c r="G542" s="290"/>
      <c r="H542" s="343" t="s">
        <v>266</v>
      </c>
      <c r="I542" s="291"/>
      <c r="J542" s="292"/>
      <c r="K542" s="293"/>
      <c r="L542" s="293"/>
      <c r="M542" s="293"/>
      <c r="N542" s="270"/>
      <c r="O542" s="269"/>
      <c r="P542" s="269"/>
      <c r="Q542" s="269"/>
      <c r="R542" s="269"/>
      <c r="S542" s="269"/>
      <c r="T542" s="269"/>
      <c r="U542" s="15"/>
      <c r="W542" s="14"/>
    </row>
    <row r="543" spans="1:23" s="33" customFormat="1" ht="17.100000000000001" customHeight="1" x14ac:dyDescent="0.15">
      <c r="B543" s="342"/>
      <c r="C543" s="342"/>
      <c r="D543" s="123"/>
      <c r="E543" s="290"/>
      <c r="F543" s="290"/>
      <c r="G543" s="290"/>
      <c r="H543" s="344"/>
      <c r="I543" s="292"/>
      <c r="J543" s="292"/>
      <c r="K543" s="292"/>
      <c r="L543" s="57"/>
      <c r="M543" s="270"/>
      <c r="N543" s="293"/>
      <c r="O543" s="293"/>
      <c r="P543" s="293"/>
      <c r="Q543" s="293"/>
      <c r="R543" s="293"/>
      <c r="S543" s="293"/>
      <c r="T543" s="293"/>
    </row>
    <row r="544" spans="1:23" ht="17.100000000000001" customHeight="1" x14ac:dyDescent="0.15">
      <c r="B544" s="120"/>
      <c r="C544" s="120" t="s">
        <v>224</v>
      </c>
      <c r="F544" s="30"/>
      <c r="G544" s="289"/>
      <c r="H544" s="322"/>
      <c r="I544" s="324"/>
      <c r="J544" s="41" t="s">
        <v>224</v>
      </c>
    </row>
    <row r="545" spans="1:19" ht="17.100000000000001" customHeight="1" x14ac:dyDescent="0.15">
      <c r="B545" s="268" t="s">
        <v>520</v>
      </c>
      <c r="C545" s="221">
        <v>14</v>
      </c>
      <c r="H545" s="329" t="s">
        <v>225</v>
      </c>
      <c r="I545" s="330"/>
      <c r="J545" s="150">
        <v>250</v>
      </c>
    </row>
    <row r="546" spans="1:19" ht="17.100000000000001" customHeight="1" x14ac:dyDescent="0.15">
      <c r="B546" s="115" t="s">
        <v>9</v>
      </c>
      <c r="C546" s="221">
        <v>11</v>
      </c>
      <c r="H546" s="329" t="s">
        <v>226</v>
      </c>
      <c r="I546" s="330"/>
      <c r="J546" s="150">
        <v>189</v>
      </c>
    </row>
    <row r="547" spans="1:19" ht="17.100000000000001" customHeight="1" x14ac:dyDescent="0.15">
      <c r="B547" s="115" t="s">
        <v>10</v>
      </c>
      <c r="C547" s="221">
        <v>52</v>
      </c>
      <c r="H547" s="329" t="s">
        <v>227</v>
      </c>
      <c r="I547" s="330"/>
      <c r="J547" s="150">
        <v>1508</v>
      </c>
    </row>
    <row r="548" spans="1:19" ht="17.100000000000001" customHeight="1" x14ac:dyDescent="0.15">
      <c r="B548" s="115" t="s">
        <v>11</v>
      </c>
      <c r="C548" s="221">
        <v>110</v>
      </c>
      <c r="H548" s="329" t="s">
        <v>228</v>
      </c>
      <c r="I548" s="330"/>
      <c r="J548" s="150">
        <v>216</v>
      </c>
    </row>
    <row r="549" spans="1:19" ht="17.100000000000001" customHeight="1" x14ac:dyDescent="0.15">
      <c r="B549" s="115" t="s">
        <v>12</v>
      </c>
      <c r="C549" s="221">
        <v>110</v>
      </c>
      <c r="D549" s="294"/>
      <c r="H549" s="329" t="s">
        <v>229</v>
      </c>
      <c r="I549" s="330"/>
      <c r="J549" s="150">
        <v>41</v>
      </c>
    </row>
    <row r="550" spans="1:19" ht="17.100000000000001" customHeight="1" x14ac:dyDescent="0.15">
      <c r="B550" s="115" t="s">
        <v>13</v>
      </c>
      <c r="C550" s="221">
        <v>126</v>
      </c>
      <c r="H550" s="329" t="s">
        <v>230</v>
      </c>
      <c r="I550" s="330"/>
      <c r="J550" s="150">
        <v>7</v>
      </c>
    </row>
    <row r="551" spans="1:19" ht="17.100000000000001" customHeight="1" x14ac:dyDescent="0.15">
      <c r="B551" s="115" t="s">
        <v>14</v>
      </c>
      <c r="C551" s="221">
        <v>127</v>
      </c>
      <c r="H551" s="329" t="s">
        <v>231</v>
      </c>
      <c r="I551" s="330"/>
      <c r="J551" s="150">
        <v>9</v>
      </c>
    </row>
    <row r="552" spans="1:19" ht="17.100000000000001" customHeight="1" x14ac:dyDescent="0.15">
      <c r="B552" s="115" t="s">
        <v>15</v>
      </c>
      <c r="C552" s="221">
        <v>36</v>
      </c>
      <c r="H552" s="329" t="s">
        <v>232</v>
      </c>
      <c r="I552" s="330"/>
      <c r="J552" s="150">
        <v>43</v>
      </c>
    </row>
    <row r="553" spans="1:19" ht="17.100000000000001" customHeight="1" x14ac:dyDescent="0.15">
      <c r="B553" s="113" t="s">
        <v>192</v>
      </c>
      <c r="C553" s="221">
        <v>0</v>
      </c>
      <c r="H553" s="329" t="s">
        <v>233</v>
      </c>
      <c r="I553" s="330"/>
      <c r="J553" s="150">
        <v>18</v>
      </c>
    </row>
    <row r="554" spans="1:19" ht="17.100000000000001" customHeight="1" x14ac:dyDescent="0.15">
      <c r="B554" s="122" t="s">
        <v>6</v>
      </c>
      <c r="C554" s="243">
        <f>SUM(C545:C553)</f>
        <v>586</v>
      </c>
      <c r="H554" s="329" t="s">
        <v>234</v>
      </c>
      <c r="I554" s="330"/>
      <c r="J554" s="150">
        <v>3</v>
      </c>
    </row>
    <row r="555" spans="1:19" ht="17.100000000000001" customHeight="1" x14ac:dyDescent="0.15">
      <c r="B555" s="15"/>
      <c r="C555" s="14"/>
      <c r="H555" s="329" t="s">
        <v>235</v>
      </c>
      <c r="I555" s="330"/>
      <c r="J555" s="150">
        <v>9</v>
      </c>
    </row>
    <row r="556" spans="1:19" ht="17.100000000000001" customHeight="1" x14ac:dyDescent="0.15">
      <c r="B556" s="15"/>
      <c r="C556" s="14"/>
      <c r="H556" s="329" t="s">
        <v>24</v>
      </c>
      <c r="I556" s="330"/>
      <c r="J556" s="150">
        <v>8</v>
      </c>
    </row>
    <row r="557" spans="1:19" ht="17.100000000000001" customHeight="1" x14ac:dyDescent="0.15">
      <c r="B557" s="15"/>
      <c r="C557" s="14"/>
      <c r="H557" s="331" t="s">
        <v>6</v>
      </c>
      <c r="I557" s="332"/>
      <c r="J557" s="142">
        <f>SUM(J545:J556)</f>
        <v>2301</v>
      </c>
    </row>
    <row r="558" spans="1:19" ht="17.100000000000001" customHeight="1" x14ac:dyDescent="0.15">
      <c r="B558" s="15"/>
      <c r="C558" s="14"/>
      <c r="F558" s="190"/>
      <c r="G558" s="190"/>
      <c r="H558" s="30"/>
    </row>
    <row r="559" spans="1:19" ht="17.100000000000001" customHeight="1" x14ac:dyDescent="0.15">
      <c r="B559" s="15"/>
      <c r="C559" s="14"/>
      <c r="F559" s="190"/>
      <c r="G559" s="190"/>
      <c r="H559" s="30"/>
    </row>
    <row r="560" spans="1:19" ht="17.100000000000001" customHeight="1" x14ac:dyDescent="0.15">
      <c r="A560" s="33"/>
      <c r="B560" s="94" t="s">
        <v>259</v>
      </c>
      <c r="C560" s="12"/>
      <c r="D560" s="12"/>
      <c r="E560" s="12"/>
      <c r="F560" s="12"/>
      <c r="G560" s="12"/>
      <c r="H560" s="12"/>
      <c r="N560" s="32"/>
      <c r="O560" s="32"/>
      <c r="P560" s="32"/>
      <c r="Q560" s="32"/>
      <c r="R560" s="32"/>
      <c r="S560" s="32"/>
    </row>
    <row r="561" spans="1:19" ht="17.100000000000001" customHeight="1" x14ac:dyDescent="0.15">
      <c r="B561" s="9"/>
      <c r="C561" s="9" t="s">
        <v>186</v>
      </c>
      <c r="D561" s="9" t="s">
        <v>187</v>
      </c>
      <c r="E561" s="79" t="s">
        <v>188</v>
      </c>
      <c r="F561" s="79" t="s">
        <v>189</v>
      </c>
      <c r="G561" s="9" t="s">
        <v>17</v>
      </c>
      <c r="H561" s="12"/>
      <c r="N561" s="32"/>
      <c r="O561" s="32"/>
      <c r="P561" s="32"/>
      <c r="Q561" s="32"/>
      <c r="R561" s="32"/>
    </row>
    <row r="562" spans="1:19" ht="17.100000000000001" customHeight="1" x14ac:dyDescent="0.15">
      <c r="B562" s="9" t="s">
        <v>172</v>
      </c>
      <c r="C562" s="233">
        <v>932</v>
      </c>
      <c r="D562" s="233">
        <v>7057</v>
      </c>
      <c r="E562" s="233">
        <v>1279</v>
      </c>
      <c r="F562" s="233">
        <v>0</v>
      </c>
      <c r="G562" s="225">
        <f>SUM(C562:F562)</f>
        <v>9268</v>
      </c>
      <c r="H562" s="12"/>
      <c r="N562" s="32"/>
      <c r="O562" s="32"/>
      <c r="P562" s="32"/>
      <c r="Q562" s="32"/>
      <c r="R562" s="32"/>
    </row>
    <row r="563" spans="1:19" ht="17.100000000000001" customHeight="1" x14ac:dyDescent="0.15">
      <c r="B563" s="9" t="s">
        <v>173</v>
      </c>
      <c r="C563" s="233">
        <v>355</v>
      </c>
      <c r="D563" s="233">
        <v>1516</v>
      </c>
      <c r="E563" s="233">
        <v>513</v>
      </c>
      <c r="F563" s="233">
        <v>0</v>
      </c>
      <c r="G563" s="225">
        <f>SUM(C563:F563)</f>
        <v>2384</v>
      </c>
      <c r="H563" s="12"/>
      <c r="N563" s="32"/>
      <c r="O563" s="32"/>
      <c r="P563" s="32"/>
      <c r="Q563" s="32"/>
      <c r="R563" s="32"/>
    </row>
    <row r="564" spans="1:19" ht="17.100000000000001" customHeight="1" x14ac:dyDescent="0.15">
      <c r="B564" s="9" t="s">
        <v>174</v>
      </c>
      <c r="C564" s="233">
        <v>1014</v>
      </c>
      <c r="D564" s="233">
        <v>3297</v>
      </c>
      <c r="E564" s="233">
        <v>930</v>
      </c>
      <c r="F564" s="233">
        <v>0</v>
      </c>
      <c r="G564" s="225">
        <f>SUM(C564:F564)</f>
        <v>5241</v>
      </c>
      <c r="H564" s="12"/>
      <c r="I564" s="347" t="s">
        <v>265</v>
      </c>
      <c r="J564" s="347"/>
      <c r="N564" s="32"/>
      <c r="O564" s="32"/>
      <c r="P564" s="32"/>
      <c r="Q564" s="32"/>
      <c r="R564" s="32"/>
    </row>
    <row r="565" spans="1:19" ht="17.100000000000001" customHeight="1" x14ac:dyDescent="0.15">
      <c r="B565" s="9" t="s">
        <v>17</v>
      </c>
      <c r="C565" s="225">
        <f>SUM(C562:C564)</f>
        <v>2301</v>
      </c>
      <c r="D565" s="225">
        <f>SUM(D562:D564)</f>
        <v>11870</v>
      </c>
      <c r="E565" s="225">
        <f>SUM(E562:E564)</f>
        <v>2722</v>
      </c>
      <c r="F565" s="225">
        <f>SUM(F562:F564)</f>
        <v>0</v>
      </c>
      <c r="G565" s="225">
        <f>SUM(C565:F565)</f>
        <v>16893</v>
      </c>
      <c r="H565" s="12"/>
      <c r="I565" s="347"/>
      <c r="J565" s="347"/>
      <c r="N565" s="32"/>
      <c r="O565" s="32"/>
      <c r="P565" s="32"/>
      <c r="Q565" s="32"/>
      <c r="R565" s="32"/>
    </row>
    <row r="566" spans="1:19" ht="17.100000000000001" customHeight="1" x14ac:dyDescent="0.15">
      <c r="B566" s="12" t="s">
        <v>19</v>
      </c>
      <c r="C566" s="12"/>
      <c r="D566" s="12"/>
      <c r="E566" s="12"/>
      <c r="F566" s="12"/>
      <c r="G566" s="12"/>
      <c r="H566" s="12"/>
      <c r="I566" s="347"/>
      <c r="J566" s="347"/>
      <c r="K566" s="12"/>
      <c r="N566" s="32"/>
      <c r="O566" s="32"/>
      <c r="P566" s="32"/>
      <c r="Q566" s="32"/>
      <c r="R566" s="32"/>
      <c r="S566" s="32"/>
    </row>
    <row r="567" spans="1:19" ht="17.100000000000001" customHeight="1" x14ac:dyDescent="0.15">
      <c r="A567" s="33"/>
      <c r="B567" s="94" t="s">
        <v>260</v>
      </c>
      <c r="C567" s="12"/>
      <c r="D567" s="12"/>
      <c r="E567" s="12"/>
      <c r="F567" s="12"/>
      <c r="G567" s="12"/>
      <c r="H567" s="12"/>
      <c r="I567" s="347"/>
      <c r="J567" s="347"/>
    </row>
    <row r="568" spans="1:19" ht="17.100000000000001" customHeight="1" x14ac:dyDescent="0.15">
      <c r="B568" s="7"/>
      <c r="C568" s="9" t="s">
        <v>186</v>
      </c>
      <c r="D568" s="9" t="s">
        <v>187</v>
      </c>
      <c r="E568" s="79" t="s">
        <v>188</v>
      </c>
      <c r="F568" s="79" t="s">
        <v>189</v>
      </c>
      <c r="G568" s="9" t="s">
        <v>17</v>
      </c>
      <c r="H568" s="12"/>
      <c r="I568" s="348"/>
      <c r="J568" s="348"/>
    </row>
    <row r="569" spans="1:19" ht="17.100000000000001" customHeight="1" x14ac:dyDescent="0.15">
      <c r="B569" s="7" t="s">
        <v>4</v>
      </c>
      <c r="C569" s="150">
        <v>118</v>
      </c>
      <c r="D569" s="150">
        <v>391</v>
      </c>
      <c r="E569" s="150">
        <v>81</v>
      </c>
      <c r="F569" s="150">
        <v>0</v>
      </c>
      <c r="G569" s="236">
        <f>SUM(C569:F569)</f>
        <v>590</v>
      </c>
      <c r="H569" s="12"/>
      <c r="I569" s="85"/>
      <c r="J569" s="85" t="s">
        <v>237</v>
      </c>
    </row>
    <row r="570" spans="1:19" ht="17.100000000000001" customHeight="1" x14ac:dyDescent="0.15">
      <c r="B570" s="7" t="s">
        <v>5</v>
      </c>
      <c r="C570" s="150">
        <v>526</v>
      </c>
      <c r="D570" s="150">
        <v>1037</v>
      </c>
      <c r="E570" s="150">
        <v>295</v>
      </c>
      <c r="F570" s="150">
        <v>0</v>
      </c>
      <c r="G570" s="236">
        <f>SUM(C570:F570)</f>
        <v>1858</v>
      </c>
      <c r="H570" s="12"/>
      <c r="I570" s="86" t="s">
        <v>241</v>
      </c>
      <c r="J570" s="220">
        <v>111</v>
      </c>
    </row>
    <row r="571" spans="1:19" ht="17.100000000000001" customHeight="1" x14ac:dyDescent="0.15">
      <c r="B571" s="7" t="s">
        <v>17</v>
      </c>
      <c r="C571" s="236">
        <f>SUM(C569:C570)</f>
        <v>644</v>
      </c>
      <c r="D571" s="236">
        <f>SUM(D569:D570)</f>
        <v>1428</v>
      </c>
      <c r="E571" s="236">
        <f>SUM(E569:E570)</f>
        <v>376</v>
      </c>
      <c r="F571" s="236">
        <f>SUM(F569:F570)</f>
        <v>0</v>
      </c>
      <c r="G571" s="236">
        <f>SUM(C571:F571)</f>
        <v>2448</v>
      </c>
      <c r="H571" s="12"/>
      <c r="I571" s="86" t="s">
        <v>288</v>
      </c>
      <c r="J571" s="220">
        <v>119</v>
      </c>
      <c r="K571" s="12"/>
    </row>
    <row r="572" spans="1:19" ht="17.100000000000001" customHeight="1" x14ac:dyDescent="0.15">
      <c r="B572" s="12"/>
      <c r="C572" s="12"/>
      <c r="D572" s="12"/>
      <c r="E572" s="12"/>
      <c r="F572" s="31"/>
      <c r="G572" s="12"/>
      <c r="H572" s="12"/>
      <c r="I572" s="86" t="s">
        <v>251</v>
      </c>
      <c r="J572" s="220">
        <v>109</v>
      </c>
      <c r="K572" s="12"/>
    </row>
    <row r="573" spans="1:19" ht="17.100000000000001" customHeight="1" x14ac:dyDescent="0.15">
      <c r="A573" s="33"/>
      <c r="B573" s="94" t="s">
        <v>261</v>
      </c>
      <c r="C573" s="35"/>
      <c r="D573" s="35"/>
      <c r="E573" s="35"/>
      <c r="F573" s="32"/>
      <c r="G573" s="35" t="s">
        <v>236</v>
      </c>
      <c r="H573" s="12"/>
      <c r="I573" s="86" t="s">
        <v>252</v>
      </c>
      <c r="J573" s="220">
        <v>74</v>
      </c>
    </row>
    <row r="574" spans="1:19" ht="17.100000000000001" customHeight="1" x14ac:dyDescent="0.15">
      <c r="B574" s="9"/>
      <c r="C574" s="9" t="s">
        <v>186</v>
      </c>
      <c r="D574" s="9" t="s">
        <v>187</v>
      </c>
      <c r="E574" s="79" t="s">
        <v>188</v>
      </c>
      <c r="F574" s="79" t="s">
        <v>189</v>
      </c>
      <c r="G574" s="9" t="s">
        <v>17</v>
      </c>
      <c r="H574" s="12"/>
      <c r="I574" s="86" t="s">
        <v>250</v>
      </c>
      <c r="J574" s="220">
        <v>75</v>
      </c>
    </row>
    <row r="575" spans="1:19" ht="17.100000000000001" customHeight="1" x14ac:dyDescent="0.15">
      <c r="B575" s="67" t="s">
        <v>269</v>
      </c>
      <c r="C575" s="233">
        <v>827</v>
      </c>
      <c r="D575" s="233">
        <v>5704</v>
      </c>
      <c r="E575" s="233">
        <v>1414</v>
      </c>
      <c r="F575" s="237">
        <v>0</v>
      </c>
      <c r="G575" s="225">
        <f t="shared" ref="G575:G595" si="61">SUM(C575:F575)</f>
        <v>7945</v>
      </c>
      <c r="H575" s="12"/>
      <c r="I575" s="86" t="s">
        <v>246</v>
      </c>
      <c r="J575" s="220">
        <v>98</v>
      </c>
    </row>
    <row r="576" spans="1:19" ht="17.100000000000001" customHeight="1" x14ac:dyDescent="0.15">
      <c r="B576" s="69" t="s">
        <v>327</v>
      </c>
      <c r="C576" s="233">
        <v>711</v>
      </c>
      <c r="D576" s="233">
        <v>3695</v>
      </c>
      <c r="E576" s="233">
        <v>948</v>
      </c>
      <c r="F576" s="237">
        <v>0</v>
      </c>
      <c r="G576" s="225">
        <f t="shared" si="61"/>
        <v>5354</v>
      </c>
      <c r="H576" s="12"/>
      <c r="I576" s="86" t="s">
        <v>247</v>
      </c>
      <c r="J576" s="220">
        <v>82</v>
      </c>
    </row>
    <row r="577" spans="1:11" ht="17.100000000000001" customHeight="1" x14ac:dyDescent="0.15">
      <c r="B577" s="69" t="s">
        <v>271</v>
      </c>
      <c r="C577" s="233">
        <v>184</v>
      </c>
      <c r="D577" s="233">
        <v>1011</v>
      </c>
      <c r="E577" s="233">
        <v>227</v>
      </c>
      <c r="F577" s="237">
        <v>0</v>
      </c>
      <c r="G577" s="225">
        <f t="shared" si="61"/>
        <v>1422</v>
      </c>
      <c r="H577" s="12"/>
      <c r="I577" s="86" t="s">
        <v>249</v>
      </c>
      <c r="J577" s="220">
        <v>56</v>
      </c>
    </row>
    <row r="578" spans="1:11" ht="17.100000000000001" customHeight="1" x14ac:dyDescent="0.15">
      <c r="B578" s="69" t="s">
        <v>272</v>
      </c>
      <c r="C578" s="233">
        <v>518</v>
      </c>
      <c r="D578" s="233">
        <v>2104</v>
      </c>
      <c r="E578" s="233">
        <v>524</v>
      </c>
      <c r="F578" s="237">
        <v>0</v>
      </c>
      <c r="G578" s="225">
        <f t="shared" si="61"/>
        <v>3146</v>
      </c>
      <c r="H578" s="12"/>
      <c r="I578" s="86" t="s">
        <v>248</v>
      </c>
      <c r="J578" s="220">
        <v>46</v>
      </c>
    </row>
    <row r="579" spans="1:11" ht="17.100000000000001" customHeight="1" x14ac:dyDescent="0.15">
      <c r="B579" s="69" t="s">
        <v>273</v>
      </c>
      <c r="C579" s="233">
        <v>813</v>
      </c>
      <c r="D579" s="233">
        <v>4121</v>
      </c>
      <c r="E579" s="233">
        <v>995</v>
      </c>
      <c r="F579" s="237">
        <v>0</v>
      </c>
      <c r="G579" s="225">
        <f t="shared" si="61"/>
        <v>5929</v>
      </c>
      <c r="H579" s="12"/>
      <c r="I579" s="86" t="s">
        <v>239</v>
      </c>
      <c r="J579" s="220">
        <v>76</v>
      </c>
    </row>
    <row r="580" spans="1:11" ht="17.100000000000001" customHeight="1" x14ac:dyDescent="0.15">
      <c r="B580" s="69" t="s">
        <v>274</v>
      </c>
      <c r="C580" s="233">
        <v>470</v>
      </c>
      <c r="D580" s="233">
        <v>1269</v>
      </c>
      <c r="E580" s="233">
        <v>448</v>
      </c>
      <c r="F580" s="237">
        <v>0</v>
      </c>
      <c r="G580" s="225">
        <f t="shared" si="61"/>
        <v>2187</v>
      </c>
      <c r="H580" s="12"/>
      <c r="I580" s="86" t="s">
        <v>240</v>
      </c>
      <c r="J580" s="220">
        <v>88</v>
      </c>
    </row>
    <row r="581" spans="1:11" ht="17.100000000000001" customHeight="1" x14ac:dyDescent="0.15">
      <c r="B581" s="69" t="s">
        <v>275</v>
      </c>
      <c r="C581" s="233">
        <v>166</v>
      </c>
      <c r="D581" s="233">
        <v>917</v>
      </c>
      <c r="E581" s="233">
        <v>198</v>
      </c>
      <c r="F581" s="237">
        <v>0</v>
      </c>
      <c r="G581" s="225">
        <f t="shared" si="61"/>
        <v>1281</v>
      </c>
      <c r="H581" s="12"/>
      <c r="I581" s="86" t="s">
        <v>238</v>
      </c>
      <c r="J581" s="220">
        <v>48</v>
      </c>
    </row>
    <row r="582" spans="1:11" ht="17.100000000000001" customHeight="1" x14ac:dyDescent="0.15">
      <c r="B582" s="69" t="s">
        <v>276</v>
      </c>
      <c r="C582" s="233">
        <v>478</v>
      </c>
      <c r="D582" s="233">
        <v>2822</v>
      </c>
      <c r="E582" s="233">
        <v>735</v>
      </c>
      <c r="F582" s="237">
        <v>0</v>
      </c>
      <c r="G582" s="225">
        <f t="shared" si="61"/>
        <v>4035</v>
      </c>
      <c r="H582" s="12"/>
      <c r="I582" s="86" t="s">
        <v>243</v>
      </c>
      <c r="J582" s="220">
        <v>34</v>
      </c>
    </row>
    <row r="583" spans="1:11" ht="17.100000000000001" customHeight="1" x14ac:dyDescent="0.15">
      <c r="B583" s="69" t="s">
        <v>277</v>
      </c>
      <c r="C583" s="233">
        <v>244</v>
      </c>
      <c r="D583" s="233">
        <v>1463</v>
      </c>
      <c r="E583" s="233">
        <v>310</v>
      </c>
      <c r="F583" s="237">
        <v>0</v>
      </c>
      <c r="G583" s="225">
        <f t="shared" si="61"/>
        <v>2017</v>
      </c>
      <c r="H583" s="12"/>
      <c r="I583" s="86" t="s">
        <v>244</v>
      </c>
      <c r="J583" s="220">
        <v>74</v>
      </c>
    </row>
    <row r="584" spans="1:11" ht="17.100000000000001" customHeight="1" x14ac:dyDescent="0.15">
      <c r="B584" s="69" t="s">
        <v>278</v>
      </c>
      <c r="C584" s="233">
        <v>283</v>
      </c>
      <c r="D584" s="233">
        <v>1029</v>
      </c>
      <c r="E584" s="233">
        <v>292</v>
      </c>
      <c r="F584" s="237">
        <v>0</v>
      </c>
      <c r="G584" s="225">
        <f t="shared" si="61"/>
        <v>1604</v>
      </c>
      <c r="H584" s="12"/>
      <c r="I584" s="86" t="s">
        <v>245</v>
      </c>
      <c r="J584" s="220">
        <v>29</v>
      </c>
      <c r="K584" s="12"/>
    </row>
    <row r="585" spans="1:11" ht="17.100000000000001" customHeight="1" x14ac:dyDescent="0.15">
      <c r="B585" s="69" t="s">
        <v>279</v>
      </c>
      <c r="C585" s="233">
        <v>283</v>
      </c>
      <c r="D585" s="233">
        <v>1281</v>
      </c>
      <c r="E585" s="233">
        <v>260</v>
      </c>
      <c r="F585" s="237">
        <v>0</v>
      </c>
      <c r="G585" s="225">
        <f t="shared" si="61"/>
        <v>1824</v>
      </c>
      <c r="H585" s="12"/>
      <c r="I585" s="86" t="s">
        <v>242</v>
      </c>
      <c r="J585" s="220">
        <v>61</v>
      </c>
      <c r="K585" s="12"/>
    </row>
    <row r="586" spans="1:11" ht="17.100000000000001" customHeight="1" x14ac:dyDescent="0.15">
      <c r="A586" s="33"/>
      <c r="B586" s="69" t="s">
        <v>280</v>
      </c>
      <c r="C586" s="233">
        <v>46</v>
      </c>
      <c r="D586" s="233">
        <v>204</v>
      </c>
      <c r="E586" s="233">
        <v>33</v>
      </c>
      <c r="F586" s="237">
        <v>0</v>
      </c>
      <c r="G586" s="225">
        <f t="shared" si="61"/>
        <v>283</v>
      </c>
      <c r="I586" s="86" t="s">
        <v>253</v>
      </c>
      <c r="J586" s="220">
        <v>489</v>
      </c>
    </row>
    <row r="587" spans="1:11" ht="17.100000000000001" customHeight="1" x14ac:dyDescent="0.15">
      <c r="B587" s="69" t="s">
        <v>281</v>
      </c>
      <c r="C587" s="233">
        <v>113</v>
      </c>
      <c r="D587" s="233">
        <v>400</v>
      </c>
      <c r="E587" s="233">
        <v>155</v>
      </c>
      <c r="F587" s="237">
        <v>0</v>
      </c>
      <c r="G587" s="225">
        <f t="shared" si="61"/>
        <v>668</v>
      </c>
      <c r="H587" s="12"/>
      <c r="I587" s="86" t="s">
        <v>88</v>
      </c>
      <c r="J587" s="220">
        <v>251</v>
      </c>
    </row>
    <row r="588" spans="1:11" ht="17.100000000000001" customHeight="1" x14ac:dyDescent="0.15">
      <c r="B588" s="69" t="s">
        <v>282</v>
      </c>
      <c r="C588" s="233">
        <v>4</v>
      </c>
      <c r="D588" s="233">
        <v>35</v>
      </c>
      <c r="E588" s="233">
        <v>18</v>
      </c>
      <c r="F588" s="237">
        <v>0</v>
      </c>
      <c r="G588" s="225">
        <f t="shared" si="61"/>
        <v>57</v>
      </c>
      <c r="H588" s="12"/>
      <c r="I588" s="87" t="s">
        <v>126</v>
      </c>
      <c r="J588" s="220">
        <v>1</v>
      </c>
    </row>
    <row r="589" spans="1:11" ht="17.100000000000001" customHeight="1" x14ac:dyDescent="0.15">
      <c r="B589" s="69" t="s">
        <v>283</v>
      </c>
      <c r="C589" s="233">
        <v>117</v>
      </c>
      <c r="D589" s="233">
        <v>396</v>
      </c>
      <c r="E589" s="233">
        <v>195</v>
      </c>
      <c r="F589" s="237">
        <v>0</v>
      </c>
      <c r="G589" s="225">
        <f t="shared" si="61"/>
        <v>708</v>
      </c>
      <c r="H589" s="12"/>
      <c r="I589" s="86" t="s">
        <v>127</v>
      </c>
      <c r="J589" s="220">
        <v>19</v>
      </c>
    </row>
    <row r="590" spans="1:11" ht="17.100000000000001" customHeight="1" x14ac:dyDescent="0.15">
      <c r="B590" s="69" t="s">
        <v>284</v>
      </c>
      <c r="C590" s="233">
        <v>119</v>
      </c>
      <c r="D590" s="233">
        <v>475</v>
      </c>
      <c r="E590" s="233">
        <v>149</v>
      </c>
      <c r="F590" s="237">
        <v>0</v>
      </c>
      <c r="G590" s="225">
        <f t="shared" si="61"/>
        <v>743</v>
      </c>
      <c r="H590" s="12"/>
      <c r="I590" s="86" t="s">
        <v>128</v>
      </c>
      <c r="J590" s="220">
        <v>25</v>
      </c>
    </row>
    <row r="591" spans="1:11" ht="17.100000000000001" customHeight="1" x14ac:dyDescent="0.15">
      <c r="B591" s="69" t="s">
        <v>285</v>
      </c>
      <c r="C591" s="233">
        <v>27</v>
      </c>
      <c r="D591" s="233">
        <v>51</v>
      </c>
      <c r="E591" s="233">
        <v>25</v>
      </c>
      <c r="F591" s="237">
        <v>0</v>
      </c>
      <c r="G591" s="225">
        <f t="shared" si="61"/>
        <v>103</v>
      </c>
      <c r="H591" s="12"/>
      <c r="I591" s="86" t="s">
        <v>129</v>
      </c>
      <c r="J591" s="220">
        <v>88</v>
      </c>
      <c r="K591" s="12"/>
    </row>
    <row r="592" spans="1:11" ht="17.100000000000001" customHeight="1" x14ac:dyDescent="0.15">
      <c r="A592" s="68"/>
      <c r="B592" s="69" t="s">
        <v>286</v>
      </c>
      <c r="C592" s="233">
        <v>263</v>
      </c>
      <c r="D592" s="233">
        <v>1013</v>
      </c>
      <c r="E592" s="233">
        <v>159</v>
      </c>
      <c r="F592" s="237">
        <v>0</v>
      </c>
      <c r="G592" s="225">
        <f t="shared" si="61"/>
        <v>1435</v>
      </c>
      <c r="H592" s="12"/>
      <c r="I592" s="86" t="s">
        <v>130</v>
      </c>
      <c r="J592" s="220">
        <v>25</v>
      </c>
      <c r="K592" s="12"/>
    </row>
    <row r="593" spans="1:22" ht="17.100000000000001" customHeight="1" x14ac:dyDescent="0.15">
      <c r="A593" s="33"/>
      <c r="B593" s="69" t="s">
        <v>287</v>
      </c>
      <c r="C593" s="233">
        <v>79</v>
      </c>
      <c r="D593" s="233">
        <v>128</v>
      </c>
      <c r="E593" s="233">
        <v>18</v>
      </c>
      <c r="F593" s="237">
        <v>0</v>
      </c>
      <c r="G593" s="225">
        <f t="shared" si="61"/>
        <v>225</v>
      </c>
      <c r="H593" s="12"/>
      <c r="I593" s="86" t="s">
        <v>131</v>
      </c>
      <c r="J593" s="220">
        <v>20</v>
      </c>
    </row>
    <row r="594" spans="1:22" ht="17.100000000000001" customHeight="1" x14ac:dyDescent="0.15">
      <c r="A594" s="68"/>
      <c r="B594" s="69" t="s">
        <v>297</v>
      </c>
      <c r="C594" s="233">
        <v>399</v>
      </c>
      <c r="D594" s="233">
        <v>4771</v>
      </c>
      <c r="E594" s="233">
        <v>623</v>
      </c>
      <c r="F594" s="237">
        <v>0</v>
      </c>
      <c r="G594" s="225">
        <f t="shared" si="61"/>
        <v>5793</v>
      </c>
      <c r="H594" s="12"/>
      <c r="I594" s="86" t="s">
        <v>148</v>
      </c>
      <c r="J594" s="220">
        <v>23</v>
      </c>
    </row>
    <row r="595" spans="1:22" ht="17.100000000000001" customHeight="1" x14ac:dyDescent="0.15">
      <c r="A595" s="68"/>
      <c r="B595" s="27" t="s">
        <v>24</v>
      </c>
      <c r="C595" s="233">
        <v>54</v>
      </c>
      <c r="D595" s="233">
        <v>399</v>
      </c>
      <c r="E595" s="233">
        <v>127</v>
      </c>
      <c r="F595" s="237">
        <v>0</v>
      </c>
      <c r="G595" s="225">
        <f t="shared" si="61"/>
        <v>580</v>
      </c>
      <c r="H595" s="12"/>
      <c r="I595" s="86" t="s">
        <v>17</v>
      </c>
      <c r="J595" s="244">
        <f>SUM(J570:J594)</f>
        <v>2121</v>
      </c>
    </row>
    <row r="596" spans="1:22" ht="17.100000000000001" customHeight="1" x14ac:dyDescent="0.15">
      <c r="A596" s="68"/>
      <c r="B596" s="84"/>
      <c r="C596" s="68"/>
      <c r="D596" s="68"/>
      <c r="E596" s="68"/>
      <c r="F596" s="32"/>
      <c r="G596" s="32"/>
      <c r="H596" s="12"/>
    </row>
    <row r="597" spans="1:22" ht="17.100000000000001" customHeight="1" x14ac:dyDescent="0.15">
      <c r="A597" s="68"/>
      <c r="B597" s="32"/>
      <c r="C597" s="68"/>
      <c r="D597" s="68"/>
      <c r="E597" s="68"/>
      <c r="F597" s="32"/>
      <c r="G597" s="32"/>
      <c r="H597" s="12"/>
      <c r="I597" s="12"/>
      <c r="J597" s="12"/>
    </row>
    <row r="598" spans="1:22" ht="17.100000000000001" customHeight="1" x14ac:dyDescent="0.15">
      <c r="B598" s="88" t="s">
        <v>365</v>
      </c>
      <c r="C598" s="68"/>
      <c r="D598" s="68"/>
      <c r="E598" s="68"/>
      <c r="F598" s="68"/>
      <c r="G598" s="68"/>
      <c r="H598" s="68"/>
      <c r="K598"/>
      <c r="L598" s="14"/>
      <c r="N598" s="14"/>
      <c r="O598" s="14"/>
      <c r="P598" s="14"/>
      <c r="Q598" s="14"/>
      <c r="R598" s="14"/>
      <c r="S598" s="14"/>
      <c r="T598" s="14"/>
    </row>
    <row r="599" spans="1:22" ht="17.100000000000001" customHeight="1" x14ac:dyDescent="0.15">
      <c r="B599" s="80" t="s">
        <v>255</v>
      </c>
      <c r="C599" s="89" t="s">
        <v>254</v>
      </c>
      <c r="D599" s="90" t="s">
        <v>289</v>
      </c>
      <c r="E599" s="89" t="s">
        <v>134</v>
      </c>
      <c r="F599" s="124" t="s">
        <v>328</v>
      </c>
      <c r="G599" s="68"/>
      <c r="K599"/>
      <c r="L599" s="14"/>
      <c r="N599" s="14"/>
      <c r="O599" s="14"/>
      <c r="P599" s="14"/>
      <c r="Q599" s="14"/>
      <c r="R599" s="14"/>
      <c r="S599" s="14"/>
      <c r="T599" s="14"/>
      <c r="V599"/>
    </row>
    <row r="600" spans="1:22" ht="17.100000000000001" customHeight="1" x14ac:dyDescent="0.15">
      <c r="B600" s="6" t="s">
        <v>7</v>
      </c>
      <c r="C600" s="150">
        <v>19</v>
      </c>
      <c r="D600" s="150">
        <v>2</v>
      </c>
      <c r="E600" s="219">
        <f t="shared" ref="E600:E608" si="62">SUM(C600:D600)</f>
        <v>21</v>
      </c>
      <c r="F600" s="245">
        <f t="shared" ref="F600:F609" si="63">E600/$E$609</f>
        <v>2.2397610921501706E-3</v>
      </c>
      <c r="G600"/>
      <c r="K600"/>
      <c r="L600" s="14"/>
      <c r="N600" s="14"/>
      <c r="O600" s="14"/>
      <c r="P600" s="14"/>
      <c r="Q600" s="14"/>
      <c r="R600" s="14"/>
      <c r="S600" s="14"/>
      <c r="T600" s="14"/>
      <c r="V600"/>
    </row>
    <row r="601" spans="1:22" ht="17.100000000000001" customHeight="1" x14ac:dyDescent="0.15">
      <c r="B601" s="6" t="s">
        <v>9</v>
      </c>
      <c r="C601" s="150">
        <v>146</v>
      </c>
      <c r="D601" s="150">
        <v>51</v>
      </c>
      <c r="E601" s="219">
        <f t="shared" si="62"/>
        <v>197</v>
      </c>
      <c r="F601" s="245">
        <f t="shared" si="63"/>
        <v>2.1011092150170649E-2</v>
      </c>
      <c r="G601"/>
      <c r="K601"/>
      <c r="L601" s="14"/>
      <c r="N601" s="14"/>
      <c r="O601" s="14"/>
      <c r="P601" s="14"/>
      <c r="Q601" s="14"/>
      <c r="R601" s="14"/>
      <c r="S601" s="14"/>
      <c r="T601" s="14"/>
      <c r="V601"/>
    </row>
    <row r="602" spans="1:22" ht="17.100000000000001" customHeight="1" x14ac:dyDescent="0.15">
      <c r="B602" s="6" t="s">
        <v>10</v>
      </c>
      <c r="C602" s="150">
        <v>349</v>
      </c>
      <c r="D602" s="150">
        <v>324</v>
      </c>
      <c r="E602" s="219">
        <f t="shared" si="62"/>
        <v>673</v>
      </c>
      <c r="F602" s="245">
        <f t="shared" si="63"/>
        <v>7.1779010238907856E-2</v>
      </c>
      <c r="G602"/>
      <c r="K602"/>
      <c r="L602" s="14"/>
      <c r="N602" s="14"/>
      <c r="O602" s="14"/>
      <c r="P602" s="14"/>
      <c r="Q602" s="14"/>
      <c r="R602" s="14"/>
      <c r="S602" s="14"/>
      <c r="T602" s="14"/>
      <c r="V602"/>
    </row>
    <row r="603" spans="1:22" ht="17.100000000000001" customHeight="1" x14ac:dyDescent="0.15">
      <c r="B603" s="6" t="s">
        <v>11</v>
      </c>
      <c r="C603" s="150">
        <v>554</v>
      </c>
      <c r="D603" s="150">
        <v>921</v>
      </c>
      <c r="E603" s="219">
        <f t="shared" si="62"/>
        <v>1475</v>
      </c>
      <c r="F603" s="245">
        <f t="shared" si="63"/>
        <v>0.15731655290102389</v>
      </c>
      <c r="G603"/>
      <c r="K603"/>
      <c r="L603" s="14"/>
      <c r="N603" s="14"/>
      <c r="O603" s="14"/>
      <c r="P603" s="14"/>
      <c r="Q603" s="14"/>
      <c r="R603" s="14"/>
      <c r="S603" s="14"/>
      <c r="T603" s="14"/>
      <c r="V603"/>
    </row>
    <row r="604" spans="1:22" ht="17.100000000000001" customHeight="1" x14ac:dyDescent="0.15">
      <c r="B604" s="6" t="s">
        <v>12</v>
      </c>
      <c r="C604" s="150">
        <v>561</v>
      </c>
      <c r="D604" s="150">
        <v>1220</v>
      </c>
      <c r="E604" s="219">
        <f t="shared" si="62"/>
        <v>1781</v>
      </c>
      <c r="F604" s="245">
        <f t="shared" si="63"/>
        <v>0.18995307167235495</v>
      </c>
      <c r="G604"/>
      <c r="H604" s="1" t="s">
        <v>367</v>
      </c>
      <c r="I604" s="12"/>
      <c r="K604"/>
      <c r="L604" s="14"/>
      <c r="N604" s="14"/>
      <c r="O604" s="14"/>
      <c r="P604" s="14"/>
      <c r="Q604" s="14"/>
      <c r="R604" s="14"/>
      <c r="S604" s="14"/>
      <c r="T604" s="14"/>
      <c r="V604"/>
    </row>
    <row r="605" spans="1:22" ht="17.100000000000001" customHeight="1" x14ac:dyDescent="0.15">
      <c r="B605" s="6" t="s">
        <v>13</v>
      </c>
      <c r="C605" s="150">
        <v>704</v>
      </c>
      <c r="D605" s="150">
        <v>2023</v>
      </c>
      <c r="E605" s="219">
        <f t="shared" si="62"/>
        <v>2727</v>
      </c>
      <c r="F605" s="245">
        <f t="shared" si="63"/>
        <v>0.29084897610921501</v>
      </c>
      <c r="G605"/>
      <c r="H605" s="6"/>
      <c r="I605" s="125" t="s">
        <v>1</v>
      </c>
      <c r="J605" s="40" t="s">
        <v>2</v>
      </c>
      <c r="K605"/>
      <c r="L605" s="14"/>
      <c r="N605" s="14"/>
      <c r="O605" s="14"/>
      <c r="P605" s="14"/>
      <c r="Q605" s="14"/>
      <c r="R605" s="14"/>
      <c r="S605" s="14"/>
      <c r="T605" s="14"/>
      <c r="V605"/>
    </row>
    <row r="606" spans="1:22" ht="17.100000000000001" customHeight="1" x14ac:dyDescent="0.15">
      <c r="B606" s="6" t="s">
        <v>14</v>
      </c>
      <c r="C606" s="150">
        <v>470</v>
      </c>
      <c r="D606" s="150">
        <v>1426</v>
      </c>
      <c r="E606" s="219">
        <f t="shared" si="62"/>
        <v>1896</v>
      </c>
      <c r="F606" s="245">
        <f t="shared" si="63"/>
        <v>0.2022184300341297</v>
      </c>
      <c r="G606"/>
      <c r="H606" s="6" t="s">
        <v>27</v>
      </c>
      <c r="I606" s="261">
        <v>2934</v>
      </c>
      <c r="J606" s="260">
        <f t="shared" ref="J606:J618" si="64">I606/$I$619</f>
        <v>0.31292662116040953</v>
      </c>
      <c r="K606"/>
      <c r="L606" s="14"/>
      <c r="N606" s="14"/>
      <c r="O606" s="14"/>
      <c r="P606" s="14"/>
      <c r="Q606" s="14"/>
      <c r="R606" s="14"/>
      <c r="S606" s="14"/>
      <c r="T606" s="14"/>
      <c r="V606"/>
    </row>
    <row r="607" spans="1:22" ht="17.100000000000001" customHeight="1" x14ac:dyDescent="0.15">
      <c r="B607" s="6" t="s">
        <v>15</v>
      </c>
      <c r="C607" s="150">
        <v>122</v>
      </c>
      <c r="D607" s="150">
        <v>424</v>
      </c>
      <c r="E607" s="219">
        <f t="shared" si="62"/>
        <v>546</v>
      </c>
      <c r="F607" s="245">
        <f t="shared" si="63"/>
        <v>5.8233788395904436E-2</v>
      </c>
      <c r="G607"/>
      <c r="H607" s="24" t="s">
        <v>28</v>
      </c>
      <c r="I607" s="261">
        <v>902</v>
      </c>
      <c r="J607" s="260">
        <f t="shared" si="64"/>
        <v>9.6203071672354951E-2</v>
      </c>
      <c r="K607"/>
      <c r="L607" s="14"/>
      <c r="N607" s="14"/>
      <c r="O607" s="14"/>
      <c r="P607" s="14"/>
      <c r="Q607" s="14"/>
      <c r="R607" s="14"/>
      <c r="S607" s="14"/>
      <c r="T607" s="14"/>
      <c r="V607"/>
    </row>
    <row r="608" spans="1:22" ht="17.100000000000001" customHeight="1" x14ac:dyDescent="0.15">
      <c r="B608" s="6" t="s">
        <v>16</v>
      </c>
      <c r="C608" s="150">
        <v>9</v>
      </c>
      <c r="D608" s="150">
        <v>51</v>
      </c>
      <c r="E608" s="219">
        <f t="shared" si="62"/>
        <v>60</v>
      </c>
      <c r="F608" s="245">
        <f t="shared" si="63"/>
        <v>6.3993174061433445E-3</v>
      </c>
      <c r="G608"/>
      <c r="H608" s="24" t="s">
        <v>29</v>
      </c>
      <c r="I608" s="261">
        <v>686</v>
      </c>
      <c r="J608" s="260">
        <f t="shared" si="64"/>
        <v>7.3165529010238914E-2</v>
      </c>
      <c r="K608"/>
      <c r="L608" s="14"/>
      <c r="N608" s="14"/>
      <c r="O608" s="14"/>
      <c r="P608" s="14"/>
      <c r="Q608" s="14"/>
      <c r="R608" s="14"/>
      <c r="S608" s="14"/>
      <c r="T608" s="14"/>
      <c r="V608"/>
    </row>
    <row r="609" spans="2:22" ht="17.100000000000001" customHeight="1" x14ac:dyDescent="0.15">
      <c r="B609" s="6" t="s">
        <v>17</v>
      </c>
      <c r="C609" s="219">
        <f>SUM(C600:C608)</f>
        <v>2934</v>
      </c>
      <c r="D609" s="219">
        <f>SUM(D600:D608)</f>
        <v>6442</v>
      </c>
      <c r="E609" s="219">
        <f>SUM(E600:E608)</f>
        <v>9376</v>
      </c>
      <c r="F609" s="245">
        <f t="shared" si="63"/>
        <v>1</v>
      </c>
      <c r="G609" s="68"/>
      <c r="H609" s="24" t="s">
        <v>30</v>
      </c>
      <c r="I609" s="261">
        <v>548</v>
      </c>
      <c r="J609" s="260">
        <f t="shared" si="64"/>
        <v>5.8447098976109217E-2</v>
      </c>
      <c r="N609" s="14"/>
      <c r="O609" s="14"/>
      <c r="P609" s="14"/>
      <c r="Q609" s="14"/>
      <c r="R609" s="14"/>
      <c r="S609" s="14"/>
      <c r="T609" s="14"/>
      <c r="V609"/>
    </row>
    <row r="610" spans="2:22" ht="17.100000000000001" customHeight="1" x14ac:dyDescent="0.15">
      <c r="B610" s="84"/>
      <c r="C610" s="68"/>
      <c r="D610" s="68"/>
      <c r="E610" s="68"/>
      <c r="F610" s="68"/>
      <c r="G610" s="68"/>
      <c r="H610" s="24" t="s">
        <v>31</v>
      </c>
      <c r="I610" s="261">
        <v>474</v>
      </c>
      <c r="J610" s="260">
        <f t="shared" si="64"/>
        <v>5.0554607508532426E-2</v>
      </c>
      <c r="N610" s="14"/>
      <c r="O610" s="14"/>
      <c r="P610" s="14"/>
      <c r="Q610" s="14"/>
      <c r="R610" s="14"/>
      <c r="S610" s="14"/>
      <c r="T610" s="14"/>
    </row>
    <row r="611" spans="2:22" ht="17.100000000000001" customHeight="1" x14ac:dyDescent="0.15">
      <c r="B611" s="88" t="s">
        <v>366</v>
      </c>
      <c r="C611" s="68"/>
      <c r="D611" s="68"/>
      <c r="E611" s="68"/>
      <c r="F611" s="68"/>
      <c r="G611" s="68"/>
      <c r="H611" s="24" t="s">
        <v>32</v>
      </c>
      <c r="I611" s="261">
        <v>486</v>
      </c>
      <c r="J611" s="260">
        <f t="shared" si="64"/>
        <v>5.1834470989761093E-2</v>
      </c>
      <c r="K611"/>
      <c r="L611" s="14"/>
      <c r="N611" s="14"/>
      <c r="O611" s="14"/>
      <c r="P611" s="14"/>
      <c r="Q611" s="14"/>
      <c r="R611" s="14"/>
      <c r="S611" s="14"/>
      <c r="T611" s="14"/>
    </row>
    <row r="612" spans="2:22" ht="17.100000000000001" customHeight="1" x14ac:dyDescent="0.15">
      <c r="B612" s="80" t="s">
        <v>256</v>
      </c>
      <c r="C612" s="89" t="s">
        <v>254</v>
      </c>
      <c r="D612" s="90" t="s">
        <v>289</v>
      </c>
      <c r="E612" s="89" t="s">
        <v>134</v>
      </c>
      <c r="F612" s="124" t="s">
        <v>328</v>
      </c>
      <c r="G612" s="68"/>
      <c r="H612" s="24" t="s">
        <v>33</v>
      </c>
      <c r="I612" s="261">
        <v>310</v>
      </c>
      <c r="J612" s="260">
        <f t="shared" si="64"/>
        <v>3.3063139931740614E-2</v>
      </c>
      <c r="K612"/>
      <c r="L612" s="14"/>
      <c r="N612" s="14"/>
      <c r="O612" s="14"/>
      <c r="P612" s="14"/>
      <c r="Q612" s="14"/>
      <c r="R612" s="14"/>
      <c r="S612" s="14"/>
      <c r="T612" s="14"/>
      <c r="V612"/>
    </row>
    <row r="613" spans="2:22" ht="17.100000000000001" customHeight="1" x14ac:dyDescent="0.15">
      <c r="B613" s="6" t="s">
        <v>4</v>
      </c>
      <c r="C613" s="150">
        <v>177</v>
      </c>
      <c r="D613" s="150">
        <v>98</v>
      </c>
      <c r="E613" s="142">
        <f t="shared" ref="E613:E618" si="65">SUM(C613:D613)</f>
        <v>275</v>
      </c>
      <c r="F613" s="245">
        <f t="shared" ref="F613:F619" si="66">E613/$E$619</f>
        <v>2.9330204778156996E-2</v>
      </c>
      <c r="G613"/>
      <c r="H613" s="24" t="s">
        <v>34</v>
      </c>
      <c r="I613" s="261">
        <v>255</v>
      </c>
      <c r="J613" s="260">
        <f t="shared" si="64"/>
        <v>2.7197098976109214E-2</v>
      </c>
      <c r="K613"/>
      <c r="L613" s="14"/>
      <c r="N613" s="14"/>
      <c r="O613" s="14"/>
      <c r="P613" s="14"/>
      <c r="Q613" s="14"/>
      <c r="R613" s="14"/>
      <c r="S613" s="14"/>
      <c r="T613" s="14"/>
      <c r="V613"/>
    </row>
    <row r="614" spans="2:22" ht="17.100000000000001" customHeight="1" x14ac:dyDescent="0.15">
      <c r="B614" s="6" t="s">
        <v>5</v>
      </c>
      <c r="C614" s="150">
        <v>423</v>
      </c>
      <c r="D614" s="150">
        <v>526</v>
      </c>
      <c r="E614" s="142">
        <f t="shared" si="65"/>
        <v>949</v>
      </c>
      <c r="F614" s="245">
        <f t="shared" si="66"/>
        <v>0.10121587030716724</v>
      </c>
      <c r="G614"/>
      <c r="H614" s="28" t="s">
        <v>35</v>
      </c>
      <c r="I614" s="261">
        <v>257</v>
      </c>
      <c r="J614" s="260">
        <f t="shared" si="64"/>
        <v>2.7410409556313992E-2</v>
      </c>
      <c r="K614"/>
      <c r="L614" s="14"/>
      <c r="N614" s="14"/>
      <c r="O614" s="14"/>
      <c r="P614" s="14"/>
      <c r="Q614" s="14"/>
      <c r="R614" s="14"/>
      <c r="S614" s="14"/>
      <c r="T614" s="14"/>
      <c r="V614"/>
    </row>
    <row r="615" spans="2:22" ht="17.100000000000001" customHeight="1" x14ac:dyDescent="0.15">
      <c r="B615" s="6" t="s">
        <v>40</v>
      </c>
      <c r="C615" s="150">
        <v>677</v>
      </c>
      <c r="D615" s="150">
        <v>1443</v>
      </c>
      <c r="E615" s="142">
        <f t="shared" si="65"/>
        <v>2120</v>
      </c>
      <c r="F615" s="245">
        <f t="shared" si="66"/>
        <v>0.22610921501706485</v>
      </c>
      <c r="G615"/>
      <c r="H615" s="28" t="s">
        <v>36</v>
      </c>
      <c r="I615" s="261">
        <v>213</v>
      </c>
      <c r="J615" s="260">
        <f t="shared" si="64"/>
        <v>2.2717576791808875E-2</v>
      </c>
      <c r="K615"/>
      <c r="L615" s="14"/>
      <c r="N615" s="14"/>
      <c r="O615" s="14"/>
      <c r="P615" s="14"/>
      <c r="Q615" s="14"/>
      <c r="R615" s="14"/>
      <c r="S615" s="14"/>
      <c r="T615" s="14"/>
      <c r="V615"/>
    </row>
    <row r="616" spans="2:22" ht="17.100000000000001" customHeight="1" x14ac:dyDescent="0.15">
      <c r="B616" s="6" t="s">
        <v>41</v>
      </c>
      <c r="C616" s="150">
        <v>975</v>
      </c>
      <c r="D616" s="150">
        <v>2629</v>
      </c>
      <c r="E616" s="142">
        <f t="shared" si="65"/>
        <v>3604</v>
      </c>
      <c r="F616" s="245">
        <f t="shared" si="66"/>
        <v>0.38438566552901021</v>
      </c>
      <c r="G616"/>
      <c r="H616" s="24" t="s">
        <v>37</v>
      </c>
      <c r="I616" s="261">
        <v>1305</v>
      </c>
      <c r="J616" s="260">
        <f t="shared" si="64"/>
        <v>0.13918515358361774</v>
      </c>
      <c r="K616"/>
      <c r="L616" s="14"/>
      <c r="N616" s="14"/>
      <c r="O616" s="14"/>
      <c r="P616" s="14"/>
      <c r="Q616" s="14"/>
      <c r="R616" s="14"/>
      <c r="S616" s="14"/>
      <c r="T616" s="14"/>
      <c r="V616"/>
    </row>
    <row r="617" spans="2:22" ht="17.100000000000001" customHeight="1" x14ac:dyDescent="0.15">
      <c r="B617" s="6" t="s">
        <v>42</v>
      </c>
      <c r="C617" s="150">
        <v>597</v>
      </c>
      <c r="D617" s="150">
        <v>1493</v>
      </c>
      <c r="E617" s="142">
        <f t="shared" si="65"/>
        <v>2090</v>
      </c>
      <c r="F617" s="245">
        <f t="shared" si="66"/>
        <v>0.22290955631399317</v>
      </c>
      <c r="G617"/>
      <c r="H617" s="6" t="s">
        <v>38</v>
      </c>
      <c r="I617" s="261">
        <v>1006</v>
      </c>
      <c r="J617" s="260">
        <f t="shared" si="64"/>
        <v>0.10729522184300341</v>
      </c>
      <c r="K617"/>
      <c r="L617" s="14"/>
      <c r="N617" s="14"/>
      <c r="O617" s="14"/>
      <c r="P617" s="14"/>
      <c r="Q617" s="14"/>
      <c r="R617" s="14"/>
      <c r="S617" s="14"/>
      <c r="T617" s="14"/>
      <c r="V617"/>
    </row>
    <row r="618" spans="2:22" ht="17.100000000000001" customHeight="1" x14ac:dyDescent="0.15">
      <c r="B618" s="6" t="s">
        <v>43</v>
      </c>
      <c r="C618" s="150">
        <v>85</v>
      </c>
      <c r="D618" s="150">
        <v>253</v>
      </c>
      <c r="E618" s="142">
        <f t="shared" si="65"/>
        <v>338</v>
      </c>
      <c r="F618" s="245">
        <f t="shared" si="66"/>
        <v>3.6049488054607511E-2</v>
      </c>
      <c r="G618"/>
      <c r="H618" s="6" t="s">
        <v>39</v>
      </c>
      <c r="I618" s="261">
        <v>0</v>
      </c>
      <c r="J618" s="260">
        <f t="shared" si="64"/>
        <v>0</v>
      </c>
      <c r="K618"/>
      <c r="L618" s="14"/>
      <c r="N618" s="14"/>
      <c r="O618" s="14"/>
      <c r="P618" s="14"/>
      <c r="Q618" s="14"/>
      <c r="R618" s="14"/>
      <c r="S618" s="14"/>
      <c r="T618" s="14"/>
      <c r="V618"/>
    </row>
    <row r="619" spans="2:22" ht="17.100000000000001" customHeight="1" x14ac:dyDescent="0.15">
      <c r="B619" s="24" t="s">
        <v>134</v>
      </c>
      <c r="C619" s="219">
        <f>SUM(C613:C618)</f>
        <v>2934</v>
      </c>
      <c r="D619" s="219">
        <f>SUM(D613:D618)</f>
        <v>6442</v>
      </c>
      <c r="E619" s="219">
        <f>SUM(E613:E618)</f>
        <v>9376</v>
      </c>
      <c r="F619" s="245">
        <f t="shared" si="66"/>
        <v>1</v>
      </c>
      <c r="G619" s="68"/>
      <c r="H619" s="6" t="s">
        <v>17</v>
      </c>
      <c r="I619" s="262">
        <f>SUM(I606:I618)</f>
        <v>9376</v>
      </c>
      <c r="J619" s="260">
        <f>I619/I619</f>
        <v>1</v>
      </c>
      <c r="N619" s="14"/>
      <c r="O619" s="14"/>
      <c r="P619" s="14"/>
      <c r="Q619" s="14"/>
      <c r="R619" s="14"/>
      <c r="S619" s="14"/>
      <c r="T619" s="14"/>
      <c r="V619"/>
    </row>
    <row r="620" spans="2:22" ht="17.100000000000001" customHeight="1" x14ac:dyDescent="0.15">
      <c r="G620" s="68"/>
      <c r="H620" s="68"/>
      <c r="N620" s="14"/>
      <c r="O620" s="14"/>
      <c r="P620" s="14"/>
      <c r="Q620" s="14"/>
      <c r="R620" s="14"/>
      <c r="S620" s="14"/>
      <c r="T620" s="14"/>
    </row>
    <row r="621" spans="2:22" ht="17.100000000000001" customHeight="1" x14ac:dyDescent="0.15">
      <c r="G621" s="68"/>
      <c r="H621" s="68"/>
      <c r="N621" s="14"/>
      <c r="O621" s="14"/>
      <c r="P621" s="14"/>
      <c r="Q621" s="14"/>
      <c r="R621" s="14"/>
      <c r="S621" s="14"/>
      <c r="T621" s="14"/>
    </row>
    <row r="622" spans="2:22" ht="17.100000000000001" customHeight="1" x14ac:dyDescent="0.15">
      <c r="B622" s="88" t="s">
        <v>368</v>
      </c>
      <c r="C622" s="68"/>
      <c r="D622" s="68"/>
      <c r="E622" s="68"/>
      <c r="F622" s="68"/>
      <c r="G622" s="68"/>
      <c r="H622" s="68"/>
      <c r="K622"/>
      <c r="L622" s="14"/>
      <c r="N622" s="14"/>
      <c r="O622" s="14"/>
      <c r="P622" s="14"/>
      <c r="Q622" s="14"/>
      <c r="R622" s="14"/>
      <c r="S622" s="14"/>
      <c r="T622" s="14"/>
    </row>
    <row r="623" spans="2:22" ht="17.100000000000001" customHeight="1" x14ac:dyDescent="0.15">
      <c r="B623" s="80" t="s">
        <v>257</v>
      </c>
      <c r="C623" s="89" t="s">
        <v>254</v>
      </c>
      <c r="D623" s="90" t="s">
        <v>289</v>
      </c>
      <c r="E623" s="89" t="s">
        <v>134</v>
      </c>
      <c r="F623" s="68"/>
      <c r="G623" s="68"/>
      <c r="K623"/>
      <c r="L623" s="14"/>
      <c r="N623" s="14"/>
      <c r="O623" s="14"/>
      <c r="P623" s="14"/>
      <c r="Q623" s="14"/>
      <c r="R623" s="14"/>
      <c r="S623" s="14"/>
      <c r="T623" s="14"/>
      <c r="V623"/>
    </row>
    <row r="624" spans="2:22" ht="17.100000000000001" customHeight="1" x14ac:dyDescent="0.15">
      <c r="B624" s="6" t="s">
        <v>59</v>
      </c>
      <c r="C624" s="150">
        <v>17</v>
      </c>
      <c r="D624" s="150">
        <v>34</v>
      </c>
      <c r="E624" s="219">
        <f t="shared" ref="E624:E655" si="67">SUM(C624:D624)</f>
        <v>51</v>
      </c>
      <c r="F624" s="68"/>
      <c r="G624"/>
      <c r="K624"/>
      <c r="L624" s="14"/>
      <c r="N624" s="14"/>
      <c r="O624" s="14"/>
      <c r="P624" s="14"/>
      <c r="Q624" s="14"/>
      <c r="R624" s="14"/>
      <c r="S624" s="14"/>
      <c r="T624" s="14"/>
      <c r="V624"/>
    </row>
    <row r="625" spans="2:22" ht="17.100000000000001" customHeight="1" x14ac:dyDescent="0.15">
      <c r="B625" s="6" t="s">
        <v>60</v>
      </c>
      <c r="C625" s="150">
        <v>40</v>
      </c>
      <c r="D625" s="150">
        <v>104</v>
      </c>
      <c r="E625" s="219">
        <f t="shared" si="67"/>
        <v>144</v>
      </c>
      <c r="F625" s="68"/>
      <c r="G625"/>
      <c r="K625"/>
      <c r="L625" s="14"/>
      <c r="N625" s="14"/>
      <c r="O625" s="14"/>
      <c r="P625" s="14"/>
      <c r="Q625" s="14"/>
      <c r="R625" s="14"/>
      <c r="S625" s="14"/>
      <c r="T625" s="14"/>
      <c r="V625"/>
    </row>
    <row r="626" spans="2:22" ht="17.100000000000001" customHeight="1" x14ac:dyDescent="0.15">
      <c r="B626" s="6" t="s">
        <v>61</v>
      </c>
      <c r="C626" s="150">
        <v>4</v>
      </c>
      <c r="D626" s="150">
        <v>10</v>
      </c>
      <c r="E626" s="219">
        <f t="shared" si="67"/>
        <v>14</v>
      </c>
      <c r="F626" s="68"/>
      <c r="G626"/>
      <c r="K626"/>
      <c r="L626" s="14"/>
      <c r="N626" s="14"/>
      <c r="O626" s="14"/>
      <c r="P626" s="14"/>
      <c r="Q626" s="14"/>
      <c r="R626" s="14"/>
      <c r="S626" s="14"/>
      <c r="T626" s="14"/>
      <c r="V626"/>
    </row>
    <row r="627" spans="2:22" ht="17.100000000000001" customHeight="1" x14ac:dyDescent="0.15">
      <c r="B627" s="6" t="s">
        <v>62</v>
      </c>
      <c r="C627" s="150">
        <v>4</v>
      </c>
      <c r="D627" s="150">
        <v>17</v>
      </c>
      <c r="E627" s="219">
        <f t="shared" si="67"/>
        <v>21</v>
      </c>
      <c r="F627" s="68"/>
      <c r="G627"/>
      <c r="K627"/>
      <c r="L627" s="14"/>
      <c r="N627" s="14"/>
      <c r="O627" s="14"/>
      <c r="P627" s="14"/>
      <c r="Q627" s="14"/>
      <c r="R627" s="14"/>
      <c r="S627" s="14"/>
      <c r="T627" s="14"/>
      <c r="V627"/>
    </row>
    <row r="628" spans="2:22" ht="17.100000000000001" customHeight="1" x14ac:dyDescent="0.15">
      <c r="B628" s="6" t="s">
        <v>63</v>
      </c>
      <c r="C628" s="150">
        <v>121</v>
      </c>
      <c r="D628" s="150">
        <v>229</v>
      </c>
      <c r="E628" s="219">
        <f t="shared" si="67"/>
        <v>350</v>
      </c>
      <c r="F628" s="68"/>
      <c r="G628"/>
      <c r="K628"/>
      <c r="L628" s="14"/>
      <c r="N628" s="14"/>
      <c r="O628" s="14"/>
      <c r="P628" s="14"/>
      <c r="Q628" s="14"/>
      <c r="R628" s="14"/>
      <c r="S628" s="14"/>
      <c r="T628" s="14"/>
      <c r="V628"/>
    </row>
    <row r="629" spans="2:22" ht="17.100000000000001" customHeight="1" x14ac:dyDescent="0.15">
      <c r="B629" s="6" t="s">
        <v>64</v>
      </c>
      <c r="C629" s="150">
        <v>83</v>
      </c>
      <c r="D629" s="150">
        <v>180</v>
      </c>
      <c r="E629" s="219">
        <f t="shared" si="67"/>
        <v>263</v>
      </c>
      <c r="F629" s="68"/>
      <c r="G629"/>
      <c r="K629"/>
      <c r="L629" s="14"/>
      <c r="N629" s="14"/>
      <c r="O629" s="14"/>
      <c r="P629" s="14"/>
      <c r="Q629" s="14"/>
      <c r="R629" s="14"/>
      <c r="S629" s="14"/>
      <c r="T629" s="14"/>
      <c r="V629"/>
    </row>
    <row r="630" spans="2:22" ht="17.100000000000001" customHeight="1" x14ac:dyDescent="0.15">
      <c r="B630" s="6" t="s">
        <v>65</v>
      </c>
      <c r="C630" s="150">
        <v>24</v>
      </c>
      <c r="D630" s="150">
        <v>36</v>
      </c>
      <c r="E630" s="219">
        <f t="shared" si="67"/>
        <v>60</v>
      </c>
      <c r="F630" s="68"/>
      <c r="G630"/>
      <c r="K630"/>
      <c r="L630" s="14"/>
      <c r="N630" s="14"/>
      <c r="O630" s="14"/>
      <c r="P630" s="14"/>
      <c r="Q630" s="14"/>
      <c r="R630" s="14"/>
      <c r="S630" s="14"/>
      <c r="T630" s="14"/>
      <c r="V630"/>
    </row>
    <row r="631" spans="2:22" ht="17.100000000000001" customHeight="1" x14ac:dyDescent="0.15">
      <c r="B631" s="6" t="s">
        <v>66</v>
      </c>
      <c r="C631" s="150">
        <v>82</v>
      </c>
      <c r="D631" s="150">
        <v>203</v>
      </c>
      <c r="E631" s="219">
        <f t="shared" si="67"/>
        <v>285</v>
      </c>
      <c r="F631" s="68"/>
      <c r="G631"/>
      <c r="K631"/>
      <c r="L631" s="14"/>
      <c r="N631" s="14"/>
      <c r="O631" s="14"/>
      <c r="P631" s="14"/>
      <c r="Q631" s="14"/>
      <c r="R631" s="14"/>
      <c r="S631" s="14"/>
      <c r="T631" s="14"/>
      <c r="V631"/>
    </row>
    <row r="632" spans="2:22" ht="17.100000000000001" customHeight="1" x14ac:dyDescent="0.15">
      <c r="B632" s="6" t="s">
        <v>67</v>
      </c>
      <c r="C632" s="150">
        <v>120</v>
      </c>
      <c r="D632" s="150">
        <v>202</v>
      </c>
      <c r="E632" s="219">
        <f t="shared" si="67"/>
        <v>322</v>
      </c>
      <c r="F632" s="68"/>
      <c r="G632"/>
      <c r="K632"/>
      <c r="L632" s="14"/>
      <c r="N632" s="14"/>
      <c r="O632" s="14"/>
      <c r="P632" s="14"/>
      <c r="Q632" s="14"/>
      <c r="R632" s="14"/>
      <c r="S632" s="14"/>
      <c r="T632" s="14"/>
      <c r="V632"/>
    </row>
    <row r="633" spans="2:22" ht="17.100000000000001" customHeight="1" x14ac:dyDescent="0.15">
      <c r="B633" s="6" t="s">
        <v>68</v>
      </c>
      <c r="C633" s="150">
        <v>8</v>
      </c>
      <c r="D633" s="150">
        <v>15</v>
      </c>
      <c r="E633" s="219">
        <f t="shared" si="67"/>
        <v>23</v>
      </c>
      <c r="F633" s="68"/>
      <c r="G633"/>
      <c r="K633"/>
      <c r="L633" s="14"/>
      <c r="N633" s="14"/>
      <c r="O633" s="14"/>
      <c r="P633" s="14"/>
      <c r="Q633" s="14"/>
      <c r="R633" s="14"/>
      <c r="S633" s="14"/>
      <c r="T633" s="14"/>
      <c r="V633"/>
    </row>
    <row r="634" spans="2:22" ht="17.100000000000001" customHeight="1" x14ac:dyDescent="0.15">
      <c r="B634" s="6" t="s">
        <v>69</v>
      </c>
      <c r="C634" s="150">
        <v>89</v>
      </c>
      <c r="D634" s="150">
        <v>193</v>
      </c>
      <c r="E634" s="219">
        <f t="shared" si="67"/>
        <v>282</v>
      </c>
      <c r="F634" s="68"/>
      <c r="G634"/>
      <c r="K634"/>
      <c r="L634" s="14"/>
      <c r="N634" s="14"/>
      <c r="O634" s="14"/>
      <c r="P634" s="14"/>
      <c r="Q634" s="14"/>
      <c r="R634" s="14"/>
      <c r="S634" s="14"/>
      <c r="T634" s="14"/>
      <c r="V634"/>
    </row>
    <row r="635" spans="2:22" ht="17.100000000000001" customHeight="1" x14ac:dyDescent="0.15">
      <c r="B635" s="6" t="s">
        <v>70</v>
      </c>
      <c r="C635" s="150">
        <v>62</v>
      </c>
      <c r="D635" s="150">
        <v>109</v>
      </c>
      <c r="E635" s="219">
        <f t="shared" si="67"/>
        <v>171</v>
      </c>
      <c r="F635" s="68"/>
      <c r="G635"/>
      <c r="K635"/>
      <c r="L635" s="14"/>
      <c r="N635" s="14"/>
      <c r="O635" s="14"/>
      <c r="P635" s="14"/>
      <c r="Q635" s="14"/>
      <c r="R635" s="14"/>
      <c r="S635" s="14"/>
      <c r="T635" s="14"/>
      <c r="V635"/>
    </row>
    <row r="636" spans="2:22" ht="17.100000000000001" customHeight="1" x14ac:dyDescent="0.15">
      <c r="B636" s="6" t="s">
        <v>71</v>
      </c>
      <c r="C636" s="150">
        <v>15</v>
      </c>
      <c r="D636" s="150">
        <v>37</v>
      </c>
      <c r="E636" s="219">
        <f t="shared" si="67"/>
        <v>52</v>
      </c>
      <c r="F636" s="68"/>
      <c r="G636"/>
      <c r="K636"/>
      <c r="L636" s="14"/>
      <c r="N636" s="14"/>
      <c r="O636" s="14"/>
      <c r="P636" s="14"/>
      <c r="Q636" s="14"/>
      <c r="R636" s="14"/>
      <c r="S636" s="14"/>
      <c r="T636" s="14"/>
      <c r="V636"/>
    </row>
    <row r="637" spans="2:22" ht="17.100000000000001" customHeight="1" x14ac:dyDescent="0.15">
      <c r="B637" s="6" t="s">
        <v>72</v>
      </c>
      <c r="C637" s="150">
        <v>41</v>
      </c>
      <c r="D637" s="150">
        <v>89</v>
      </c>
      <c r="E637" s="219">
        <f t="shared" si="67"/>
        <v>130</v>
      </c>
      <c r="F637" s="68"/>
      <c r="G637"/>
      <c r="K637"/>
      <c r="L637" s="14"/>
      <c r="N637" s="14"/>
      <c r="O637" s="14"/>
      <c r="P637" s="14"/>
      <c r="Q637" s="14"/>
      <c r="R637" s="14"/>
      <c r="S637" s="14"/>
      <c r="T637" s="14"/>
      <c r="V637"/>
    </row>
    <row r="638" spans="2:22" ht="17.100000000000001" customHeight="1" x14ac:dyDescent="0.15">
      <c r="B638" s="6" t="s">
        <v>73</v>
      </c>
      <c r="C638" s="150">
        <v>23</v>
      </c>
      <c r="D638" s="150">
        <v>61</v>
      </c>
      <c r="E638" s="219">
        <f t="shared" si="67"/>
        <v>84</v>
      </c>
      <c r="F638" s="68"/>
      <c r="G638"/>
      <c r="K638"/>
      <c r="L638" s="14"/>
      <c r="N638" s="14"/>
      <c r="O638" s="14"/>
      <c r="P638" s="14"/>
      <c r="Q638" s="14"/>
      <c r="R638" s="14"/>
      <c r="S638" s="14"/>
      <c r="T638" s="14"/>
      <c r="V638"/>
    </row>
    <row r="639" spans="2:22" ht="17.100000000000001" customHeight="1" x14ac:dyDescent="0.15">
      <c r="B639" s="6" t="s">
        <v>74</v>
      </c>
      <c r="C639" s="150">
        <v>19</v>
      </c>
      <c r="D639" s="150">
        <v>49</v>
      </c>
      <c r="E639" s="219">
        <f t="shared" si="67"/>
        <v>68</v>
      </c>
      <c r="F639" s="68"/>
      <c r="G639"/>
      <c r="K639"/>
      <c r="L639" s="14"/>
      <c r="N639" s="14"/>
      <c r="O639" s="14"/>
      <c r="P639" s="14"/>
      <c r="Q639" s="14"/>
      <c r="R639" s="14"/>
      <c r="S639" s="14"/>
      <c r="T639" s="14"/>
      <c r="V639"/>
    </row>
    <row r="640" spans="2:22" ht="17.100000000000001" customHeight="1" x14ac:dyDescent="0.15">
      <c r="B640" s="6" t="s">
        <v>75</v>
      </c>
      <c r="C640" s="150">
        <v>26</v>
      </c>
      <c r="D640" s="150">
        <v>43</v>
      </c>
      <c r="E640" s="219">
        <f t="shared" si="67"/>
        <v>69</v>
      </c>
      <c r="F640" s="68"/>
      <c r="G640"/>
      <c r="K640"/>
      <c r="L640" s="14"/>
      <c r="N640" s="14"/>
      <c r="O640" s="14"/>
      <c r="P640" s="14"/>
      <c r="Q640" s="14"/>
      <c r="R640" s="14"/>
      <c r="S640" s="14"/>
      <c r="T640" s="14"/>
      <c r="V640"/>
    </row>
    <row r="641" spans="2:22" ht="17.100000000000001" customHeight="1" x14ac:dyDescent="0.15">
      <c r="B641" s="6" t="s">
        <v>76</v>
      </c>
      <c r="C641" s="150">
        <v>170</v>
      </c>
      <c r="D641" s="150">
        <v>320</v>
      </c>
      <c r="E641" s="219">
        <f t="shared" si="67"/>
        <v>490</v>
      </c>
      <c r="F641" s="68"/>
      <c r="G641"/>
      <c r="K641"/>
      <c r="L641" s="14"/>
      <c r="N641" s="14"/>
      <c r="O641" s="14"/>
      <c r="P641" s="14"/>
      <c r="Q641" s="14"/>
      <c r="R641" s="14"/>
      <c r="S641" s="14"/>
      <c r="T641" s="14"/>
      <c r="V641"/>
    </row>
    <row r="642" spans="2:22" ht="17.100000000000001" customHeight="1" x14ac:dyDescent="0.15">
      <c r="B642" s="6" t="s">
        <v>77</v>
      </c>
      <c r="C642" s="150">
        <v>74</v>
      </c>
      <c r="D642" s="150">
        <v>146</v>
      </c>
      <c r="E642" s="219">
        <f t="shared" si="67"/>
        <v>220</v>
      </c>
      <c r="F642" s="68"/>
      <c r="G642"/>
      <c r="K642"/>
      <c r="L642" s="14"/>
      <c r="N642" s="14"/>
      <c r="O642" s="14"/>
      <c r="P642" s="14"/>
      <c r="Q642" s="14"/>
      <c r="R642" s="14"/>
      <c r="S642" s="14"/>
      <c r="T642" s="14"/>
      <c r="V642"/>
    </row>
    <row r="643" spans="2:22" ht="17.100000000000001" customHeight="1" x14ac:dyDescent="0.15">
      <c r="B643" s="6" t="s">
        <v>78</v>
      </c>
      <c r="C643" s="150">
        <v>26</v>
      </c>
      <c r="D643" s="150">
        <v>38</v>
      </c>
      <c r="E643" s="219">
        <f t="shared" si="67"/>
        <v>64</v>
      </c>
      <c r="F643" s="68"/>
      <c r="G643"/>
      <c r="K643"/>
      <c r="L643" s="14"/>
      <c r="N643" s="14"/>
      <c r="O643" s="14"/>
      <c r="P643" s="14"/>
      <c r="Q643" s="14"/>
      <c r="R643" s="14"/>
      <c r="S643" s="14"/>
      <c r="T643" s="14"/>
      <c r="V643"/>
    </row>
    <row r="644" spans="2:22" ht="17.100000000000001" customHeight="1" x14ac:dyDescent="0.15">
      <c r="B644" s="6" t="s">
        <v>79</v>
      </c>
      <c r="C644" s="150">
        <v>60</v>
      </c>
      <c r="D644" s="150">
        <v>81</v>
      </c>
      <c r="E644" s="219">
        <f t="shared" si="67"/>
        <v>141</v>
      </c>
      <c r="F644" s="68"/>
      <c r="G644"/>
      <c r="K644"/>
      <c r="L644" s="14"/>
      <c r="N644" s="14"/>
      <c r="O644" s="14"/>
      <c r="P644" s="14"/>
      <c r="Q644" s="14"/>
      <c r="R644" s="14"/>
      <c r="S644" s="14"/>
      <c r="T644" s="14"/>
      <c r="V644"/>
    </row>
    <row r="645" spans="2:22" ht="17.100000000000001" customHeight="1" x14ac:dyDescent="0.15">
      <c r="B645" s="6" t="s">
        <v>80</v>
      </c>
      <c r="C645" s="150">
        <v>19</v>
      </c>
      <c r="D645" s="150">
        <v>23</v>
      </c>
      <c r="E645" s="219">
        <f t="shared" si="67"/>
        <v>42</v>
      </c>
      <c r="F645" s="68"/>
      <c r="G645"/>
      <c r="K645"/>
      <c r="L645" s="14"/>
      <c r="N645" s="14"/>
      <c r="O645" s="14"/>
      <c r="P645" s="14"/>
      <c r="Q645" s="14"/>
      <c r="R645" s="14"/>
      <c r="S645" s="14"/>
      <c r="T645" s="14"/>
      <c r="V645"/>
    </row>
    <row r="646" spans="2:22" ht="17.100000000000001" customHeight="1" x14ac:dyDescent="0.15">
      <c r="B646" s="6" t="s">
        <v>81</v>
      </c>
      <c r="C646" s="150">
        <v>37</v>
      </c>
      <c r="D646" s="150">
        <v>60</v>
      </c>
      <c r="E646" s="219">
        <f t="shared" si="67"/>
        <v>97</v>
      </c>
      <c r="F646" s="68"/>
      <c r="G646"/>
      <c r="K646"/>
      <c r="L646" s="14"/>
      <c r="N646" s="14"/>
      <c r="O646" s="14"/>
      <c r="P646" s="14"/>
      <c r="Q646" s="14"/>
      <c r="R646" s="14"/>
      <c r="S646" s="14"/>
      <c r="T646" s="14"/>
      <c r="V646"/>
    </row>
    <row r="647" spans="2:22" ht="17.100000000000001" customHeight="1" x14ac:dyDescent="0.15">
      <c r="B647" s="6" t="s">
        <v>82</v>
      </c>
      <c r="C647" s="150">
        <v>14</v>
      </c>
      <c r="D647" s="150">
        <v>55</v>
      </c>
      <c r="E647" s="219">
        <f t="shared" si="67"/>
        <v>69</v>
      </c>
      <c r="F647" s="68"/>
      <c r="G647"/>
      <c r="K647"/>
      <c r="L647" s="14"/>
      <c r="N647" s="14"/>
      <c r="O647" s="14"/>
      <c r="P647" s="14"/>
      <c r="Q647" s="14"/>
      <c r="R647" s="14"/>
      <c r="S647" s="14"/>
      <c r="T647" s="14"/>
      <c r="V647"/>
    </row>
    <row r="648" spans="2:22" ht="17.100000000000001" customHeight="1" x14ac:dyDescent="0.15">
      <c r="B648" s="6" t="s">
        <v>83</v>
      </c>
      <c r="C648" s="150">
        <v>46</v>
      </c>
      <c r="D648" s="150">
        <v>76</v>
      </c>
      <c r="E648" s="219">
        <f t="shared" si="67"/>
        <v>122</v>
      </c>
      <c r="F648" s="68"/>
      <c r="G648"/>
      <c r="K648"/>
      <c r="L648" s="14"/>
      <c r="N648" s="14"/>
      <c r="O648" s="14"/>
      <c r="P648" s="14"/>
      <c r="Q648" s="14"/>
      <c r="R648" s="14"/>
      <c r="S648" s="14"/>
      <c r="T648" s="14"/>
      <c r="V648"/>
    </row>
    <row r="649" spans="2:22" ht="17.100000000000001" customHeight="1" x14ac:dyDescent="0.15">
      <c r="B649" s="6" t="s">
        <v>84</v>
      </c>
      <c r="C649" s="150">
        <v>2</v>
      </c>
      <c r="D649" s="150">
        <v>5</v>
      </c>
      <c r="E649" s="219">
        <f t="shared" si="67"/>
        <v>7</v>
      </c>
      <c r="F649" s="68"/>
      <c r="G649"/>
      <c r="K649"/>
      <c r="L649" s="14"/>
      <c r="N649" s="14"/>
      <c r="O649" s="14"/>
      <c r="P649" s="14"/>
      <c r="Q649" s="14"/>
      <c r="R649" s="14"/>
      <c r="S649" s="14"/>
      <c r="T649" s="14"/>
      <c r="V649"/>
    </row>
    <row r="650" spans="2:22" ht="17.100000000000001" customHeight="1" x14ac:dyDescent="0.15">
      <c r="B650" s="6" t="s">
        <v>85</v>
      </c>
      <c r="C650" s="150">
        <v>8</v>
      </c>
      <c r="D650" s="150">
        <v>6</v>
      </c>
      <c r="E650" s="219">
        <f t="shared" si="67"/>
        <v>14</v>
      </c>
      <c r="F650" s="68"/>
      <c r="G650"/>
      <c r="K650"/>
      <c r="L650" s="14"/>
      <c r="N650" s="14"/>
      <c r="O650" s="14"/>
      <c r="P650" s="14"/>
      <c r="Q650" s="14"/>
      <c r="R650" s="14"/>
      <c r="S650" s="14"/>
      <c r="T650" s="14"/>
      <c r="V650"/>
    </row>
    <row r="651" spans="2:22" ht="17.100000000000001" customHeight="1" x14ac:dyDescent="0.15">
      <c r="B651" s="6" t="s">
        <v>86</v>
      </c>
      <c r="C651" s="150">
        <v>0</v>
      </c>
      <c r="D651" s="150">
        <v>6</v>
      </c>
      <c r="E651" s="219">
        <f t="shared" si="67"/>
        <v>6</v>
      </c>
      <c r="F651" s="68"/>
      <c r="G651"/>
      <c r="K651"/>
      <c r="L651" s="14"/>
      <c r="N651" s="14"/>
      <c r="O651" s="14"/>
      <c r="P651" s="14"/>
      <c r="Q651" s="14"/>
      <c r="R651" s="14"/>
      <c r="S651" s="14"/>
      <c r="T651" s="14"/>
      <c r="V651"/>
    </row>
    <row r="652" spans="2:22" ht="17.100000000000001" customHeight="1" x14ac:dyDescent="0.15">
      <c r="B652" s="6" t="s">
        <v>87</v>
      </c>
      <c r="C652" s="150">
        <v>37</v>
      </c>
      <c r="D652" s="150">
        <v>58</v>
      </c>
      <c r="E652" s="219">
        <f t="shared" si="67"/>
        <v>95</v>
      </c>
      <c r="F652" s="68"/>
      <c r="G652"/>
      <c r="K652"/>
      <c r="L652" s="14"/>
      <c r="N652" s="14"/>
      <c r="O652" s="14"/>
      <c r="P652" s="14"/>
      <c r="Q652" s="14"/>
      <c r="R652" s="14"/>
      <c r="S652" s="14"/>
      <c r="T652" s="14"/>
      <c r="V652"/>
    </row>
    <row r="653" spans="2:22" ht="17.100000000000001" customHeight="1" x14ac:dyDescent="0.15">
      <c r="B653" s="6" t="s">
        <v>88</v>
      </c>
      <c r="C653" s="150">
        <v>327</v>
      </c>
      <c r="D653" s="150">
        <v>670</v>
      </c>
      <c r="E653" s="219">
        <f t="shared" si="67"/>
        <v>997</v>
      </c>
      <c r="F653" s="68"/>
      <c r="G653"/>
      <c r="K653"/>
      <c r="L653" s="14"/>
      <c r="N653" s="14"/>
      <c r="O653" s="14"/>
      <c r="P653" s="14"/>
      <c r="Q653" s="14"/>
      <c r="R653" s="14"/>
      <c r="S653" s="14"/>
      <c r="T653" s="14"/>
      <c r="V653"/>
    </row>
    <row r="654" spans="2:22" ht="17.100000000000001" customHeight="1" x14ac:dyDescent="0.15">
      <c r="B654" s="6" t="s">
        <v>89</v>
      </c>
      <c r="C654" s="150">
        <v>45</v>
      </c>
      <c r="D654" s="150">
        <v>145</v>
      </c>
      <c r="E654" s="219">
        <f t="shared" si="67"/>
        <v>190</v>
      </c>
      <c r="F654" s="68"/>
      <c r="G654"/>
      <c r="K654"/>
      <c r="L654" s="14"/>
      <c r="N654" s="14"/>
      <c r="O654" s="14"/>
      <c r="P654" s="14"/>
      <c r="Q654" s="14"/>
      <c r="R654" s="14"/>
      <c r="S654" s="14"/>
      <c r="T654" s="14"/>
      <c r="V654"/>
    </row>
    <row r="655" spans="2:22" ht="17.100000000000001" customHeight="1" x14ac:dyDescent="0.15">
      <c r="B655" s="6" t="s">
        <v>90</v>
      </c>
      <c r="C655" s="150">
        <v>23</v>
      </c>
      <c r="D655" s="150">
        <v>56</v>
      </c>
      <c r="E655" s="219">
        <f t="shared" si="67"/>
        <v>79</v>
      </c>
      <c r="F655" s="68"/>
      <c r="G655"/>
      <c r="K655"/>
      <c r="L655" s="14"/>
      <c r="N655" s="14"/>
      <c r="O655" s="14"/>
      <c r="P655" s="14"/>
      <c r="Q655" s="14"/>
      <c r="R655" s="14"/>
      <c r="S655" s="14"/>
      <c r="T655" s="14"/>
      <c r="V655"/>
    </row>
    <row r="656" spans="2:22" ht="17.100000000000001" customHeight="1" x14ac:dyDescent="0.15">
      <c r="B656" s="80" t="s">
        <v>257</v>
      </c>
      <c r="C656" s="89" t="s">
        <v>254</v>
      </c>
      <c r="D656" s="90" t="s">
        <v>289</v>
      </c>
      <c r="E656" s="89" t="s">
        <v>134</v>
      </c>
      <c r="F656" s="68"/>
      <c r="G656"/>
      <c r="K656"/>
      <c r="L656" s="14"/>
      <c r="N656" s="14"/>
      <c r="O656" s="14"/>
      <c r="P656" s="14"/>
      <c r="Q656" s="14"/>
      <c r="R656" s="14"/>
      <c r="S656" s="14"/>
      <c r="T656" s="14"/>
      <c r="V656"/>
    </row>
    <row r="657" spans="2:22" ht="17.100000000000001" customHeight="1" x14ac:dyDescent="0.15">
      <c r="B657" s="24" t="s">
        <v>91</v>
      </c>
      <c r="C657" s="150">
        <v>18</v>
      </c>
      <c r="D657" s="150">
        <v>68</v>
      </c>
      <c r="E657" s="219">
        <f t="shared" ref="E657:E698" si="68">SUM(C657:D657)</f>
        <v>86</v>
      </c>
      <c r="F657" s="68"/>
      <c r="G657"/>
      <c r="K657"/>
      <c r="L657" s="14"/>
      <c r="N657" s="14"/>
      <c r="O657" s="14"/>
      <c r="P657" s="14"/>
      <c r="Q657" s="14"/>
      <c r="R657" s="14"/>
      <c r="S657" s="14"/>
      <c r="T657" s="14"/>
      <c r="V657"/>
    </row>
    <row r="658" spans="2:22" ht="17.100000000000001" customHeight="1" x14ac:dyDescent="0.15">
      <c r="B658" s="24" t="s">
        <v>92</v>
      </c>
      <c r="C658" s="150">
        <v>7</v>
      </c>
      <c r="D658" s="150">
        <v>15</v>
      </c>
      <c r="E658" s="219">
        <f t="shared" si="68"/>
        <v>22</v>
      </c>
      <c r="F658" s="68"/>
      <c r="G658"/>
      <c r="K658"/>
      <c r="L658" s="14"/>
      <c r="N658" s="14"/>
      <c r="O658" s="14"/>
      <c r="P658" s="14"/>
      <c r="Q658" s="14"/>
      <c r="R658" s="14"/>
      <c r="S658" s="14"/>
      <c r="T658" s="14"/>
      <c r="V658"/>
    </row>
    <row r="659" spans="2:22" ht="17.100000000000001" customHeight="1" x14ac:dyDescent="0.15">
      <c r="B659" s="24" t="s">
        <v>93</v>
      </c>
      <c r="C659" s="150">
        <v>69</v>
      </c>
      <c r="D659" s="150">
        <v>228</v>
      </c>
      <c r="E659" s="219">
        <f t="shared" si="68"/>
        <v>297</v>
      </c>
      <c r="F659" s="68"/>
      <c r="G659"/>
      <c r="K659"/>
      <c r="L659" s="14"/>
      <c r="N659" s="14"/>
      <c r="O659" s="14"/>
      <c r="P659" s="14"/>
      <c r="Q659" s="14"/>
      <c r="R659" s="14"/>
      <c r="S659" s="14"/>
      <c r="T659" s="14"/>
      <c r="V659"/>
    </row>
    <row r="660" spans="2:22" ht="17.100000000000001" customHeight="1" x14ac:dyDescent="0.15">
      <c r="B660" s="24" t="s">
        <v>94</v>
      </c>
      <c r="C660" s="150">
        <v>48</v>
      </c>
      <c r="D660" s="150">
        <v>208</v>
      </c>
      <c r="E660" s="219">
        <f t="shared" si="68"/>
        <v>256</v>
      </c>
      <c r="F660" s="68"/>
      <c r="G660"/>
      <c r="K660"/>
      <c r="L660" s="14"/>
      <c r="N660" s="14"/>
      <c r="O660" s="14"/>
      <c r="P660" s="14"/>
      <c r="Q660" s="14"/>
      <c r="R660" s="14"/>
      <c r="S660" s="14"/>
      <c r="T660" s="14"/>
      <c r="V660"/>
    </row>
    <row r="661" spans="2:22" ht="17.100000000000001" customHeight="1" x14ac:dyDescent="0.15">
      <c r="B661" s="24" t="s">
        <v>95</v>
      </c>
      <c r="C661" s="150">
        <v>12</v>
      </c>
      <c r="D661" s="150">
        <v>33</v>
      </c>
      <c r="E661" s="219">
        <f t="shared" si="68"/>
        <v>45</v>
      </c>
      <c r="F661" s="68"/>
      <c r="G661"/>
      <c r="K661"/>
      <c r="L661" s="14"/>
      <c r="N661" s="14"/>
      <c r="O661" s="14"/>
      <c r="P661" s="14"/>
      <c r="Q661" s="14"/>
      <c r="R661" s="14"/>
      <c r="S661" s="14"/>
      <c r="T661" s="14"/>
      <c r="V661"/>
    </row>
    <row r="662" spans="2:22" ht="17.100000000000001" customHeight="1" x14ac:dyDescent="0.15">
      <c r="B662" s="24" t="s">
        <v>96</v>
      </c>
      <c r="C662" s="150">
        <v>31</v>
      </c>
      <c r="D662" s="150">
        <v>105</v>
      </c>
      <c r="E662" s="219">
        <f t="shared" si="68"/>
        <v>136</v>
      </c>
      <c r="F662" s="68"/>
      <c r="G662"/>
      <c r="K662"/>
      <c r="L662" s="14"/>
      <c r="N662" s="14"/>
      <c r="O662" s="14"/>
      <c r="P662" s="14"/>
      <c r="Q662" s="14"/>
      <c r="R662" s="14"/>
      <c r="S662" s="14"/>
      <c r="T662" s="14"/>
      <c r="V662"/>
    </row>
    <row r="663" spans="2:22" ht="17.100000000000001" customHeight="1" x14ac:dyDescent="0.15">
      <c r="B663" s="24" t="s">
        <v>97</v>
      </c>
      <c r="C663" s="150">
        <v>2</v>
      </c>
      <c r="D663" s="150">
        <v>8</v>
      </c>
      <c r="E663" s="219">
        <f t="shared" si="68"/>
        <v>10</v>
      </c>
      <c r="F663" s="68"/>
      <c r="G663"/>
      <c r="K663"/>
      <c r="L663" s="14"/>
      <c r="N663" s="14"/>
      <c r="O663" s="14"/>
      <c r="P663" s="14"/>
      <c r="Q663" s="14"/>
      <c r="R663" s="14"/>
      <c r="S663" s="14"/>
      <c r="T663" s="14"/>
      <c r="V663"/>
    </row>
    <row r="664" spans="2:22" ht="17.100000000000001" customHeight="1" x14ac:dyDescent="0.15">
      <c r="B664" s="24" t="s">
        <v>98</v>
      </c>
      <c r="C664" s="150">
        <v>26</v>
      </c>
      <c r="D664" s="150">
        <v>84</v>
      </c>
      <c r="E664" s="219">
        <f t="shared" si="68"/>
        <v>110</v>
      </c>
      <c r="F664" s="68"/>
      <c r="G664"/>
      <c r="K664"/>
      <c r="L664" s="14"/>
      <c r="N664" s="14"/>
      <c r="O664" s="14"/>
      <c r="P664" s="14"/>
      <c r="Q664" s="14"/>
      <c r="R664" s="14"/>
      <c r="S664" s="14"/>
      <c r="T664" s="14"/>
      <c r="V664"/>
    </row>
    <row r="665" spans="2:22" ht="17.100000000000001" customHeight="1" x14ac:dyDescent="0.15">
      <c r="B665" s="24" t="s">
        <v>99</v>
      </c>
      <c r="C665" s="150">
        <v>10</v>
      </c>
      <c r="D665" s="150">
        <v>37</v>
      </c>
      <c r="E665" s="219">
        <f t="shared" si="68"/>
        <v>47</v>
      </c>
      <c r="F665" s="68"/>
      <c r="G665"/>
      <c r="K665"/>
      <c r="L665" s="14"/>
      <c r="N665" s="14"/>
      <c r="O665" s="14"/>
      <c r="P665" s="14"/>
      <c r="Q665" s="14"/>
      <c r="R665" s="14"/>
      <c r="S665" s="14"/>
      <c r="T665" s="14"/>
      <c r="V665"/>
    </row>
    <row r="666" spans="2:22" ht="17.100000000000001" customHeight="1" x14ac:dyDescent="0.15">
      <c r="B666" s="24" t="s">
        <v>100</v>
      </c>
      <c r="C666" s="150">
        <v>6</v>
      </c>
      <c r="D666" s="150">
        <v>16</v>
      </c>
      <c r="E666" s="219">
        <f t="shared" si="68"/>
        <v>22</v>
      </c>
      <c r="F666" s="68"/>
      <c r="G666"/>
      <c r="K666"/>
      <c r="L666" s="14"/>
      <c r="N666" s="14"/>
      <c r="O666" s="14"/>
      <c r="P666" s="14"/>
      <c r="Q666" s="14"/>
      <c r="R666" s="14"/>
      <c r="S666" s="14"/>
      <c r="T666" s="14"/>
      <c r="V666"/>
    </row>
    <row r="667" spans="2:22" ht="17.100000000000001" customHeight="1" x14ac:dyDescent="0.15">
      <c r="B667" s="302" t="s">
        <v>101</v>
      </c>
      <c r="C667" s="150">
        <v>25</v>
      </c>
      <c r="D667" s="150">
        <v>58</v>
      </c>
      <c r="E667" s="219">
        <f t="shared" si="68"/>
        <v>83</v>
      </c>
      <c r="F667" s="68"/>
      <c r="G667"/>
      <c r="K667"/>
      <c r="L667" s="14"/>
      <c r="N667" s="14"/>
      <c r="O667" s="14"/>
      <c r="P667" s="14"/>
      <c r="Q667" s="14"/>
      <c r="R667" s="14"/>
      <c r="S667" s="14"/>
      <c r="T667" s="14"/>
      <c r="V667"/>
    </row>
    <row r="668" spans="2:22" ht="17.100000000000001" customHeight="1" x14ac:dyDescent="0.15">
      <c r="B668" s="302" t="s">
        <v>102</v>
      </c>
      <c r="C668" s="150">
        <v>19</v>
      </c>
      <c r="D668" s="150">
        <v>53</v>
      </c>
      <c r="E668" s="219">
        <f t="shared" si="68"/>
        <v>72</v>
      </c>
      <c r="F668" s="68"/>
      <c r="G668"/>
      <c r="K668"/>
      <c r="L668" s="14"/>
      <c r="N668" s="14"/>
      <c r="O668" s="14"/>
      <c r="P668" s="14"/>
      <c r="Q668" s="14"/>
      <c r="R668" s="14"/>
      <c r="S668" s="14"/>
      <c r="T668" s="14"/>
      <c r="V668"/>
    </row>
    <row r="669" spans="2:22" ht="17.100000000000001" customHeight="1" x14ac:dyDescent="0.15">
      <c r="B669" s="302" t="s">
        <v>103</v>
      </c>
      <c r="C669" s="150">
        <v>14</v>
      </c>
      <c r="D669" s="150">
        <v>31</v>
      </c>
      <c r="E669" s="219">
        <f t="shared" si="68"/>
        <v>45</v>
      </c>
      <c r="F669" s="68"/>
      <c r="G669"/>
      <c r="K669"/>
      <c r="L669" s="14"/>
      <c r="N669" s="14"/>
      <c r="O669" s="14"/>
      <c r="P669" s="14"/>
      <c r="Q669" s="14"/>
      <c r="R669" s="14"/>
      <c r="S669" s="14"/>
      <c r="T669" s="14"/>
      <c r="V669"/>
    </row>
    <row r="670" spans="2:22" ht="17.100000000000001" customHeight="1" x14ac:dyDescent="0.15">
      <c r="B670" s="302" t="s">
        <v>104</v>
      </c>
      <c r="C670" s="150">
        <v>21</v>
      </c>
      <c r="D670" s="150">
        <v>47</v>
      </c>
      <c r="E670" s="219">
        <f t="shared" si="68"/>
        <v>68</v>
      </c>
      <c r="F670" s="68"/>
      <c r="G670"/>
      <c r="K670"/>
      <c r="L670" s="14"/>
      <c r="N670" s="14"/>
      <c r="O670" s="14"/>
      <c r="P670" s="14"/>
      <c r="Q670" s="14"/>
      <c r="R670" s="14"/>
      <c r="S670" s="14"/>
      <c r="T670" s="14"/>
      <c r="V670"/>
    </row>
    <row r="671" spans="2:22" ht="17.100000000000001" customHeight="1" x14ac:dyDescent="0.15">
      <c r="B671" s="302" t="s">
        <v>105</v>
      </c>
      <c r="C671" s="150">
        <v>14</v>
      </c>
      <c r="D671" s="150">
        <v>38</v>
      </c>
      <c r="E671" s="219">
        <f t="shared" si="68"/>
        <v>52</v>
      </c>
      <c r="F671" s="68"/>
      <c r="G671"/>
      <c r="K671"/>
      <c r="L671" s="14"/>
      <c r="N671" s="14"/>
      <c r="O671" s="14"/>
      <c r="P671" s="14"/>
      <c r="Q671" s="14"/>
      <c r="R671" s="14"/>
      <c r="S671" s="14"/>
      <c r="T671" s="14"/>
      <c r="V671"/>
    </row>
    <row r="672" spans="2:22" ht="17.100000000000001" customHeight="1" x14ac:dyDescent="0.15">
      <c r="B672" s="302" t="s">
        <v>106</v>
      </c>
      <c r="C672" s="150">
        <v>18</v>
      </c>
      <c r="D672" s="150">
        <v>35</v>
      </c>
      <c r="E672" s="219">
        <f t="shared" si="68"/>
        <v>53</v>
      </c>
      <c r="F672" s="68"/>
      <c r="G672"/>
      <c r="K672"/>
      <c r="L672" s="14"/>
      <c r="N672" s="14"/>
      <c r="O672" s="14"/>
      <c r="P672" s="14"/>
      <c r="Q672" s="14"/>
      <c r="R672" s="14"/>
      <c r="S672" s="14"/>
      <c r="T672" s="14"/>
      <c r="V672"/>
    </row>
    <row r="673" spans="2:22" ht="17.100000000000001" customHeight="1" x14ac:dyDescent="0.15">
      <c r="B673" s="302" t="s">
        <v>107</v>
      </c>
      <c r="C673" s="150">
        <v>20</v>
      </c>
      <c r="D673" s="150">
        <v>46</v>
      </c>
      <c r="E673" s="219">
        <f t="shared" si="68"/>
        <v>66</v>
      </c>
      <c r="F673" s="68"/>
      <c r="G673"/>
      <c r="K673"/>
      <c r="L673" s="14"/>
      <c r="N673" s="14"/>
      <c r="O673" s="14"/>
      <c r="P673" s="14"/>
      <c r="Q673" s="14"/>
      <c r="R673" s="14"/>
      <c r="S673" s="14"/>
      <c r="T673" s="14"/>
      <c r="V673"/>
    </row>
    <row r="674" spans="2:22" ht="17.100000000000001" customHeight="1" x14ac:dyDescent="0.15">
      <c r="B674" s="302" t="s">
        <v>108</v>
      </c>
      <c r="C674" s="150">
        <v>18</v>
      </c>
      <c r="D674" s="150">
        <v>47</v>
      </c>
      <c r="E674" s="219">
        <f t="shared" si="68"/>
        <v>65</v>
      </c>
      <c r="F674" s="68"/>
      <c r="G674"/>
      <c r="K674"/>
      <c r="L674" s="14"/>
      <c r="N674" s="14"/>
      <c r="O674" s="14"/>
      <c r="P674" s="14"/>
      <c r="Q674" s="14"/>
      <c r="R674" s="14"/>
      <c r="S674" s="14"/>
      <c r="T674" s="14"/>
      <c r="V674"/>
    </row>
    <row r="675" spans="2:22" ht="17.100000000000001" customHeight="1" x14ac:dyDescent="0.15">
      <c r="B675" s="302" t="s">
        <v>109</v>
      </c>
      <c r="C675" s="150">
        <v>15</v>
      </c>
      <c r="D675" s="150">
        <v>26</v>
      </c>
      <c r="E675" s="219">
        <f t="shared" si="68"/>
        <v>41</v>
      </c>
      <c r="F675" s="68"/>
      <c r="G675"/>
      <c r="K675"/>
      <c r="L675" s="14"/>
      <c r="N675" s="14"/>
      <c r="O675" s="14"/>
      <c r="P675" s="14"/>
      <c r="Q675" s="14"/>
      <c r="R675" s="14"/>
      <c r="S675" s="14"/>
      <c r="T675" s="14"/>
      <c r="V675"/>
    </row>
    <row r="676" spans="2:22" ht="17.100000000000001" customHeight="1" x14ac:dyDescent="0.15">
      <c r="B676" s="302" t="s">
        <v>110</v>
      </c>
      <c r="C676" s="150">
        <v>15</v>
      </c>
      <c r="D676" s="150">
        <v>31</v>
      </c>
      <c r="E676" s="219">
        <f t="shared" si="68"/>
        <v>46</v>
      </c>
      <c r="F676" s="68"/>
      <c r="G676"/>
      <c r="K676"/>
      <c r="L676" s="14"/>
      <c r="N676" s="14"/>
      <c r="O676" s="14"/>
      <c r="P676" s="14"/>
      <c r="Q676" s="14"/>
      <c r="R676" s="14"/>
      <c r="S676" s="14"/>
      <c r="T676" s="14"/>
      <c r="V676"/>
    </row>
    <row r="677" spans="2:22" ht="17.100000000000001" customHeight="1" x14ac:dyDescent="0.15">
      <c r="B677" s="302" t="s">
        <v>111</v>
      </c>
      <c r="C677" s="150">
        <v>19</v>
      </c>
      <c r="D677" s="150">
        <v>62</v>
      </c>
      <c r="E677" s="219">
        <f t="shared" si="68"/>
        <v>81</v>
      </c>
      <c r="F677" s="68"/>
      <c r="G677"/>
      <c r="K677"/>
      <c r="L677" s="14"/>
      <c r="N677" s="14"/>
      <c r="O677" s="14"/>
      <c r="P677" s="14"/>
      <c r="Q677" s="14"/>
      <c r="R677" s="14"/>
      <c r="S677" s="14"/>
      <c r="T677" s="14"/>
      <c r="V677"/>
    </row>
    <row r="678" spans="2:22" ht="17.100000000000001" customHeight="1" x14ac:dyDescent="0.15">
      <c r="B678" s="302" t="s">
        <v>112</v>
      </c>
      <c r="C678" s="150">
        <v>53</v>
      </c>
      <c r="D678" s="150">
        <v>91</v>
      </c>
      <c r="E678" s="219">
        <f t="shared" si="68"/>
        <v>144</v>
      </c>
      <c r="F678" s="68"/>
      <c r="G678"/>
      <c r="K678"/>
      <c r="L678" s="14"/>
      <c r="N678" s="14"/>
      <c r="O678" s="14"/>
      <c r="P678" s="14"/>
      <c r="Q678" s="14"/>
      <c r="R678" s="14"/>
      <c r="S678" s="14"/>
      <c r="T678" s="14"/>
      <c r="V678"/>
    </row>
    <row r="679" spans="2:22" ht="17.100000000000001" customHeight="1" x14ac:dyDescent="0.15">
      <c r="B679" s="302" t="s">
        <v>113</v>
      </c>
      <c r="C679" s="150">
        <v>64</v>
      </c>
      <c r="D679" s="150">
        <v>93</v>
      </c>
      <c r="E679" s="219">
        <f t="shared" si="68"/>
        <v>157</v>
      </c>
      <c r="F679" s="68"/>
      <c r="G679"/>
      <c r="K679"/>
      <c r="L679" s="14"/>
      <c r="N679" s="14"/>
      <c r="O679" s="14"/>
      <c r="P679" s="14"/>
      <c r="Q679" s="14"/>
      <c r="R679" s="14"/>
      <c r="S679" s="14"/>
      <c r="T679" s="14"/>
      <c r="V679"/>
    </row>
    <row r="680" spans="2:22" ht="17.100000000000001" customHeight="1" x14ac:dyDescent="0.15">
      <c r="B680" s="302" t="s">
        <v>114</v>
      </c>
      <c r="C680" s="150">
        <v>28</v>
      </c>
      <c r="D680" s="150">
        <v>43</v>
      </c>
      <c r="E680" s="219">
        <f t="shared" si="68"/>
        <v>71</v>
      </c>
      <c r="F680" s="68"/>
      <c r="G680"/>
      <c r="K680"/>
      <c r="L680" s="14"/>
      <c r="N680" s="14"/>
      <c r="O680" s="14"/>
      <c r="P680" s="14"/>
      <c r="Q680" s="14"/>
      <c r="R680" s="14"/>
      <c r="S680" s="14"/>
      <c r="T680" s="14"/>
      <c r="V680"/>
    </row>
    <row r="681" spans="2:22" ht="17.100000000000001" customHeight="1" x14ac:dyDescent="0.15">
      <c r="B681" s="302" t="s">
        <v>115</v>
      </c>
      <c r="C681" s="150">
        <v>42</v>
      </c>
      <c r="D681" s="150">
        <v>89</v>
      </c>
      <c r="E681" s="219">
        <f t="shared" si="68"/>
        <v>131</v>
      </c>
      <c r="F681" s="68"/>
      <c r="G681"/>
      <c r="K681"/>
      <c r="L681" s="14"/>
      <c r="N681" s="14"/>
      <c r="O681" s="14"/>
      <c r="P681" s="14"/>
      <c r="Q681" s="14"/>
      <c r="R681" s="14"/>
      <c r="S681" s="14"/>
      <c r="T681" s="14"/>
      <c r="V681"/>
    </row>
    <row r="682" spans="2:22" ht="17.100000000000001" customHeight="1" x14ac:dyDescent="0.15">
      <c r="B682" s="302" t="s">
        <v>116</v>
      </c>
      <c r="C682" s="150">
        <v>19</v>
      </c>
      <c r="D682" s="150">
        <v>63</v>
      </c>
      <c r="E682" s="219">
        <f t="shared" si="68"/>
        <v>82</v>
      </c>
      <c r="F682" s="68"/>
      <c r="G682"/>
      <c r="K682"/>
      <c r="L682" s="14"/>
      <c r="N682" s="14"/>
      <c r="O682" s="14"/>
      <c r="P682" s="14"/>
      <c r="Q682" s="14"/>
      <c r="R682" s="14"/>
      <c r="S682" s="14"/>
      <c r="T682" s="14"/>
      <c r="V682"/>
    </row>
    <row r="683" spans="2:22" ht="17.100000000000001" customHeight="1" x14ac:dyDescent="0.15">
      <c r="B683" s="302" t="s">
        <v>117</v>
      </c>
      <c r="C683" s="150">
        <v>37</v>
      </c>
      <c r="D683" s="150">
        <v>78</v>
      </c>
      <c r="E683" s="219">
        <f t="shared" si="68"/>
        <v>115</v>
      </c>
      <c r="F683" s="68"/>
      <c r="G683"/>
      <c r="K683"/>
      <c r="L683" s="14"/>
      <c r="N683" s="14"/>
      <c r="O683" s="14"/>
      <c r="P683" s="14"/>
      <c r="Q683" s="14"/>
      <c r="R683" s="14"/>
      <c r="S683" s="14"/>
      <c r="T683" s="14"/>
      <c r="V683"/>
    </row>
    <row r="684" spans="2:22" ht="17.100000000000001" customHeight="1" x14ac:dyDescent="0.15">
      <c r="B684" s="302" t="s">
        <v>118</v>
      </c>
      <c r="C684" s="150">
        <v>23</v>
      </c>
      <c r="D684" s="150">
        <v>42</v>
      </c>
      <c r="E684" s="219">
        <f t="shared" si="68"/>
        <v>65</v>
      </c>
      <c r="F684" s="68"/>
      <c r="G684"/>
      <c r="K684"/>
      <c r="L684" s="14"/>
      <c r="N684" s="14"/>
      <c r="O684" s="14"/>
      <c r="P684" s="14"/>
      <c r="Q684" s="14"/>
      <c r="R684" s="14"/>
      <c r="S684" s="14"/>
      <c r="T684" s="14"/>
      <c r="V684"/>
    </row>
    <row r="685" spans="2:22" ht="17.100000000000001" customHeight="1" x14ac:dyDescent="0.15">
      <c r="B685" s="302" t="s">
        <v>119</v>
      </c>
      <c r="C685" s="150">
        <v>29</v>
      </c>
      <c r="D685" s="150">
        <v>64</v>
      </c>
      <c r="E685" s="219">
        <f t="shared" si="68"/>
        <v>93</v>
      </c>
      <c r="F685" s="68"/>
      <c r="G685"/>
      <c r="K685"/>
      <c r="L685" s="14"/>
      <c r="N685" s="14"/>
      <c r="O685" s="14"/>
      <c r="P685" s="14"/>
      <c r="Q685" s="14"/>
      <c r="R685" s="14"/>
      <c r="S685" s="14"/>
      <c r="T685" s="14"/>
      <c r="V685"/>
    </row>
    <row r="686" spans="2:22" ht="17.100000000000001" customHeight="1" x14ac:dyDescent="0.15">
      <c r="B686" s="302" t="s">
        <v>120</v>
      </c>
      <c r="C686" s="150">
        <v>34</v>
      </c>
      <c r="D686" s="150">
        <v>63</v>
      </c>
      <c r="E686" s="219">
        <f t="shared" si="68"/>
        <v>97</v>
      </c>
      <c r="F686" s="68"/>
      <c r="G686"/>
      <c r="K686"/>
      <c r="L686" s="14"/>
      <c r="N686" s="14"/>
      <c r="O686" s="14"/>
      <c r="P686" s="14"/>
      <c r="Q686" s="14"/>
      <c r="R686" s="14"/>
      <c r="S686" s="14"/>
      <c r="T686" s="14"/>
      <c r="V686"/>
    </row>
    <row r="687" spans="2:22" ht="17.100000000000001" customHeight="1" x14ac:dyDescent="0.15">
      <c r="B687" s="302" t="s">
        <v>121</v>
      </c>
      <c r="C687" s="150">
        <v>45</v>
      </c>
      <c r="D687" s="150">
        <v>104</v>
      </c>
      <c r="E687" s="219">
        <f t="shared" si="68"/>
        <v>149</v>
      </c>
      <c r="F687" s="68"/>
      <c r="G687"/>
      <c r="K687"/>
      <c r="L687" s="14"/>
      <c r="N687" s="14"/>
      <c r="O687" s="14"/>
      <c r="P687" s="14"/>
      <c r="Q687" s="14"/>
      <c r="R687" s="14"/>
      <c r="S687" s="14"/>
      <c r="T687" s="14"/>
      <c r="V687"/>
    </row>
    <row r="688" spans="2:22" ht="17.100000000000001" customHeight="1" x14ac:dyDescent="0.15">
      <c r="B688" s="302" t="s">
        <v>122</v>
      </c>
      <c r="C688" s="150">
        <v>44</v>
      </c>
      <c r="D688" s="150">
        <v>75</v>
      </c>
      <c r="E688" s="219">
        <f t="shared" si="68"/>
        <v>119</v>
      </c>
      <c r="F688" s="68"/>
      <c r="G688"/>
      <c r="K688"/>
      <c r="L688" s="14"/>
      <c r="N688" s="14"/>
      <c r="O688" s="14"/>
      <c r="P688" s="14"/>
      <c r="Q688" s="14"/>
      <c r="R688" s="14"/>
      <c r="S688" s="14"/>
      <c r="T688" s="14"/>
      <c r="V688"/>
    </row>
    <row r="689" spans="1:22" ht="17.100000000000001" customHeight="1" x14ac:dyDescent="0.15">
      <c r="B689" s="302" t="s">
        <v>123</v>
      </c>
      <c r="C689" s="150">
        <v>89</v>
      </c>
      <c r="D689" s="150">
        <v>108</v>
      </c>
      <c r="E689" s="219">
        <f t="shared" si="68"/>
        <v>197</v>
      </c>
      <c r="F689" s="68"/>
      <c r="G689"/>
      <c r="K689"/>
      <c r="L689" s="14"/>
      <c r="N689" s="14"/>
      <c r="O689" s="14"/>
      <c r="P689" s="14"/>
      <c r="Q689" s="14"/>
      <c r="R689" s="14"/>
      <c r="S689" s="14"/>
      <c r="T689" s="14"/>
      <c r="V689"/>
    </row>
    <row r="690" spans="1:22" ht="17.100000000000001" customHeight="1" x14ac:dyDescent="0.15">
      <c r="B690" s="302" t="s">
        <v>124</v>
      </c>
      <c r="C690" s="150">
        <v>81</v>
      </c>
      <c r="D690" s="150">
        <v>146</v>
      </c>
      <c r="E690" s="219">
        <f t="shared" si="68"/>
        <v>227</v>
      </c>
      <c r="F690" s="68"/>
      <c r="G690"/>
      <c r="K690"/>
      <c r="L690" s="14"/>
      <c r="N690" s="14"/>
      <c r="O690" s="14"/>
      <c r="P690" s="14"/>
      <c r="Q690" s="14"/>
      <c r="R690" s="14"/>
      <c r="S690" s="14"/>
      <c r="T690" s="14"/>
      <c r="V690"/>
    </row>
    <row r="691" spans="1:22" ht="17.100000000000001" customHeight="1" x14ac:dyDescent="0.15">
      <c r="B691" s="303" t="s">
        <v>125</v>
      </c>
      <c r="C691" s="150">
        <v>4</v>
      </c>
      <c r="D691" s="150">
        <v>29</v>
      </c>
      <c r="E691" s="219">
        <f t="shared" si="68"/>
        <v>33</v>
      </c>
      <c r="F691" s="68"/>
      <c r="G691"/>
      <c r="K691"/>
      <c r="L691" s="14"/>
      <c r="N691" s="14"/>
      <c r="O691" s="14"/>
      <c r="P691" s="14"/>
      <c r="Q691" s="14"/>
      <c r="R691" s="14"/>
      <c r="S691" s="14"/>
      <c r="T691" s="14"/>
      <c r="V691"/>
    </row>
    <row r="692" spans="1:22" ht="17.100000000000001" customHeight="1" x14ac:dyDescent="0.15">
      <c r="B692" s="302" t="s">
        <v>126</v>
      </c>
      <c r="C692" s="150">
        <v>11</v>
      </c>
      <c r="D692" s="150">
        <v>10</v>
      </c>
      <c r="E692" s="219">
        <f t="shared" si="68"/>
        <v>21</v>
      </c>
      <c r="F692" s="68"/>
      <c r="G692"/>
      <c r="K692"/>
      <c r="L692" s="14"/>
      <c r="N692" s="14"/>
      <c r="O692" s="14"/>
      <c r="P692" s="14"/>
      <c r="Q692" s="14"/>
      <c r="R692" s="14"/>
      <c r="S692" s="14"/>
      <c r="T692" s="14"/>
      <c r="V692"/>
    </row>
    <row r="693" spans="1:22" ht="17.100000000000001" customHeight="1" x14ac:dyDescent="0.15">
      <c r="B693" s="302" t="s">
        <v>127</v>
      </c>
      <c r="C693" s="150">
        <v>23</v>
      </c>
      <c r="D693" s="150">
        <v>61</v>
      </c>
      <c r="E693" s="219">
        <f t="shared" si="68"/>
        <v>84</v>
      </c>
      <c r="F693" s="68"/>
      <c r="G693"/>
      <c r="K693"/>
      <c r="L693" s="14"/>
      <c r="N693" s="14"/>
      <c r="O693" s="14"/>
      <c r="P693" s="14"/>
      <c r="Q693" s="14"/>
      <c r="R693" s="14"/>
      <c r="S693" s="14"/>
      <c r="T693" s="14"/>
      <c r="V693"/>
    </row>
    <row r="694" spans="1:22" ht="17.100000000000001" customHeight="1" x14ac:dyDescent="0.15">
      <c r="B694" s="302" t="s">
        <v>128</v>
      </c>
      <c r="C694" s="150">
        <v>37</v>
      </c>
      <c r="D694" s="150">
        <v>90</v>
      </c>
      <c r="E694" s="219">
        <f t="shared" si="68"/>
        <v>127</v>
      </c>
      <c r="F694" s="68"/>
      <c r="G694"/>
      <c r="K694"/>
      <c r="L694" s="14"/>
      <c r="N694" s="14"/>
      <c r="O694" s="14"/>
      <c r="P694" s="14"/>
      <c r="Q694" s="14"/>
      <c r="R694" s="14"/>
      <c r="S694" s="14"/>
      <c r="T694" s="14"/>
      <c r="V694"/>
    </row>
    <row r="695" spans="1:22" ht="17.100000000000001" customHeight="1" x14ac:dyDescent="0.15">
      <c r="B695" s="302" t="s">
        <v>129</v>
      </c>
      <c r="C695" s="150">
        <v>107</v>
      </c>
      <c r="D695" s="150">
        <v>263</v>
      </c>
      <c r="E695" s="219">
        <f t="shared" si="68"/>
        <v>370</v>
      </c>
      <c r="F695" s="68"/>
      <c r="G695"/>
      <c r="K695"/>
      <c r="L695" s="14"/>
      <c r="N695" s="14"/>
      <c r="O695" s="14"/>
      <c r="P695" s="14"/>
      <c r="Q695" s="14"/>
      <c r="R695" s="14"/>
      <c r="S695" s="14"/>
      <c r="T695" s="14"/>
      <c r="V695"/>
    </row>
    <row r="696" spans="1:22" ht="17.100000000000001" customHeight="1" x14ac:dyDescent="0.15">
      <c r="B696" s="302" t="s">
        <v>130</v>
      </c>
      <c r="C696" s="150">
        <v>28</v>
      </c>
      <c r="D696" s="150">
        <v>118</v>
      </c>
      <c r="E696" s="219">
        <f t="shared" si="68"/>
        <v>146</v>
      </c>
      <c r="F696" s="68"/>
      <c r="G696"/>
      <c r="K696"/>
      <c r="L696" s="14"/>
      <c r="N696" s="14"/>
      <c r="O696" s="14"/>
      <c r="P696" s="14"/>
      <c r="Q696" s="14"/>
      <c r="R696" s="14"/>
      <c r="S696" s="14"/>
      <c r="T696" s="14"/>
      <c r="V696"/>
    </row>
    <row r="697" spans="1:22" ht="17.100000000000001" customHeight="1" x14ac:dyDescent="0.15">
      <c r="B697" s="302" t="s">
        <v>131</v>
      </c>
      <c r="C697" s="150">
        <v>16</v>
      </c>
      <c r="D697" s="150">
        <v>67</v>
      </c>
      <c r="E697" s="219">
        <f t="shared" si="68"/>
        <v>83</v>
      </c>
      <c r="F697" s="68"/>
      <c r="G697"/>
      <c r="K697"/>
      <c r="L697" s="14"/>
      <c r="N697" s="14"/>
      <c r="O697" s="14"/>
      <c r="P697" s="14"/>
      <c r="Q697" s="14"/>
      <c r="R697" s="14"/>
      <c r="S697" s="14"/>
      <c r="T697" s="14"/>
      <c r="V697"/>
    </row>
    <row r="698" spans="1:22" ht="17.100000000000001" customHeight="1" x14ac:dyDescent="0.15">
      <c r="B698" s="304" t="s">
        <v>133</v>
      </c>
      <c r="C698" s="150">
        <v>27</v>
      </c>
      <c r="D698" s="150">
        <v>113</v>
      </c>
      <c r="E698" s="219">
        <f t="shared" si="68"/>
        <v>140</v>
      </c>
      <c r="F698" s="68"/>
      <c r="G698" s="68"/>
      <c r="N698" s="14"/>
      <c r="O698" s="14"/>
      <c r="P698" s="14"/>
      <c r="Q698" s="14"/>
      <c r="R698" s="14"/>
      <c r="S698" s="14"/>
      <c r="T698" s="14"/>
      <c r="V698"/>
    </row>
    <row r="699" spans="1:22" ht="17.100000000000001" customHeight="1" x14ac:dyDescent="0.15">
      <c r="B699" s="28" t="s">
        <v>134</v>
      </c>
      <c r="C699" s="219">
        <f>SUM(C624:C698)</f>
        <v>2934</v>
      </c>
      <c r="D699" s="219">
        <f>SUM(D624:D698)</f>
        <v>6442</v>
      </c>
      <c r="E699" s="219">
        <f>SUM(E624:E698)</f>
        <v>9376</v>
      </c>
      <c r="G699" s="68"/>
      <c r="H699" s="68"/>
      <c r="N699" s="14"/>
      <c r="O699" s="14"/>
      <c r="P699" s="14"/>
      <c r="Q699" s="14"/>
      <c r="R699" s="14"/>
      <c r="S699" s="14"/>
      <c r="T699" s="14"/>
    </row>
    <row r="700" spans="1:22" ht="17.100000000000001" customHeight="1" x14ac:dyDescent="0.15">
      <c r="G700" s="68"/>
      <c r="H700" s="68"/>
      <c r="I700"/>
      <c r="N700" s="14"/>
      <c r="O700" s="14"/>
      <c r="P700" s="14"/>
      <c r="Q700" s="14"/>
      <c r="R700" s="14"/>
      <c r="S700" s="14"/>
      <c r="T700" s="14"/>
    </row>
    <row r="701" spans="1:22" ht="17.100000000000001" customHeight="1" x14ac:dyDescent="0.15">
      <c r="A701" s="1" t="s">
        <v>298</v>
      </c>
      <c r="B701" s="2" t="s">
        <v>369</v>
      </c>
      <c r="G701" s="1"/>
      <c r="H701" s="326" t="s">
        <v>370</v>
      </c>
      <c r="I701" s="326"/>
      <c r="J701" s="326"/>
      <c r="K701" s="326"/>
      <c r="L701" s="4"/>
      <c r="N701" s="14"/>
      <c r="O701" s="14"/>
      <c r="P701" s="14"/>
      <c r="Q701" s="14"/>
      <c r="R701" s="14"/>
      <c r="S701" s="14"/>
      <c r="T701" s="14"/>
    </row>
    <row r="702" spans="1:22" ht="17.100000000000001" customHeight="1" x14ac:dyDescent="0.15">
      <c r="B702" s="6"/>
      <c r="C702" s="7" t="s">
        <v>1</v>
      </c>
      <c r="D702" s="6" t="s">
        <v>2</v>
      </c>
      <c r="H702" s="6" t="s">
        <v>3</v>
      </c>
      <c r="I702" s="107" t="s">
        <v>301</v>
      </c>
      <c r="J702" s="106" t="s">
        <v>300</v>
      </c>
      <c r="K702" s="6" t="s">
        <v>6</v>
      </c>
      <c r="L702" s="8" t="s">
        <v>2</v>
      </c>
      <c r="N702" s="14"/>
      <c r="O702" s="14"/>
      <c r="P702" s="14"/>
      <c r="Q702" s="14"/>
      <c r="R702" s="14"/>
      <c r="S702" s="14"/>
      <c r="T702" s="14"/>
    </row>
    <row r="703" spans="1:22" ht="17.100000000000001" customHeight="1" x14ac:dyDescent="0.15">
      <c r="B703" s="6" t="s">
        <v>7</v>
      </c>
      <c r="C703" s="126">
        <v>7</v>
      </c>
      <c r="D703" s="8">
        <f>C703/$C$712</f>
        <v>6.6131317902692487E-4</v>
      </c>
      <c r="H703" s="6" t="s">
        <v>8</v>
      </c>
      <c r="I703" s="147">
        <v>0</v>
      </c>
      <c r="J703" s="147">
        <v>1</v>
      </c>
      <c r="K703" s="225">
        <f t="shared" ref="K703:K711" si="69">SUM(I703:J703)</f>
        <v>1</v>
      </c>
      <c r="L703" s="226">
        <f t="shared" ref="L703:L712" si="70">K703/$K$712</f>
        <v>1.1299435028248588E-3</v>
      </c>
      <c r="N703" s="14"/>
      <c r="O703" s="14"/>
      <c r="P703" s="14"/>
      <c r="Q703" s="14"/>
      <c r="R703" s="14"/>
      <c r="S703" s="14"/>
      <c r="T703" s="14"/>
    </row>
    <row r="704" spans="1:22" ht="17.100000000000001" customHeight="1" x14ac:dyDescent="0.15">
      <c r="B704" s="6" t="s">
        <v>9</v>
      </c>
      <c r="C704" s="126">
        <v>92</v>
      </c>
      <c r="D704" s="8">
        <f t="shared" ref="D704:D712" si="71">C704/$C$712</f>
        <v>8.6915446386395846E-3</v>
      </c>
      <c r="H704" s="6" t="s">
        <v>9</v>
      </c>
      <c r="I704" s="246">
        <v>3</v>
      </c>
      <c r="J704" s="246">
        <v>5</v>
      </c>
      <c r="K704" s="225">
        <f t="shared" si="69"/>
        <v>8</v>
      </c>
      <c r="L704" s="226">
        <f t="shared" si="70"/>
        <v>9.0395480225988704E-3</v>
      </c>
      <c r="N704" s="14"/>
      <c r="O704" s="14"/>
      <c r="P704" s="14"/>
      <c r="Q704" s="14"/>
      <c r="R704" s="14"/>
      <c r="S704" s="14"/>
      <c r="T704" s="14"/>
    </row>
    <row r="705" spans="1:12" ht="17.100000000000001" customHeight="1" x14ac:dyDescent="0.15">
      <c r="B705" s="6" t="s">
        <v>10</v>
      </c>
      <c r="C705" s="126">
        <v>450</v>
      </c>
      <c r="D705" s="8">
        <f t="shared" si="71"/>
        <v>4.2512990080302314E-2</v>
      </c>
      <c r="H705" s="6" t="s">
        <v>10</v>
      </c>
      <c r="I705" s="246">
        <v>7</v>
      </c>
      <c r="J705" s="246">
        <v>34</v>
      </c>
      <c r="K705" s="225">
        <f t="shared" si="69"/>
        <v>41</v>
      </c>
      <c r="L705" s="226">
        <f t="shared" si="70"/>
        <v>4.632768361581921E-2</v>
      </c>
    </row>
    <row r="706" spans="1:12" ht="17.100000000000001" customHeight="1" x14ac:dyDescent="0.15">
      <c r="B706" s="6" t="s">
        <v>11</v>
      </c>
      <c r="C706" s="126">
        <v>1201</v>
      </c>
      <c r="D706" s="8">
        <f t="shared" si="71"/>
        <v>0.1134624468587624</v>
      </c>
      <c r="H706" s="6" t="s">
        <v>11</v>
      </c>
      <c r="I706" s="246">
        <v>22</v>
      </c>
      <c r="J706" s="246">
        <v>99</v>
      </c>
      <c r="K706" s="225">
        <f t="shared" si="69"/>
        <v>121</v>
      </c>
      <c r="L706" s="226">
        <f t="shared" si="70"/>
        <v>0.13672316384180791</v>
      </c>
    </row>
    <row r="707" spans="1:12" ht="17.100000000000001" customHeight="1" x14ac:dyDescent="0.15">
      <c r="B707" s="6" t="s">
        <v>12</v>
      </c>
      <c r="C707" s="126">
        <v>1658</v>
      </c>
      <c r="D707" s="8">
        <f t="shared" si="71"/>
        <v>0.15663675011809164</v>
      </c>
      <c r="H707" s="6" t="s">
        <v>12</v>
      </c>
      <c r="I707" s="246">
        <v>26</v>
      </c>
      <c r="J707" s="246">
        <v>129</v>
      </c>
      <c r="K707" s="225">
        <f t="shared" si="69"/>
        <v>155</v>
      </c>
      <c r="L707" s="226">
        <f t="shared" si="70"/>
        <v>0.1751412429378531</v>
      </c>
    </row>
    <row r="708" spans="1:12" ht="17.100000000000001" customHeight="1" x14ac:dyDescent="0.15">
      <c r="B708" s="6" t="s">
        <v>13</v>
      </c>
      <c r="C708" s="126">
        <v>3027</v>
      </c>
      <c r="D708" s="8">
        <f t="shared" si="71"/>
        <v>0.28597071327350021</v>
      </c>
      <c r="F708" s="104"/>
      <c r="H708" s="6" t="s">
        <v>13</v>
      </c>
      <c r="I708" s="246">
        <v>44</v>
      </c>
      <c r="J708" s="246">
        <v>223</v>
      </c>
      <c r="K708" s="225">
        <f t="shared" si="69"/>
        <v>267</v>
      </c>
      <c r="L708" s="226">
        <f t="shared" si="70"/>
        <v>0.30169491525423731</v>
      </c>
    </row>
    <row r="709" spans="1:12" ht="17.100000000000001" customHeight="1" x14ac:dyDescent="0.15">
      <c r="B709" s="6" t="s">
        <v>14</v>
      </c>
      <c r="C709" s="126">
        <v>2496</v>
      </c>
      <c r="D709" s="8">
        <f t="shared" si="71"/>
        <v>0.23580538497874351</v>
      </c>
      <c r="F709" s="104"/>
      <c r="H709" s="6" t="s">
        <v>14</v>
      </c>
      <c r="I709" s="246">
        <v>38</v>
      </c>
      <c r="J709" s="246">
        <v>167</v>
      </c>
      <c r="K709" s="225">
        <f t="shared" si="69"/>
        <v>205</v>
      </c>
      <c r="L709" s="226">
        <f t="shared" si="70"/>
        <v>0.23163841807909605</v>
      </c>
    </row>
    <row r="710" spans="1:12" ht="17.100000000000001" customHeight="1" x14ac:dyDescent="0.15">
      <c r="B710" s="6" t="s">
        <v>15</v>
      </c>
      <c r="C710" s="126">
        <v>1360</v>
      </c>
      <c r="D710" s="8">
        <f t="shared" si="71"/>
        <v>0.12848370335380255</v>
      </c>
      <c r="H710" s="6" t="s">
        <v>15</v>
      </c>
      <c r="I710" s="246">
        <v>11</v>
      </c>
      <c r="J710" s="246">
        <v>68</v>
      </c>
      <c r="K710" s="225">
        <f t="shared" si="69"/>
        <v>79</v>
      </c>
      <c r="L710" s="226">
        <f t="shared" si="70"/>
        <v>8.9265536723163841E-2</v>
      </c>
    </row>
    <row r="711" spans="1:12" ht="17.100000000000001" customHeight="1" x14ac:dyDescent="0.15">
      <c r="B711" s="6" t="s">
        <v>16</v>
      </c>
      <c r="C711" s="126">
        <v>294</v>
      </c>
      <c r="D711" s="8">
        <f t="shared" si="71"/>
        <v>2.7775153519130846E-2</v>
      </c>
      <c r="H711" s="6" t="s">
        <v>16</v>
      </c>
      <c r="I711" s="246">
        <v>0</v>
      </c>
      <c r="J711" s="246">
        <v>8</v>
      </c>
      <c r="K711" s="225">
        <f t="shared" si="69"/>
        <v>8</v>
      </c>
      <c r="L711" s="226">
        <f t="shared" si="70"/>
        <v>9.0395480225988704E-3</v>
      </c>
    </row>
    <row r="712" spans="1:12" ht="17.100000000000001" customHeight="1" x14ac:dyDescent="0.15">
      <c r="B712" s="6" t="s">
        <v>17</v>
      </c>
      <c r="C712" s="7">
        <f>SUM(C703:C711)</f>
        <v>10585</v>
      </c>
      <c r="D712" s="8">
        <f t="shared" si="71"/>
        <v>1</v>
      </c>
      <c r="H712" s="6" t="s">
        <v>17</v>
      </c>
      <c r="I712" s="236">
        <f>SUM(I703:I711)</f>
        <v>151</v>
      </c>
      <c r="J712" s="236">
        <f>SUM(J703:J711)</f>
        <v>734</v>
      </c>
      <c r="K712" s="236">
        <f>SUM(K703:K711)</f>
        <v>885</v>
      </c>
      <c r="L712" s="226">
        <f t="shared" si="70"/>
        <v>1</v>
      </c>
    </row>
    <row r="713" spans="1:12" ht="17.100000000000001" customHeight="1" x14ac:dyDescent="0.15">
      <c r="D713" s="10"/>
      <c r="L713" s="11"/>
    </row>
    <row r="714" spans="1:12" ht="17.100000000000001" customHeight="1" x14ac:dyDescent="0.15">
      <c r="A714" s="1"/>
      <c r="B714" s="1" t="s">
        <v>371</v>
      </c>
      <c r="C714" s="12"/>
      <c r="D714" s="10"/>
      <c r="G714" s="1"/>
      <c r="H714" s="1" t="s">
        <v>372</v>
      </c>
      <c r="L714" s="4"/>
    </row>
    <row r="715" spans="1:12" ht="17.100000000000001" customHeight="1" x14ac:dyDescent="0.15">
      <c r="B715" s="6"/>
      <c r="C715" s="7" t="s">
        <v>1</v>
      </c>
      <c r="D715" s="13" t="s">
        <v>2</v>
      </c>
      <c r="G715" s="3" t="s">
        <v>19</v>
      </c>
      <c r="H715" s="6"/>
      <c r="I715" s="106" t="s">
        <v>301</v>
      </c>
      <c r="J715" s="106" t="s">
        <v>300</v>
      </c>
      <c r="K715" s="6" t="s">
        <v>6</v>
      </c>
      <c r="L715" s="8" t="s">
        <v>2</v>
      </c>
    </row>
    <row r="716" spans="1:12" ht="17.100000000000001" customHeight="1" x14ac:dyDescent="0.15">
      <c r="B716" s="6" t="s">
        <v>20</v>
      </c>
      <c r="C716" s="147">
        <v>190</v>
      </c>
      <c r="D716" s="226">
        <f t="shared" ref="D716:D722" si="72">C716/$C$722</f>
        <v>1.8965861449391094E-2</v>
      </c>
      <c r="H716" s="6" t="s">
        <v>20</v>
      </c>
      <c r="I716" s="147">
        <v>20</v>
      </c>
      <c r="J716" s="147">
        <v>29</v>
      </c>
      <c r="K716" s="225">
        <f>SUM(I716:J716)</f>
        <v>49</v>
      </c>
      <c r="L716" s="226">
        <f t="shared" ref="L716:L721" si="73">K716/$K$721</f>
        <v>5.5367231638418078E-2</v>
      </c>
    </row>
    <row r="717" spans="1:12" ht="17.100000000000001" customHeight="1" x14ac:dyDescent="0.15">
      <c r="B717" s="6" t="s">
        <v>21</v>
      </c>
      <c r="C717" s="147">
        <v>5206</v>
      </c>
      <c r="D717" s="226">
        <f t="shared" si="72"/>
        <v>0.51966460371331602</v>
      </c>
      <c r="H717" s="6" t="s">
        <v>21</v>
      </c>
      <c r="I717" s="147">
        <v>29</v>
      </c>
      <c r="J717" s="147">
        <v>205</v>
      </c>
      <c r="K717" s="225">
        <f>SUM(I717:J717)</f>
        <v>234</v>
      </c>
      <c r="L717" s="226">
        <f t="shared" si="73"/>
        <v>0.26440677966101694</v>
      </c>
    </row>
    <row r="718" spans="1:12" ht="17.100000000000001" customHeight="1" x14ac:dyDescent="0.15">
      <c r="B718" s="6" t="s">
        <v>22</v>
      </c>
      <c r="C718" s="147">
        <v>4552</v>
      </c>
      <c r="D718" s="226">
        <f t="shared" si="72"/>
        <v>0.45438211219804353</v>
      </c>
      <c r="H718" s="6" t="s">
        <v>22</v>
      </c>
      <c r="I718" s="147">
        <v>99</v>
      </c>
      <c r="J718" s="147">
        <v>497</v>
      </c>
      <c r="K718" s="225">
        <f>SUM(I718:J718)</f>
        <v>596</v>
      </c>
      <c r="L718" s="226">
        <f t="shared" si="73"/>
        <v>0.67344632768361579</v>
      </c>
    </row>
    <row r="719" spans="1:12" ht="17.100000000000001" customHeight="1" x14ac:dyDescent="0.15">
      <c r="B719" s="6" t="s">
        <v>23</v>
      </c>
      <c r="C719" s="147">
        <v>0</v>
      </c>
      <c r="D719" s="226">
        <f t="shared" si="72"/>
        <v>0</v>
      </c>
      <c r="H719" s="6" t="s">
        <v>23</v>
      </c>
      <c r="I719" s="147">
        <v>0</v>
      </c>
      <c r="J719" s="147">
        <v>0</v>
      </c>
      <c r="K719" s="225">
        <f>SUM(I719:J719)</f>
        <v>0</v>
      </c>
      <c r="L719" s="226">
        <f t="shared" si="73"/>
        <v>0</v>
      </c>
    </row>
    <row r="720" spans="1:12" ht="17.100000000000001" customHeight="1" x14ac:dyDescent="0.15">
      <c r="B720" s="6" t="s">
        <v>24</v>
      </c>
      <c r="C720" s="147">
        <v>70</v>
      </c>
      <c r="D720" s="226">
        <f t="shared" si="72"/>
        <v>6.9874226392493514E-3</v>
      </c>
      <c r="H720" s="6" t="s">
        <v>24</v>
      </c>
      <c r="I720" s="147">
        <v>3</v>
      </c>
      <c r="J720" s="147">
        <v>3</v>
      </c>
      <c r="K720" s="225">
        <f>SUM(I720:J720)</f>
        <v>6</v>
      </c>
      <c r="L720" s="226">
        <f t="shared" si="73"/>
        <v>6.7796610169491523E-3</v>
      </c>
    </row>
    <row r="721" spans="1:12" ht="17.100000000000001" customHeight="1" x14ac:dyDescent="0.15">
      <c r="B721" s="6" t="s">
        <v>25</v>
      </c>
      <c r="C721" s="147">
        <v>0</v>
      </c>
      <c r="D721" s="226">
        <f t="shared" si="72"/>
        <v>0</v>
      </c>
      <c r="H721" s="6" t="s">
        <v>17</v>
      </c>
      <c r="I721" s="236">
        <f>SUM(I716:I720)</f>
        <v>151</v>
      </c>
      <c r="J721" s="236">
        <f>SUM(J716:J720)</f>
        <v>734</v>
      </c>
      <c r="K721" s="225">
        <f>SUM(K716:K720)</f>
        <v>885</v>
      </c>
      <c r="L721" s="226">
        <f t="shared" si="73"/>
        <v>1</v>
      </c>
    </row>
    <row r="722" spans="1:12" ht="17.100000000000001" customHeight="1" x14ac:dyDescent="0.15">
      <c r="B722" s="6" t="s">
        <v>17</v>
      </c>
      <c r="C722" s="236">
        <f>SUM(C716:C721)</f>
        <v>10018</v>
      </c>
      <c r="D722" s="226">
        <f t="shared" si="72"/>
        <v>1</v>
      </c>
      <c r="L722" s="11"/>
    </row>
    <row r="723" spans="1:12" ht="17.100000000000001" customHeight="1" x14ac:dyDescent="0.15">
      <c r="L723" s="16"/>
    </row>
    <row r="724" spans="1:12" ht="17.100000000000001" customHeight="1" x14ac:dyDescent="0.15">
      <c r="A724" s="1"/>
      <c r="B724" s="1" t="s">
        <v>373</v>
      </c>
      <c r="G724" s="1"/>
      <c r="H724" s="1" t="s">
        <v>374</v>
      </c>
      <c r="L724" s="4"/>
    </row>
    <row r="725" spans="1:12" ht="17.100000000000001" customHeight="1" x14ac:dyDescent="0.15">
      <c r="A725" s="17"/>
      <c r="B725" s="18"/>
      <c r="C725" s="18" t="s">
        <v>1</v>
      </c>
      <c r="D725" s="18" t="s">
        <v>2</v>
      </c>
      <c r="E725" s="19"/>
      <c r="F725" s="19"/>
      <c r="G725" s="19"/>
      <c r="H725" s="18"/>
      <c r="I725" s="106" t="s">
        <v>301</v>
      </c>
      <c r="J725" s="106" t="s">
        <v>300</v>
      </c>
      <c r="K725" s="18" t="s">
        <v>17</v>
      </c>
      <c r="L725" s="8" t="s">
        <v>2</v>
      </c>
    </row>
    <row r="726" spans="1:12" ht="17.100000000000001" customHeight="1" x14ac:dyDescent="0.15">
      <c r="A726" s="17"/>
      <c r="B726" s="318" t="s">
        <v>225</v>
      </c>
      <c r="C726" s="147">
        <v>2065</v>
      </c>
      <c r="D726" s="252">
        <f t="shared" ref="D726:D739" si="74">C726/$C$739</f>
        <v>0.20612896785785587</v>
      </c>
      <c r="E726" s="19"/>
      <c r="F726" s="19"/>
      <c r="G726" s="19"/>
      <c r="H726" s="318" t="s">
        <v>225</v>
      </c>
      <c r="I726" s="147">
        <v>14</v>
      </c>
      <c r="J726" s="147">
        <v>78</v>
      </c>
      <c r="K726" s="236">
        <f t="shared" ref="K726:K738" si="75">SUM(I726:J726)</f>
        <v>92</v>
      </c>
      <c r="L726" s="226">
        <f t="shared" ref="L726:L739" si="76">K726/$K$739</f>
        <v>0.103954802259887</v>
      </c>
    </row>
    <row r="727" spans="1:12" ht="17.100000000000001" customHeight="1" x14ac:dyDescent="0.15">
      <c r="A727" s="17"/>
      <c r="B727" s="318" t="s">
        <v>304</v>
      </c>
      <c r="C727" s="147">
        <v>428</v>
      </c>
      <c r="D727" s="252">
        <f t="shared" si="74"/>
        <v>4.272309842283889E-2</v>
      </c>
      <c r="E727" s="19"/>
      <c r="F727" s="19"/>
      <c r="G727" s="19"/>
      <c r="H727" s="318" t="s">
        <v>304</v>
      </c>
      <c r="I727" s="147">
        <v>5</v>
      </c>
      <c r="J727" s="147">
        <v>43</v>
      </c>
      <c r="K727" s="236">
        <f t="shared" si="75"/>
        <v>48</v>
      </c>
      <c r="L727" s="226">
        <f t="shared" si="76"/>
        <v>5.4237288135593219E-2</v>
      </c>
    </row>
    <row r="728" spans="1:12" ht="17.100000000000001" customHeight="1" x14ac:dyDescent="0.15">
      <c r="A728" s="17"/>
      <c r="B728" s="318" t="s">
        <v>305</v>
      </c>
      <c r="C728" s="147">
        <v>6442</v>
      </c>
      <c r="D728" s="252">
        <f t="shared" si="74"/>
        <v>0.64304252345777602</v>
      </c>
      <c r="E728" s="19"/>
      <c r="F728" s="19"/>
      <c r="G728" s="19"/>
      <c r="H728" s="318" t="s">
        <v>305</v>
      </c>
      <c r="I728" s="147">
        <v>98</v>
      </c>
      <c r="J728" s="147">
        <v>526</v>
      </c>
      <c r="K728" s="236">
        <f t="shared" si="75"/>
        <v>624</v>
      </c>
      <c r="L728" s="226">
        <f t="shared" si="76"/>
        <v>0.70508474576271185</v>
      </c>
    </row>
    <row r="729" spans="1:12" ht="17.100000000000001" customHeight="1" x14ac:dyDescent="0.15">
      <c r="A729" s="17"/>
      <c r="B729" s="318" t="s">
        <v>228</v>
      </c>
      <c r="C729" s="147">
        <v>543</v>
      </c>
      <c r="D729" s="252">
        <f t="shared" si="74"/>
        <v>5.4202435615891394E-2</v>
      </c>
      <c r="E729" s="19"/>
      <c r="F729" s="19"/>
      <c r="G729" s="19"/>
      <c r="H729" s="318" t="s">
        <v>228</v>
      </c>
      <c r="I729" s="147">
        <v>22</v>
      </c>
      <c r="J729" s="147">
        <v>62</v>
      </c>
      <c r="K729" s="236">
        <f t="shared" si="75"/>
        <v>84</v>
      </c>
      <c r="L729" s="226">
        <f t="shared" si="76"/>
        <v>9.4915254237288138E-2</v>
      </c>
    </row>
    <row r="730" spans="1:12" ht="17.100000000000001" customHeight="1" x14ac:dyDescent="0.15">
      <c r="A730" s="17"/>
      <c r="B730" s="318" t="s">
        <v>306</v>
      </c>
      <c r="C730" s="147">
        <v>77</v>
      </c>
      <c r="D730" s="252">
        <f t="shared" si="74"/>
        <v>7.6861649031742859E-3</v>
      </c>
      <c r="E730" s="19"/>
      <c r="F730" s="158"/>
      <c r="G730" s="19"/>
      <c r="H730" s="318" t="s">
        <v>306</v>
      </c>
      <c r="I730" s="147">
        <v>4</v>
      </c>
      <c r="J730" s="147">
        <v>9</v>
      </c>
      <c r="K730" s="236">
        <f t="shared" si="75"/>
        <v>13</v>
      </c>
      <c r="L730" s="226">
        <f t="shared" si="76"/>
        <v>1.4689265536723164E-2</v>
      </c>
    </row>
    <row r="731" spans="1:12" ht="17.100000000000001" customHeight="1" x14ac:dyDescent="0.15">
      <c r="A731" s="17"/>
      <c r="B731" s="318" t="s">
        <v>307</v>
      </c>
      <c r="C731" s="147">
        <v>19</v>
      </c>
      <c r="D731" s="252">
        <f t="shared" si="74"/>
        <v>1.8965861449391096E-3</v>
      </c>
      <c r="E731" s="19"/>
      <c r="F731" s="19"/>
      <c r="G731" s="19"/>
      <c r="H731" s="318" t="s">
        <v>307</v>
      </c>
      <c r="I731" s="237">
        <v>2</v>
      </c>
      <c r="J731" s="147">
        <v>2</v>
      </c>
      <c r="K731" s="236">
        <f t="shared" si="75"/>
        <v>4</v>
      </c>
      <c r="L731" s="226">
        <f t="shared" si="76"/>
        <v>4.5197740112994352E-3</v>
      </c>
    </row>
    <row r="732" spans="1:12" ht="17.100000000000001" customHeight="1" x14ac:dyDescent="0.15">
      <c r="A732" s="17"/>
      <c r="B732" s="318" t="s">
        <v>308</v>
      </c>
      <c r="C732" s="147">
        <v>17</v>
      </c>
      <c r="D732" s="252">
        <f t="shared" si="74"/>
        <v>1.6969454981034138E-3</v>
      </c>
      <c r="E732" s="19"/>
      <c r="F732" s="19"/>
      <c r="G732" s="19"/>
      <c r="H732" s="318" t="s">
        <v>308</v>
      </c>
      <c r="I732" s="147">
        <v>0</v>
      </c>
      <c r="J732" s="147">
        <v>0</v>
      </c>
      <c r="K732" s="236">
        <f t="shared" si="75"/>
        <v>0</v>
      </c>
      <c r="L732" s="226">
        <f t="shared" si="76"/>
        <v>0</v>
      </c>
    </row>
    <row r="733" spans="1:12" ht="17.100000000000001" customHeight="1" x14ac:dyDescent="0.15">
      <c r="A733" s="17"/>
      <c r="B733" s="318" t="s">
        <v>309</v>
      </c>
      <c r="C733" s="147">
        <v>284</v>
      </c>
      <c r="D733" s="252">
        <f t="shared" si="74"/>
        <v>2.8348971850668796E-2</v>
      </c>
      <c r="E733" s="19"/>
      <c r="F733" s="19"/>
      <c r="G733" s="19"/>
      <c r="H733" s="318" t="s">
        <v>309</v>
      </c>
      <c r="I733" s="147">
        <v>3</v>
      </c>
      <c r="J733" s="147">
        <v>6</v>
      </c>
      <c r="K733" s="236">
        <f t="shared" si="75"/>
        <v>9</v>
      </c>
      <c r="L733" s="226">
        <f t="shared" si="76"/>
        <v>1.0169491525423728E-2</v>
      </c>
    </row>
    <row r="734" spans="1:12" ht="17.100000000000001" customHeight="1" x14ac:dyDescent="0.15">
      <c r="A734" s="17"/>
      <c r="B734" s="318" t="s">
        <v>310</v>
      </c>
      <c r="C734" s="147">
        <v>32</v>
      </c>
      <c r="D734" s="252">
        <f t="shared" si="74"/>
        <v>3.1942503493711319E-3</v>
      </c>
      <c r="E734" s="19"/>
      <c r="F734" s="19"/>
      <c r="G734" s="19"/>
      <c r="H734" s="318" t="s">
        <v>310</v>
      </c>
      <c r="I734" s="147">
        <v>2</v>
      </c>
      <c r="J734" s="147">
        <v>1</v>
      </c>
      <c r="K734" s="236">
        <f t="shared" si="75"/>
        <v>3</v>
      </c>
      <c r="L734" s="226">
        <f t="shared" si="76"/>
        <v>3.3898305084745762E-3</v>
      </c>
    </row>
    <row r="735" spans="1:12" ht="17.100000000000001" customHeight="1" x14ac:dyDescent="0.15">
      <c r="A735" s="17"/>
      <c r="B735" s="159" t="s">
        <v>381</v>
      </c>
      <c r="C735" s="147">
        <v>9</v>
      </c>
      <c r="D735" s="252">
        <f t="shared" si="74"/>
        <v>8.9838291076063084E-4</v>
      </c>
      <c r="E735" s="19"/>
      <c r="F735" s="19"/>
      <c r="G735" s="19"/>
      <c r="H735" s="159" t="s">
        <v>381</v>
      </c>
      <c r="I735" s="147">
        <v>0</v>
      </c>
      <c r="J735" s="147">
        <v>2</v>
      </c>
      <c r="K735" s="236">
        <f t="shared" si="75"/>
        <v>2</v>
      </c>
      <c r="L735" s="226">
        <f t="shared" si="76"/>
        <v>2.2598870056497176E-3</v>
      </c>
    </row>
    <row r="736" spans="1:12" ht="17.100000000000001" customHeight="1" x14ac:dyDescent="0.15">
      <c r="A736" s="17"/>
      <c r="B736" s="318" t="s">
        <v>311</v>
      </c>
      <c r="C736" s="147">
        <v>51</v>
      </c>
      <c r="D736" s="252">
        <f t="shared" si="74"/>
        <v>5.0908364943102417E-3</v>
      </c>
      <c r="E736" s="19"/>
      <c r="F736" s="19"/>
      <c r="G736" s="19"/>
      <c r="H736" s="318" t="s">
        <v>311</v>
      </c>
      <c r="I736" s="147">
        <v>0</v>
      </c>
      <c r="J736" s="147">
        <v>3</v>
      </c>
      <c r="K736" s="236">
        <f t="shared" si="75"/>
        <v>3</v>
      </c>
      <c r="L736" s="226">
        <f t="shared" si="76"/>
        <v>3.3898305084745762E-3</v>
      </c>
    </row>
    <row r="737" spans="1:12" ht="17.100000000000001" customHeight="1" x14ac:dyDescent="0.15">
      <c r="A737" s="17"/>
      <c r="B737" s="318" t="s">
        <v>24</v>
      </c>
      <c r="C737" s="147">
        <v>51</v>
      </c>
      <c r="D737" s="252">
        <f t="shared" si="74"/>
        <v>5.0908364943102417E-3</v>
      </c>
      <c r="E737" s="19"/>
      <c r="F737" s="19"/>
      <c r="G737" s="19"/>
      <c r="H737" s="318" t="s">
        <v>24</v>
      </c>
      <c r="I737" s="147">
        <v>1</v>
      </c>
      <c r="J737" s="147">
        <v>2</v>
      </c>
      <c r="K737" s="236">
        <f t="shared" si="75"/>
        <v>3</v>
      </c>
      <c r="L737" s="226">
        <f t="shared" si="76"/>
        <v>3.3898305084745762E-3</v>
      </c>
    </row>
    <row r="738" spans="1:12" ht="17.100000000000001" customHeight="1" x14ac:dyDescent="0.15">
      <c r="A738" s="17"/>
      <c r="B738" s="318" t="s">
        <v>331</v>
      </c>
      <c r="C738" s="147">
        <v>0</v>
      </c>
      <c r="D738" s="252">
        <f t="shared" si="74"/>
        <v>0</v>
      </c>
      <c r="E738" s="19"/>
      <c r="F738" s="19"/>
      <c r="G738" s="19"/>
      <c r="H738" s="318" t="s">
        <v>331</v>
      </c>
      <c r="I738" s="147">
        <v>0</v>
      </c>
      <c r="J738" s="147">
        <v>0</v>
      </c>
      <c r="K738" s="236">
        <f t="shared" si="75"/>
        <v>0</v>
      </c>
      <c r="L738" s="226">
        <f t="shared" si="76"/>
        <v>0</v>
      </c>
    </row>
    <row r="739" spans="1:12" ht="17.100000000000001" customHeight="1" x14ac:dyDescent="0.15">
      <c r="A739" s="17"/>
      <c r="B739" s="319" t="s">
        <v>330</v>
      </c>
      <c r="C739" s="253">
        <f>SUM(C726:C738)</f>
        <v>10018</v>
      </c>
      <c r="D739" s="252">
        <f t="shared" si="74"/>
        <v>1</v>
      </c>
      <c r="E739" s="19"/>
      <c r="F739" s="19"/>
      <c r="G739" s="19"/>
      <c r="H739" s="319" t="s">
        <v>330</v>
      </c>
      <c r="I739" s="225">
        <f>SUM(I726:I738)</f>
        <v>151</v>
      </c>
      <c r="J739" s="225">
        <f>SUM(J726:J738)</f>
        <v>734</v>
      </c>
      <c r="K739" s="225">
        <f>SUM(K726:K738)</f>
        <v>885</v>
      </c>
      <c r="L739" s="226">
        <f t="shared" si="76"/>
        <v>1</v>
      </c>
    </row>
    <row r="740" spans="1:12" ht="17.100000000000001" customHeight="1" x14ac:dyDescent="0.15">
      <c r="A740" s="26"/>
      <c r="C740" s="12"/>
      <c r="L740" s="3"/>
    </row>
    <row r="741" spans="1:12" ht="17.100000000000001" customHeight="1" x14ac:dyDescent="0.15">
      <c r="A741" s="33"/>
      <c r="B741" s="33" t="s">
        <v>375</v>
      </c>
      <c r="C741" s="35"/>
      <c r="G741" s="33"/>
      <c r="H741" s="33" t="s">
        <v>376</v>
      </c>
      <c r="L741" s="4"/>
    </row>
    <row r="742" spans="1:12" ht="17.100000000000001" customHeight="1" x14ac:dyDescent="0.15">
      <c r="B742" s="6"/>
      <c r="C742" s="9" t="s">
        <v>1</v>
      </c>
      <c r="D742" s="6" t="s">
        <v>2</v>
      </c>
      <c r="H742" s="6"/>
      <c r="I742" s="6" t="s">
        <v>4</v>
      </c>
      <c r="J742" s="6" t="s">
        <v>5</v>
      </c>
      <c r="K742" s="6" t="s">
        <v>17</v>
      </c>
      <c r="L742" s="8" t="s">
        <v>2</v>
      </c>
    </row>
    <row r="743" spans="1:12" ht="17.100000000000001" customHeight="1" x14ac:dyDescent="0.15">
      <c r="B743" s="24" t="s">
        <v>299</v>
      </c>
      <c r="C743" s="147">
        <v>5329</v>
      </c>
      <c r="D743" s="226">
        <f>C743/$C$747</f>
        <v>0.53194250349371131</v>
      </c>
      <c r="H743" s="6" t="s">
        <v>172</v>
      </c>
      <c r="I743" s="150">
        <v>29</v>
      </c>
      <c r="J743" s="150">
        <v>206</v>
      </c>
      <c r="K743" s="142">
        <f>SUM(I743:J743)</f>
        <v>235</v>
      </c>
      <c r="L743" s="226">
        <f>K743/$K$746</f>
        <v>0.2655367231638418</v>
      </c>
    </row>
    <row r="744" spans="1:12" ht="17.100000000000001" customHeight="1" x14ac:dyDescent="0.15">
      <c r="B744" s="6" t="s">
        <v>173</v>
      </c>
      <c r="C744" s="147">
        <v>1446</v>
      </c>
      <c r="D744" s="226">
        <f>C744/$C$747</f>
        <v>0.14434018766220802</v>
      </c>
      <c r="H744" s="6" t="s">
        <v>173</v>
      </c>
      <c r="I744" s="150">
        <v>9</v>
      </c>
      <c r="J744" s="150">
        <v>97</v>
      </c>
      <c r="K744" s="142">
        <f>SUM(I744:J744)</f>
        <v>106</v>
      </c>
      <c r="L744" s="226">
        <f>K744/$K$746</f>
        <v>0.11977401129943503</v>
      </c>
    </row>
    <row r="745" spans="1:12" ht="17.100000000000001" customHeight="1" x14ac:dyDescent="0.15">
      <c r="B745" s="6" t="s">
        <v>174</v>
      </c>
      <c r="C745" s="147">
        <v>3243</v>
      </c>
      <c r="D745" s="226">
        <f>C745/$C$747</f>
        <v>0.32371730884408068</v>
      </c>
      <c r="H745" s="6" t="s">
        <v>174</v>
      </c>
      <c r="I745" s="150">
        <v>113</v>
      </c>
      <c r="J745" s="147">
        <v>431</v>
      </c>
      <c r="K745" s="142">
        <f>SUM(I745:J745)</f>
        <v>544</v>
      </c>
      <c r="L745" s="226">
        <f>K745/$K$746</f>
        <v>0.61468926553672321</v>
      </c>
    </row>
    <row r="746" spans="1:12" ht="17.100000000000001" customHeight="1" x14ac:dyDescent="0.15">
      <c r="B746" s="6" t="s">
        <v>39</v>
      </c>
      <c r="C746" s="147">
        <v>0</v>
      </c>
      <c r="D746" s="226">
        <f>C746/$C$747</f>
        <v>0</v>
      </c>
      <c r="H746" s="6" t="s">
        <v>17</v>
      </c>
      <c r="I746" s="142">
        <f>SUM(I743:I745)</f>
        <v>151</v>
      </c>
      <c r="J746" s="142">
        <f>SUM(J743:J745)</f>
        <v>734</v>
      </c>
      <c r="K746" s="142">
        <f>SUM(K743:K745)</f>
        <v>885</v>
      </c>
      <c r="L746" s="226">
        <f>K746/$K$746</f>
        <v>1</v>
      </c>
    </row>
    <row r="747" spans="1:12" ht="17.100000000000001" customHeight="1" x14ac:dyDescent="0.15">
      <c r="B747" s="6" t="s">
        <v>17</v>
      </c>
      <c r="C747" s="225">
        <f>SUM(C743:C746)</f>
        <v>10018</v>
      </c>
      <c r="D747" s="226">
        <f>C747/$C$747</f>
        <v>1</v>
      </c>
      <c r="H747" s="3" t="s">
        <v>19</v>
      </c>
      <c r="L747" s="3"/>
    </row>
    <row r="748" spans="1:12" ht="17.100000000000001" customHeight="1" x14ac:dyDescent="0.15">
      <c r="C748" s="35"/>
      <c r="L748" s="3"/>
    </row>
    <row r="749" spans="1:12" ht="17.100000000000001" customHeight="1" x14ac:dyDescent="0.15">
      <c r="A749" s="33"/>
      <c r="B749" s="33" t="s">
        <v>377</v>
      </c>
      <c r="C749" s="35"/>
      <c r="L749" s="3"/>
    </row>
    <row r="750" spans="1:12" ht="17.100000000000001" customHeight="1" x14ac:dyDescent="0.15">
      <c r="B750" s="6"/>
      <c r="C750" s="9" t="s">
        <v>1</v>
      </c>
      <c r="D750" s="6" t="s">
        <v>2</v>
      </c>
      <c r="F750"/>
      <c r="G750" s="46"/>
      <c r="H750" s="94" t="s">
        <v>378</v>
      </c>
      <c r="I750" s="57"/>
      <c r="J750"/>
      <c r="K750"/>
    </row>
    <row r="751" spans="1:12" ht="17.100000000000001" customHeight="1" x14ac:dyDescent="0.15">
      <c r="B751" s="6" t="s">
        <v>4</v>
      </c>
      <c r="C751" s="147">
        <v>151</v>
      </c>
      <c r="D751" s="226">
        <f t="shared" ref="D751:D758" si="77">C751/$C$758</f>
        <v>1.507286883609503E-2</v>
      </c>
      <c r="H751" s="58"/>
      <c r="I751" s="188" t="s">
        <v>183</v>
      </c>
      <c r="J751" s="200" t="s">
        <v>184</v>
      </c>
      <c r="K751" s="60" t="s">
        <v>133</v>
      </c>
      <c r="L751" s="61" t="s">
        <v>134</v>
      </c>
    </row>
    <row r="752" spans="1:12" ht="17.100000000000001" customHeight="1" x14ac:dyDescent="0.15">
      <c r="B752" s="6" t="s">
        <v>5</v>
      </c>
      <c r="C752" s="147">
        <v>734</v>
      </c>
      <c r="D752" s="226">
        <f t="shared" si="77"/>
        <v>7.3268117388700343E-2</v>
      </c>
      <c r="H752" s="38" t="s">
        <v>258</v>
      </c>
      <c r="I752" s="247" t="s">
        <v>519</v>
      </c>
      <c r="J752" s="248">
        <v>9730</v>
      </c>
      <c r="K752" s="247" t="s">
        <v>519</v>
      </c>
      <c r="L752" s="249">
        <f>SUM(I752:J752)</f>
        <v>9730</v>
      </c>
    </row>
    <row r="753" spans="1:12" ht="17.100000000000001" customHeight="1" x14ac:dyDescent="0.15">
      <c r="B753" s="6" t="s">
        <v>40</v>
      </c>
      <c r="C753" s="147">
        <v>2067</v>
      </c>
      <c r="D753" s="226">
        <f t="shared" si="77"/>
        <v>0.20632860850469156</v>
      </c>
      <c r="H753" s="28" t="s">
        <v>267</v>
      </c>
      <c r="I753" s="250">
        <v>129</v>
      </c>
      <c r="J753" s="248">
        <v>159</v>
      </c>
      <c r="K753" s="220">
        <v>0</v>
      </c>
      <c r="L753" s="249">
        <f>SUM(I753:K753)</f>
        <v>288</v>
      </c>
    </row>
    <row r="754" spans="1:12" ht="17.100000000000001" customHeight="1" x14ac:dyDescent="0.15">
      <c r="B754" s="6" t="s">
        <v>41</v>
      </c>
      <c r="C754" s="147">
        <v>3863</v>
      </c>
      <c r="D754" s="226">
        <f t="shared" si="77"/>
        <v>0.38560590936314632</v>
      </c>
      <c r="H754" s="28" t="s">
        <v>133</v>
      </c>
      <c r="I754" s="250">
        <v>0</v>
      </c>
      <c r="J754" s="248">
        <v>0</v>
      </c>
      <c r="K754" s="220">
        <v>0</v>
      </c>
      <c r="L754" s="249">
        <f>SUM(I754:K754)</f>
        <v>0</v>
      </c>
    </row>
    <row r="755" spans="1:12" ht="17.100000000000001" customHeight="1" x14ac:dyDescent="0.15">
      <c r="B755" s="6" t="s">
        <v>42</v>
      </c>
      <c r="C755" s="147">
        <v>2640</v>
      </c>
      <c r="D755" s="226">
        <f t="shared" si="77"/>
        <v>0.26352565382311838</v>
      </c>
      <c r="H755" s="28" t="s">
        <v>134</v>
      </c>
      <c r="I755" s="251">
        <f>SUM(I752:I754)</f>
        <v>129</v>
      </c>
      <c r="J755" s="251">
        <f>SUM(J752:J754)</f>
        <v>9889</v>
      </c>
      <c r="K755" s="251">
        <f>SUM(K752:K754)</f>
        <v>0</v>
      </c>
      <c r="L755" s="249">
        <f>SUM(L752:L754)</f>
        <v>10018</v>
      </c>
    </row>
    <row r="756" spans="1:12" ht="17.100000000000001" customHeight="1" x14ac:dyDescent="0.15">
      <c r="B756" s="6" t="s">
        <v>43</v>
      </c>
      <c r="C756" s="147">
        <v>563</v>
      </c>
      <c r="D756" s="226">
        <f t="shared" si="77"/>
        <v>5.619884208424835E-2</v>
      </c>
      <c r="L756" s="3"/>
    </row>
    <row r="757" spans="1:12" ht="17.100000000000001" customHeight="1" x14ac:dyDescent="0.15">
      <c r="B757" s="6" t="s">
        <v>39</v>
      </c>
      <c r="C757" s="147">
        <v>0</v>
      </c>
      <c r="D757" s="226">
        <f t="shared" si="77"/>
        <v>0</v>
      </c>
      <c r="L757" s="3"/>
    </row>
    <row r="758" spans="1:12" ht="17.100000000000001" customHeight="1" x14ac:dyDescent="0.15">
      <c r="B758" s="6" t="s">
        <v>17</v>
      </c>
      <c r="C758" s="225">
        <f>SUM(C751:C757)</f>
        <v>10018</v>
      </c>
      <c r="D758" s="226">
        <f t="shared" si="77"/>
        <v>1</v>
      </c>
      <c r="F758"/>
      <c r="G758"/>
      <c r="H758"/>
      <c r="I758"/>
      <c r="J758"/>
      <c r="K758"/>
      <c r="L758" s="3"/>
    </row>
    <row r="759" spans="1:12" ht="17.100000000000001" customHeight="1" x14ac:dyDescent="0.15">
      <c r="B759" s="30"/>
      <c r="C759" s="32"/>
      <c r="D759" s="31"/>
      <c r="L759" s="3"/>
    </row>
    <row r="760" spans="1:12" ht="17.100000000000001" customHeight="1" x14ac:dyDescent="0.15">
      <c r="A760"/>
      <c r="B760"/>
      <c r="C760"/>
      <c r="D760"/>
      <c r="G760"/>
      <c r="H760"/>
      <c r="I760"/>
      <c r="J760"/>
      <c r="K760"/>
    </row>
    <row r="761" spans="1:12" ht="17.100000000000001" customHeight="1" x14ac:dyDescent="0.15">
      <c r="A761" s="33"/>
      <c r="B761" s="66" t="s">
        <v>379</v>
      </c>
      <c r="C761" s="66"/>
      <c r="D761" s="66"/>
      <c r="E761" s="66"/>
      <c r="F761" s="5"/>
      <c r="G761" s="33"/>
      <c r="H761" s="66" t="s">
        <v>380</v>
      </c>
      <c r="I761" s="70"/>
      <c r="J761" s="70"/>
      <c r="K761" s="30"/>
      <c r="L761" s="30"/>
    </row>
    <row r="762" spans="1:12" ht="17.100000000000001" customHeight="1" x14ac:dyDescent="0.15">
      <c r="B762" s="27"/>
      <c r="C762" s="28" t="s">
        <v>4</v>
      </c>
      <c r="D762" s="27" t="s">
        <v>5</v>
      </c>
      <c r="E762" s="6" t="s">
        <v>17</v>
      </c>
      <c r="F762" s="27" t="s">
        <v>2</v>
      </c>
      <c r="G762"/>
      <c r="H762" s="27"/>
      <c r="I762" s="105" t="s">
        <v>290</v>
      </c>
      <c r="J762" s="27" t="s">
        <v>2</v>
      </c>
      <c r="K762" s="15"/>
      <c r="L762" s="15"/>
    </row>
    <row r="763" spans="1:12" ht="17.100000000000001" customHeight="1" x14ac:dyDescent="0.15">
      <c r="B763" s="67" t="s">
        <v>269</v>
      </c>
      <c r="C763" s="150">
        <v>22</v>
      </c>
      <c r="D763" s="150">
        <v>176</v>
      </c>
      <c r="E763" s="219">
        <f t="shared" ref="E763:E783" si="78">SUM(C763:D763)</f>
        <v>198</v>
      </c>
      <c r="F763" s="254">
        <f t="shared" ref="F763:F783" si="79">E763/$K$712</f>
        <v>0.22372881355932203</v>
      </c>
      <c r="G763"/>
      <c r="H763" s="67" t="s">
        <v>269</v>
      </c>
      <c r="I763" s="216">
        <v>4809</v>
      </c>
      <c r="J763" s="254">
        <f t="shared" ref="J763:J783" si="80">I763/$C$712</f>
        <v>0.45432215399149739</v>
      </c>
      <c r="K763" s="15"/>
      <c r="L763" s="15"/>
    </row>
    <row r="764" spans="1:12" ht="17.100000000000001" customHeight="1" x14ac:dyDescent="0.15">
      <c r="B764" s="69" t="s">
        <v>270</v>
      </c>
      <c r="C764" s="150">
        <v>20</v>
      </c>
      <c r="D764" s="150">
        <v>178</v>
      </c>
      <c r="E764" s="219">
        <f t="shared" si="78"/>
        <v>198</v>
      </c>
      <c r="F764" s="254">
        <f t="shared" si="79"/>
        <v>0.22372881355932203</v>
      </c>
      <c r="G764"/>
      <c r="H764" s="69" t="s">
        <v>270</v>
      </c>
      <c r="I764" s="216">
        <v>3695</v>
      </c>
      <c r="J764" s="254">
        <f t="shared" si="80"/>
        <v>0.3490788852149268</v>
      </c>
      <c r="K764" s="15"/>
      <c r="L764" s="15"/>
    </row>
    <row r="765" spans="1:12" ht="17.100000000000001" customHeight="1" x14ac:dyDescent="0.15">
      <c r="B765" s="69" t="s">
        <v>271</v>
      </c>
      <c r="C765" s="150">
        <v>3</v>
      </c>
      <c r="D765" s="150">
        <v>32</v>
      </c>
      <c r="E765" s="219">
        <f t="shared" si="78"/>
        <v>35</v>
      </c>
      <c r="F765" s="254">
        <f t="shared" si="79"/>
        <v>3.954802259887006E-2</v>
      </c>
      <c r="G765"/>
      <c r="H765" s="69" t="s">
        <v>271</v>
      </c>
      <c r="I765" s="216">
        <v>930</v>
      </c>
      <c r="J765" s="254">
        <f t="shared" si="80"/>
        <v>8.7860179499291452E-2</v>
      </c>
      <c r="K765" s="15"/>
      <c r="L765" s="15"/>
    </row>
    <row r="766" spans="1:12" ht="17.100000000000001" customHeight="1" x14ac:dyDescent="0.15">
      <c r="B766" s="69" t="s">
        <v>272</v>
      </c>
      <c r="C766" s="150">
        <v>32</v>
      </c>
      <c r="D766" s="150">
        <v>248</v>
      </c>
      <c r="E766" s="219">
        <f t="shared" si="78"/>
        <v>280</v>
      </c>
      <c r="F766" s="254">
        <f t="shared" si="79"/>
        <v>0.31638418079096048</v>
      </c>
      <c r="G766"/>
      <c r="H766" s="69" t="s">
        <v>272</v>
      </c>
      <c r="I766" s="216">
        <v>2426</v>
      </c>
      <c r="J766" s="254">
        <f t="shared" si="80"/>
        <v>0.22919225318847425</v>
      </c>
      <c r="K766" s="15"/>
      <c r="L766" s="15"/>
    </row>
    <row r="767" spans="1:12" ht="17.100000000000001" customHeight="1" x14ac:dyDescent="0.15">
      <c r="B767" s="69" t="s">
        <v>273</v>
      </c>
      <c r="C767" s="150">
        <v>19</v>
      </c>
      <c r="D767" s="150">
        <v>215</v>
      </c>
      <c r="E767" s="219">
        <f t="shared" si="78"/>
        <v>234</v>
      </c>
      <c r="F767" s="254">
        <f t="shared" si="79"/>
        <v>0.26440677966101694</v>
      </c>
      <c r="G767"/>
      <c r="H767" s="69" t="s">
        <v>273</v>
      </c>
      <c r="I767" s="216">
        <v>4095</v>
      </c>
      <c r="J767" s="254">
        <f t="shared" si="80"/>
        <v>0.38686820973075109</v>
      </c>
      <c r="K767" s="15"/>
      <c r="L767" s="15"/>
    </row>
    <row r="768" spans="1:12" ht="17.100000000000001" customHeight="1" x14ac:dyDescent="0.15">
      <c r="B768" s="69" t="s">
        <v>274</v>
      </c>
      <c r="C768" s="150">
        <v>40</v>
      </c>
      <c r="D768" s="150">
        <v>196</v>
      </c>
      <c r="E768" s="219">
        <f t="shared" si="78"/>
        <v>236</v>
      </c>
      <c r="F768" s="254">
        <f t="shared" si="79"/>
        <v>0.26666666666666666</v>
      </c>
      <c r="G768"/>
      <c r="H768" s="69" t="s">
        <v>274</v>
      </c>
      <c r="I768" s="216">
        <v>1440</v>
      </c>
      <c r="J768" s="254">
        <f t="shared" si="80"/>
        <v>0.13604156825696739</v>
      </c>
      <c r="K768" s="15"/>
      <c r="L768" s="15"/>
    </row>
    <row r="769" spans="1:12" ht="17.100000000000001" customHeight="1" x14ac:dyDescent="0.15">
      <c r="B769" s="69" t="s">
        <v>275</v>
      </c>
      <c r="C769" s="150">
        <v>7</v>
      </c>
      <c r="D769" s="150">
        <v>38</v>
      </c>
      <c r="E769" s="219">
        <f t="shared" si="78"/>
        <v>45</v>
      </c>
      <c r="F769" s="254">
        <f t="shared" si="79"/>
        <v>5.0847457627118647E-2</v>
      </c>
      <c r="G769"/>
      <c r="H769" s="69" t="s">
        <v>275</v>
      </c>
      <c r="I769" s="216">
        <v>945</v>
      </c>
      <c r="J769" s="254">
        <f t="shared" si="80"/>
        <v>8.9277279168634857E-2</v>
      </c>
      <c r="K769" s="15"/>
      <c r="L769" s="15"/>
    </row>
    <row r="770" spans="1:12" ht="17.100000000000001" customHeight="1" x14ac:dyDescent="0.15">
      <c r="B770" s="69" t="s">
        <v>276</v>
      </c>
      <c r="C770" s="150">
        <v>26</v>
      </c>
      <c r="D770" s="150">
        <v>155</v>
      </c>
      <c r="E770" s="219">
        <f t="shared" si="78"/>
        <v>181</v>
      </c>
      <c r="F770" s="254">
        <f t="shared" si="79"/>
        <v>0.20451977401129945</v>
      </c>
      <c r="G770"/>
      <c r="H770" s="69" t="s">
        <v>276</v>
      </c>
      <c r="I770" s="216">
        <v>2860</v>
      </c>
      <c r="J770" s="254">
        <f t="shared" si="80"/>
        <v>0.27019367028814362</v>
      </c>
      <c r="K770" s="15"/>
      <c r="L770" s="15"/>
    </row>
    <row r="771" spans="1:12" ht="17.100000000000001" customHeight="1" x14ac:dyDescent="0.15">
      <c r="B771" s="69" t="s">
        <v>277</v>
      </c>
      <c r="C771" s="150">
        <v>15</v>
      </c>
      <c r="D771" s="150">
        <v>106</v>
      </c>
      <c r="E771" s="219">
        <f t="shared" si="78"/>
        <v>121</v>
      </c>
      <c r="F771" s="254">
        <f t="shared" si="79"/>
        <v>0.13672316384180791</v>
      </c>
      <c r="G771"/>
      <c r="H771" s="69" t="s">
        <v>277</v>
      </c>
      <c r="I771" s="216">
        <v>1489</v>
      </c>
      <c r="J771" s="254">
        <f t="shared" si="80"/>
        <v>0.14067076051015587</v>
      </c>
      <c r="K771" s="15"/>
      <c r="L771" s="15"/>
    </row>
    <row r="772" spans="1:12" ht="17.100000000000001" customHeight="1" x14ac:dyDescent="0.15">
      <c r="B772" s="69" t="s">
        <v>278</v>
      </c>
      <c r="C772" s="150">
        <v>24</v>
      </c>
      <c r="D772" s="150">
        <v>140</v>
      </c>
      <c r="E772" s="219">
        <f t="shared" si="78"/>
        <v>164</v>
      </c>
      <c r="F772" s="254">
        <f t="shared" si="79"/>
        <v>0.18531073446327684</v>
      </c>
      <c r="G772"/>
      <c r="H772" s="69" t="s">
        <v>278</v>
      </c>
      <c r="I772" s="216">
        <v>1102</v>
      </c>
      <c r="J772" s="254">
        <f t="shared" si="80"/>
        <v>0.10410958904109589</v>
      </c>
      <c r="K772" s="15"/>
      <c r="L772" s="15"/>
    </row>
    <row r="773" spans="1:12" ht="17.100000000000001" customHeight="1" x14ac:dyDescent="0.15">
      <c r="B773" s="69" t="s">
        <v>279</v>
      </c>
      <c r="C773" s="150">
        <v>27</v>
      </c>
      <c r="D773" s="150">
        <v>124</v>
      </c>
      <c r="E773" s="219">
        <f t="shared" si="78"/>
        <v>151</v>
      </c>
      <c r="F773" s="254">
        <f t="shared" si="79"/>
        <v>0.17062146892655367</v>
      </c>
      <c r="G773"/>
      <c r="H773" s="69" t="s">
        <v>279</v>
      </c>
      <c r="I773" s="216">
        <v>1208</v>
      </c>
      <c r="J773" s="254">
        <f t="shared" si="80"/>
        <v>0.11412376003778932</v>
      </c>
      <c r="K773" s="15"/>
      <c r="L773" s="15"/>
    </row>
    <row r="774" spans="1:12" ht="17.100000000000001" customHeight="1" x14ac:dyDescent="0.15">
      <c r="A774" s="33"/>
      <c r="B774" s="69" t="s">
        <v>280</v>
      </c>
      <c r="C774" s="150">
        <v>7</v>
      </c>
      <c r="D774" s="150">
        <v>25</v>
      </c>
      <c r="E774" s="219">
        <f t="shared" si="78"/>
        <v>32</v>
      </c>
      <c r="F774" s="254">
        <f t="shared" si="79"/>
        <v>3.6158192090395481E-2</v>
      </c>
      <c r="G774"/>
      <c r="H774" s="69" t="s">
        <v>280</v>
      </c>
      <c r="I774" s="216">
        <v>196</v>
      </c>
      <c r="J774" s="254">
        <f t="shared" si="80"/>
        <v>1.8516769012753898E-2</v>
      </c>
      <c r="K774" s="15"/>
      <c r="L774" s="15"/>
    </row>
    <row r="775" spans="1:12" ht="17.100000000000001" customHeight="1" x14ac:dyDescent="0.15">
      <c r="B775" s="69" t="s">
        <v>281</v>
      </c>
      <c r="C775" s="150">
        <v>7</v>
      </c>
      <c r="D775" s="150">
        <v>32</v>
      </c>
      <c r="E775" s="219">
        <f t="shared" si="78"/>
        <v>39</v>
      </c>
      <c r="F775" s="254">
        <f t="shared" si="79"/>
        <v>4.4067796610169491E-2</v>
      </c>
      <c r="G775"/>
      <c r="H775" s="69" t="s">
        <v>281</v>
      </c>
      <c r="I775" s="216">
        <v>449</v>
      </c>
      <c r="J775" s="254">
        <f t="shared" si="80"/>
        <v>4.2418516769012753E-2</v>
      </c>
      <c r="K775" s="15"/>
      <c r="L775" s="15"/>
    </row>
    <row r="776" spans="1:12" ht="17.100000000000001" customHeight="1" x14ac:dyDescent="0.15">
      <c r="B776" s="69" t="s">
        <v>282</v>
      </c>
      <c r="C776" s="150">
        <v>0</v>
      </c>
      <c r="D776" s="150">
        <v>0</v>
      </c>
      <c r="E776" s="219">
        <f t="shared" si="78"/>
        <v>0</v>
      </c>
      <c r="F776" s="254">
        <f t="shared" si="79"/>
        <v>0</v>
      </c>
      <c r="G776"/>
      <c r="H776" s="69" t="s">
        <v>282</v>
      </c>
      <c r="I776" s="216">
        <v>45</v>
      </c>
      <c r="J776" s="254">
        <f t="shared" si="80"/>
        <v>4.251299008030231E-3</v>
      </c>
      <c r="K776" s="15"/>
      <c r="L776" s="15"/>
    </row>
    <row r="777" spans="1:12" ht="17.100000000000001" customHeight="1" x14ac:dyDescent="0.15">
      <c r="B777" s="69" t="s">
        <v>283</v>
      </c>
      <c r="C777" s="150">
        <v>10</v>
      </c>
      <c r="D777" s="150">
        <v>30</v>
      </c>
      <c r="E777" s="219">
        <f t="shared" si="78"/>
        <v>40</v>
      </c>
      <c r="F777" s="254">
        <f t="shared" si="79"/>
        <v>4.519774011299435E-2</v>
      </c>
      <c r="G777"/>
      <c r="H777" s="69" t="s">
        <v>283</v>
      </c>
      <c r="I777" s="216">
        <v>435</v>
      </c>
      <c r="J777" s="254">
        <f t="shared" si="80"/>
        <v>4.1095890410958902E-2</v>
      </c>
      <c r="K777" s="15"/>
      <c r="L777" s="15"/>
    </row>
    <row r="778" spans="1:12" ht="17.100000000000001" customHeight="1" x14ac:dyDescent="0.15">
      <c r="B778" s="69" t="s">
        <v>284</v>
      </c>
      <c r="C778" s="150">
        <v>18</v>
      </c>
      <c r="D778" s="150">
        <v>39</v>
      </c>
      <c r="E778" s="219">
        <f t="shared" si="78"/>
        <v>57</v>
      </c>
      <c r="F778" s="254">
        <f t="shared" si="79"/>
        <v>6.4406779661016947E-2</v>
      </c>
      <c r="G778"/>
      <c r="H778" s="69" t="s">
        <v>284</v>
      </c>
      <c r="I778" s="216">
        <v>474</v>
      </c>
      <c r="J778" s="254">
        <f t="shared" si="80"/>
        <v>4.478034955125177E-2</v>
      </c>
      <c r="K778" s="15"/>
      <c r="L778" s="15"/>
    </row>
    <row r="779" spans="1:12" ht="17.100000000000001" customHeight="1" x14ac:dyDescent="0.15">
      <c r="B779" s="69" t="s">
        <v>285</v>
      </c>
      <c r="C779" s="150">
        <v>2</v>
      </c>
      <c r="D779" s="150">
        <v>8</v>
      </c>
      <c r="E779" s="219">
        <f t="shared" si="78"/>
        <v>10</v>
      </c>
      <c r="F779" s="254">
        <f t="shared" si="79"/>
        <v>1.1299435028248588E-2</v>
      </c>
      <c r="G779"/>
      <c r="H779" s="69" t="s">
        <v>285</v>
      </c>
      <c r="I779" s="216">
        <v>68</v>
      </c>
      <c r="J779" s="254">
        <f t="shared" si="80"/>
        <v>6.4241851676901272E-3</v>
      </c>
      <c r="K779" s="15"/>
      <c r="L779" s="15"/>
    </row>
    <row r="780" spans="1:12" ht="17.100000000000001" customHeight="1" x14ac:dyDescent="0.15">
      <c r="B780" s="69" t="s">
        <v>286</v>
      </c>
      <c r="C780" s="150">
        <v>45</v>
      </c>
      <c r="D780" s="150">
        <v>64</v>
      </c>
      <c r="E780" s="219">
        <f t="shared" si="78"/>
        <v>109</v>
      </c>
      <c r="F780" s="254">
        <f t="shared" si="79"/>
        <v>0.12316384180790961</v>
      </c>
      <c r="G780"/>
      <c r="H780" s="69" t="s">
        <v>286</v>
      </c>
      <c r="I780" s="216">
        <v>213</v>
      </c>
      <c r="J780" s="254">
        <f t="shared" si="80"/>
        <v>2.0122815304676429E-2</v>
      </c>
      <c r="K780" s="15"/>
      <c r="L780" s="15"/>
    </row>
    <row r="781" spans="1:12" ht="17.100000000000001" customHeight="1" x14ac:dyDescent="0.15">
      <c r="B781" s="69" t="s">
        <v>287</v>
      </c>
      <c r="C781" s="150">
        <v>2</v>
      </c>
      <c r="D781" s="150">
        <v>8</v>
      </c>
      <c r="E781" s="219">
        <f t="shared" si="78"/>
        <v>10</v>
      </c>
      <c r="F781" s="254">
        <f t="shared" si="79"/>
        <v>1.1299435028248588E-2</v>
      </c>
      <c r="G781"/>
      <c r="H781" s="69" t="s">
        <v>287</v>
      </c>
      <c r="I781" s="216">
        <v>20</v>
      </c>
      <c r="J781" s="254">
        <f t="shared" si="80"/>
        <v>1.8894662257912141E-3</v>
      </c>
      <c r="K781" s="15"/>
      <c r="L781" s="15"/>
    </row>
    <row r="782" spans="1:12" ht="17.100000000000001" customHeight="1" x14ac:dyDescent="0.15">
      <c r="B782" s="69" t="s">
        <v>297</v>
      </c>
      <c r="C782" s="150">
        <v>14</v>
      </c>
      <c r="D782" s="150">
        <v>54</v>
      </c>
      <c r="E782" s="219">
        <f t="shared" si="78"/>
        <v>68</v>
      </c>
      <c r="F782" s="254">
        <f t="shared" si="79"/>
        <v>7.6836158192090401E-2</v>
      </c>
      <c r="G782"/>
      <c r="H782" s="69" t="s">
        <v>297</v>
      </c>
      <c r="I782" s="216">
        <v>3737</v>
      </c>
      <c r="J782" s="254">
        <f t="shared" si="80"/>
        <v>0.35304676428908832</v>
      </c>
      <c r="K782" s="15"/>
      <c r="L782" s="15"/>
    </row>
    <row r="783" spans="1:12" ht="17.100000000000001" customHeight="1" x14ac:dyDescent="0.15">
      <c r="B783" s="27" t="s">
        <v>24</v>
      </c>
      <c r="C783" s="219">
        <v>10</v>
      </c>
      <c r="D783" s="219">
        <v>37</v>
      </c>
      <c r="E783" s="219">
        <f t="shared" si="78"/>
        <v>47</v>
      </c>
      <c r="F783" s="254">
        <f t="shared" si="79"/>
        <v>5.3107344632768359E-2</v>
      </c>
      <c r="G783"/>
      <c r="H783" s="27" t="s">
        <v>24</v>
      </c>
      <c r="I783" s="216">
        <v>414</v>
      </c>
      <c r="J783" s="254">
        <f t="shared" si="80"/>
        <v>3.9111950873878129E-2</v>
      </c>
      <c r="K783" s="15"/>
      <c r="L783" s="15"/>
    </row>
    <row r="784" spans="1:12" ht="17.100000000000001" customHeight="1" x14ac:dyDescent="0.15">
      <c r="B784" s="68"/>
      <c r="C784" s="70"/>
      <c r="D784" s="70"/>
      <c r="E784" s="70"/>
      <c r="F784" s="71"/>
      <c r="G784" s="5"/>
      <c r="H784" s="68"/>
      <c r="I784" s="68"/>
      <c r="J784" s="68"/>
      <c r="K784" s="68"/>
      <c r="L784" s="3"/>
    </row>
    <row r="785" spans="2:12" ht="24.75" customHeight="1" x14ac:dyDescent="0.15">
      <c r="B785" s="175" t="s">
        <v>387</v>
      </c>
      <c r="C785" s="36"/>
      <c r="D785" s="36"/>
      <c r="E785" s="70"/>
      <c r="F785" s="71"/>
      <c r="G785" s="5"/>
      <c r="H785" s="36" t="s">
        <v>478</v>
      </c>
      <c r="I785" s="36"/>
      <c r="J785" s="36"/>
      <c r="K785" s="68"/>
      <c r="L785" s="3"/>
    </row>
    <row r="786" spans="2:12" ht="17.100000000000001" customHeight="1" x14ac:dyDescent="0.15">
      <c r="B786" s="36"/>
      <c r="C786" s="36"/>
      <c r="D786" s="36"/>
      <c r="E786" s="70"/>
      <c r="F786" s="70"/>
      <c r="G786" s="5"/>
      <c r="H786" s="61" t="s">
        <v>255</v>
      </c>
      <c r="I786" s="156" t="s">
        <v>224</v>
      </c>
      <c r="J786" s="61" t="s">
        <v>2</v>
      </c>
      <c r="K786" s="32"/>
      <c r="L786" s="3"/>
    </row>
    <row r="787" spans="2:12" ht="17.100000000000001" customHeight="1" x14ac:dyDescent="0.15">
      <c r="B787" s="36" t="s">
        <v>388</v>
      </c>
      <c r="C787" s="36"/>
      <c r="D787" s="36"/>
      <c r="E787" s="70"/>
      <c r="F787" s="72"/>
      <c r="G787" s="5"/>
      <c r="H787" s="61" t="s">
        <v>389</v>
      </c>
      <c r="I787" s="191">
        <v>620</v>
      </c>
      <c r="J787" s="161">
        <f t="shared" ref="J787:J796" si="81">I787/$I$797</f>
        <v>2.9463479541890415E-2</v>
      </c>
      <c r="K787" s="68"/>
      <c r="L787" s="3"/>
    </row>
    <row r="788" spans="2:12" ht="17.100000000000001" customHeight="1" x14ac:dyDescent="0.15">
      <c r="B788" s="61" t="s">
        <v>255</v>
      </c>
      <c r="C788" s="156" t="s">
        <v>224</v>
      </c>
      <c r="D788" s="61" t="s">
        <v>2</v>
      </c>
      <c r="E788" s="70"/>
      <c r="F788" s="72"/>
      <c r="G788" s="5"/>
      <c r="H788" s="61" t="s">
        <v>390</v>
      </c>
      <c r="I788" s="191">
        <v>1947</v>
      </c>
      <c r="J788" s="161">
        <f t="shared" si="81"/>
        <v>9.2524830109775219E-2</v>
      </c>
      <c r="K788" s="68"/>
      <c r="L788" s="3"/>
    </row>
    <row r="789" spans="2:12" ht="17.100000000000001" customHeight="1" x14ac:dyDescent="0.15">
      <c r="B789" s="61" t="s">
        <v>389</v>
      </c>
      <c r="C789" s="191">
        <v>634</v>
      </c>
      <c r="D789" s="161">
        <f t="shared" ref="D789:D798" si="82">C789/$C$799</f>
        <v>2.4657747355320472E-2</v>
      </c>
      <c r="E789" s="70"/>
      <c r="F789" s="72"/>
      <c r="G789" s="5"/>
      <c r="H789" s="61" t="s">
        <v>391</v>
      </c>
      <c r="I789" s="191">
        <v>2999</v>
      </c>
      <c r="J789" s="161">
        <f t="shared" si="81"/>
        <v>0.14251770184859575</v>
      </c>
      <c r="K789" s="32"/>
      <c r="L789" s="3"/>
    </row>
    <row r="790" spans="2:12" ht="17.100000000000001" customHeight="1" x14ac:dyDescent="0.15">
      <c r="B790" s="61" t="s">
        <v>390</v>
      </c>
      <c r="C790" s="191">
        <v>2041</v>
      </c>
      <c r="D790" s="161">
        <f t="shared" si="82"/>
        <v>7.9379278158058494E-2</v>
      </c>
      <c r="E790" s="73"/>
      <c r="F790" s="73"/>
      <c r="H790" s="61" t="s">
        <v>392</v>
      </c>
      <c r="I790" s="191">
        <v>4559</v>
      </c>
      <c r="J790" s="161">
        <f t="shared" si="81"/>
        <v>0.21665161811528774</v>
      </c>
      <c r="L790" s="3"/>
    </row>
    <row r="791" spans="2:12" ht="17.100000000000001" customHeight="1" x14ac:dyDescent="0.15">
      <c r="B791" s="61" t="s">
        <v>391</v>
      </c>
      <c r="C791" s="191">
        <v>3156</v>
      </c>
      <c r="D791" s="161">
        <f t="shared" si="82"/>
        <v>0.12274424393279403</v>
      </c>
      <c r="E791" s="73"/>
      <c r="F791" s="73"/>
      <c r="H791" s="61" t="s">
        <v>393</v>
      </c>
      <c r="I791" s="191">
        <v>3249</v>
      </c>
      <c r="J791" s="161">
        <f t="shared" si="81"/>
        <v>0.15439813714774508</v>
      </c>
      <c r="L791" s="3"/>
    </row>
    <row r="792" spans="2:12" ht="17.100000000000001" customHeight="1" x14ac:dyDescent="0.15">
      <c r="B792" s="61" t="s">
        <v>392</v>
      </c>
      <c r="C792" s="191">
        <v>4882</v>
      </c>
      <c r="D792" s="161">
        <f t="shared" si="82"/>
        <v>0.18987243310516491</v>
      </c>
      <c r="E792"/>
      <c r="F792"/>
      <c r="G792"/>
      <c r="H792" s="61" t="s">
        <v>394</v>
      </c>
      <c r="I792" s="191">
        <v>3178</v>
      </c>
      <c r="J792" s="161">
        <f t="shared" si="81"/>
        <v>0.15102409352278667</v>
      </c>
      <c r="L792" s="3"/>
    </row>
    <row r="793" spans="2:12" ht="17.100000000000001" customHeight="1" x14ac:dyDescent="0.15">
      <c r="B793" s="61" t="s">
        <v>393</v>
      </c>
      <c r="C793" s="191">
        <v>3716</v>
      </c>
      <c r="D793" s="161">
        <f t="shared" si="82"/>
        <v>0.14452395768512757</v>
      </c>
      <c r="E793"/>
      <c r="F793"/>
      <c r="G793"/>
      <c r="H793" s="61" t="s">
        <v>395</v>
      </c>
      <c r="I793" s="191">
        <v>2816</v>
      </c>
      <c r="J793" s="161">
        <f t="shared" si="81"/>
        <v>0.1338212232096184</v>
      </c>
      <c r="L793" s="3"/>
    </row>
    <row r="794" spans="2:12" ht="17.100000000000001" customHeight="1" x14ac:dyDescent="0.15">
      <c r="B794" s="61" t="s">
        <v>394</v>
      </c>
      <c r="C794" s="191">
        <v>4178</v>
      </c>
      <c r="D794" s="161">
        <f t="shared" si="82"/>
        <v>0.16249222153080273</v>
      </c>
      <c r="E794"/>
      <c r="F794"/>
      <c r="G794"/>
      <c r="H794" s="61" t="s">
        <v>396</v>
      </c>
      <c r="I794" s="191">
        <v>1471</v>
      </c>
      <c r="J794" s="161">
        <f t="shared" si="81"/>
        <v>6.9904481300194846E-2</v>
      </c>
      <c r="L794" s="3"/>
    </row>
    <row r="795" spans="2:12" ht="17.100000000000001" customHeight="1" x14ac:dyDescent="0.15">
      <c r="B795" s="61" t="s">
        <v>395</v>
      </c>
      <c r="C795" s="191">
        <v>4150</v>
      </c>
      <c r="D795" s="161">
        <f t="shared" si="82"/>
        <v>0.16140323584318605</v>
      </c>
      <c r="E795"/>
      <c r="F795"/>
      <c r="G795"/>
      <c r="H795" s="61" t="s">
        <v>397</v>
      </c>
      <c r="I795" s="191">
        <v>204</v>
      </c>
      <c r="J795" s="161">
        <f t="shared" si="81"/>
        <v>9.6944352041058793E-3</v>
      </c>
      <c r="L795" s="3"/>
    </row>
    <row r="796" spans="2:12" ht="17.100000000000001" customHeight="1" x14ac:dyDescent="0.15">
      <c r="B796" s="61" t="s">
        <v>396</v>
      </c>
      <c r="C796" s="191">
        <v>2503</v>
      </c>
      <c r="D796" s="161">
        <f t="shared" si="82"/>
        <v>9.7347542003733661E-2</v>
      </c>
      <c r="H796" s="61" t="s">
        <v>133</v>
      </c>
      <c r="I796" s="191">
        <v>0</v>
      </c>
      <c r="J796" s="161">
        <f t="shared" si="81"/>
        <v>0</v>
      </c>
      <c r="L796" s="3"/>
    </row>
    <row r="797" spans="2:12" ht="17.100000000000001" customHeight="1" x14ac:dyDescent="0.15">
      <c r="B797" s="61" t="s">
        <v>397</v>
      </c>
      <c r="C797" s="191">
        <v>452</v>
      </c>
      <c r="D797" s="161">
        <f t="shared" si="82"/>
        <v>1.7579340385812072E-2</v>
      </c>
      <c r="H797" s="61" t="s">
        <v>6</v>
      </c>
      <c r="I797" s="103">
        <f>SUM(I787:I796)</f>
        <v>21043</v>
      </c>
      <c r="J797" s="197">
        <f>SUM(J787:J796)</f>
        <v>1</v>
      </c>
      <c r="L797" s="3"/>
    </row>
    <row r="798" spans="2:12" ht="17.100000000000001" customHeight="1" x14ac:dyDescent="0.15">
      <c r="B798" s="61" t="s">
        <v>133</v>
      </c>
      <c r="C798" s="191">
        <v>0</v>
      </c>
      <c r="D798" s="161">
        <f t="shared" si="82"/>
        <v>0</v>
      </c>
      <c r="L798" s="3"/>
    </row>
    <row r="799" spans="2:12" ht="17.100000000000001" customHeight="1" x14ac:dyDescent="0.15">
      <c r="B799" s="61" t="s">
        <v>6</v>
      </c>
      <c r="C799" s="103">
        <f>SUM(C789:C798)</f>
        <v>25712</v>
      </c>
      <c r="D799" s="197">
        <f>SUM(D789:D798)</f>
        <v>1</v>
      </c>
      <c r="L799" s="3"/>
    </row>
    <row r="800" spans="2:12" ht="17.100000000000001" customHeight="1" x14ac:dyDescent="0.15">
      <c r="B800" s="36"/>
      <c r="C800" s="36"/>
      <c r="D800" s="36"/>
      <c r="G800" s="36" t="s">
        <v>484</v>
      </c>
      <c r="H800" s="36"/>
      <c r="I800" s="36"/>
      <c r="J800" s="36"/>
      <c r="L800" s="3"/>
    </row>
    <row r="801" spans="2:20" ht="17.100000000000001" customHeight="1" x14ac:dyDescent="0.15">
      <c r="B801" s="36"/>
      <c r="C801" s="36"/>
      <c r="D801" s="36"/>
      <c r="G801" s="282"/>
      <c r="H801" s="178"/>
      <c r="I801" s="61" t="s">
        <v>17</v>
      </c>
      <c r="J801" s="169" t="s">
        <v>2</v>
      </c>
      <c r="L801" s="3"/>
    </row>
    <row r="802" spans="2:20" ht="17.100000000000001" customHeight="1" x14ac:dyDescent="0.15">
      <c r="B802" s="36" t="s">
        <v>492</v>
      </c>
      <c r="C802" s="36"/>
      <c r="D802" s="36"/>
      <c r="G802" s="282" t="s">
        <v>440</v>
      </c>
      <c r="H802" s="178"/>
      <c r="I802" s="191">
        <v>1143</v>
      </c>
      <c r="J802" s="161">
        <f t="shared" ref="J802:J819" si="83">I802/$I$819</f>
        <v>5.4317350187710875E-2</v>
      </c>
      <c r="L802" s="3"/>
    </row>
    <row r="803" spans="2:20" ht="17.100000000000001" customHeight="1" x14ac:dyDescent="0.15">
      <c r="B803" s="176"/>
      <c r="C803" s="61" t="s">
        <v>17</v>
      </c>
      <c r="D803" s="61" t="s">
        <v>2</v>
      </c>
      <c r="G803" s="282" t="s">
        <v>441</v>
      </c>
      <c r="H803" s="178"/>
      <c r="I803" s="191">
        <v>230</v>
      </c>
      <c r="J803" s="161">
        <f t="shared" si="83"/>
        <v>1.0930000475217413E-2</v>
      </c>
      <c r="L803" s="3"/>
    </row>
    <row r="804" spans="2:20" ht="16.5" customHeight="1" x14ac:dyDescent="0.15">
      <c r="B804" s="59" t="s">
        <v>440</v>
      </c>
      <c r="C804" s="191">
        <v>1880</v>
      </c>
      <c r="D804" s="161">
        <f t="shared" ref="D804:D820" si="84">C804/$C$821</f>
        <v>7.3117610454262599E-2</v>
      </c>
      <c r="G804" s="345" t="s">
        <v>442</v>
      </c>
      <c r="H804" s="346"/>
      <c r="I804" s="191">
        <v>1123</v>
      </c>
      <c r="J804" s="161">
        <f t="shared" si="83"/>
        <v>5.3366915363778931E-2</v>
      </c>
      <c r="L804" s="3"/>
    </row>
    <row r="805" spans="2:20" ht="16.5" customHeight="1" x14ac:dyDescent="0.15">
      <c r="B805" s="59" t="s">
        <v>441</v>
      </c>
      <c r="C805" s="191">
        <v>509</v>
      </c>
      <c r="D805" s="161">
        <f t="shared" si="84"/>
        <v>1.9796204107031735E-2</v>
      </c>
      <c r="G805" s="282" t="s">
        <v>443</v>
      </c>
      <c r="H805" s="178"/>
      <c r="I805" s="191">
        <v>1971</v>
      </c>
      <c r="J805" s="161">
        <f t="shared" si="83"/>
        <v>9.3665351898493565E-2</v>
      </c>
      <c r="L805" s="3"/>
    </row>
    <row r="806" spans="2:20" ht="16.5" customHeight="1" x14ac:dyDescent="0.15">
      <c r="B806" s="99" t="s">
        <v>442</v>
      </c>
      <c r="C806" s="191">
        <v>1807</v>
      </c>
      <c r="D806" s="161">
        <f t="shared" si="84"/>
        <v>7.0278469197261981E-2</v>
      </c>
      <c r="G806" s="282" t="s">
        <v>444</v>
      </c>
      <c r="H806" s="178"/>
      <c r="I806" s="191">
        <v>326</v>
      </c>
      <c r="J806" s="161">
        <f t="shared" si="83"/>
        <v>1.5492087630090766E-2</v>
      </c>
      <c r="L806" s="3"/>
    </row>
    <row r="807" spans="2:20" ht="16.5" customHeight="1" x14ac:dyDescent="0.15">
      <c r="B807" s="59" t="s">
        <v>443</v>
      </c>
      <c r="C807" s="191">
        <v>2280</v>
      </c>
      <c r="D807" s="161">
        <f t="shared" si="84"/>
        <v>8.8674548848786561E-2</v>
      </c>
      <c r="G807" s="282" t="s">
        <v>445</v>
      </c>
      <c r="H807" s="178"/>
      <c r="I807" s="191">
        <v>288</v>
      </c>
      <c r="J807" s="161">
        <f t="shared" si="83"/>
        <v>1.3686261464620063E-2</v>
      </c>
      <c r="L807" s="3"/>
    </row>
    <row r="808" spans="2:20" ht="15.75" customHeight="1" x14ac:dyDescent="0.15">
      <c r="B808" s="59" t="s">
        <v>444</v>
      </c>
      <c r="C808" s="191">
        <v>345</v>
      </c>
      <c r="D808" s="161">
        <f t="shared" si="84"/>
        <v>1.3417859365276914E-2</v>
      </c>
      <c r="G808" s="282" t="s">
        <v>305</v>
      </c>
      <c r="H808" s="178"/>
      <c r="I808" s="191">
        <v>7858</v>
      </c>
      <c r="J808" s="161">
        <f t="shared" si="83"/>
        <v>0.37342584232286269</v>
      </c>
      <c r="L808" s="3"/>
    </row>
    <row r="809" spans="2:20" ht="17.100000000000001" customHeight="1" x14ac:dyDescent="0.15">
      <c r="B809" s="59" t="s">
        <v>445</v>
      </c>
      <c r="C809" s="191">
        <v>305</v>
      </c>
      <c r="D809" s="161">
        <f t="shared" si="84"/>
        <v>1.1862165525824519E-2</v>
      </c>
      <c r="G809" s="282" t="s">
        <v>228</v>
      </c>
      <c r="H809" s="178"/>
      <c r="I809" s="191">
        <v>4916</v>
      </c>
      <c r="J809" s="161">
        <f t="shared" si="83"/>
        <v>0.23361687972247303</v>
      </c>
      <c r="L809" s="3"/>
    </row>
    <row r="810" spans="2:20" ht="20.25" customHeight="1" x14ac:dyDescent="0.15">
      <c r="B810" s="59" t="s">
        <v>305</v>
      </c>
      <c r="C810" s="191">
        <v>9613</v>
      </c>
      <c r="D810" s="161">
        <f t="shared" si="84"/>
        <v>0.37387212196639702</v>
      </c>
      <c r="E810" s="36"/>
      <c r="F810" s="36"/>
      <c r="G810" s="282" t="s">
        <v>306</v>
      </c>
      <c r="H810" s="178"/>
      <c r="I810" s="191">
        <v>1206</v>
      </c>
      <c r="J810" s="161">
        <f t="shared" si="83"/>
        <v>5.7311219883096516E-2</v>
      </c>
      <c r="K810" s="36"/>
      <c r="L810" s="36"/>
      <c r="M810" s="36"/>
      <c r="N810" s="36"/>
      <c r="O810" s="36"/>
      <c r="P810" s="36"/>
      <c r="Q810" s="36"/>
      <c r="R810" s="36"/>
      <c r="S810" s="36"/>
      <c r="T810" s="36"/>
    </row>
    <row r="811" spans="2:20" ht="17.100000000000001" customHeight="1" x14ac:dyDescent="0.15">
      <c r="B811" s="59" t="s">
        <v>228</v>
      </c>
      <c r="C811" s="191">
        <v>5392</v>
      </c>
      <c r="D811" s="161">
        <f t="shared" si="84"/>
        <v>0.20970752955818295</v>
      </c>
      <c r="E811" s="36"/>
      <c r="F811" s="36"/>
      <c r="G811" s="282" t="s">
        <v>307</v>
      </c>
      <c r="H811" s="178"/>
      <c r="I811" s="191">
        <v>163</v>
      </c>
      <c r="J811" s="161">
        <f t="shared" si="83"/>
        <v>7.7460438150453829E-3</v>
      </c>
      <c r="K811" s="36"/>
      <c r="L811" s="36"/>
      <c r="M811" s="36"/>
      <c r="N811" s="36"/>
      <c r="O811" s="36"/>
      <c r="P811" s="36"/>
      <c r="Q811" s="36"/>
      <c r="R811" s="36"/>
      <c r="S811" s="36"/>
      <c r="T811" s="36"/>
    </row>
    <row r="812" spans="2:20" ht="17.100000000000001" customHeight="1" x14ac:dyDescent="0.15">
      <c r="B812" s="59" t="s">
        <v>306</v>
      </c>
      <c r="C812" s="191">
        <v>1282</v>
      </c>
      <c r="D812" s="161">
        <f t="shared" si="84"/>
        <v>4.9859987554449287E-2</v>
      </c>
      <c r="E812" s="36"/>
      <c r="F812" s="36"/>
      <c r="G812" s="176" t="s">
        <v>308</v>
      </c>
      <c r="H812" s="178"/>
      <c r="I812" s="191">
        <v>328</v>
      </c>
      <c r="J812" s="161">
        <f t="shared" si="83"/>
        <v>1.5587131112483962E-2</v>
      </c>
      <c r="K812" s="36"/>
      <c r="L812" s="36"/>
      <c r="M812" s="36"/>
      <c r="N812" s="36"/>
      <c r="O812" s="36"/>
      <c r="P812" s="36"/>
      <c r="Q812" s="36"/>
      <c r="R812" s="36"/>
      <c r="S812" s="36"/>
      <c r="T812" s="36"/>
    </row>
    <row r="813" spans="2:20" ht="17.100000000000001" customHeight="1" x14ac:dyDescent="0.15">
      <c r="B813" s="59" t="s">
        <v>307</v>
      </c>
      <c r="C813" s="191">
        <v>172</v>
      </c>
      <c r="D813" s="161">
        <f t="shared" si="84"/>
        <v>6.6894835096453021E-3</v>
      </c>
      <c r="E813" s="36"/>
      <c r="F813" s="36"/>
      <c r="G813" s="176" t="s">
        <v>446</v>
      </c>
      <c r="H813" s="178"/>
      <c r="I813" s="191">
        <v>357</v>
      </c>
      <c r="J813" s="161">
        <f t="shared" si="83"/>
        <v>1.6965261607185287E-2</v>
      </c>
      <c r="K813" s="36"/>
      <c r="L813" s="36"/>
      <c r="M813" s="36"/>
      <c r="N813" s="36"/>
      <c r="O813" s="36"/>
      <c r="P813" s="36"/>
      <c r="Q813" s="36"/>
      <c r="R813" s="36"/>
      <c r="S813" s="36"/>
      <c r="T813" s="36"/>
    </row>
    <row r="814" spans="2:20" ht="17.100000000000001" customHeight="1" x14ac:dyDescent="0.15">
      <c r="B814" s="59" t="s">
        <v>308</v>
      </c>
      <c r="C814" s="191">
        <v>348</v>
      </c>
      <c r="D814" s="161">
        <f t="shared" si="84"/>
        <v>1.3534536403235844E-2</v>
      </c>
      <c r="E814" s="36"/>
      <c r="F814" s="36"/>
      <c r="G814" s="176" t="s">
        <v>310</v>
      </c>
      <c r="H814" s="178"/>
      <c r="I814" s="191">
        <v>336</v>
      </c>
      <c r="J814" s="161">
        <f t="shared" si="83"/>
        <v>1.5967305042056741E-2</v>
      </c>
      <c r="K814" s="36"/>
      <c r="L814" s="36"/>
      <c r="M814" s="36"/>
      <c r="N814" s="36"/>
      <c r="O814" s="36"/>
      <c r="P814" s="36"/>
      <c r="Q814" s="36"/>
      <c r="R814" s="36"/>
      <c r="S814" s="36"/>
      <c r="T814" s="36"/>
    </row>
    <row r="815" spans="2:20" ht="17.100000000000001" customHeight="1" x14ac:dyDescent="0.15">
      <c r="B815" s="59" t="s">
        <v>446</v>
      </c>
      <c r="C815" s="191">
        <v>428</v>
      </c>
      <c r="D815" s="161">
        <f t="shared" si="84"/>
        <v>1.6645924082140634E-2</v>
      </c>
      <c r="E815" s="36"/>
      <c r="F815" s="36"/>
      <c r="G815" s="176" t="s">
        <v>447</v>
      </c>
      <c r="H815" s="178"/>
      <c r="I815" s="191">
        <v>106</v>
      </c>
      <c r="J815" s="161">
        <f t="shared" si="83"/>
        <v>5.0373045668393292E-3</v>
      </c>
      <c r="K815" s="36"/>
      <c r="L815" s="36"/>
      <c r="M815" s="36"/>
      <c r="N815" s="36"/>
      <c r="O815" s="36"/>
      <c r="P815" s="36"/>
      <c r="Q815" s="36"/>
      <c r="R815" s="36"/>
      <c r="S815" s="36"/>
      <c r="T815" s="36"/>
    </row>
    <row r="816" spans="2:20" ht="17.100000000000001" customHeight="1" x14ac:dyDescent="0.15">
      <c r="B816" s="59" t="s">
        <v>310</v>
      </c>
      <c r="C816" s="191">
        <v>353</v>
      </c>
      <c r="D816" s="161">
        <f t="shared" si="84"/>
        <v>1.3728998133167393E-2</v>
      </c>
      <c r="E816" s="36"/>
      <c r="F816" s="36"/>
      <c r="G816" s="176" t="s">
        <v>311</v>
      </c>
      <c r="H816" s="178"/>
      <c r="I816" s="191">
        <v>71</v>
      </c>
      <c r="J816" s="161">
        <f t="shared" si="83"/>
        <v>3.3740436249584185E-3</v>
      </c>
      <c r="K816" s="36"/>
      <c r="L816" s="36"/>
      <c r="M816" s="36"/>
      <c r="N816" s="36"/>
      <c r="O816" s="36"/>
      <c r="P816" s="36"/>
      <c r="Q816" s="36"/>
      <c r="R816" s="36"/>
      <c r="S816" s="36"/>
      <c r="T816" s="36"/>
    </row>
    <row r="817" spans="2:20" ht="17.100000000000001" customHeight="1" x14ac:dyDescent="0.15">
      <c r="B817" s="59" t="s">
        <v>447</v>
      </c>
      <c r="C817" s="191">
        <v>120</v>
      </c>
      <c r="D817" s="161">
        <f t="shared" si="84"/>
        <v>4.667081518357187E-3</v>
      </c>
      <c r="E817" s="36"/>
      <c r="F817" s="36"/>
      <c r="G817" s="176" t="s">
        <v>24</v>
      </c>
      <c r="H817" s="178"/>
      <c r="I817" s="191">
        <v>621</v>
      </c>
      <c r="J817" s="161">
        <f t="shared" si="83"/>
        <v>2.9511001283087011E-2</v>
      </c>
      <c r="K817" s="36"/>
      <c r="L817" s="36"/>
      <c r="M817" s="36"/>
      <c r="N817" s="36"/>
      <c r="O817" s="36"/>
      <c r="P817" s="36"/>
      <c r="Q817" s="36"/>
      <c r="R817" s="36"/>
      <c r="S817" s="36"/>
      <c r="T817" s="36"/>
    </row>
    <row r="818" spans="2:20" ht="17.100000000000001" customHeight="1" x14ac:dyDescent="0.15">
      <c r="B818" s="61" t="s">
        <v>311</v>
      </c>
      <c r="C818" s="192">
        <v>87</v>
      </c>
      <c r="D818" s="161">
        <f t="shared" si="84"/>
        <v>3.383634100808961E-3</v>
      </c>
      <c r="E818" s="36"/>
      <c r="F818" s="36"/>
      <c r="G818" s="176" t="s">
        <v>448</v>
      </c>
      <c r="H818" s="178"/>
      <c r="I818" s="191">
        <v>0</v>
      </c>
      <c r="J818" s="161">
        <f t="shared" si="83"/>
        <v>0</v>
      </c>
      <c r="K818" s="36"/>
      <c r="L818" s="36"/>
      <c r="M818" s="36"/>
      <c r="N818" s="36"/>
      <c r="O818" s="36"/>
      <c r="P818" s="36"/>
      <c r="Q818" s="36"/>
      <c r="R818" s="36"/>
      <c r="S818" s="36"/>
      <c r="T818" s="36"/>
    </row>
    <row r="819" spans="2:20" ht="17.100000000000001" customHeight="1" x14ac:dyDescent="0.15">
      <c r="B819" s="61" t="s">
        <v>24</v>
      </c>
      <c r="C819" s="192">
        <v>791</v>
      </c>
      <c r="D819" s="161">
        <f t="shared" si="84"/>
        <v>3.0763845675171125E-2</v>
      </c>
      <c r="E819" s="36"/>
      <c r="F819" s="36"/>
      <c r="G819" s="176" t="s">
        <v>386</v>
      </c>
      <c r="H819" s="178"/>
      <c r="I819" s="103">
        <f>SUM(I802:I818)</f>
        <v>21043</v>
      </c>
      <c r="J819" s="161">
        <f t="shared" si="83"/>
        <v>1</v>
      </c>
      <c r="K819" s="36"/>
      <c r="L819" s="36"/>
      <c r="M819" s="36"/>
      <c r="N819" s="36"/>
      <c r="O819" s="36"/>
      <c r="P819" s="36"/>
      <c r="Q819" s="36"/>
      <c r="R819" s="36"/>
      <c r="S819" s="36"/>
      <c r="T819" s="36"/>
    </row>
    <row r="820" spans="2:20" ht="17.100000000000001" customHeight="1" x14ac:dyDescent="0.15">
      <c r="B820" s="61" t="s">
        <v>448</v>
      </c>
      <c r="C820" s="192">
        <v>0</v>
      </c>
      <c r="D820" s="161">
        <f t="shared" si="84"/>
        <v>0</v>
      </c>
      <c r="E820" s="36"/>
      <c r="F820" s="36"/>
      <c r="G820" s="36"/>
      <c r="K820" s="36"/>
      <c r="L820" s="36"/>
      <c r="M820" s="36"/>
      <c r="N820" s="36"/>
      <c r="O820" s="36"/>
      <c r="P820" s="36"/>
      <c r="Q820" s="36"/>
      <c r="R820" s="36"/>
      <c r="S820" s="36"/>
      <c r="T820" s="36"/>
    </row>
    <row r="821" spans="2:20" ht="17.100000000000001" customHeight="1" x14ac:dyDescent="0.15">
      <c r="B821" s="61" t="s">
        <v>386</v>
      </c>
      <c r="C821" s="196">
        <f>SUM(C804:C820)</f>
        <v>25712</v>
      </c>
      <c r="D821" s="161">
        <f>SUM(D804:D820)</f>
        <v>1</v>
      </c>
      <c r="E821" s="36"/>
      <c r="F821" s="36"/>
      <c r="G821" s="36"/>
      <c r="K821" s="36"/>
      <c r="L821" s="36"/>
      <c r="M821" s="36"/>
      <c r="N821" s="36"/>
      <c r="O821" s="36"/>
      <c r="P821" s="36"/>
      <c r="Q821" s="36"/>
      <c r="R821" s="36"/>
      <c r="S821" s="36"/>
      <c r="T821" s="36"/>
    </row>
    <row r="822" spans="2:20" ht="17.100000000000001" customHeight="1" x14ac:dyDescent="0.15">
      <c r="E822" s="36"/>
      <c r="F822" s="36"/>
      <c r="G822" s="36" t="s">
        <v>493</v>
      </c>
      <c r="H822" s="36"/>
      <c r="I822" s="36"/>
      <c r="J822" s="36"/>
      <c r="K822" s="36"/>
      <c r="L822" s="36"/>
      <c r="M822" s="36"/>
      <c r="N822" s="36"/>
      <c r="O822" s="36"/>
      <c r="P822" s="36"/>
      <c r="Q822" s="36"/>
      <c r="R822" s="36"/>
      <c r="S822" s="36"/>
      <c r="T822" s="36"/>
    </row>
    <row r="823" spans="2:20" ht="17.100000000000001" customHeight="1" x14ac:dyDescent="0.15">
      <c r="E823" s="36"/>
      <c r="F823" s="36"/>
      <c r="G823" s="320"/>
      <c r="H823" s="322"/>
      <c r="I823" s="61" t="s">
        <v>17</v>
      </c>
      <c r="J823" s="61" t="s">
        <v>2</v>
      </c>
      <c r="K823" s="36"/>
      <c r="L823" s="36"/>
      <c r="M823" s="36"/>
      <c r="N823" s="36"/>
      <c r="O823" s="36"/>
      <c r="P823" s="36"/>
      <c r="Q823" s="36"/>
      <c r="R823" s="36"/>
      <c r="S823" s="36"/>
      <c r="T823" s="36"/>
    </row>
    <row r="824" spans="2:20" ht="17.100000000000001" customHeight="1" x14ac:dyDescent="0.15">
      <c r="B824" s="36" t="s">
        <v>398</v>
      </c>
      <c r="C824" s="36"/>
      <c r="D824" s="36"/>
      <c r="F824" s="36"/>
      <c r="G824" s="320" t="s">
        <v>400</v>
      </c>
      <c r="H824" s="322"/>
      <c r="I824" s="191">
        <v>8605</v>
      </c>
      <c r="J824" s="161">
        <f t="shared" ref="J824:J837" si="85">I824/$I$837</f>
        <v>0.33466863721219664</v>
      </c>
      <c r="K824" s="36"/>
      <c r="L824" s="36"/>
      <c r="M824" s="36"/>
      <c r="N824" s="36"/>
      <c r="O824" s="36"/>
      <c r="P824" s="36"/>
      <c r="Q824" s="36"/>
      <c r="R824" s="36"/>
      <c r="S824" s="36"/>
      <c r="T824" s="36"/>
    </row>
    <row r="825" spans="2:20" ht="17.100000000000001" customHeight="1" x14ac:dyDescent="0.15">
      <c r="B825" s="61" t="s">
        <v>399</v>
      </c>
      <c r="C825" s="61" t="s">
        <v>17</v>
      </c>
      <c r="D825" s="61" t="s">
        <v>2</v>
      </c>
      <c r="F825" s="36"/>
      <c r="G825" s="320" t="s">
        <v>401</v>
      </c>
      <c r="H825" s="322" t="s">
        <v>401</v>
      </c>
      <c r="I825" s="191">
        <v>8868</v>
      </c>
      <c r="J825" s="161">
        <f t="shared" si="85"/>
        <v>0.34489732420659613</v>
      </c>
      <c r="K825" s="36"/>
      <c r="L825" s="36"/>
      <c r="M825" s="36"/>
      <c r="N825" s="36"/>
      <c r="O825" s="36"/>
      <c r="P825" s="36"/>
      <c r="Q825" s="36"/>
      <c r="R825" s="36"/>
      <c r="S825" s="36"/>
      <c r="T825" s="36"/>
    </row>
    <row r="826" spans="2:20" ht="17.100000000000001" customHeight="1" x14ac:dyDescent="0.15">
      <c r="B826" s="61" t="s">
        <v>400</v>
      </c>
      <c r="C826" s="191">
        <v>8605</v>
      </c>
      <c r="D826" s="161">
        <f t="shared" ref="D826:D831" si="86">C826/$C$832</f>
        <v>0.33466863721219664</v>
      </c>
      <c r="F826" s="36"/>
      <c r="G826" s="320" t="s">
        <v>402</v>
      </c>
      <c r="H826" s="322" t="s">
        <v>402</v>
      </c>
      <c r="I826" s="191">
        <v>3837</v>
      </c>
      <c r="J826" s="161">
        <f t="shared" si="85"/>
        <v>0.14922993154947106</v>
      </c>
      <c r="K826" s="36"/>
      <c r="L826" s="36"/>
      <c r="M826" s="36"/>
      <c r="N826" s="36"/>
      <c r="O826" s="36"/>
      <c r="P826" s="36"/>
      <c r="Q826" s="36"/>
      <c r="R826" s="36"/>
      <c r="S826" s="36"/>
      <c r="T826" s="36"/>
    </row>
    <row r="827" spans="2:20" ht="17.100000000000001" customHeight="1" x14ac:dyDescent="0.15">
      <c r="B827" s="61" t="s">
        <v>401</v>
      </c>
      <c r="C827" s="191">
        <v>8868</v>
      </c>
      <c r="D827" s="161">
        <f t="shared" si="86"/>
        <v>0.34489732420659613</v>
      </c>
      <c r="F827" s="36"/>
      <c r="G827" s="320" t="s">
        <v>403</v>
      </c>
      <c r="H827" s="322" t="s">
        <v>403</v>
      </c>
      <c r="I827" s="191">
        <v>1812</v>
      </c>
      <c r="J827" s="161">
        <f t="shared" si="85"/>
        <v>7.0472930927193533E-2</v>
      </c>
      <c r="K827" s="36"/>
      <c r="L827" s="36"/>
      <c r="M827" s="36"/>
      <c r="N827" s="36"/>
      <c r="O827" s="36"/>
      <c r="P827" s="36"/>
      <c r="Q827" s="36"/>
      <c r="R827" s="36"/>
      <c r="S827" s="36"/>
      <c r="T827" s="36"/>
    </row>
    <row r="828" spans="2:20" ht="17.100000000000001" customHeight="1" x14ac:dyDescent="0.15">
      <c r="B828" s="61" t="s">
        <v>402</v>
      </c>
      <c r="C828" s="191">
        <v>3837</v>
      </c>
      <c r="D828" s="161">
        <f t="shared" si="86"/>
        <v>0.14922993154947106</v>
      </c>
      <c r="F828" s="36"/>
      <c r="G828" s="320" t="s">
        <v>405</v>
      </c>
      <c r="H828" s="322" t="s">
        <v>405</v>
      </c>
      <c r="I828" s="191">
        <v>639</v>
      </c>
      <c r="J828" s="161">
        <f t="shared" si="85"/>
        <v>2.4852209085252021E-2</v>
      </c>
      <c r="K828" s="170"/>
      <c r="L828" s="15"/>
      <c r="M828" s="36"/>
      <c r="N828" s="36"/>
      <c r="O828" s="36"/>
      <c r="P828" s="36"/>
      <c r="Q828" s="36"/>
      <c r="R828" s="36"/>
      <c r="S828" s="36"/>
      <c r="T828" s="36"/>
    </row>
    <row r="829" spans="2:20" ht="17.100000000000001" customHeight="1" x14ac:dyDescent="0.15">
      <c r="B829" s="61" t="s">
        <v>403</v>
      </c>
      <c r="C829" s="191">
        <v>1812</v>
      </c>
      <c r="D829" s="161">
        <f t="shared" si="86"/>
        <v>7.0472930927193533E-2</v>
      </c>
      <c r="F829" s="36"/>
      <c r="G829" s="320" t="s">
        <v>406</v>
      </c>
      <c r="H829" s="322" t="s">
        <v>406</v>
      </c>
      <c r="I829" s="191">
        <v>314</v>
      </c>
      <c r="J829" s="161">
        <f t="shared" si="85"/>
        <v>1.2212196639701307E-2</v>
      </c>
      <c r="K829" s="179"/>
      <c r="L829" s="165"/>
      <c r="M829" s="36"/>
      <c r="N829" s="36"/>
      <c r="O829" s="36"/>
      <c r="P829" s="36"/>
      <c r="Q829" s="36"/>
      <c r="R829" s="36"/>
      <c r="S829" s="36"/>
      <c r="T829" s="36"/>
    </row>
    <row r="830" spans="2:20" ht="17.100000000000001" customHeight="1" x14ac:dyDescent="0.15">
      <c r="B830" s="61" t="s">
        <v>404</v>
      </c>
      <c r="C830" s="191">
        <v>2590</v>
      </c>
      <c r="D830" s="161">
        <f t="shared" si="86"/>
        <v>0.10073117610454263</v>
      </c>
      <c r="F830" s="36"/>
      <c r="G830" s="320" t="s">
        <v>407</v>
      </c>
      <c r="H830" s="322" t="s">
        <v>407</v>
      </c>
      <c r="I830" s="191">
        <v>393</v>
      </c>
      <c r="J830" s="161">
        <f t="shared" si="85"/>
        <v>1.5284691972619788E-2</v>
      </c>
      <c r="K830" s="179"/>
      <c r="L830" s="165"/>
      <c r="M830" s="36"/>
      <c r="N830" s="36"/>
      <c r="O830" s="36"/>
      <c r="P830" s="36"/>
      <c r="Q830" s="36"/>
      <c r="R830" s="36"/>
      <c r="S830" s="36"/>
      <c r="T830" s="36"/>
    </row>
    <row r="831" spans="2:20" ht="17.100000000000001" customHeight="1" x14ac:dyDescent="0.15">
      <c r="B831" s="61" t="s">
        <v>148</v>
      </c>
      <c r="C831" s="191">
        <v>0</v>
      </c>
      <c r="D831" s="161">
        <f t="shared" si="86"/>
        <v>0</v>
      </c>
      <c r="F831" s="36"/>
      <c r="G831" s="320" t="s">
        <v>408</v>
      </c>
      <c r="H831" s="322" t="s">
        <v>408</v>
      </c>
      <c r="I831" s="191">
        <v>250</v>
      </c>
      <c r="J831" s="161">
        <f t="shared" si="85"/>
        <v>9.7230864965774742E-3</v>
      </c>
      <c r="K831" s="179"/>
      <c r="L831" s="165"/>
      <c r="M831" s="36"/>
      <c r="N831" s="36"/>
      <c r="O831" s="36"/>
      <c r="P831" s="36"/>
      <c r="Q831" s="36"/>
      <c r="R831" s="36"/>
      <c r="S831" s="36"/>
      <c r="T831" s="36"/>
    </row>
    <row r="832" spans="2:20" ht="17.100000000000001" customHeight="1" x14ac:dyDescent="0.15">
      <c r="B832" s="61" t="s">
        <v>17</v>
      </c>
      <c r="C832" s="103">
        <f>SUM(C826:C831)</f>
        <v>25712</v>
      </c>
      <c r="D832" s="161">
        <f>SUM(D826:D831)</f>
        <v>1</v>
      </c>
      <c r="F832" s="36"/>
      <c r="G832" s="320" t="s">
        <v>409</v>
      </c>
      <c r="H832" s="322" t="s">
        <v>409</v>
      </c>
      <c r="I832" s="191">
        <v>185</v>
      </c>
      <c r="J832" s="161">
        <f t="shared" si="85"/>
        <v>7.1950840074673306E-3</v>
      </c>
      <c r="K832" s="179"/>
      <c r="L832" s="165"/>
      <c r="M832" s="36"/>
      <c r="N832" s="36"/>
      <c r="O832" s="36"/>
      <c r="P832" s="36"/>
      <c r="Q832" s="36"/>
      <c r="R832" s="36"/>
      <c r="S832" s="36"/>
      <c r="T832" s="36"/>
    </row>
    <row r="833" spans="2:20" ht="17.100000000000001" customHeight="1" x14ac:dyDescent="0.15">
      <c r="E833" s="165"/>
      <c r="F833" s="36"/>
      <c r="G833" s="320" t="s">
        <v>410</v>
      </c>
      <c r="H833" s="322" t="s">
        <v>410</v>
      </c>
      <c r="I833" s="191">
        <v>419</v>
      </c>
      <c r="J833" s="161">
        <f t="shared" si="85"/>
        <v>1.6295892968263847E-2</v>
      </c>
      <c r="K833" s="179"/>
      <c r="L833" s="165"/>
      <c r="M833" s="36"/>
      <c r="N833" s="36"/>
      <c r="O833" s="36"/>
      <c r="P833" s="36"/>
      <c r="Q833" s="36"/>
      <c r="R833" s="36"/>
      <c r="S833" s="36"/>
      <c r="T833" s="36"/>
    </row>
    <row r="834" spans="2:20" ht="17.100000000000001" customHeight="1" x14ac:dyDescent="0.15">
      <c r="B834" s="36" t="s">
        <v>494</v>
      </c>
      <c r="C834" s="36"/>
      <c r="D834" s="36"/>
      <c r="E834" s="165"/>
      <c r="F834" s="36"/>
      <c r="G834" s="320" t="s">
        <v>411</v>
      </c>
      <c r="H834" s="322" t="s">
        <v>411</v>
      </c>
      <c r="I834" s="191">
        <v>251</v>
      </c>
      <c r="J834" s="161">
        <f t="shared" si="85"/>
        <v>9.7619788425637836E-3</v>
      </c>
      <c r="K834" s="179"/>
      <c r="L834" s="165"/>
      <c r="M834" s="36"/>
      <c r="N834" s="36"/>
      <c r="O834" s="36"/>
      <c r="P834" s="36"/>
      <c r="Q834" s="36"/>
      <c r="R834" s="36"/>
      <c r="S834" s="36"/>
      <c r="T834" s="36"/>
    </row>
    <row r="835" spans="2:20" ht="17.100000000000001" customHeight="1" x14ac:dyDescent="0.15">
      <c r="B835" s="61"/>
      <c r="C835" s="61" t="s">
        <v>382</v>
      </c>
      <c r="D835" s="61" t="s">
        <v>2</v>
      </c>
      <c r="E835" s="165"/>
      <c r="F835" s="36"/>
      <c r="G835" s="320" t="s">
        <v>323</v>
      </c>
      <c r="H835" s="322" t="s">
        <v>323</v>
      </c>
      <c r="I835" s="191">
        <v>139</v>
      </c>
      <c r="J835" s="161">
        <f t="shared" si="85"/>
        <v>5.4060360920970751E-3</v>
      </c>
      <c r="K835" s="179"/>
      <c r="L835" s="165"/>
      <c r="M835" s="36"/>
      <c r="N835" s="36"/>
      <c r="O835" s="36"/>
      <c r="P835" s="36"/>
      <c r="Q835" s="36"/>
      <c r="R835" s="36"/>
      <c r="S835" s="36"/>
      <c r="T835" s="36"/>
    </row>
    <row r="836" spans="2:20" ht="17.100000000000001" customHeight="1" x14ac:dyDescent="0.15">
      <c r="B836" s="61" t="s">
        <v>426</v>
      </c>
      <c r="C836" s="191">
        <v>862</v>
      </c>
      <c r="D836" s="161">
        <f t="shared" ref="D836:D850" si="87">C836/$C$851</f>
        <v>3.3525202240199128E-2</v>
      </c>
      <c r="E836" s="165"/>
      <c r="F836" s="36"/>
      <c r="G836" s="320" t="s">
        <v>148</v>
      </c>
      <c r="H836" s="322" t="s">
        <v>148</v>
      </c>
      <c r="I836" s="191">
        <v>0</v>
      </c>
      <c r="J836" s="161">
        <f t="shared" si="85"/>
        <v>0</v>
      </c>
      <c r="K836" s="179"/>
      <c r="L836" s="165"/>
      <c r="M836" s="36"/>
      <c r="N836" s="36"/>
      <c r="O836" s="36"/>
      <c r="P836" s="36"/>
      <c r="Q836" s="36"/>
      <c r="R836" s="36"/>
      <c r="S836" s="36"/>
      <c r="T836" s="36"/>
    </row>
    <row r="837" spans="2:20" ht="17.100000000000001" customHeight="1" x14ac:dyDescent="0.15">
      <c r="B837" s="61" t="s">
        <v>427</v>
      </c>
      <c r="C837" s="191">
        <v>2475</v>
      </c>
      <c r="D837" s="161">
        <f t="shared" si="87"/>
        <v>9.6258556316116989E-2</v>
      </c>
      <c r="E837" s="165"/>
      <c r="F837" s="36"/>
      <c r="G837" s="320" t="s">
        <v>17</v>
      </c>
      <c r="H837" s="322" t="s">
        <v>17</v>
      </c>
      <c r="I837" s="103">
        <f>SUM(I824:I836)</f>
        <v>25712</v>
      </c>
      <c r="J837" s="296">
        <f t="shared" si="85"/>
        <v>1</v>
      </c>
      <c r="K837" s="179"/>
      <c r="L837" s="165"/>
      <c r="M837" s="36"/>
      <c r="N837" s="36"/>
      <c r="O837" s="36"/>
      <c r="P837" s="36"/>
      <c r="Q837" s="36"/>
      <c r="R837" s="36"/>
      <c r="S837" s="36"/>
      <c r="T837" s="36"/>
    </row>
    <row r="838" spans="2:20" ht="17.100000000000001" customHeight="1" x14ac:dyDescent="0.15">
      <c r="B838" s="61" t="s">
        <v>428</v>
      </c>
      <c r="C838" s="191">
        <v>1301</v>
      </c>
      <c r="D838" s="161">
        <f t="shared" si="87"/>
        <v>5.0598942128189175E-2</v>
      </c>
      <c r="E838" s="165"/>
      <c r="F838" s="36"/>
      <c r="G838" s="36"/>
      <c r="H838" s="36"/>
      <c r="I838" s="36"/>
      <c r="J838" s="180"/>
      <c r="K838" s="164"/>
      <c r="L838" s="165"/>
      <c r="M838" s="36"/>
      <c r="N838" s="36"/>
      <c r="O838" s="36"/>
      <c r="P838" s="36"/>
      <c r="Q838" s="36"/>
      <c r="R838" s="36"/>
      <c r="S838" s="36"/>
      <c r="T838" s="36"/>
    </row>
    <row r="839" spans="2:20" ht="17.100000000000001" customHeight="1" x14ac:dyDescent="0.15">
      <c r="B839" s="61" t="s">
        <v>429</v>
      </c>
      <c r="C839" s="191">
        <v>31</v>
      </c>
      <c r="D839" s="161">
        <f t="shared" si="87"/>
        <v>1.2056627255756067E-3</v>
      </c>
      <c r="E839" s="165"/>
      <c r="F839" s="36"/>
      <c r="J839" s="30"/>
      <c r="K839" s="164"/>
      <c r="L839" s="165"/>
      <c r="M839" s="36"/>
      <c r="N839" s="36"/>
      <c r="O839" s="36"/>
      <c r="P839" s="36"/>
      <c r="Q839" s="36"/>
      <c r="R839" s="36"/>
      <c r="S839" s="36"/>
      <c r="T839" s="36"/>
    </row>
    <row r="840" spans="2:20" ht="17.100000000000001" customHeight="1" x14ac:dyDescent="0.15">
      <c r="B840" s="61" t="s">
        <v>430</v>
      </c>
      <c r="C840" s="191">
        <v>11588</v>
      </c>
      <c r="D840" s="161">
        <f t="shared" si="87"/>
        <v>0.45068450528935905</v>
      </c>
      <c r="E840" s="165"/>
      <c r="F840" s="36"/>
      <c r="G840" s="36" t="s">
        <v>412</v>
      </c>
      <c r="H840" s="15"/>
      <c r="I840" s="15"/>
      <c r="J840" s="30"/>
      <c r="K840" s="164"/>
      <c r="L840" s="165"/>
      <c r="M840" s="36"/>
      <c r="N840" s="36"/>
      <c r="O840" s="36"/>
      <c r="P840" s="36"/>
      <c r="Q840" s="36"/>
      <c r="R840" s="36"/>
      <c r="S840" s="36"/>
      <c r="T840" s="36"/>
    </row>
    <row r="841" spans="2:20" ht="17.100000000000001" customHeight="1" x14ac:dyDescent="0.15">
      <c r="B841" s="61" t="s">
        <v>431</v>
      </c>
      <c r="C841" s="191">
        <v>5767</v>
      </c>
      <c r="D841" s="161">
        <f t="shared" si="87"/>
        <v>0.22429215930304916</v>
      </c>
      <c r="E841" s="165"/>
      <c r="F841" s="36"/>
      <c r="G841" s="86"/>
      <c r="H841" s="86" t="s">
        <v>382</v>
      </c>
      <c r="I841" s="61" t="s">
        <v>2</v>
      </c>
      <c r="J841" s="30"/>
      <c r="K841" s="164"/>
      <c r="L841" s="165"/>
      <c r="M841" s="36"/>
      <c r="N841" s="36"/>
      <c r="O841" s="36"/>
      <c r="P841" s="36"/>
      <c r="Q841" s="36"/>
      <c r="R841" s="36"/>
      <c r="S841" s="36"/>
      <c r="T841" s="36"/>
    </row>
    <row r="842" spans="2:20" ht="17.100000000000001" customHeight="1" x14ac:dyDescent="0.15">
      <c r="B842" s="61" t="s">
        <v>432</v>
      </c>
      <c r="C842" s="191">
        <v>374</v>
      </c>
      <c r="D842" s="161">
        <f t="shared" si="87"/>
        <v>1.4545737398879901E-2</v>
      </c>
      <c r="E842" s="165"/>
      <c r="F842" s="36"/>
      <c r="G842" s="86" t="s">
        <v>424</v>
      </c>
      <c r="H842" s="191">
        <v>19424</v>
      </c>
      <c r="I842" s="161">
        <v>0.93241167434715821</v>
      </c>
      <c r="J842" s="30"/>
      <c r="K842" s="164"/>
      <c r="L842" s="165"/>
      <c r="M842" s="36"/>
      <c r="N842" s="36"/>
      <c r="O842" s="36"/>
      <c r="P842" s="36"/>
      <c r="Q842" s="36"/>
      <c r="R842" s="36"/>
      <c r="S842" s="36"/>
      <c r="T842" s="36"/>
    </row>
    <row r="843" spans="2:20" ht="17.100000000000001" customHeight="1" x14ac:dyDescent="0.15">
      <c r="B843" s="61" t="s">
        <v>433</v>
      </c>
      <c r="C843" s="191">
        <v>253</v>
      </c>
      <c r="D843" s="161">
        <f t="shared" si="87"/>
        <v>9.8397635345364026E-3</v>
      </c>
      <c r="E843" s="36"/>
      <c r="F843" s="36"/>
      <c r="G843" s="86" t="s">
        <v>425</v>
      </c>
      <c r="H843" s="191">
        <v>1408</v>
      </c>
      <c r="I843" s="161">
        <v>6.7588325652841785E-2</v>
      </c>
      <c r="J843" s="30"/>
      <c r="K843" s="164"/>
      <c r="L843" s="165"/>
      <c r="M843" s="36"/>
      <c r="N843" s="36"/>
      <c r="O843" s="36"/>
      <c r="P843" s="36"/>
      <c r="Q843" s="36"/>
      <c r="R843" s="36"/>
      <c r="S843" s="36"/>
      <c r="T843" s="36"/>
    </row>
    <row r="844" spans="2:20" ht="17.100000000000001" customHeight="1" x14ac:dyDescent="0.15">
      <c r="B844" s="61" t="s">
        <v>434</v>
      </c>
      <c r="C844" s="191">
        <v>395</v>
      </c>
      <c r="D844" s="161">
        <f t="shared" si="87"/>
        <v>1.5362476664592409E-2</v>
      </c>
      <c r="E844" s="36"/>
      <c r="F844" s="36"/>
      <c r="G844" s="86" t="s">
        <v>133</v>
      </c>
      <c r="H844" s="191">
        <v>0</v>
      </c>
      <c r="I844" s="161">
        <v>0</v>
      </c>
      <c r="J844" s="30"/>
      <c r="K844" s="164"/>
      <c r="L844" s="165"/>
      <c r="M844" s="36"/>
      <c r="N844" s="36"/>
      <c r="O844" s="36"/>
      <c r="P844" s="36"/>
      <c r="Q844" s="36"/>
      <c r="R844" s="36"/>
      <c r="S844" s="36"/>
      <c r="T844" s="36"/>
    </row>
    <row r="845" spans="2:20" ht="17.100000000000001" customHeight="1" x14ac:dyDescent="0.15">
      <c r="B845" s="61" t="s">
        <v>435</v>
      </c>
      <c r="C845" s="191">
        <v>143</v>
      </c>
      <c r="D845" s="161">
        <f t="shared" si="87"/>
        <v>5.5616054760423148E-3</v>
      </c>
      <c r="E845" s="36"/>
      <c r="F845" s="36"/>
      <c r="G845" s="61" t="s">
        <v>6</v>
      </c>
      <c r="H845" s="106">
        <f>SUM(H842:H844)</f>
        <v>20832</v>
      </c>
      <c r="I845" s="161">
        <f>SUM(I842:I844)</f>
        <v>1</v>
      </c>
      <c r="J845" s="30"/>
      <c r="K845" s="164"/>
      <c r="L845" s="165"/>
      <c r="M845" s="36"/>
      <c r="N845" s="36"/>
      <c r="O845" s="36"/>
      <c r="P845" s="36"/>
      <c r="Q845" s="36"/>
      <c r="R845" s="36"/>
      <c r="S845" s="36"/>
      <c r="T845" s="36"/>
    </row>
    <row r="846" spans="2:20" ht="17.100000000000001" customHeight="1" x14ac:dyDescent="0.15">
      <c r="B846" s="61" t="s">
        <v>436</v>
      </c>
      <c r="C846" s="191">
        <v>377</v>
      </c>
      <c r="D846" s="161">
        <f t="shared" si="87"/>
        <v>1.4662414436838829E-2</v>
      </c>
      <c r="E846" s="36"/>
      <c r="F846" s="36"/>
      <c r="J846" s="30"/>
      <c r="K846" s="164"/>
      <c r="L846" s="165"/>
      <c r="M846" s="36"/>
      <c r="N846" s="36"/>
      <c r="O846" s="36"/>
      <c r="P846" s="36"/>
      <c r="Q846" s="36"/>
      <c r="R846" s="36"/>
      <c r="S846" s="36"/>
      <c r="T846" s="36"/>
    </row>
    <row r="847" spans="2:20" ht="17.100000000000001" customHeight="1" x14ac:dyDescent="0.15">
      <c r="B847" s="61" t="s">
        <v>437</v>
      </c>
      <c r="C847" s="191">
        <v>10</v>
      </c>
      <c r="D847" s="161">
        <f t="shared" si="87"/>
        <v>3.8892345986309894E-4</v>
      </c>
      <c r="E847" s="36"/>
      <c r="F847" s="36"/>
      <c r="G847" s="36"/>
      <c r="H847" s="36"/>
      <c r="I847" s="36"/>
      <c r="J847" s="36"/>
      <c r="K847" s="36"/>
      <c r="L847" s="36"/>
      <c r="M847" s="36"/>
      <c r="N847" s="36"/>
      <c r="O847" s="36"/>
      <c r="P847" s="36"/>
      <c r="Q847" s="36"/>
      <c r="R847" s="36"/>
      <c r="S847" s="36"/>
      <c r="T847" s="36"/>
    </row>
    <row r="848" spans="2:20" ht="17.100000000000001" customHeight="1" x14ac:dyDescent="0.15">
      <c r="B848" s="177" t="s">
        <v>438</v>
      </c>
      <c r="C848" s="191">
        <v>1312</v>
      </c>
      <c r="D848" s="161">
        <f t="shared" si="87"/>
        <v>5.1026757934038582E-2</v>
      </c>
      <c r="E848" s="36"/>
      <c r="F848" s="36"/>
      <c r="G848" s="36"/>
      <c r="H848" s="36"/>
      <c r="I848" s="36"/>
      <c r="J848" s="36"/>
      <c r="K848" s="36"/>
      <c r="L848" s="36"/>
      <c r="M848" s="15"/>
      <c r="S848" s="36"/>
      <c r="T848" s="36"/>
    </row>
    <row r="849" spans="2:20" ht="17.100000000000001" customHeight="1" x14ac:dyDescent="0.15">
      <c r="B849" s="61" t="s">
        <v>24</v>
      </c>
      <c r="C849" s="191">
        <v>613</v>
      </c>
      <c r="D849" s="161">
        <f t="shared" si="87"/>
        <v>2.3841008089607964E-2</v>
      </c>
      <c r="E849" s="36"/>
      <c r="F849" s="36"/>
      <c r="G849" s="36"/>
      <c r="H849" s="36"/>
      <c r="I849" s="36"/>
      <c r="J849" s="36"/>
      <c r="K849" s="36"/>
      <c r="L849" s="36"/>
      <c r="M849" s="15"/>
      <c r="N849" s="325"/>
      <c r="O849" s="325"/>
      <c r="P849" s="325"/>
      <c r="S849" s="36"/>
      <c r="T849" s="36"/>
    </row>
    <row r="850" spans="2:20" ht="17.100000000000001" customHeight="1" x14ac:dyDescent="0.15">
      <c r="B850" s="61" t="s">
        <v>439</v>
      </c>
      <c r="C850" s="191">
        <v>211</v>
      </c>
      <c r="D850" s="161">
        <f t="shared" si="87"/>
        <v>8.2062850031113885E-3</v>
      </c>
      <c r="E850" s="36"/>
      <c r="F850" s="36"/>
      <c r="K850" s="36"/>
      <c r="L850" s="36"/>
      <c r="M850" s="15"/>
      <c r="N850" s="325"/>
      <c r="O850" s="325"/>
      <c r="P850" s="325"/>
      <c r="Q850" s="164"/>
      <c r="R850" s="165"/>
      <c r="S850" s="36"/>
      <c r="T850" s="36"/>
    </row>
    <row r="851" spans="2:20" ht="17.100000000000001" customHeight="1" x14ac:dyDescent="0.15">
      <c r="B851" s="61" t="s">
        <v>386</v>
      </c>
      <c r="C851" s="103">
        <f>SUM(C836:C850)</f>
        <v>25712</v>
      </c>
      <c r="D851" s="161">
        <f>SUM(D836:D850)</f>
        <v>0.99999999999999989</v>
      </c>
      <c r="E851" s="36"/>
      <c r="F851" s="36"/>
      <c r="K851" s="36"/>
      <c r="L851" s="36"/>
      <c r="M851" s="15"/>
      <c r="N851" s="325"/>
      <c r="O851" s="325"/>
      <c r="P851" s="325"/>
      <c r="Q851" s="164"/>
      <c r="R851" s="165"/>
      <c r="S851" s="36"/>
      <c r="T851" s="36"/>
    </row>
    <row r="852" spans="2:20" ht="17.100000000000001" customHeight="1" x14ac:dyDescent="0.15">
      <c r="E852" s="36"/>
      <c r="F852" s="36"/>
      <c r="K852" s="36"/>
      <c r="L852" s="36"/>
      <c r="M852" s="15"/>
      <c r="N852" s="325"/>
      <c r="O852" s="325"/>
      <c r="P852" s="325"/>
      <c r="Q852" s="164"/>
      <c r="R852" s="165"/>
      <c r="S852" s="36"/>
      <c r="T852" s="36"/>
    </row>
    <row r="853" spans="2:20" ht="11.25" customHeight="1" x14ac:dyDescent="0.15">
      <c r="E853" s="36"/>
      <c r="F853" s="36"/>
      <c r="K853" s="36"/>
      <c r="L853" s="36"/>
      <c r="M853" s="15"/>
      <c r="N853" s="325"/>
      <c r="O853" s="325"/>
      <c r="P853" s="325"/>
      <c r="Q853" s="164"/>
      <c r="R853" s="165"/>
      <c r="S853" s="36"/>
      <c r="T853" s="36"/>
    </row>
    <row r="854" spans="2:20" ht="16.5" hidden="1" customHeight="1" x14ac:dyDescent="0.15">
      <c r="E854" s="36"/>
      <c r="F854" s="36"/>
      <c r="K854" s="36"/>
      <c r="L854" s="36"/>
      <c r="M854" s="15"/>
      <c r="N854" s="325"/>
      <c r="O854" s="325"/>
      <c r="P854" s="325"/>
      <c r="Q854" s="164"/>
      <c r="R854" s="165"/>
      <c r="S854" s="36"/>
      <c r="T854" s="36"/>
    </row>
    <row r="855" spans="2:20" ht="16.5" hidden="1" customHeight="1" x14ac:dyDescent="0.15">
      <c r="E855" s="36"/>
      <c r="F855" s="36"/>
      <c r="K855" s="36"/>
      <c r="L855" s="36"/>
      <c r="M855" s="15"/>
      <c r="N855" s="325"/>
      <c r="O855" s="325"/>
      <c r="P855" s="325"/>
      <c r="Q855" s="164"/>
      <c r="R855" s="165"/>
      <c r="S855" s="36"/>
      <c r="T855" s="36"/>
    </row>
    <row r="856" spans="2:20" ht="16.5" hidden="1" customHeight="1" x14ac:dyDescent="0.15">
      <c r="E856" s="36"/>
      <c r="F856" s="36"/>
      <c r="K856" s="36"/>
      <c r="L856" s="36"/>
      <c r="M856" s="15"/>
      <c r="N856" s="325"/>
      <c r="O856" s="325"/>
      <c r="P856" s="325"/>
      <c r="Q856" s="164"/>
      <c r="R856" s="165"/>
      <c r="S856" s="36"/>
      <c r="T856" s="36"/>
    </row>
    <row r="857" spans="2:20" ht="16.5" hidden="1" customHeight="1" x14ac:dyDescent="0.15">
      <c r="E857" s="36"/>
      <c r="F857" s="36"/>
      <c r="K857" s="36"/>
      <c r="L857" s="36"/>
      <c r="M857" s="15"/>
      <c r="N857" s="325"/>
      <c r="O857" s="325"/>
      <c r="P857" s="325"/>
      <c r="Q857" s="164"/>
      <c r="R857" s="165"/>
      <c r="S857" s="36"/>
      <c r="T857" s="36"/>
    </row>
    <row r="858" spans="2:20" ht="16.5" hidden="1" customHeight="1" x14ac:dyDescent="0.15">
      <c r="E858" s="36"/>
      <c r="F858" s="36"/>
      <c r="K858" s="36"/>
      <c r="L858" s="36"/>
      <c r="M858" s="15"/>
      <c r="N858" s="325"/>
      <c r="O858" s="325"/>
      <c r="P858" s="325"/>
      <c r="Q858" s="164"/>
      <c r="R858" s="165"/>
      <c r="S858" s="36"/>
      <c r="T858" s="36"/>
    </row>
    <row r="859" spans="2:20" ht="16.5" hidden="1" customHeight="1" x14ac:dyDescent="0.15">
      <c r="B859" s="36"/>
      <c r="C859" s="160"/>
      <c r="D859" s="36"/>
      <c r="E859" s="36"/>
      <c r="F859" s="36"/>
      <c r="K859" s="36"/>
      <c r="L859" s="36"/>
      <c r="M859" s="15"/>
      <c r="N859" s="325"/>
      <c r="O859" s="325"/>
      <c r="P859" s="325"/>
      <c r="Q859" s="164"/>
      <c r="R859" s="165"/>
      <c r="S859" s="36"/>
      <c r="T859" s="36"/>
    </row>
    <row r="860" spans="2:20" ht="16.5" hidden="1" customHeight="1" x14ac:dyDescent="0.15">
      <c r="B860" s="36"/>
      <c r="C860" s="160"/>
      <c r="D860" s="36"/>
      <c r="E860" s="36"/>
      <c r="F860" s="36"/>
      <c r="K860" s="36"/>
      <c r="L860" s="36"/>
      <c r="M860" s="15"/>
      <c r="N860" s="325"/>
      <c r="O860" s="325"/>
      <c r="P860" s="325"/>
      <c r="Q860" s="164"/>
      <c r="R860" s="165"/>
      <c r="S860" s="36"/>
      <c r="T860" s="36"/>
    </row>
    <row r="861" spans="2:20" ht="16.5" hidden="1" customHeight="1" x14ac:dyDescent="0.15">
      <c r="B861" s="36"/>
      <c r="C861" s="160"/>
      <c r="D861" s="36"/>
      <c r="E861" s="36"/>
      <c r="F861" s="36"/>
      <c r="K861" s="36"/>
      <c r="L861" s="36"/>
      <c r="M861" s="15"/>
      <c r="N861" s="325"/>
      <c r="O861" s="325"/>
      <c r="P861" s="325"/>
      <c r="Q861" s="164"/>
      <c r="R861" s="165"/>
      <c r="S861" s="36"/>
      <c r="T861" s="36"/>
    </row>
    <row r="862" spans="2:20" ht="16.5" hidden="1" customHeight="1" x14ac:dyDescent="0.15">
      <c r="B862" s="36"/>
      <c r="C862" s="160"/>
      <c r="D862" s="36"/>
      <c r="E862" s="36"/>
      <c r="F862" s="36"/>
      <c r="K862" s="36"/>
      <c r="L862" s="36"/>
      <c r="M862" s="15"/>
      <c r="N862" s="325"/>
      <c r="O862" s="325"/>
      <c r="P862" s="325"/>
      <c r="Q862" s="164"/>
      <c r="R862" s="165"/>
      <c r="S862" s="36"/>
      <c r="T862" s="36"/>
    </row>
    <row r="863" spans="2:20" ht="16.5" hidden="1" customHeight="1" x14ac:dyDescent="0.15">
      <c r="B863" s="36"/>
      <c r="C863" s="160"/>
      <c r="D863" s="36"/>
      <c r="E863" s="36"/>
      <c r="F863" s="36"/>
      <c r="K863" s="36"/>
      <c r="L863" s="36"/>
      <c r="M863" s="15"/>
      <c r="N863" s="325"/>
      <c r="O863" s="325"/>
      <c r="P863" s="325"/>
      <c r="Q863" s="164"/>
      <c r="R863" s="165"/>
      <c r="S863" s="36"/>
      <c r="T863" s="36"/>
    </row>
    <row r="864" spans="2:20" ht="16.5" hidden="1" customHeight="1" x14ac:dyDescent="0.15">
      <c r="B864" s="36"/>
      <c r="C864" s="160"/>
      <c r="D864" s="36"/>
      <c r="E864" s="36"/>
      <c r="F864" s="36"/>
      <c r="K864" s="36"/>
      <c r="L864" s="36"/>
      <c r="M864" s="15"/>
      <c r="N864" s="325"/>
      <c r="O864" s="325"/>
      <c r="P864" s="325"/>
      <c r="Q864" s="164"/>
      <c r="R864" s="165"/>
      <c r="S864" s="36"/>
      <c r="T864" s="36"/>
    </row>
    <row r="865" spans="2:20" ht="16.5" hidden="1" customHeight="1" x14ac:dyDescent="0.15">
      <c r="B865" s="36"/>
      <c r="C865" s="36"/>
      <c r="D865" s="36"/>
      <c r="E865" s="36"/>
      <c r="F865" s="36"/>
      <c r="K865" s="36"/>
      <c r="L865" s="36"/>
      <c r="M865" s="15"/>
      <c r="N865" s="325"/>
      <c r="O865" s="325"/>
      <c r="P865" s="325"/>
      <c r="Q865" s="164"/>
      <c r="R865" s="165"/>
      <c r="S865" s="36"/>
      <c r="T865" s="36"/>
    </row>
    <row r="866" spans="2:20" ht="16.5" hidden="1" customHeight="1" x14ac:dyDescent="0.15">
      <c r="B866" s="36"/>
      <c r="C866" s="36"/>
      <c r="D866" s="36"/>
      <c r="E866" s="36"/>
      <c r="F866" s="36"/>
      <c r="K866" s="36"/>
      <c r="L866" s="36"/>
      <c r="M866" s="15"/>
      <c r="N866" s="325"/>
      <c r="O866" s="325"/>
      <c r="P866" s="325"/>
      <c r="Q866" s="164"/>
      <c r="R866" s="165"/>
      <c r="S866" s="36"/>
      <c r="T866" s="36"/>
    </row>
    <row r="867" spans="2:20" ht="17.100000000000001" customHeight="1" x14ac:dyDescent="0.15">
      <c r="B867" s="36"/>
      <c r="C867" s="36"/>
      <c r="D867" s="36"/>
      <c r="E867" s="36"/>
      <c r="F867" s="36"/>
      <c r="G867" s="36"/>
      <c r="H867" s="36"/>
      <c r="I867" s="36"/>
      <c r="J867" s="36"/>
      <c r="K867" s="36"/>
      <c r="L867" s="36"/>
      <c r="M867" s="36"/>
      <c r="N867" s="36"/>
      <c r="O867" s="36"/>
      <c r="P867" s="36"/>
      <c r="Q867" s="36"/>
      <c r="R867" s="36"/>
      <c r="S867" s="36"/>
      <c r="T867" s="36"/>
    </row>
    <row r="868" spans="2:20" ht="17.100000000000001" customHeight="1" x14ac:dyDescent="0.15">
      <c r="B868" s="36" t="s">
        <v>495</v>
      </c>
      <c r="C868" s="36"/>
      <c r="D868" s="36"/>
      <c r="E868" s="36"/>
      <c r="F868" s="15"/>
      <c r="J868" s="36"/>
      <c r="K868" s="36"/>
      <c r="L868" s="36"/>
      <c r="M868" s="36"/>
      <c r="N868" s="36"/>
      <c r="O868" s="36"/>
      <c r="P868" s="36"/>
      <c r="Q868" s="36"/>
      <c r="R868" s="36"/>
      <c r="S868" s="36"/>
      <c r="T868" s="36"/>
    </row>
    <row r="869" spans="2:20" ht="17.100000000000001" customHeight="1" x14ac:dyDescent="0.15">
      <c r="B869" s="61"/>
      <c r="C869" s="61" t="s">
        <v>382</v>
      </c>
      <c r="D869" s="61" t="s">
        <v>2</v>
      </c>
      <c r="E869" s="36"/>
      <c r="F869" s="15"/>
      <c r="J869" s="36"/>
      <c r="K869" s="36"/>
      <c r="L869" s="36"/>
      <c r="M869" s="36"/>
      <c r="N869" s="36"/>
      <c r="O869" s="36"/>
      <c r="P869" s="36"/>
      <c r="Q869" s="36"/>
      <c r="R869" s="36"/>
      <c r="S869" s="36"/>
      <c r="T869" s="36"/>
    </row>
    <row r="870" spans="2:20" ht="17.100000000000001" customHeight="1" x14ac:dyDescent="0.15">
      <c r="B870" s="61" t="s">
        <v>449</v>
      </c>
      <c r="C870" s="194">
        <v>11113</v>
      </c>
      <c r="D870" s="161">
        <f t="shared" ref="D870:D886" si="88">C870/$C$799</f>
        <v>0.43221064094586187</v>
      </c>
      <c r="E870" s="36"/>
      <c r="F870" s="14"/>
      <c r="J870" s="36"/>
      <c r="K870" s="36"/>
      <c r="L870" s="36"/>
      <c r="M870" s="36"/>
      <c r="N870" s="36"/>
      <c r="O870" s="36"/>
      <c r="P870" s="36"/>
      <c r="Q870" s="36"/>
      <c r="R870" s="36"/>
      <c r="S870" s="36"/>
      <c r="T870" s="36"/>
    </row>
    <row r="871" spans="2:20" ht="17.100000000000001" customHeight="1" x14ac:dyDescent="0.15">
      <c r="B871" s="61" t="s">
        <v>450</v>
      </c>
      <c r="C871" s="194">
        <v>2427</v>
      </c>
      <c r="D871" s="161">
        <f t="shared" si="88"/>
        <v>9.439172370877412E-2</v>
      </c>
      <c r="E871" s="36"/>
      <c r="F871" s="14"/>
      <c r="J871" s="36"/>
      <c r="K871" s="36"/>
      <c r="L871" s="36"/>
      <c r="M871" s="36"/>
      <c r="N871" s="36"/>
      <c r="O871" s="36"/>
      <c r="P871" s="36"/>
      <c r="Q871" s="36"/>
      <c r="R871" s="36"/>
      <c r="S871" s="36"/>
      <c r="T871" s="36"/>
    </row>
    <row r="872" spans="2:20" ht="17.100000000000001" customHeight="1" x14ac:dyDescent="0.15">
      <c r="B872" s="61" t="s">
        <v>451</v>
      </c>
      <c r="C872" s="194">
        <v>3778</v>
      </c>
      <c r="D872" s="161">
        <f t="shared" si="88"/>
        <v>0.14693528313627879</v>
      </c>
      <c r="E872" s="36"/>
      <c r="F872" s="14"/>
      <c r="J872" s="36"/>
      <c r="K872" s="36"/>
      <c r="L872" s="36"/>
      <c r="M872" s="36"/>
      <c r="N872" s="36"/>
      <c r="O872" s="36"/>
      <c r="P872" s="36"/>
      <c r="Q872" s="36"/>
      <c r="R872" s="36"/>
      <c r="S872" s="36"/>
      <c r="T872" s="36"/>
    </row>
    <row r="873" spans="2:20" ht="17.100000000000001" customHeight="1" x14ac:dyDescent="0.15">
      <c r="B873" s="61" t="s">
        <v>452</v>
      </c>
      <c r="C873" s="194">
        <v>1388</v>
      </c>
      <c r="D873" s="161">
        <f t="shared" si="88"/>
        <v>5.398257622899813E-2</v>
      </c>
      <c r="E873" s="36"/>
      <c r="F873" s="14"/>
      <c r="J873" s="36"/>
      <c r="K873" s="36"/>
      <c r="L873" s="36"/>
      <c r="M873" s="36"/>
      <c r="N873" s="36"/>
      <c r="O873" s="36"/>
      <c r="P873" s="36"/>
      <c r="Q873" s="36"/>
      <c r="R873" s="36"/>
      <c r="S873" s="36"/>
      <c r="T873" s="36"/>
    </row>
    <row r="874" spans="2:20" ht="17.100000000000001" customHeight="1" x14ac:dyDescent="0.15">
      <c r="B874" s="61" t="s">
        <v>453</v>
      </c>
      <c r="C874" s="194">
        <v>2068</v>
      </c>
      <c r="D874" s="161">
        <f t="shared" si="88"/>
        <v>8.0429371499688859E-2</v>
      </c>
      <c r="E874" s="36"/>
      <c r="F874" s="15"/>
      <c r="G874" s="15"/>
      <c r="H874" s="15"/>
      <c r="I874" s="15"/>
      <c r="J874" s="36"/>
      <c r="K874" s="36"/>
      <c r="L874" s="36"/>
      <c r="M874" s="36"/>
      <c r="N874" s="36"/>
      <c r="O874" s="36"/>
      <c r="P874" s="36"/>
      <c r="Q874" s="36"/>
      <c r="R874" s="36"/>
      <c r="S874" s="36"/>
      <c r="T874" s="36"/>
    </row>
    <row r="875" spans="2:20" ht="17.100000000000001" customHeight="1" x14ac:dyDescent="0.15">
      <c r="B875" s="61" t="s">
        <v>454</v>
      </c>
      <c r="C875" s="194">
        <v>1480</v>
      </c>
      <c r="D875" s="161">
        <f t="shared" si="88"/>
        <v>5.7560672059738645E-2</v>
      </c>
      <c r="E875" s="36"/>
      <c r="F875" s="36"/>
      <c r="G875" s="36"/>
      <c r="H875" s="36"/>
      <c r="I875" s="36"/>
      <c r="J875" s="36"/>
      <c r="K875" s="36"/>
      <c r="L875" s="36"/>
      <c r="M875" s="36"/>
      <c r="N875" s="36"/>
      <c r="O875" s="36"/>
      <c r="P875" s="36"/>
      <c r="Q875" s="36"/>
      <c r="R875" s="36"/>
      <c r="S875" s="36"/>
      <c r="T875" s="36"/>
    </row>
    <row r="876" spans="2:20" ht="17.100000000000001" customHeight="1" x14ac:dyDescent="0.15">
      <c r="B876" s="61" t="s">
        <v>455</v>
      </c>
      <c r="C876" s="194">
        <v>223</v>
      </c>
      <c r="D876" s="161">
        <f t="shared" si="88"/>
        <v>8.6729931549471059E-3</v>
      </c>
      <c r="E876" s="36"/>
      <c r="F876" s="36"/>
      <c r="G876" s="36"/>
      <c r="H876" s="36"/>
      <c r="I876" s="36"/>
      <c r="J876" s="36"/>
      <c r="K876" s="36"/>
      <c r="L876" s="36"/>
      <c r="M876" s="36"/>
      <c r="N876" s="36"/>
      <c r="O876" s="36"/>
      <c r="P876" s="36"/>
      <c r="Q876" s="36"/>
      <c r="R876" s="36"/>
      <c r="S876" s="36"/>
      <c r="T876" s="36"/>
    </row>
    <row r="877" spans="2:20" ht="17.100000000000001" customHeight="1" x14ac:dyDescent="0.15">
      <c r="B877" s="103" t="s">
        <v>456</v>
      </c>
      <c r="C877" s="194">
        <v>0</v>
      </c>
      <c r="D877" s="161">
        <f t="shared" si="88"/>
        <v>0</v>
      </c>
      <c r="E877" s="36"/>
      <c r="F877" s="36"/>
      <c r="G877" s="36"/>
      <c r="H877" s="36"/>
      <c r="I877" s="36"/>
      <c r="J877" s="36"/>
      <c r="K877" s="36"/>
      <c r="L877" s="36"/>
      <c r="M877" s="36"/>
      <c r="N877" s="36"/>
      <c r="O877" s="36"/>
      <c r="P877" s="36"/>
      <c r="Q877" s="36"/>
      <c r="R877" s="36"/>
      <c r="S877" s="36"/>
      <c r="T877" s="36"/>
    </row>
    <row r="878" spans="2:20" ht="17.100000000000001" customHeight="1" x14ac:dyDescent="0.15">
      <c r="B878" s="61" t="s">
        <v>457</v>
      </c>
      <c r="C878" s="194">
        <v>378</v>
      </c>
      <c r="D878" s="161">
        <f t="shared" si="88"/>
        <v>1.4701306782825141E-2</v>
      </c>
      <c r="E878" s="36"/>
      <c r="F878" s="36"/>
      <c r="G878" s="36"/>
      <c r="H878" s="36"/>
      <c r="I878" s="36"/>
      <c r="J878" s="36"/>
      <c r="K878" s="36"/>
      <c r="L878" s="36"/>
      <c r="M878" s="36"/>
      <c r="N878" s="36"/>
      <c r="O878" s="36"/>
      <c r="P878" s="36"/>
      <c r="Q878" s="36"/>
      <c r="R878" s="36"/>
      <c r="S878" s="36"/>
      <c r="T878" s="36"/>
    </row>
    <row r="879" spans="2:20" ht="17.100000000000001" customHeight="1" x14ac:dyDescent="0.15">
      <c r="B879" s="61" t="s">
        <v>458</v>
      </c>
      <c r="C879" s="194">
        <v>717</v>
      </c>
      <c r="D879" s="161">
        <f t="shared" si="88"/>
        <v>2.7885812072184196E-2</v>
      </c>
      <c r="E879" s="36"/>
      <c r="F879" s="36"/>
      <c r="G879" s="36"/>
      <c r="H879" s="36"/>
      <c r="I879" s="36"/>
      <c r="J879" s="36"/>
      <c r="K879" s="36"/>
      <c r="L879" s="36"/>
      <c r="M879" s="36"/>
      <c r="N879" s="36"/>
      <c r="O879" s="36"/>
      <c r="P879" s="36"/>
      <c r="Q879" s="36"/>
      <c r="R879" s="36"/>
      <c r="S879" s="36"/>
      <c r="T879" s="36"/>
    </row>
    <row r="880" spans="2:20" ht="17.100000000000001" customHeight="1" x14ac:dyDescent="0.15">
      <c r="B880" s="61" t="s">
        <v>459</v>
      </c>
      <c r="C880" s="194">
        <v>310</v>
      </c>
      <c r="D880" s="161">
        <f t="shared" si="88"/>
        <v>1.2056627255756068E-2</v>
      </c>
      <c r="E880" s="36"/>
      <c r="F880" s="36"/>
      <c r="G880" s="36"/>
      <c r="H880" s="36"/>
      <c r="I880" s="36"/>
      <c r="J880" s="36"/>
      <c r="K880" s="36"/>
      <c r="L880" s="36"/>
      <c r="M880" s="36"/>
      <c r="N880" s="36"/>
      <c r="O880" s="36"/>
      <c r="P880" s="36"/>
      <c r="Q880" s="36"/>
      <c r="R880" s="36"/>
      <c r="S880" s="36"/>
      <c r="T880" s="36"/>
    </row>
    <row r="881" spans="2:20" ht="17.100000000000001" customHeight="1" x14ac:dyDescent="0.15">
      <c r="B881" s="61" t="s">
        <v>460</v>
      </c>
      <c r="C881" s="194">
        <v>351</v>
      </c>
      <c r="D881" s="161">
        <f t="shared" si="88"/>
        <v>1.3651213441194772E-2</v>
      </c>
      <c r="E881" s="36"/>
      <c r="F881" s="36"/>
      <c r="G881" s="36"/>
      <c r="H881" s="36"/>
      <c r="I881" s="36"/>
      <c r="J881" s="36"/>
      <c r="K881" s="36"/>
      <c r="L881" s="36"/>
      <c r="M881" s="36"/>
      <c r="N881" s="36"/>
      <c r="O881" s="36"/>
      <c r="P881" s="36"/>
      <c r="Q881" s="36"/>
      <c r="R881" s="36"/>
      <c r="S881" s="36"/>
      <c r="T881" s="36"/>
    </row>
    <row r="882" spans="2:20" ht="17.100000000000001" customHeight="1" x14ac:dyDescent="0.15">
      <c r="B882" s="177" t="s">
        <v>461</v>
      </c>
      <c r="C882" s="194">
        <v>697</v>
      </c>
      <c r="D882" s="161">
        <f t="shared" si="88"/>
        <v>2.7107965152457995E-2</v>
      </c>
      <c r="E882" s="36"/>
      <c r="F882" s="36"/>
      <c r="G882" s="36"/>
      <c r="H882" s="36"/>
      <c r="I882" s="36"/>
      <c r="J882" s="36"/>
      <c r="K882" s="36"/>
      <c r="L882" s="36"/>
      <c r="M882" s="36"/>
      <c r="N882" s="36"/>
      <c r="O882" s="36"/>
      <c r="P882" s="36"/>
      <c r="Q882" s="36"/>
      <c r="R882" s="36"/>
      <c r="S882" s="36"/>
      <c r="T882" s="36"/>
    </row>
    <row r="883" spans="2:20" ht="17.100000000000001" customHeight="1" x14ac:dyDescent="0.15">
      <c r="B883" s="61" t="s">
        <v>462</v>
      </c>
      <c r="C883" s="194">
        <v>442</v>
      </c>
      <c r="D883" s="161">
        <f t="shared" si="88"/>
        <v>1.7190416925948974E-2</v>
      </c>
      <c r="E883" s="36"/>
      <c r="F883" s="36"/>
      <c r="G883" s="36"/>
      <c r="H883" s="36"/>
      <c r="I883" s="36"/>
      <c r="J883" s="36"/>
      <c r="K883" s="36"/>
      <c r="L883" s="36"/>
      <c r="M883" s="36"/>
      <c r="N883" s="36"/>
      <c r="O883" s="36"/>
      <c r="P883" s="36"/>
      <c r="Q883" s="36"/>
      <c r="R883" s="36"/>
      <c r="S883" s="36"/>
      <c r="T883" s="36"/>
    </row>
    <row r="884" spans="2:20" ht="17.100000000000001" customHeight="1" x14ac:dyDescent="0.15">
      <c r="B884" s="61" t="s">
        <v>463</v>
      </c>
      <c r="C884" s="194">
        <v>1090</v>
      </c>
      <c r="D884" s="161">
        <f t="shared" si="88"/>
        <v>4.2392657125077782E-2</v>
      </c>
      <c r="E884" s="36"/>
      <c r="F884" s="36"/>
      <c r="G884" s="36"/>
      <c r="H884" s="36"/>
      <c r="I884" s="36"/>
      <c r="J884" s="36"/>
      <c r="K884" s="36"/>
      <c r="L884" s="36"/>
      <c r="M884" s="36"/>
      <c r="N884" s="36"/>
      <c r="O884" s="36"/>
      <c r="P884" s="36"/>
      <c r="Q884" s="36"/>
      <c r="R884" s="36"/>
      <c r="S884" s="36"/>
      <c r="T884" s="36"/>
    </row>
    <row r="885" spans="2:20" ht="17.100000000000001" customHeight="1" x14ac:dyDescent="0.15">
      <c r="B885" s="61" t="s">
        <v>24</v>
      </c>
      <c r="C885" s="194">
        <v>1590</v>
      </c>
      <c r="D885" s="161">
        <f t="shared" si="88"/>
        <v>6.1838830118232734E-2</v>
      </c>
      <c r="E885" s="36"/>
      <c r="F885" s="36"/>
      <c r="G885" s="36"/>
      <c r="H885" s="36"/>
      <c r="I885" s="36"/>
      <c r="J885" s="36"/>
      <c r="K885" s="36"/>
      <c r="L885" s="36"/>
      <c r="M885" s="36"/>
      <c r="N885" s="36"/>
      <c r="O885" s="36"/>
      <c r="P885" s="36"/>
      <c r="Q885" s="36"/>
      <c r="R885" s="36"/>
      <c r="S885" s="36"/>
      <c r="T885" s="36"/>
    </row>
    <row r="886" spans="2:20" ht="17.100000000000001" customHeight="1" x14ac:dyDescent="0.15">
      <c r="B886" s="61" t="s">
        <v>464</v>
      </c>
      <c r="C886" s="194">
        <v>4802</v>
      </c>
      <c r="D886" s="161">
        <f t="shared" si="88"/>
        <v>0.18676104542626012</v>
      </c>
      <c r="E886" s="36"/>
      <c r="F886" s="36"/>
      <c r="G886" s="36"/>
      <c r="H886" s="36"/>
      <c r="I886" s="36"/>
      <c r="J886" s="36"/>
      <c r="K886" s="36"/>
      <c r="L886" s="36"/>
      <c r="M886" s="36"/>
      <c r="N886" s="36"/>
      <c r="O886" s="36"/>
      <c r="P886" s="36"/>
      <c r="Q886" s="36"/>
      <c r="R886" s="36"/>
      <c r="S886" s="36"/>
      <c r="T886" s="36"/>
    </row>
    <row r="887" spans="2:20" ht="17.100000000000001" customHeight="1" x14ac:dyDescent="0.15">
      <c r="B887" s="15"/>
      <c r="C887" s="164"/>
      <c r="D887" s="165"/>
      <c r="E887" s="36"/>
      <c r="F887" s="36"/>
      <c r="G887" s="36"/>
      <c r="H887" s="36"/>
      <c r="I887" s="36"/>
      <c r="J887" s="36"/>
      <c r="K887" s="36"/>
      <c r="L887" s="36"/>
      <c r="M887" s="36"/>
      <c r="N887" s="36"/>
      <c r="O887" s="36"/>
      <c r="P887" s="36"/>
      <c r="Q887" s="36"/>
      <c r="R887" s="36"/>
      <c r="S887" s="36"/>
      <c r="T887" s="36"/>
    </row>
    <row r="888" spans="2:20" ht="17.100000000000001" customHeight="1" x14ac:dyDescent="0.15">
      <c r="B888" s="36" t="s">
        <v>413</v>
      </c>
      <c r="C888" s="36"/>
      <c r="D888" s="36"/>
      <c r="E888" s="36"/>
      <c r="F888" s="36"/>
      <c r="G888" s="36"/>
      <c r="H888" s="36" t="s">
        <v>414</v>
      </c>
      <c r="I888" s="36"/>
      <c r="J888" s="36"/>
      <c r="K888" s="36"/>
      <c r="L888" s="36"/>
      <c r="M888" s="36"/>
      <c r="N888" s="36"/>
      <c r="O888" s="36"/>
      <c r="P888" s="36"/>
      <c r="Q888" s="36"/>
      <c r="R888" s="36"/>
      <c r="S888" s="36"/>
      <c r="T888" s="36"/>
    </row>
    <row r="889" spans="2:20" ht="17.100000000000001" customHeight="1" x14ac:dyDescent="0.15">
      <c r="B889" s="61"/>
      <c r="C889" s="61" t="s">
        <v>415</v>
      </c>
      <c r="D889" s="61" t="s">
        <v>416</v>
      </c>
      <c r="E889" s="61" t="s">
        <v>148</v>
      </c>
      <c r="F889" s="61" t="s">
        <v>17</v>
      </c>
      <c r="G889" s="36"/>
      <c r="H889" s="323"/>
      <c r="I889" s="324"/>
      <c r="J889" s="324"/>
      <c r="K889" s="61" t="s">
        <v>415</v>
      </c>
      <c r="L889" s="61" t="s">
        <v>416</v>
      </c>
      <c r="M889" s="61" t="s">
        <v>148</v>
      </c>
      <c r="N889" s="61" t="s">
        <v>17</v>
      </c>
      <c r="O889" s="36"/>
      <c r="P889" s="36"/>
      <c r="Q889" s="36"/>
      <c r="R889" s="36"/>
      <c r="S889" s="36"/>
      <c r="T889" s="36"/>
    </row>
    <row r="890" spans="2:20" ht="17.100000000000001" customHeight="1" x14ac:dyDescent="0.15">
      <c r="B890" s="61" t="s">
        <v>400</v>
      </c>
      <c r="C890" s="191">
        <v>7920</v>
      </c>
      <c r="D890" s="191">
        <v>685</v>
      </c>
      <c r="E890" s="191">
        <v>0</v>
      </c>
      <c r="F890" s="103">
        <f>SUM(C890:E890)</f>
        <v>8605</v>
      </c>
      <c r="G890" s="36"/>
      <c r="H890" s="320" t="s">
        <v>400</v>
      </c>
      <c r="I890" s="321"/>
      <c r="J890" s="322"/>
      <c r="K890" s="193">
        <f t="shared" ref="K890:K901" si="89">C890/$F890</f>
        <v>0.92039511911679261</v>
      </c>
      <c r="L890" s="193">
        <f t="shared" ref="L890:L901" si="90">D890/F890</f>
        <v>7.9604880883207441E-2</v>
      </c>
      <c r="M890" s="193">
        <v>0</v>
      </c>
      <c r="N890" s="161">
        <f t="shared" ref="N890:N903" si="91">F890/$F$903</f>
        <v>0.33466863721219664</v>
      </c>
      <c r="O890" s="36"/>
      <c r="P890" s="36"/>
      <c r="Q890" s="36"/>
      <c r="R890" s="36"/>
      <c r="S890" s="36"/>
      <c r="T890" s="36"/>
    </row>
    <row r="891" spans="2:20" ht="17.100000000000001" customHeight="1" x14ac:dyDescent="0.15">
      <c r="B891" s="61" t="s">
        <v>401</v>
      </c>
      <c r="C891" s="191">
        <v>8106</v>
      </c>
      <c r="D891" s="191">
        <v>762</v>
      </c>
      <c r="E891" s="191">
        <v>0</v>
      </c>
      <c r="F891" s="103">
        <f t="shared" ref="F891:F902" si="92">SUM(C891:E891)</f>
        <v>8868</v>
      </c>
      <c r="G891" s="36"/>
      <c r="H891" s="320" t="s">
        <v>401</v>
      </c>
      <c r="I891" s="321" t="s">
        <v>401</v>
      </c>
      <c r="J891" s="322" t="s">
        <v>401</v>
      </c>
      <c r="K891" s="193">
        <f t="shared" si="89"/>
        <v>0.91407307171853858</v>
      </c>
      <c r="L891" s="193">
        <f t="shared" si="90"/>
        <v>8.5926928281461437E-2</v>
      </c>
      <c r="M891" s="193">
        <v>0</v>
      </c>
      <c r="N891" s="161">
        <f t="shared" si="91"/>
        <v>0.34489732420659613</v>
      </c>
      <c r="O891" s="36"/>
      <c r="P891" s="36"/>
      <c r="Q891" s="36"/>
      <c r="R891" s="36"/>
      <c r="S891" s="36"/>
      <c r="T891" s="36"/>
    </row>
    <row r="892" spans="2:20" ht="17.100000000000001" customHeight="1" x14ac:dyDescent="0.15">
      <c r="B892" s="61" t="s">
        <v>402</v>
      </c>
      <c r="C892" s="191">
        <v>3369</v>
      </c>
      <c r="D892" s="191">
        <v>468</v>
      </c>
      <c r="E892" s="191">
        <v>0</v>
      </c>
      <c r="F892" s="103">
        <f t="shared" si="92"/>
        <v>3837</v>
      </c>
      <c r="G892" s="36"/>
      <c r="H892" s="320" t="s">
        <v>402</v>
      </c>
      <c r="I892" s="321" t="s">
        <v>402</v>
      </c>
      <c r="J892" s="322" t="s">
        <v>402</v>
      </c>
      <c r="K892" s="193">
        <f t="shared" si="89"/>
        <v>0.87802971071149338</v>
      </c>
      <c r="L892" s="193">
        <f t="shared" si="90"/>
        <v>0.12197028928850664</v>
      </c>
      <c r="M892" s="193">
        <v>0</v>
      </c>
      <c r="N892" s="161">
        <f t="shared" si="91"/>
        <v>0.14922993154947106</v>
      </c>
      <c r="O892" s="36"/>
      <c r="P892" s="36"/>
      <c r="Q892" s="36"/>
      <c r="R892" s="36"/>
      <c r="S892" s="36"/>
      <c r="T892" s="36"/>
    </row>
    <row r="893" spans="2:20" ht="17.100000000000001" customHeight="1" x14ac:dyDescent="0.15">
      <c r="B893" s="61" t="s">
        <v>403</v>
      </c>
      <c r="C893" s="191">
        <v>1439</v>
      </c>
      <c r="D893" s="191">
        <v>373</v>
      </c>
      <c r="E893" s="191">
        <v>0</v>
      </c>
      <c r="F893" s="103">
        <f t="shared" si="92"/>
        <v>1812</v>
      </c>
      <c r="G893" s="36"/>
      <c r="H893" s="320" t="s">
        <v>403</v>
      </c>
      <c r="I893" s="321" t="s">
        <v>403</v>
      </c>
      <c r="J893" s="322" t="s">
        <v>403</v>
      </c>
      <c r="K893" s="193">
        <f t="shared" si="89"/>
        <v>0.79415011037527594</v>
      </c>
      <c r="L893" s="193">
        <f t="shared" si="90"/>
        <v>0.20584988962472406</v>
      </c>
      <c r="M893" s="193">
        <v>0</v>
      </c>
      <c r="N893" s="161">
        <f t="shared" si="91"/>
        <v>7.0472930927193533E-2</v>
      </c>
      <c r="O893" s="36"/>
      <c r="P893" s="36"/>
      <c r="Q893" s="36"/>
      <c r="R893" s="36"/>
      <c r="S893" s="36"/>
      <c r="T893" s="36"/>
    </row>
    <row r="894" spans="2:20" ht="17.100000000000001" customHeight="1" x14ac:dyDescent="0.15">
      <c r="B894" s="61" t="s">
        <v>405</v>
      </c>
      <c r="C894" s="191">
        <v>482</v>
      </c>
      <c r="D894" s="191">
        <v>157</v>
      </c>
      <c r="E894" s="191">
        <v>0</v>
      </c>
      <c r="F894" s="103">
        <f t="shared" si="92"/>
        <v>639</v>
      </c>
      <c r="G894" s="36"/>
      <c r="H894" s="320" t="s">
        <v>405</v>
      </c>
      <c r="I894" s="321" t="s">
        <v>405</v>
      </c>
      <c r="J894" s="322" t="s">
        <v>405</v>
      </c>
      <c r="K894" s="193">
        <f t="shared" si="89"/>
        <v>0.75430359937402192</v>
      </c>
      <c r="L894" s="193">
        <f t="shared" si="90"/>
        <v>0.24569640062597808</v>
      </c>
      <c r="M894" s="193">
        <v>0</v>
      </c>
      <c r="N894" s="161">
        <f t="shared" si="91"/>
        <v>2.4852209085252021E-2</v>
      </c>
      <c r="O894" s="36"/>
      <c r="P894" s="36"/>
      <c r="Q894" s="36"/>
      <c r="R894" s="36"/>
      <c r="S894" s="36"/>
      <c r="T894" s="36"/>
    </row>
    <row r="895" spans="2:20" ht="17.100000000000001" customHeight="1" x14ac:dyDescent="0.15">
      <c r="B895" s="61" t="s">
        <v>406</v>
      </c>
      <c r="C895" s="191">
        <v>224</v>
      </c>
      <c r="D895" s="191">
        <v>90</v>
      </c>
      <c r="E895" s="191">
        <v>0</v>
      </c>
      <c r="F895" s="103">
        <f t="shared" si="92"/>
        <v>314</v>
      </c>
      <c r="G895" s="36"/>
      <c r="H895" s="320" t="s">
        <v>406</v>
      </c>
      <c r="I895" s="321" t="s">
        <v>406</v>
      </c>
      <c r="J895" s="322" t="s">
        <v>406</v>
      </c>
      <c r="K895" s="193">
        <f t="shared" si="89"/>
        <v>0.7133757961783439</v>
      </c>
      <c r="L895" s="193">
        <f t="shared" si="90"/>
        <v>0.28662420382165604</v>
      </c>
      <c r="M895" s="193">
        <v>0</v>
      </c>
      <c r="N895" s="161">
        <f t="shared" si="91"/>
        <v>1.2212196639701307E-2</v>
      </c>
      <c r="O895" s="36"/>
      <c r="P895" s="36"/>
      <c r="Q895" s="36"/>
      <c r="R895" s="36"/>
      <c r="S895" s="36"/>
      <c r="T895" s="36"/>
    </row>
    <row r="896" spans="2:20" ht="17.100000000000001" customHeight="1" x14ac:dyDescent="0.15">
      <c r="B896" s="61" t="s">
        <v>407</v>
      </c>
      <c r="C896" s="191">
        <v>267</v>
      </c>
      <c r="D896" s="191">
        <v>126</v>
      </c>
      <c r="E896" s="191">
        <v>0</v>
      </c>
      <c r="F896" s="103">
        <f t="shared" si="92"/>
        <v>393</v>
      </c>
      <c r="G896" s="36"/>
      <c r="H896" s="320" t="s">
        <v>407</v>
      </c>
      <c r="I896" s="321" t="s">
        <v>407</v>
      </c>
      <c r="J896" s="322" t="s">
        <v>407</v>
      </c>
      <c r="K896" s="193">
        <f t="shared" si="89"/>
        <v>0.67938931297709926</v>
      </c>
      <c r="L896" s="193">
        <f t="shared" si="90"/>
        <v>0.32061068702290074</v>
      </c>
      <c r="M896" s="193">
        <v>0</v>
      </c>
      <c r="N896" s="161">
        <f t="shared" si="91"/>
        <v>1.5284691972619788E-2</v>
      </c>
      <c r="O896" s="36"/>
      <c r="P896" s="36"/>
      <c r="Q896" s="36"/>
      <c r="R896" s="36"/>
      <c r="S896" s="36"/>
      <c r="T896" s="36"/>
    </row>
    <row r="897" spans="2:20" ht="17.100000000000001" customHeight="1" x14ac:dyDescent="0.15">
      <c r="B897" s="61" t="s">
        <v>408</v>
      </c>
      <c r="C897" s="191">
        <v>166</v>
      </c>
      <c r="D897" s="191">
        <v>84</v>
      </c>
      <c r="E897" s="191">
        <v>0</v>
      </c>
      <c r="F897" s="103">
        <f t="shared" si="92"/>
        <v>250</v>
      </c>
      <c r="G897" s="36"/>
      <c r="H897" s="320" t="s">
        <v>408</v>
      </c>
      <c r="I897" s="321" t="s">
        <v>408</v>
      </c>
      <c r="J897" s="322" t="s">
        <v>408</v>
      </c>
      <c r="K897" s="193">
        <f t="shared" si="89"/>
        <v>0.66400000000000003</v>
      </c>
      <c r="L897" s="193">
        <f t="shared" si="90"/>
        <v>0.33600000000000002</v>
      </c>
      <c r="M897" s="193">
        <v>0</v>
      </c>
      <c r="N897" s="161">
        <f t="shared" si="91"/>
        <v>9.7230864965774742E-3</v>
      </c>
      <c r="O897" s="36"/>
      <c r="P897" s="36"/>
      <c r="Q897" s="36"/>
      <c r="R897" s="36"/>
      <c r="S897" s="36"/>
      <c r="T897" s="36"/>
    </row>
    <row r="898" spans="2:20" ht="17.100000000000001" customHeight="1" x14ac:dyDescent="0.15">
      <c r="B898" s="61" t="s">
        <v>409</v>
      </c>
      <c r="C898" s="191">
        <v>129</v>
      </c>
      <c r="D898" s="191">
        <v>56</v>
      </c>
      <c r="E898" s="191">
        <v>0</v>
      </c>
      <c r="F898" s="103">
        <f t="shared" si="92"/>
        <v>185</v>
      </c>
      <c r="G898" s="36"/>
      <c r="H898" s="320" t="s">
        <v>409</v>
      </c>
      <c r="I898" s="321" t="s">
        <v>409</v>
      </c>
      <c r="J898" s="322" t="s">
        <v>409</v>
      </c>
      <c r="K898" s="193">
        <f t="shared" si="89"/>
        <v>0.69729729729729728</v>
      </c>
      <c r="L898" s="193">
        <f t="shared" si="90"/>
        <v>0.30270270270270272</v>
      </c>
      <c r="M898" s="193">
        <v>0</v>
      </c>
      <c r="N898" s="161">
        <f t="shared" si="91"/>
        <v>7.1950840074673306E-3</v>
      </c>
      <c r="O898" s="36"/>
      <c r="P898" s="36"/>
      <c r="Q898" s="36"/>
      <c r="R898" s="36"/>
      <c r="S898" s="36"/>
      <c r="T898" s="36"/>
    </row>
    <row r="899" spans="2:20" ht="17.100000000000001" customHeight="1" x14ac:dyDescent="0.15">
      <c r="B899" s="61" t="s">
        <v>410</v>
      </c>
      <c r="C899" s="191">
        <v>273</v>
      </c>
      <c r="D899" s="191">
        <v>146</v>
      </c>
      <c r="E899" s="191">
        <v>0</v>
      </c>
      <c r="F899" s="103">
        <f t="shared" si="92"/>
        <v>419</v>
      </c>
      <c r="G899" s="36"/>
      <c r="H899" s="320" t="s">
        <v>410</v>
      </c>
      <c r="I899" s="321" t="s">
        <v>410</v>
      </c>
      <c r="J899" s="322" t="s">
        <v>410</v>
      </c>
      <c r="K899" s="193">
        <f t="shared" si="89"/>
        <v>0.65155131264916466</v>
      </c>
      <c r="L899" s="193">
        <f t="shared" si="90"/>
        <v>0.34844868735083534</v>
      </c>
      <c r="M899" s="193">
        <v>0</v>
      </c>
      <c r="N899" s="161">
        <f t="shared" si="91"/>
        <v>1.6295892968263847E-2</v>
      </c>
      <c r="O899" s="36"/>
      <c r="P899" s="36"/>
      <c r="Q899" s="36"/>
      <c r="R899" s="36"/>
      <c r="S899" s="36"/>
      <c r="T899" s="36"/>
    </row>
    <row r="900" spans="2:20" ht="17.100000000000001" customHeight="1" x14ac:dyDescent="0.15">
      <c r="B900" s="61" t="s">
        <v>411</v>
      </c>
      <c r="C900" s="191">
        <v>169</v>
      </c>
      <c r="D900" s="191">
        <v>82</v>
      </c>
      <c r="E900" s="191">
        <v>0</v>
      </c>
      <c r="F900" s="103">
        <f t="shared" si="92"/>
        <v>251</v>
      </c>
      <c r="G900" s="36"/>
      <c r="H900" s="320" t="s">
        <v>411</v>
      </c>
      <c r="I900" s="321" t="s">
        <v>411</v>
      </c>
      <c r="J900" s="322" t="s">
        <v>411</v>
      </c>
      <c r="K900" s="193">
        <f t="shared" si="89"/>
        <v>0.67330677290836649</v>
      </c>
      <c r="L900" s="193">
        <f t="shared" si="90"/>
        <v>0.32669322709163345</v>
      </c>
      <c r="M900" s="193">
        <v>0</v>
      </c>
      <c r="N900" s="161">
        <f t="shared" si="91"/>
        <v>9.7619788425637836E-3</v>
      </c>
      <c r="O900" s="36"/>
      <c r="P900" s="36"/>
      <c r="Q900" s="36"/>
      <c r="R900" s="36"/>
      <c r="S900" s="36"/>
      <c r="T900" s="36"/>
    </row>
    <row r="901" spans="2:20" ht="17.100000000000001" customHeight="1" x14ac:dyDescent="0.15">
      <c r="B901" s="61" t="s">
        <v>323</v>
      </c>
      <c r="C901" s="191">
        <v>86</v>
      </c>
      <c r="D901" s="191">
        <v>53</v>
      </c>
      <c r="E901" s="191">
        <v>0</v>
      </c>
      <c r="F901" s="103">
        <f t="shared" si="92"/>
        <v>139</v>
      </c>
      <c r="G901" s="36"/>
      <c r="H901" s="320" t="s">
        <v>323</v>
      </c>
      <c r="I901" s="321" t="s">
        <v>323</v>
      </c>
      <c r="J901" s="322" t="s">
        <v>323</v>
      </c>
      <c r="K901" s="193">
        <f t="shared" si="89"/>
        <v>0.61870503597122306</v>
      </c>
      <c r="L901" s="193">
        <f t="shared" si="90"/>
        <v>0.38129496402877699</v>
      </c>
      <c r="M901" s="193">
        <v>0</v>
      </c>
      <c r="N901" s="161">
        <f t="shared" si="91"/>
        <v>5.4060360920970751E-3</v>
      </c>
      <c r="O901" s="36"/>
      <c r="P901" s="36"/>
      <c r="Q901" s="36"/>
      <c r="R901" s="36"/>
      <c r="S901" s="36"/>
      <c r="T901" s="36"/>
    </row>
    <row r="902" spans="2:20" ht="17.100000000000001" customHeight="1" x14ac:dyDescent="0.15">
      <c r="B902" s="61" t="s">
        <v>385</v>
      </c>
      <c r="C902" s="191">
        <v>0</v>
      </c>
      <c r="D902" s="191">
        <v>0</v>
      </c>
      <c r="E902" s="191">
        <v>0</v>
      </c>
      <c r="F902" s="103">
        <f t="shared" si="92"/>
        <v>0</v>
      </c>
      <c r="G902" s="36"/>
      <c r="H902" s="320" t="s">
        <v>148</v>
      </c>
      <c r="I902" s="321" t="s">
        <v>148</v>
      </c>
      <c r="J902" s="322" t="s">
        <v>148</v>
      </c>
      <c r="K902" s="193">
        <v>0</v>
      </c>
      <c r="L902" s="193">
        <v>0</v>
      </c>
      <c r="M902" s="193">
        <v>0</v>
      </c>
      <c r="N902" s="161">
        <f t="shared" si="91"/>
        <v>0</v>
      </c>
      <c r="O902" s="36"/>
      <c r="P902" s="36"/>
      <c r="Q902" s="36"/>
      <c r="R902" s="36"/>
      <c r="S902" s="36"/>
      <c r="T902" s="36"/>
    </row>
    <row r="903" spans="2:20" ht="17.100000000000001" customHeight="1" x14ac:dyDescent="0.15">
      <c r="B903" s="61" t="s">
        <v>17</v>
      </c>
      <c r="C903" s="103">
        <f>SUM(C890:C902)</f>
        <v>22630</v>
      </c>
      <c r="D903" s="103">
        <f t="shared" ref="D903:F903" si="93">SUM(D890:D902)</f>
        <v>3082</v>
      </c>
      <c r="E903" s="103">
        <f t="shared" si="93"/>
        <v>0</v>
      </c>
      <c r="F903" s="103">
        <f t="shared" si="93"/>
        <v>25712</v>
      </c>
      <c r="G903" s="36"/>
      <c r="H903" s="320" t="s">
        <v>17</v>
      </c>
      <c r="I903" s="321" t="s">
        <v>17</v>
      </c>
      <c r="J903" s="322" t="s">
        <v>17</v>
      </c>
      <c r="K903" s="161">
        <f>C903/$F$903</f>
        <v>0.88013378967019296</v>
      </c>
      <c r="L903" s="161">
        <f>D903/$F$903</f>
        <v>0.1198662103298071</v>
      </c>
      <c r="M903" s="161">
        <f>E903/$F$903</f>
        <v>0</v>
      </c>
      <c r="N903" s="161">
        <f t="shared" si="91"/>
        <v>1</v>
      </c>
      <c r="O903" s="36"/>
      <c r="P903" s="36"/>
      <c r="Q903" s="36"/>
      <c r="R903" s="36"/>
      <c r="S903" s="36"/>
      <c r="T903" s="36"/>
    </row>
    <row r="904" spans="2:20" ht="17.100000000000001" customHeight="1" x14ac:dyDescent="0.15">
      <c r="E904" s="36"/>
      <c r="F904" s="36"/>
      <c r="G904" s="36"/>
      <c r="H904" s="36"/>
      <c r="I904" s="36"/>
      <c r="J904" s="36"/>
      <c r="K904" s="36"/>
      <c r="L904" s="36"/>
      <c r="M904" s="36"/>
      <c r="N904" s="36"/>
      <c r="O904" s="36"/>
      <c r="P904" s="36"/>
      <c r="Q904" s="36"/>
      <c r="R904" s="36"/>
      <c r="S904" s="36"/>
      <c r="T904" s="36"/>
    </row>
    <row r="905" spans="2:20" ht="17.100000000000001" customHeight="1" x14ac:dyDescent="0.15">
      <c r="E905" s="36"/>
      <c r="F905" s="36"/>
      <c r="G905" s="36"/>
      <c r="H905" s="36"/>
      <c r="I905" s="36"/>
      <c r="J905" s="36"/>
      <c r="K905" s="36"/>
      <c r="L905" s="36"/>
      <c r="M905" s="36"/>
      <c r="N905" s="36"/>
      <c r="O905" s="36"/>
      <c r="P905" s="36"/>
      <c r="Q905" s="36"/>
      <c r="R905" s="36"/>
      <c r="S905" s="36"/>
      <c r="T905" s="36"/>
    </row>
    <row r="906" spans="2:20" ht="17.100000000000001" customHeight="1" x14ac:dyDescent="0.15">
      <c r="E906" s="36"/>
      <c r="F906" s="36"/>
      <c r="G906" s="36"/>
      <c r="H906" s="36"/>
      <c r="I906" s="36"/>
      <c r="J906" s="36"/>
      <c r="K906" s="36"/>
      <c r="L906" s="36"/>
      <c r="M906" s="36"/>
      <c r="N906" s="36"/>
      <c r="O906" s="36"/>
      <c r="P906" s="36"/>
      <c r="Q906" s="36"/>
      <c r="R906" s="36"/>
      <c r="S906" s="36"/>
      <c r="T906" s="36"/>
    </row>
    <row r="907" spans="2:20" ht="17.100000000000001" customHeight="1" x14ac:dyDescent="0.15">
      <c r="B907" s="15"/>
      <c r="C907" s="164"/>
      <c r="D907" s="165"/>
      <c r="E907" s="36"/>
      <c r="F907" s="36"/>
      <c r="G907" s="36"/>
      <c r="H907" s="36"/>
      <c r="I907" s="36"/>
      <c r="J907" s="36"/>
      <c r="K907" s="36"/>
      <c r="L907" s="36"/>
      <c r="M907" s="36"/>
      <c r="N907" s="36"/>
      <c r="O907" s="36"/>
      <c r="P907" s="36"/>
      <c r="Q907" s="36"/>
      <c r="R907" s="36"/>
      <c r="S907" s="36"/>
      <c r="T907" s="36"/>
    </row>
    <row r="908" spans="2:20" ht="17.100000000000001" customHeight="1" x14ac:dyDescent="0.15">
      <c r="B908" s="36" t="s">
        <v>465</v>
      </c>
      <c r="C908" s="36"/>
      <c r="D908" s="36"/>
      <c r="E908" s="36"/>
      <c r="F908" s="36"/>
      <c r="G908" s="36"/>
      <c r="H908" s="36" t="s">
        <v>476</v>
      </c>
      <c r="I908" s="36"/>
      <c r="J908" s="36"/>
      <c r="K908" s="36"/>
      <c r="L908" s="36"/>
      <c r="M908" s="36"/>
      <c r="N908" s="36"/>
      <c r="O908" s="36"/>
      <c r="P908" s="36"/>
      <c r="Q908" s="36"/>
      <c r="R908" s="36"/>
      <c r="S908" s="36"/>
      <c r="T908" s="36"/>
    </row>
    <row r="909" spans="2:20" ht="17.100000000000001" customHeight="1" x14ac:dyDescent="0.15">
      <c r="B909" s="61" t="s">
        <v>417</v>
      </c>
      <c r="C909" s="61" t="s">
        <v>415</v>
      </c>
      <c r="D909" s="61" t="s">
        <v>416</v>
      </c>
      <c r="E909" s="61" t="s">
        <v>148</v>
      </c>
      <c r="F909" s="61" t="s">
        <v>17</v>
      </c>
      <c r="G909" s="36"/>
      <c r="H909" s="61" t="s">
        <v>417</v>
      </c>
      <c r="I909" s="61" t="s">
        <v>415</v>
      </c>
      <c r="J909" s="61" t="s">
        <v>416</v>
      </c>
      <c r="K909" s="61" t="s">
        <v>148</v>
      </c>
      <c r="L909" s="61" t="s">
        <v>17</v>
      </c>
      <c r="O909" s="36"/>
      <c r="P909" s="36"/>
      <c r="Q909" s="36"/>
      <c r="R909" s="36"/>
      <c r="S909" s="36"/>
      <c r="T909" s="36"/>
    </row>
    <row r="910" spans="2:20" ht="17.100000000000001" customHeight="1" x14ac:dyDescent="0.15">
      <c r="B910" s="300" t="s">
        <v>59</v>
      </c>
      <c r="C910" s="191">
        <v>139</v>
      </c>
      <c r="D910" s="191">
        <v>9</v>
      </c>
      <c r="E910" s="191">
        <v>0</v>
      </c>
      <c r="F910" s="103">
        <f t="shared" ref="F910:F954" si="94">SUM(C910:E910)</f>
        <v>148</v>
      </c>
      <c r="G910" s="36"/>
      <c r="H910" s="300" t="s">
        <v>59</v>
      </c>
      <c r="I910" s="193">
        <f t="shared" ref="I910:I954" si="95">C910/$F910</f>
        <v>0.93918918918918914</v>
      </c>
      <c r="J910" s="193">
        <f t="shared" ref="J910:J954" si="96">D910/$F910</f>
        <v>6.0810810810810814E-2</v>
      </c>
      <c r="K910" s="193">
        <f t="shared" ref="K910:K954" si="97">E910/$F910</f>
        <v>0</v>
      </c>
      <c r="L910" s="161">
        <f t="shared" ref="L910:L955" si="98">F910/$F$955</f>
        <v>5.756067205973864E-3</v>
      </c>
      <c r="O910" s="36"/>
      <c r="P910" s="36"/>
      <c r="Q910" s="36"/>
      <c r="R910" s="36"/>
      <c r="S910" s="36"/>
      <c r="T910" s="36"/>
    </row>
    <row r="911" spans="2:20" ht="17.100000000000001" customHeight="1" x14ac:dyDescent="0.15">
      <c r="B911" s="300" t="s">
        <v>60</v>
      </c>
      <c r="C911" s="191">
        <v>212</v>
      </c>
      <c r="D911" s="191">
        <v>73</v>
      </c>
      <c r="E911" s="191">
        <v>0</v>
      </c>
      <c r="F911" s="103">
        <f t="shared" si="94"/>
        <v>285</v>
      </c>
      <c r="G911" s="36"/>
      <c r="H911" s="300" t="s">
        <v>60</v>
      </c>
      <c r="I911" s="193">
        <f t="shared" si="95"/>
        <v>0.743859649122807</v>
      </c>
      <c r="J911" s="193">
        <f t="shared" si="96"/>
        <v>0.256140350877193</v>
      </c>
      <c r="K911" s="193">
        <f t="shared" si="97"/>
        <v>0</v>
      </c>
      <c r="L911" s="161">
        <f t="shared" si="98"/>
        <v>1.108431860609832E-2</v>
      </c>
      <c r="O911" s="36"/>
      <c r="P911" s="36"/>
      <c r="Q911" s="36"/>
      <c r="R911" s="36"/>
      <c r="S911" s="36"/>
      <c r="T911" s="36"/>
    </row>
    <row r="912" spans="2:20" ht="17.100000000000001" customHeight="1" x14ac:dyDescent="0.15">
      <c r="B912" s="300" t="s">
        <v>61</v>
      </c>
      <c r="C912" s="191">
        <v>27</v>
      </c>
      <c r="D912" s="191">
        <v>8</v>
      </c>
      <c r="E912" s="191">
        <v>0</v>
      </c>
      <c r="F912" s="103">
        <f t="shared" si="94"/>
        <v>35</v>
      </c>
      <c r="G912" s="36"/>
      <c r="H912" s="300" t="s">
        <v>61</v>
      </c>
      <c r="I912" s="193">
        <f t="shared" si="95"/>
        <v>0.77142857142857146</v>
      </c>
      <c r="J912" s="193">
        <f t="shared" si="96"/>
        <v>0.22857142857142856</v>
      </c>
      <c r="K912" s="193">
        <f t="shared" si="97"/>
        <v>0</v>
      </c>
      <c r="L912" s="161">
        <f t="shared" si="98"/>
        <v>1.3612321095208464E-3</v>
      </c>
      <c r="O912" s="36"/>
      <c r="P912" s="36"/>
      <c r="Q912" s="36"/>
      <c r="R912" s="36"/>
      <c r="S912" s="36"/>
      <c r="T912" s="36"/>
    </row>
    <row r="913" spans="2:20" ht="17.100000000000001" customHeight="1" x14ac:dyDescent="0.15">
      <c r="B913" s="300" t="s">
        <v>147</v>
      </c>
      <c r="C913" s="191">
        <v>24</v>
      </c>
      <c r="D913" s="191">
        <v>2</v>
      </c>
      <c r="E913" s="191">
        <v>0</v>
      </c>
      <c r="F913" s="103">
        <f t="shared" si="94"/>
        <v>26</v>
      </c>
      <c r="G913" s="36"/>
      <c r="H913" s="300" t="s">
        <v>147</v>
      </c>
      <c r="I913" s="193">
        <f t="shared" si="95"/>
        <v>0.92307692307692313</v>
      </c>
      <c r="J913" s="193">
        <f t="shared" si="96"/>
        <v>7.6923076923076927E-2</v>
      </c>
      <c r="K913" s="193">
        <f t="shared" si="97"/>
        <v>0</v>
      </c>
      <c r="L913" s="161">
        <f t="shared" si="98"/>
        <v>1.0112009956440573E-3</v>
      </c>
      <c r="O913" s="36"/>
      <c r="P913" s="36"/>
      <c r="Q913" s="36"/>
      <c r="R913" s="36"/>
      <c r="S913" s="36"/>
      <c r="T913" s="36"/>
    </row>
    <row r="914" spans="2:20" ht="17.100000000000001" customHeight="1" x14ac:dyDescent="0.15">
      <c r="B914" s="300" t="s">
        <v>63</v>
      </c>
      <c r="C914" s="191">
        <v>968</v>
      </c>
      <c r="D914" s="191">
        <v>53</v>
      </c>
      <c r="E914" s="191">
        <v>0</v>
      </c>
      <c r="F914" s="103">
        <f t="shared" si="94"/>
        <v>1021</v>
      </c>
      <c r="G914" s="36"/>
      <c r="H914" s="300" t="s">
        <v>63</v>
      </c>
      <c r="I914" s="193">
        <f t="shared" si="95"/>
        <v>0.94809010773751223</v>
      </c>
      <c r="J914" s="193">
        <f t="shared" si="96"/>
        <v>5.190989226248776E-2</v>
      </c>
      <c r="K914" s="193">
        <f t="shared" si="97"/>
        <v>0</v>
      </c>
      <c r="L914" s="161">
        <f t="shared" si="98"/>
        <v>3.9709085252022401E-2</v>
      </c>
      <c r="O914" s="36"/>
      <c r="P914" s="36"/>
      <c r="Q914" s="36"/>
      <c r="R914" s="36"/>
      <c r="S914" s="36"/>
      <c r="T914" s="36"/>
    </row>
    <row r="915" spans="2:20" ht="17.100000000000001" customHeight="1" x14ac:dyDescent="0.15">
      <c r="B915" s="300" t="s">
        <v>64</v>
      </c>
      <c r="C915" s="191">
        <v>629</v>
      </c>
      <c r="D915" s="191">
        <v>80</v>
      </c>
      <c r="E915" s="191">
        <v>0</v>
      </c>
      <c r="F915" s="103">
        <f t="shared" si="94"/>
        <v>709</v>
      </c>
      <c r="G915" s="36"/>
      <c r="H915" s="300" t="s">
        <v>64</v>
      </c>
      <c r="I915" s="193">
        <f t="shared" si="95"/>
        <v>0.88716502115655849</v>
      </c>
      <c r="J915" s="193">
        <f t="shared" si="96"/>
        <v>0.11283497884344147</v>
      </c>
      <c r="K915" s="193">
        <f t="shared" si="97"/>
        <v>0</v>
      </c>
      <c r="L915" s="161">
        <f t="shared" si="98"/>
        <v>2.7574673304293716E-2</v>
      </c>
      <c r="O915" s="36"/>
      <c r="P915" s="36"/>
      <c r="Q915" s="36"/>
      <c r="R915" s="36"/>
      <c r="S915" s="36"/>
      <c r="T915" s="36"/>
    </row>
    <row r="916" spans="2:20" ht="17.100000000000001" customHeight="1" x14ac:dyDescent="0.15">
      <c r="B916" s="300" t="s">
        <v>65</v>
      </c>
      <c r="C916" s="191">
        <v>148</v>
      </c>
      <c r="D916" s="191">
        <v>11</v>
      </c>
      <c r="E916" s="191">
        <v>0</v>
      </c>
      <c r="F916" s="103">
        <f t="shared" si="94"/>
        <v>159</v>
      </c>
      <c r="G916" s="36"/>
      <c r="H916" s="300" t="s">
        <v>65</v>
      </c>
      <c r="I916" s="193">
        <f t="shared" si="95"/>
        <v>0.9308176100628931</v>
      </c>
      <c r="J916" s="193">
        <f t="shared" si="96"/>
        <v>6.9182389937106917E-2</v>
      </c>
      <c r="K916" s="193">
        <f t="shared" si="97"/>
        <v>0</v>
      </c>
      <c r="L916" s="161">
        <f t="shared" si="98"/>
        <v>6.1838830118232735E-3</v>
      </c>
      <c r="O916" s="36"/>
      <c r="P916" s="36"/>
      <c r="Q916" s="36"/>
      <c r="R916" s="36"/>
      <c r="S916" s="36"/>
      <c r="T916" s="36"/>
    </row>
    <row r="917" spans="2:20" ht="17.100000000000001" customHeight="1" x14ac:dyDescent="0.15">
      <c r="B917" s="300" t="s">
        <v>146</v>
      </c>
      <c r="C917" s="191">
        <v>627</v>
      </c>
      <c r="D917" s="191">
        <v>143</v>
      </c>
      <c r="E917" s="191">
        <v>0</v>
      </c>
      <c r="F917" s="103">
        <f t="shared" si="94"/>
        <v>770</v>
      </c>
      <c r="G917" s="36"/>
      <c r="H917" s="300" t="s">
        <v>146</v>
      </c>
      <c r="I917" s="193">
        <f t="shared" si="95"/>
        <v>0.81428571428571428</v>
      </c>
      <c r="J917" s="193">
        <f t="shared" si="96"/>
        <v>0.18571428571428572</v>
      </c>
      <c r="K917" s="193">
        <f t="shared" si="97"/>
        <v>0</v>
      </c>
      <c r="L917" s="161">
        <f t="shared" si="98"/>
        <v>2.9947106409458617E-2</v>
      </c>
      <c r="O917" s="36"/>
      <c r="P917" s="36"/>
      <c r="Q917" s="36"/>
      <c r="R917" s="36"/>
      <c r="S917" s="36"/>
      <c r="T917" s="36"/>
    </row>
    <row r="918" spans="2:20" ht="17.100000000000001" customHeight="1" x14ac:dyDescent="0.15">
      <c r="B918" s="300" t="s">
        <v>67</v>
      </c>
      <c r="C918" s="191">
        <v>889</v>
      </c>
      <c r="D918" s="191">
        <v>138</v>
      </c>
      <c r="E918" s="191">
        <v>0</v>
      </c>
      <c r="F918" s="103">
        <f t="shared" si="94"/>
        <v>1027</v>
      </c>
      <c r="G918" s="36"/>
      <c r="H918" s="300" t="s">
        <v>67</v>
      </c>
      <c r="I918" s="193">
        <f t="shared" si="95"/>
        <v>0.86562804284323269</v>
      </c>
      <c r="J918" s="193">
        <f t="shared" si="96"/>
        <v>0.13437195715676728</v>
      </c>
      <c r="K918" s="193">
        <f t="shared" si="97"/>
        <v>0</v>
      </c>
      <c r="L918" s="161">
        <f t="shared" si="98"/>
        <v>3.9942439327940261E-2</v>
      </c>
      <c r="O918" s="36"/>
      <c r="P918" s="36"/>
      <c r="Q918" s="36"/>
      <c r="R918" s="36"/>
      <c r="S918" s="36"/>
      <c r="T918" s="36"/>
    </row>
    <row r="919" spans="2:20" ht="17.100000000000001" customHeight="1" x14ac:dyDescent="0.15">
      <c r="B919" s="300" t="s">
        <v>68</v>
      </c>
      <c r="C919" s="191">
        <v>46</v>
      </c>
      <c r="D919" s="191">
        <v>5</v>
      </c>
      <c r="E919" s="191">
        <v>0</v>
      </c>
      <c r="F919" s="103">
        <f t="shared" si="94"/>
        <v>51</v>
      </c>
      <c r="G919" s="36"/>
      <c r="H919" s="300" t="s">
        <v>68</v>
      </c>
      <c r="I919" s="193">
        <f t="shared" si="95"/>
        <v>0.90196078431372551</v>
      </c>
      <c r="J919" s="193">
        <f t="shared" si="96"/>
        <v>9.8039215686274508E-2</v>
      </c>
      <c r="K919" s="193">
        <f t="shared" si="97"/>
        <v>0</v>
      </c>
      <c r="L919" s="161">
        <f t="shared" si="98"/>
        <v>1.9835096453018047E-3</v>
      </c>
      <c r="O919" s="36"/>
      <c r="P919" s="36"/>
      <c r="Q919" s="36"/>
      <c r="R919" s="36"/>
      <c r="S919" s="36"/>
      <c r="T919" s="36"/>
    </row>
    <row r="920" spans="2:20" ht="17.100000000000001" customHeight="1" x14ac:dyDescent="0.15">
      <c r="B920" s="300" t="s">
        <v>69</v>
      </c>
      <c r="C920" s="191">
        <v>678</v>
      </c>
      <c r="D920" s="191">
        <v>38</v>
      </c>
      <c r="E920" s="191">
        <v>0</v>
      </c>
      <c r="F920" s="103">
        <f t="shared" si="94"/>
        <v>716</v>
      </c>
      <c r="G920" s="36"/>
      <c r="H920" s="300" t="s">
        <v>69</v>
      </c>
      <c r="I920" s="193">
        <f t="shared" si="95"/>
        <v>0.94692737430167595</v>
      </c>
      <c r="J920" s="193">
        <f t="shared" si="96"/>
        <v>5.3072625698324022E-2</v>
      </c>
      <c r="K920" s="193">
        <f t="shared" si="97"/>
        <v>0</v>
      </c>
      <c r="L920" s="161">
        <f t="shared" si="98"/>
        <v>2.7846919726197884E-2</v>
      </c>
      <c r="O920" s="36"/>
      <c r="P920" s="36"/>
      <c r="Q920" s="36"/>
      <c r="R920" s="36"/>
      <c r="S920" s="36"/>
      <c r="T920" s="36"/>
    </row>
    <row r="921" spans="2:20" ht="17.100000000000001" customHeight="1" x14ac:dyDescent="0.15">
      <c r="B921" s="300" t="s">
        <v>70</v>
      </c>
      <c r="C921" s="191">
        <v>407</v>
      </c>
      <c r="D921" s="191">
        <v>30</v>
      </c>
      <c r="E921" s="191">
        <v>0</v>
      </c>
      <c r="F921" s="103">
        <f t="shared" si="94"/>
        <v>437</v>
      </c>
      <c r="G921" s="36"/>
      <c r="H921" s="300" t="s">
        <v>70</v>
      </c>
      <c r="I921" s="193">
        <f t="shared" si="95"/>
        <v>0.93135011441647597</v>
      </c>
      <c r="J921" s="193">
        <f t="shared" si="96"/>
        <v>6.8649885583524028E-2</v>
      </c>
      <c r="K921" s="193">
        <f t="shared" si="97"/>
        <v>0</v>
      </c>
      <c r="L921" s="161">
        <f t="shared" si="98"/>
        <v>1.6995955196017425E-2</v>
      </c>
      <c r="O921" s="36"/>
      <c r="P921" s="36"/>
      <c r="Q921" s="36"/>
      <c r="R921" s="36"/>
      <c r="S921" s="36"/>
      <c r="T921" s="36"/>
    </row>
    <row r="922" spans="2:20" ht="17.100000000000001" customHeight="1" x14ac:dyDescent="0.15">
      <c r="B922" s="300" t="s">
        <v>71</v>
      </c>
      <c r="C922" s="191">
        <v>105</v>
      </c>
      <c r="D922" s="191">
        <v>3</v>
      </c>
      <c r="E922" s="191">
        <v>0</v>
      </c>
      <c r="F922" s="103">
        <f t="shared" si="94"/>
        <v>108</v>
      </c>
      <c r="G922" s="36"/>
      <c r="H922" s="300" t="s">
        <v>71</v>
      </c>
      <c r="I922" s="193">
        <f t="shared" si="95"/>
        <v>0.97222222222222221</v>
      </c>
      <c r="J922" s="193">
        <f t="shared" si="96"/>
        <v>2.7777777777777776E-2</v>
      </c>
      <c r="K922" s="193">
        <f t="shared" si="97"/>
        <v>0</v>
      </c>
      <c r="L922" s="161">
        <f t="shared" si="98"/>
        <v>4.2003733665214689E-3</v>
      </c>
      <c r="O922" s="36"/>
      <c r="P922" s="36"/>
      <c r="Q922" s="36"/>
      <c r="R922" s="36"/>
      <c r="S922" s="36"/>
      <c r="T922" s="36"/>
    </row>
    <row r="923" spans="2:20" ht="17.100000000000001" customHeight="1" x14ac:dyDescent="0.15">
      <c r="B923" s="300" t="s">
        <v>72</v>
      </c>
      <c r="C923" s="191">
        <v>269</v>
      </c>
      <c r="D923" s="191">
        <v>25</v>
      </c>
      <c r="E923" s="191">
        <v>0</v>
      </c>
      <c r="F923" s="103">
        <f t="shared" si="94"/>
        <v>294</v>
      </c>
      <c r="G923" s="36"/>
      <c r="H923" s="300" t="s">
        <v>72</v>
      </c>
      <c r="I923" s="193">
        <f t="shared" si="95"/>
        <v>0.91496598639455784</v>
      </c>
      <c r="J923" s="193">
        <f t="shared" si="96"/>
        <v>8.5034013605442174E-2</v>
      </c>
      <c r="K923" s="193">
        <f t="shared" si="97"/>
        <v>0</v>
      </c>
      <c r="L923" s="161">
        <f t="shared" si="98"/>
        <v>1.1434349719975109E-2</v>
      </c>
      <c r="O923" s="36"/>
      <c r="P923" s="36"/>
      <c r="Q923" s="36"/>
      <c r="R923" s="36"/>
      <c r="S923" s="36"/>
      <c r="T923" s="36"/>
    </row>
    <row r="924" spans="2:20" ht="17.100000000000001" customHeight="1" x14ac:dyDescent="0.15">
      <c r="B924" s="300" t="s">
        <v>73</v>
      </c>
      <c r="C924" s="191">
        <v>249</v>
      </c>
      <c r="D924" s="191">
        <v>20</v>
      </c>
      <c r="E924" s="191">
        <v>0</v>
      </c>
      <c r="F924" s="103">
        <f t="shared" si="94"/>
        <v>269</v>
      </c>
      <c r="G924" s="36"/>
      <c r="H924" s="300" t="s">
        <v>73</v>
      </c>
      <c r="I924" s="193">
        <f t="shared" si="95"/>
        <v>0.92565055762081783</v>
      </c>
      <c r="J924" s="193">
        <f t="shared" si="96"/>
        <v>7.434944237918216E-2</v>
      </c>
      <c r="K924" s="193">
        <f t="shared" si="97"/>
        <v>0</v>
      </c>
      <c r="L924" s="161">
        <f t="shared" si="98"/>
        <v>1.0462041070317361E-2</v>
      </c>
      <c r="O924" s="36"/>
      <c r="P924" s="36"/>
      <c r="Q924" s="36"/>
      <c r="R924" s="36"/>
      <c r="S924" s="36"/>
      <c r="T924" s="36"/>
    </row>
    <row r="925" spans="2:20" ht="17.100000000000001" customHeight="1" x14ac:dyDescent="0.15">
      <c r="B925" s="300" t="s">
        <v>74</v>
      </c>
      <c r="C925" s="191">
        <v>116</v>
      </c>
      <c r="D925" s="191">
        <v>8</v>
      </c>
      <c r="E925" s="191">
        <v>0</v>
      </c>
      <c r="F925" s="103">
        <f t="shared" si="94"/>
        <v>124</v>
      </c>
      <c r="G925" s="36"/>
      <c r="H925" s="300" t="s">
        <v>74</v>
      </c>
      <c r="I925" s="193">
        <f t="shared" si="95"/>
        <v>0.93548387096774188</v>
      </c>
      <c r="J925" s="193">
        <f t="shared" si="96"/>
        <v>6.4516129032258063E-2</v>
      </c>
      <c r="K925" s="193">
        <f t="shared" si="97"/>
        <v>0</v>
      </c>
      <c r="L925" s="161">
        <f t="shared" si="98"/>
        <v>4.8226509023024267E-3</v>
      </c>
      <c r="M925" s="36"/>
      <c r="N925" s="36"/>
      <c r="O925" s="36"/>
      <c r="P925" s="36"/>
      <c r="Q925" s="36"/>
      <c r="R925" s="36"/>
      <c r="S925" s="36"/>
      <c r="T925" s="36"/>
    </row>
    <row r="926" spans="2:20" ht="17.100000000000001" customHeight="1" x14ac:dyDescent="0.15">
      <c r="B926" s="300" t="s">
        <v>75</v>
      </c>
      <c r="C926" s="191">
        <v>171</v>
      </c>
      <c r="D926" s="191">
        <v>9</v>
      </c>
      <c r="E926" s="191">
        <v>0</v>
      </c>
      <c r="F926" s="103">
        <f t="shared" si="94"/>
        <v>180</v>
      </c>
      <c r="G926" s="36"/>
      <c r="H926" s="300" t="s">
        <v>75</v>
      </c>
      <c r="I926" s="193">
        <f t="shared" si="95"/>
        <v>0.95</v>
      </c>
      <c r="J926" s="193">
        <f t="shared" si="96"/>
        <v>0.05</v>
      </c>
      <c r="K926" s="193">
        <f t="shared" si="97"/>
        <v>0</v>
      </c>
      <c r="L926" s="161">
        <f t="shared" si="98"/>
        <v>7.0006222775357806E-3</v>
      </c>
      <c r="M926" s="36"/>
      <c r="N926" s="36"/>
      <c r="O926" s="36"/>
      <c r="P926" s="36"/>
      <c r="Q926" s="36"/>
      <c r="R926" s="36"/>
      <c r="S926" s="36"/>
      <c r="T926" s="36"/>
    </row>
    <row r="927" spans="2:20" ht="17.100000000000001" customHeight="1" x14ac:dyDescent="0.15">
      <c r="B927" s="300" t="s">
        <v>76</v>
      </c>
      <c r="C927" s="191">
        <v>1383</v>
      </c>
      <c r="D927" s="191">
        <v>79</v>
      </c>
      <c r="E927" s="191">
        <v>0</v>
      </c>
      <c r="F927" s="103">
        <f t="shared" si="94"/>
        <v>1462</v>
      </c>
      <c r="G927" s="36"/>
      <c r="H927" s="300" t="s">
        <v>76</v>
      </c>
      <c r="I927" s="193">
        <f t="shared" si="95"/>
        <v>0.94596443228454175</v>
      </c>
      <c r="J927" s="193">
        <f t="shared" si="96"/>
        <v>5.4035567715458276E-2</v>
      </c>
      <c r="K927" s="193">
        <f t="shared" si="97"/>
        <v>0</v>
      </c>
      <c r="L927" s="161">
        <f t="shared" si="98"/>
        <v>5.6860609831985064E-2</v>
      </c>
      <c r="M927" s="36"/>
      <c r="N927" s="36"/>
      <c r="O927" s="36"/>
      <c r="P927" s="36"/>
      <c r="Q927" s="36"/>
      <c r="R927" s="36"/>
      <c r="S927" s="36"/>
      <c r="T927" s="36"/>
    </row>
    <row r="928" spans="2:20" ht="17.100000000000001" customHeight="1" x14ac:dyDescent="0.15">
      <c r="B928" s="300" t="s">
        <v>77</v>
      </c>
      <c r="C928" s="191">
        <v>723</v>
      </c>
      <c r="D928" s="191">
        <v>54</v>
      </c>
      <c r="E928" s="191">
        <v>0</v>
      </c>
      <c r="F928" s="103">
        <f t="shared" si="94"/>
        <v>777</v>
      </c>
      <c r="G928" s="36"/>
      <c r="H928" s="300" t="s">
        <v>77</v>
      </c>
      <c r="I928" s="193">
        <f t="shared" si="95"/>
        <v>0.93050193050193053</v>
      </c>
      <c r="J928" s="193">
        <f t="shared" si="96"/>
        <v>6.9498069498069498E-2</v>
      </c>
      <c r="K928" s="193">
        <f t="shared" si="97"/>
        <v>0</v>
      </c>
      <c r="L928" s="161">
        <f t="shared" si="98"/>
        <v>3.0219352831362789E-2</v>
      </c>
      <c r="M928" s="36"/>
      <c r="N928" s="36"/>
      <c r="O928" s="36"/>
      <c r="P928" s="36"/>
      <c r="Q928" s="36"/>
      <c r="R928" s="36"/>
      <c r="S928" s="36"/>
      <c r="T928" s="36"/>
    </row>
    <row r="929" spans="2:20" ht="17.100000000000001" customHeight="1" x14ac:dyDescent="0.15">
      <c r="B929" s="300" t="s">
        <v>78</v>
      </c>
      <c r="C929" s="191">
        <v>225</v>
      </c>
      <c r="D929" s="191">
        <v>49</v>
      </c>
      <c r="E929" s="191">
        <v>0</v>
      </c>
      <c r="F929" s="103">
        <f t="shared" si="94"/>
        <v>274</v>
      </c>
      <c r="G929" s="36"/>
      <c r="H929" s="300" t="s">
        <v>78</v>
      </c>
      <c r="I929" s="193">
        <f t="shared" si="95"/>
        <v>0.82116788321167888</v>
      </c>
      <c r="J929" s="193">
        <f t="shared" si="96"/>
        <v>0.17883211678832117</v>
      </c>
      <c r="K929" s="193">
        <f t="shared" si="97"/>
        <v>0</v>
      </c>
      <c r="L929" s="161">
        <f t="shared" si="98"/>
        <v>1.0656502800248911E-2</v>
      </c>
      <c r="M929" s="36"/>
      <c r="N929" s="36"/>
      <c r="O929" s="36"/>
      <c r="P929" s="36"/>
      <c r="Q929" s="36"/>
      <c r="R929" s="36"/>
      <c r="S929" s="36"/>
      <c r="T929" s="36"/>
    </row>
    <row r="930" spans="2:20" ht="17.100000000000001" customHeight="1" x14ac:dyDescent="0.15">
      <c r="B930" s="300" t="s">
        <v>79</v>
      </c>
      <c r="C930" s="191">
        <v>314</v>
      </c>
      <c r="D930" s="191">
        <v>29</v>
      </c>
      <c r="E930" s="191">
        <v>0</v>
      </c>
      <c r="F930" s="103">
        <f t="shared" si="94"/>
        <v>343</v>
      </c>
      <c r="G930" s="36"/>
      <c r="H930" s="300" t="s">
        <v>79</v>
      </c>
      <c r="I930" s="193">
        <f t="shared" si="95"/>
        <v>0.91545189504373181</v>
      </c>
      <c r="J930" s="193">
        <f t="shared" si="96"/>
        <v>8.4548104956268216E-2</v>
      </c>
      <c r="K930" s="193">
        <f t="shared" si="97"/>
        <v>0</v>
      </c>
      <c r="L930" s="161">
        <f t="shared" si="98"/>
        <v>1.3340074673304293E-2</v>
      </c>
      <c r="M930" s="36"/>
      <c r="N930" s="36"/>
      <c r="O930" s="36"/>
      <c r="P930" s="36"/>
      <c r="Q930" s="36"/>
      <c r="R930" s="36"/>
      <c r="S930" s="36"/>
      <c r="T930" s="36"/>
    </row>
    <row r="931" spans="2:20" ht="17.100000000000001" customHeight="1" x14ac:dyDescent="0.15">
      <c r="B931" s="300" t="s">
        <v>80</v>
      </c>
      <c r="C931" s="191">
        <v>140</v>
      </c>
      <c r="D931" s="191">
        <v>5</v>
      </c>
      <c r="E931" s="191">
        <v>0</v>
      </c>
      <c r="F931" s="103">
        <f t="shared" si="94"/>
        <v>145</v>
      </c>
      <c r="G931" s="36"/>
      <c r="H931" s="300" t="s">
        <v>80</v>
      </c>
      <c r="I931" s="193">
        <f t="shared" si="95"/>
        <v>0.96551724137931039</v>
      </c>
      <c r="J931" s="193">
        <f t="shared" si="96"/>
        <v>3.4482758620689655E-2</v>
      </c>
      <c r="K931" s="193">
        <f t="shared" si="97"/>
        <v>0</v>
      </c>
      <c r="L931" s="161">
        <f t="shared" si="98"/>
        <v>5.6393901680149346E-3</v>
      </c>
      <c r="M931" s="36"/>
      <c r="N931" s="36"/>
      <c r="O931" s="36"/>
      <c r="P931" s="36"/>
      <c r="Q931" s="36"/>
      <c r="R931" s="36"/>
      <c r="S931" s="36"/>
      <c r="T931" s="36"/>
    </row>
    <row r="932" spans="2:20" ht="17.100000000000001" customHeight="1" x14ac:dyDescent="0.15">
      <c r="B932" s="300" t="s">
        <v>81</v>
      </c>
      <c r="C932" s="191">
        <v>361</v>
      </c>
      <c r="D932" s="191">
        <v>36</v>
      </c>
      <c r="E932" s="191">
        <v>0</v>
      </c>
      <c r="F932" s="103">
        <f t="shared" si="94"/>
        <v>397</v>
      </c>
      <c r="G932" s="36"/>
      <c r="H932" s="300" t="s">
        <v>81</v>
      </c>
      <c r="I932" s="193">
        <f t="shared" si="95"/>
        <v>0.90931989924433254</v>
      </c>
      <c r="J932" s="193">
        <f t="shared" si="96"/>
        <v>9.06801007556675E-2</v>
      </c>
      <c r="K932" s="193">
        <f t="shared" si="97"/>
        <v>0</v>
      </c>
      <c r="L932" s="161">
        <f t="shared" si="98"/>
        <v>1.5440261356565028E-2</v>
      </c>
      <c r="M932" s="36"/>
      <c r="N932" s="36"/>
      <c r="O932" s="36"/>
      <c r="P932" s="36"/>
      <c r="Q932" s="36"/>
      <c r="R932" s="36"/>
      <c r="S932" s="36"/>
      <c r="T932" s="36"/>
    </row>
    <row r="933" spans="2:20" ht="17.100000000000001" customHeight="1" x14ac:dyDescent="0.15">
      <c r="B933" s="300" t="s">
        <v>82</v>
      </c>
      <c r="C933" s="191">
        <v>132</v>
      </c>
      <c r="D933" s="191">
        <v>70</v>
      </c>
      <c r="E933" s="191">
        <v>0</v>
      </c>
      <c r="F933" s="103">
        <f t="shared" si="94"/>
        <v>202</v>
      </c>
      <c r="G933" s="36"/>
      <c r="H933" s="300" t="s">
        <v>82</v>
      </c>
      <c r="I933" s="193">
        <f t="shared" si="95"/>
        <v>0.65346534653465349</v>
      </c>
      <c r="J933" s="193">
        <f t="shared" si="96"/>
        <v>0.34653465346534651</v>
      </c>
      <c r="K933" s="193">
        <f t="shared" si="97"/>
        <v>0</v>
      </c>
      <c r="L933" s="161">
        <f t="shared" si="98"/>
        <v>7.856253889234598E-3</v>
      </c>
      <c r="M933" s="36"/>
      <c r="N933" s="36"/>
      <c r="O933" s="36"/>
      <c r="P933" s="36"/>
      <c r="Q933" s="36"/>
      <c r="R933" s="36"/>
      <c r="S933" s="36"/>
      <c r="T933" s="36"/>
    </row>
    <row r="934" spans="2:20" ht="17.100000000000001" customHeight="1" x14ac:dyDescent="0.15">
      <c r="B934" s="300" t="s">
        <v>83</v>
      </c>
      <c r="C934" s="191">
        <v>281</v>
      </c>
      <c r="D934" s="191">
        <v>25</v>
      </c>
      <c r="E934" s="191">
        <v>0</v>
      </c>
      <c r="F934" s="103">
        <f t="shared" si="94"/>
        <v>306</v>
      </c>
      <c r="G934" s="36"/>
      <c r="H934" s="300" t="s">
        <v>83</v>
      </c>
      <c r="I934" s="193">
        <f t="shared" si="95"/>
        <v>0.9183006535947712</v>
      </c>
      <c r="J934" s="193">
        <f t="shared" si="96"/>
        <v>8.1699346405228759E-2</v>
      </c>
      <c r="K934" s="193">
        <f t="shared" si="97"/>
        <v>0</v>
      </c>
      <c r="L934" s="161">
        <f t="shared" si="98"/>
        <v>1.1901057871810828E-2</v>
      </c>
      <c r="M934" s="36"/>
      <c r="N934" s="36"/>
      <c r="O934" s="36"/>
      <c r="P934" s="36"/>
      <c r="Q934" s="36"/>
      <c r="R934" s="36"/>
      <c r="S934" s="36"/>
      <c r="T934" s="36"/>
    </row>
    <row r="935" spans="2:20" ht="17.100000000000001" customHeight="1" x14ac:dyDescent="0.15">
      <c r="B935" s="300" t="s">
        <v>84</v>
      </c>
      <c r="C935" s="191">
        <v>21</v>
      </c>
      <c r="D935" s="191">
        <v>1</v>
      </c>
      <c r="E935" s="191">
        <v>0</v>
      </c>
      <c r="F935" s="103">
        <f t="shared" si="94"/>
        <v>22</v>
      </c>
      <c r="G935" s="36"/>
      <c r="H935" s="300" t="s">
        <v>84</v>
      </c>
      <c r="I935" s="193">
        <f t="shared" si="95"/>
        <v>0.95454545454545459</v>
      </c>
      <c r="J935" s="193">
        <f t="shared" si="96"/>
        <v>4.5454545454545456E-2</v>
      </c>
      <c r="K935" s="193">
        <f t="shared" si="97"/>
        <v>0</v>
      </c>
      <c r="L935" s="161">
        <f t="shared" si="98"/>
        <v>8.5563161169881772E-4</v>
      </c>
      <c r="M935" s="36"/>
      <c r="N935" s="36"/>
      <c r="O935" s="36"/>
      <c r="P935" s="36"/>
      <c r="Q935" s="36"/>
      <c r="R935" s="36"/>
      <c r="S935" s="36"/>
      <c r="T935" s="36"/>
    </row>
    <row r="936" spans="2:20" ht="17.100000000000001" customHeight="1" x14ac:dyDescent="0.15">
      <c r="B936" s="300" t="s">
        <v>85</v>
      </c>
      <c r="C936" s="191">
        <v>31</v>
      </c>
      <c r="D936" s="191">
        <v>3</v>
      </c>
      <c r="E936" s="191">
        <v>0</v>
      </c>
      <c r="F936" s="103">
        <f t="shared" si="94"/>
        <v>34</v>
      </c>
      <c r="G936" s="36"/>
      <c r="H936" s="300" t="s">
        <v>85</v>
      </c>
      <c r="I936" s="193">
        <f t="shared" si="95"/>
        <v>0.91176470588235292</v>
      </c>
      <c r="J936" s="193">
        <f t="shared" si="96"/>
        <v>8.8235294117647065E-2</v>
      </c>
      <c r="K936" s="193">
        <f t="shared" si="97"/>
        <v>0</v>
      </c>
      <c r="L936" s="161">
        <f t="shared" si="98"/>
        <v>1.3223397635345364E-3</v>
      </c>
      <c r="M936" s="36"/>
      <c r="N936" s="36"/>
      <c r="O936" s="36"/>
      <c r="P936" s="36"/>
      <c r="Q936" s="36"/>
      <c r="R936" s="36"/>
      <c r="S936" s="36"/>
      <c r="T936" s="36"/>
    </row>
    <row r="937" spans="2:20" ht="17.100000000000001" customHeight="1" x14ac:dyDescent="0.15">
      <c r="B937" s="300" t="s">
        <v>86</v>
      </c>
      <c r="C937" s="191">
        <v>7</v>
      </c>
      <c r="D937" s="191">
        <v>0</v>
      </c>
      <c r="E937" s="191">
        <v>0</v>
      </c>
      <c r="F937" s="103">
        <f t="shared" si="94"/>
        <v>7</v>
      </c>
      <c r="G937" s="36"/>
      <c r="H937" s="300" t="s">
        <v>86</v>
      </c>
      <c r="I937" s="193">
        <f t="shared" si="95"/>
        <v>1</v>
      </c>
      <c r="J937" s="193">
        <f t="shared" si="96"/>
        <v>0</v>
      </c>
      <c r="K937" s="193">
        <f t="shared" si="97"/>
        <v>0</v>
      </c>
      <c r="L937" s="161">
        <f t="shared" si="98"/>
        <v>2.7224642190416928E-4</v>
      </c>
      <c r="M937" s="36"/>
      <c r="N937" s="36"/>
      <c r="O937" s="36"/>
      <c r="P937" s="36"/>
      <c r="Q937" s="36"/>
      <c r="R937" s="36"/>
      <c r="S937" s="36"/>
      <c r="T937" s="36"/>
    </row>
    <row r="938" spans="2:20" ht="17.100000000000001" customHeight="1" x14ac:dyDescent="0.15">
      <c r="B938" s="300" t="s">
        <v>87</v>
      </c>
      <c r="C938" s="191">
        <v>256</v>
      </c>
      <c r="D938" s="191">
        <v>20</v>
      </c>
      <c r="E938" s="191">
        <v>0</v>
      </c>
      <c r="F938" s="103">
        <f t="shared" si="94"/>
        <v>276</v>
      </c>
      <c r="G938" s="36"/>
      <c r="H938" s="300" t="s">
        <v>87</v>
      </c>
      <c r="I938" s="193">
        <f t="shared" si="95"/>
        <v>0.92753623188405798</v>
      </c>
      <c r="J938" s="193">
        <f t="shared" si="96"/>
        <v>7.2463768115942032E-2</v>
      </c>
      <c r="K938" s="193">
        <f t="shared" si="97"/>
        <v>0</v>
      </c>
      <c r="L938" s="161">
        <f t="shared" si="98"/>
        <v>1.0734287492221531E-2</v>
      </c>
      <c r="M938" s="36"/>
      <c r="N938" s="36"/>
      <c r="O938" s="36"/>
      <c r="P938" s="36"/>
      <c r="Q938" s="36"/>
      <c r="R938" s="36"/>
      <c r="S938" s="36"/>
      <c r="T938" s="36"/>
    </row>
    <row r="939" spans="2:20" ht="17.100000000000001" customHeight="1" x14ac:dyDescent="0.15">
      <c r="B939" s="300" t="s">
        <v>88</v>
      </c>
      <c r="C939" s="191">
        <v>2378</v>
      </c>
      <c r="D939" s="191">
        <v>200</v>
      </c>
      <c r="E939" s="191">
        <v>0</v>
      </c>
      <c r="F939" s="103">
        <f t="shared" si="94"/>
        <v>2578</v>
      </c>
      <c r="G939" s="36"/>
      <c r="H939" s="300" t="s">
        <v>88</v>
      </c>
      <c r="I939" s="193">
        <f t="shared" si="95"/>
        <v>0.92242048099301788</v>
      </c>
      <c r="J939" s="193">
        <f t="shared" si="96"/>
        <v>7.7579519006982151E-2</v>
      </c>
      <c r="K939" s="193">
        <f t="shared" si="97"/>
        <v>0</v>
      </c>
      <c r="L939" s="161">
        <f t="shared" si="98"/>
        <v>0.10026446795270691</v>
      </c>
      <c r="M939" s="36"/>
      <c r="N939" s="36"/>
      <c r="O939" s="36"/>
      <c r="P939" s="36"/>
      <c r="Q939" s="36"/>
      <c r="R939" s="36"/>
      <c r="S939" s="36"/>
      <c r="T939" s="36"/>
    </row>
    <row r="940" spans="2:20" ht="17.100000000000001" customHeight="1" x14ac:dyDescent="0.15">
      <c r="B940" s="300" t="s">
        <v>89</v>
      </c>
      <c r="C940" s="191">
        <v>482</v>
      </c>
      <c r="D940" s="191">
        <v>113</v>
      </c>
      <c r="E940" s="191">
        <v>0</v>
      </c>
      <c r="F940" s="103">
        <f t="shared" si="94"/>
        <v>595</v>
      </c>
      <c r="G940" s="36"/>
      <c r="H940" s="300" t="s">
        <v>89</v>
      </c>
      <c r="I940" s="193">
        <f t="shared" si="95"/>
        <v>0.81008403361344539</v>
      </c>
      <c r="J940" s="193">
        <f t="shared" si="96"/>
        <v>0.18991596638655461</v>
      </c>
      <c r="K940" s="193">
        <f t="shared" si="97"/>
        <v>0</v>
      </c>
      <c r="L940" s="161">
        <f t="shared" si="98"/>
        <v>2.3140945861854386E-2</v>
      </c>
      <c r="M940" s="36"/>
      <c r="N940" s="36"/>
      <c r="O940" s="36"/>
      <c r="P940" s="36"/>
      <c r="Q940" s="36"/>
      <c r="R940" s="36"/>
      <c r="S940" s="36"/>
      <c r="T940" s="36"/>
    </row>
    <row r="941" spans="2:20" ht="17.100000000000001" customHeight="1" x14ac:dyDescent="0.15">
      <c r="B941" s="300" t="s">
        <v>90</v>
      </c>
      <c r="C941" s="191">
        <v>148</v>
      </c>
      <c r="D941" s="191">
        <v>26</v>
      </c>
      <c r="E941" s="191">
        <v>0</v>
      </c>
      <c r="F941" s="103">
        <f t="shared" si="94"/>
        <v>174</v>
      </c>
      <c r="G941" s="36"/>
      <c r="H941" s="300" t="s">
        <v>90</v>
      </c>
      <c r="I941" s="193">
        <f t="shared" si="95"/>
        <v>0.85057471264367812</v>
      </c>
      <c r="J941" s="193">
        <f t="shared" si="96"/>
        <v>0.14942528735632185</v>
      </c>
      <c r="K941" s="193">
        <f t="shared" si="97"/>
        <v>0</v>
      </c>
      <c r="L941" s="161">
        <f t="shared" si="98"/>
        <v>6.7672682016179219E-3</v>
      </c>
      <c r="M941" s="36"/>
      <c r="N941" s="36"/>
      <c r="O941" s="36"/>
      <c r="P941" s="36"/>
      <c r="Q941" s="36"/>
      <c r="R941" s="36"/>
      <c r="S941" s="36"/>
      <c r="T941" s="36"/>
    </row>
    <row r="942" spans="2:20" ht="17.100000000000001" customHeight="1" x14ac:dyDescent="0.15">
      <c r="B942" s="300" t="s">
        <v>91</v>
      </c>
      <c r="C942" s="191">
        <v>155</v>
      </c>
      <c r="D942" s="191">
        <v>11</v>
      </c>
      <c r="E942" s="191">
        <v>0</v>
      </c>
      <c r="F942" s="103">
        <f t="shared" si="94"/>
        <v>166</v>
      </c>
      <c r="G942" s="36"/>
      <c r="H942" s="300" t="s">
        <v>91</v>
      </c>
      <c r="I942" s="193">
        <f t="shared" si="95"/>
        <v>0.9337349397590361</v>
      </c>
      <c r="J942" s="193">
        <f t="shared" si="96"/>
        <v>6.6265060240963861E-2</v>
      </c>
      <c r="K942" s="193">
        <f t="shared" si="97"/>
        <v>0</v>
      </c>
      <c r="L942" s="161">
        <f t="shared" si="98"/>
        <v>6.4561294337274425E-3</v>
      </c>
      <c r="M942" s="36"/>
      <c r="N942" s="36"/>
      <c r="O942" s="36"/>
      <c r="P942" s="36"/>
      <c r="Q942" s="36"/>
      <c r="R942" s="36"/>
      <c r="S942" s="36"/>
      <c r="T942" s="36"/>
    </row>
    <row r="943" spans="2:20" ht="17.100000000000001" customHeight="1" x14ac:dyDescent="0.15">
      <c r="B943" s="300" t="s">
        <v>92</v>
      </c>
      <c r="C943" s="191">
        <v>35</v>
      </c>
      <c r="D943" s="191">
        <v>2</v>
      </c>
      <c r="E943" s="191">
        <v>0</v>
      </c>
      <c r="F943" s="103">
        <f t="shared" si="94"/>
        <v>37</v>
      </c>
      <c r="G943" s="36"/>
      <c r="H943" s="300" t="s">
        <v>92</v>
      </c>
      <c r="I943" s="193">
        <f t="shared" si="95"/>
        <v>0.94594594594594594</v>
      </c>
      <c r="J943" s="193">
        <f t="shared" si="96"/>
        <v>5.4054054054054057E-2</v>
      </c>
      <c r="K943" s="193">
        <f t="shared" si="97"/>
        <v>0</v>
      </c>
      <c r="L943" s="161">
        <f t="shared" si="98"/>
        <v>1.439016801493466E-3</v>
      </c>
      <c r="M943" s="36"/>
      <c r="N943" s="36"/>
      <c r="O943" s="36"/>
      <c r="P943" s="36"/>
      <c r="Q943" s="36"/>
      <c r="R943" s="36"/>
      <c r="S943" s="36"/>
      <c r="T943" s="36"/>
    </row>
    <row r="944" spans="2:20" ht="17.100000000000001" customHeight="1" x14ac:dyDescent="0.15">
      <c r="B944" s="300" t="s">
        <v>93</v>
      </c>
      <c r="C944" s="191">
        <v>547</v>
      </c>
      <c r="D944" s="191">
        <v>86</v>
      </c>
      <c r="E944" s="191">
        <v>0</v>
      </c>
      <c r="F944" s="103">
        <f t="shared" si="94"/>
        <v>633</v>
      </c>
      <c r="G944" s="36"/>
      <c r="H944" s="300" t="s">
        <v>93</v>
      </c>
      <c r="I944" s="193">
        <f t="shared" si="95"/>
        <v>0.86413902053712477</v>
      </c>
      <c r="J944" s="193">
        <f t="shared" si="96"/>
        <v>0.1358609794628752</v>
      </c>
      <c r="K944" s="193">
        <f t="shared" si="97"/>
        <v>0</v>
      </c>
      <c r="L944" s="161">
        <f t="shared" si="98"/>
        <v>2.4618855009334164E-2</v>
      </c>
      <c r="M944" s="36"/>
      <c r="N944" s="36"/>
      <c r="O944" s="36"/>
      <c r="P944" s="36"/>
      <c r="Q944" s="36"/>
      <c r="R944" s="36"/>
      <c r="S944" s="36"/>
      <c r="T944" s="36"/>
    </row>
    <row r="945" spans="2:20" ht="17.100000000000001" customHeight="1" x14ac:dyDescent="0.15">
      <c r="B945" s="300" t="s">
        <v>94</v>
      </c>
      <c r="C945" s="191">
        <v>281</v>
      </c>
      <c r="D945" s="191">
        <v>73</v>
      </c>
      <c r="E945" s="191">
        <v>0</v>
      </c>
      <c r="F945" s="103">
        <f t="shared" si="94"/>
        <v>354</v>
      </c>
      <c r="G945" s="36"/>
      <c r="H945" s="300" t="s">
        <v>94</v>
      </c>
      <c r="I945" s="193">
        <f t="shared" si="95"/>
        <v>0.79378531073446323</v>
      </c>
      <c r="J945" s="193">
        <f t="shared" si="96"/>
        <v>0.20621468926553671</v>
      </c>
      <c r="K945" s="193">
        <f t="shared" si="97"/>
        <v>0</v>
      </c>
      <c r="L945" s="161">
        <f t="shared" si="98"/>
        <v>1.3767890479153702E-2</v>
      </c>
      <c r="M945" s="36"/>
      <c r="N945" s="36"/>
      <c r="O945" s="36"/>
      <c r="P945" s="36"/>
      <c r="Q945" s="36"/>
      <c r="R945" s="36"/>
      <c r="S945" s="36"/>
      <c r="T945" s="36"/>
    </row>
    <row r="946" spans="2:20" ht="17.100000000000001" customHeight="1" x14ac:dyDescent="0.15">
      <c r="B946" s="300" t="s">
        <v>95</v>
      </c>
      <c r="C946" s="191">
        <v>126</v>
      </c>
      <c r="D946" s="191">
        <v>44</v>
      </c>
      <c r="E946" s="191">
        <v>0</v>
      </c>
      <c r="F946" s="103">
        <f t="shared" si="94"/>
        <v>170</v>
      </c>
      <c r="G946" s="36"/>
      <c r="H946" s="300" t="s">
        <v>95</v>
      </c>
      <c r="I946" s="193">
        <f t="shared" si="95"/>
        <v>0.74117647058823533</v>
      </c>
      <c r="J946" s="193">
        <f t="shared" si="96"/>
        <v>0.25882352941176473</v>
      </c>
      <c r="K946" s="193">
        <f t="shared" si="97"/>
        <v>0</v>
      </c>
      <c r="L946" s="161">
        <f t="shared" si="98"/>
        <v>6.6116988176726822E-3</v>
      </c>
      <c r="M946" s="36"/>
      <c r="N946" s="36"/>
      <c r="O946" s="36"/>
      <c r="P946" s="36"/>
      <c r="Q946" s="36"/>
      <c r="R946" s="36"/>
      <c r="S946" s="36"/>
      <c r="T946" s="36"/>
    </row>
    <row r="947" spans="2:20" ht="17.100000000000001" customHeight="1" x14ac:dyDescent="0.15">
      <c r="B947" s="300" t="s">
        <v>96</v>
      </c>
      <c r="C947" s="191">
        <v>364</v>
      </c>
      <c r="D947" s="191">
        <v>159</v>
      </c>
      <c r="E947" s="191">
        <v>0</v>
      </c>
      <c r="F947" s="103">
        <f t="shared" si="94"/>
        <v>523</v>
      </c>
      <c r="G947" s="36"/>
      <c r="H947" s="300" t="s">
        <v>96</v>
      </c>
      <c r="I947" s="193">
        <f t="shared" si="95"/>
        <v>0.69598470363288722</v>
      </c>
      <c r="J947" s="193">
        <f t="shared" si="96"/>
        <v>0.30401529636711283</v>
      </c>
      <c r="K947" s="193">
        <f t="shared" si="97"/>
        <v>0</v>
      </c>
      <c r="L947" s="161">
        <f t="shared" si="98"/>
        <v>2.0340696950840075E-2</v>
      </c>
      <c r="M947" s="36"/>
      <c r="N947" s="36"/>
      <c r="O947" s="36"/>
      <c r="P947" s="36"/>
      <c r="Q947" s="36"/>
      <c r="R947" s="36"/>
      <c r="S947" s="36"/>
      <c r="T947" s="36"/>
    </row>
    <row r="948" spans="2:20" ht="17.100000000000001" customHeight="1" x14ac:dyDescent="0.15">
      <c r="B948" s="300" t="s">
        <v>97</v>
      </c>
      <c r="C948" s="191">
        <v>28</v>
      </c>
      <c r="D948" s="191">
        <v>0</v>
      </c>
      <c r="E948" s="191">
        <v>0</v>
      </c>
      <c r="F948" s="103">
        <f t="shared" si="94"/>
        <v>28</v>
      </c>
      <c r="G948" s="36"/>
      <c r="H948" s="300" t="s">
        <v>97</v>
      </c>
      <c r="I948" s="193">
        <f t="shared" si="95"/>
        <v>1</v>
      </c>
      <c r="J948" s="193">
        <f t="shared" si="96"/>
        <v>0</v>
      </c>
      <c r="K948" s="193">
        <f t="shared" si="97"/>
        <v>0</v>
      </c>
      <c r="L948" s="161">
        <f t="shared" si="98"/>
        <v>1.0889856876166771E-3</v>
      </c>
      <c r="M948" s="36"/>
      <c r="N948" s="36"/>
      <c r="O948" s="36"/>
      <c r="P948" s="36"/>
      <c r="Q948" s="36"/>
      <c r="R948" s="36"/>
      <c r="S948" s="36"/>
      <c r="T948" s="36"/>
    </row>
    <row r="949" spans="2:20" ht="17.100000000000001" customHeight="1" x14ac:dyDescent="0.15">
      <c r="B949" s="300" t="s">
        <v>98</v>
      </c>
      <c r="C949" s="191">
        <v>227</v>
      </c>
      <c r="D949" s="191">
        <v>42</v>
      </c>
      <c r="E949" s="191">
        <v>0</v>
      </c>
      <c r="F949" s="103">
        <f t="shared" si="94"/>
        <v>269</v>
      </c>
      <c r="G949" s="36"/>
      <c r="H949" s="300" t="s">
        <v>98</v>
      </c>
      <c r="I949" s="193">
        <f t="shared" si="95"/>
        <v>0.84386617100371752</v>
      </c>
      <c r="J949" s="193">
        <f t="shared" si="96"/>
        <v>0.15613382899628253</v>
      </c>
      <c r="K949" s="193">
        <f t="shared" si="97"/>
        <v>0</v>
      </c>
      <c r="L949" s="161">
        <f t="shared" si="98"/>
        <v>1.0462041070317361E-2</v>
      </c>
      <c r="M949" s="36"/>
      <c r="N949" s="36"/>
      <c r="O949" s="36"/>
      <c r="P949" s="36"/>
      <c r="Q949" s="36"/>
      <c r="R949" s="36"/>
      <c r="S949" s="36"/>
      <c r="T949" s="36"/>
    </row>
    <row r="950" spans="2:20" ht="17.100000000000001" customHeight="1" x14ac:dyDescent="0.15">
      <c r="B950" s="300" t="s">
        <v>99</v>
      </c>
      <c r="C950" s="191">
        <v>148</v>
      </c>
      <c r="D950" s="191">
        <v>23</v>
      </c>
      <c r="E950" s="191">
        <v>0</v>
      </c>
      <c r="F950" s="103">
        <f t="shared" si="94"/>
        <v>171</v>
      </c>
      <c r="G950" s="36"/>
      <c r="H950" s="300" t="s">
        <v>99</v>
      </c>
      <c r="I950" s="193">
        <f t="shared" si="95"/>
        <v>0.86549707602339176</v>
      </c>
      <c r="J950" s="193">
        <f t="shared" si="96"/>
        <v>0.13450292397660818</v>
      </c>
      <c r="K950" s="193">
        <f t="shared" si="97"/>
        <v>0</v>
      </c>
      <c r="L950" s="161">
        <f t="shared" si="98"/>
        <v>6.6505911636589917E-3</v>
      </c>
      <c r="M950" s="36"/>
      <c r="N950" s="36"/>
      <c r="O950" s="36"/>
      <c r="P950" s="36"/>
      <c r="Q950" s="36"/>
      <c r="R950" s="36"/>
      <c r="S950" s="36"/>
      <c r="T950" s="36"/>
    </row>
    <row r="951" spans="2:20" ht="17.100000000000001" customHeight="1" x14ac:dyDescent="0.15">
      <c r="B951" s="300" t="s">
        <v>100</v>
      </c>
      <c r="C951" s="191">
        <v>40</v>
      </c>
      <c r="D951" s="191">
        <v>6</v>
      </c>
      <c r="E951" s="191">
        <v>0</v>
      </c>
      <c r="F951" s="103">
        <f t="shared" si="94"/>
        <v>46</v>
      </c>
      <c r="G951" s="36"/>
      <c r="H951" s="300" t="s">
        <v>100</v>
      </c>
      <c r="I951" s="193">
        <f t="shared" si="95"/>
        <v>0.86956521739130432</v>
      </c>
      <c r="J951" s="193">
        <f t="shared" si="96"/>
        <v>0.13043478260869565</v>
      </c>
      <c r="K951" s="193">
        <f t="shared" si="97"/>
        <v>0</v>
      </c>
      <c r="L951" s="161">
        <f t="shared" si="98"/>
        <v>1.7890479153702551E-3</v>
      </c>
      <c r="M951" s="36"/>
      <c r="N951" s="36"/>
      <c r="O951" s="36"/>
      <c r="P951" s="36"/>
      <c r="Q951" s="36"/>
      <c r="R951" s="36"/>
      <c r="S951" s="36"/>
      <c r="T951" s="36"/>
    </row>
    <row r="952" spans="2:20" ht="17.100000000000001" customHeight="1" x14ac:dyDescent="0.15">
      <c r="B952" s="300" t="s">
        <v>253</v>
      </c>
      <c r="C952" s="191">
        <v>6291</v>
      </c>
      <c r="D952" s="191">
        <v>268</v>
      </c>
      <c r="E952" s="191">
        <v>0</v>
      </c>
      <c r="F952" s="103">
        <f t="shared" si="94"/>
        <v>6559</v>
      </c>
      <c r="G952" s="36"/>
      <c r="H952" s="300" t="s">
        <v>253</v>
      </c>
      <c r="I952" s="193">
        <f t="shared" si="95"/>
        <v>0.95914011282207656</v>
      </c>
      <c r="J952" s="193">
        <f t="shared" si="96"/>
        <v>4.0859887177923465E-2</v>
      </c>
      <c r="K952" s="193">
        <f t="shared" si="97"/>
        <v>0</v>
      </c>
      <c r="L952" s="161">
        <f t="shared" si="98"/>
        <v>0.25509489732420659</v>
      </c>
      <c r="M952" s="36"/>
      <c r="N952" s="36"/>
      <c r="O952" s="36"/>
      <c r="P952" s="36"/>
      <c r="Q952" s="36"/>
      <c r="R952" s="36"/>
      <c r="S952" s="36"/>
      <c r="T952" s="36"/>
    </row>
    <row r="953" spans="2:20" ht="17.100000000000001" customHeight="1" x14ac:dyDescent="0.15">
      <c r="B953" s="300" t="s">
        <v>418</v>
      </c>
      <c r="C953" s="191">
        <v>1702</v>
      </c>
      <c r="D953" s="191">
        <v>113</v>
      </c>
      <c r="E953" s="191">
        <v>0</v>
      </c>
      <c r="F953" s="103">
        <f t="shared" si="94"/>
        <v>1815</v>
      </c>
      <c r="G953" s="36"/>
      <c r="H953" s="300" t="s">
        <v>418</v>
      </c>
      <c r="I953" s="193">
        <f t="shared" si="95"/>
        <v>0.93774104683195592</v>
      </c>
      <c r="J953" s="193">
        <f t="shared" si="96"/>
        <v>6.2258953168044077E-2</v>
      </c>
      <c r="K953" s="193">
        <f t="shared" si="97"/>
        <v>0</v>
      </c>
      <c r="L953" s="161">
        <f t="shared" si="98"/>
        <v>7.0589607965152457E-2</v>
      </c>
      <c r="M953" s="36"/>
      <c r="N953" s="36"/>
      <c r="O953" s="36"/>
      <c r="P953" s="36"/>
      <c r="Q953" s="36"/>
      <c r="R953" s="36"/>
      <c r="S953" s="36"/>
      <c r="T953" s="36"/>
    </row>
    <row r="954" spans="2:20" ht="17.100000000000001" customHeight="1" x14ac:dyDescent="0.15">
      <c r="B954" s="300" t="s">
        <v>148</v>
      </c>
      <c r="C954" s="191">
        <v>100</v>
      </c>
      <c r="D954" s="191">
        <v>890</v>
      </c>
      <c r="E954" s="191">
        <v>0</v>
      </c>
      <c r="F954" s="103">
        <f t="shared" si="94"/>
        <v>990</v>
      </c>
      <c r="G954" s="36"/>
      <c r="H954" s="300" t="s">
        <v>148</v>
      </c>
      <c r="I954" s="193">
        <f t="shared" si="95"/>
        <v>0.10101010101010101</v>
      </c>
      <c r="J954" s="193">
        <f t="shared" si="96"/>
        <v>0.89898989898989901</v>
      </c>
      <c r="K954" s="193">
        <f t="shared" si="97"/>
        <v>0</v>
      </c>
      <c r="L954" s="161">
        <f t="shared" si="98"/>
        <v>3.8503422526446798E-2</v>
      </c>
      <c r="M954" s="36"/>
      <c r="N954" s="36"/>
      <c r="O954" s="36"/>
      <c r="P954" s="36"/>
      <c r="Q954" s="36"/>
      <c r="R954" s="36"/>
      <c r="S954" s="36"/>
      <c r="T954" s="36"/>
    </row>
    <row r="955" spans="2:20" ht="17.100000000000001" customHeight="1" x14ac:dyDescent="0.15">
      <c r="B955" s="185" t="s">
        <v>6</v>
      </c>
      <c r="C955" s="103">
        <f>SUM(C910:C954)</f>
        <v>22630</v>
      </c>
      <c r="D955" s="103">
        <f>SUM(D910:D954)</f>
        <v>3082</v>
      </c>
      <c r="E955" s="103">
        <f>SUM(E910:E954)</f>
        <v>0</v>
      </c>
      <c r="F955" s="103">
        <f>SUM(F910:F954)</f>
        <v>25712</v>
      </c>
      <c r="G955" s="36"/>
      <c r="H955" s="301" t="s">
        <v>6</v>
      </c>
      <c r="I955" s="161">
        <f>C955/$F$955</f>
        <v>0.88013378967019296</v>
      </c>
      <c r="J955" s="161">
        <f>D955/$F$955</f>
        <v>0.1198662103298071</v>
      </c>
      <c r="K955" s="161">
        <f>E955/$F$955</f>
        <v>0</v>
      </c>
      <c r="L955" s="161">
        <f t="shared" si="98"/>
        <v>1</v>
      </c>
      <c r="M955" s="36"/>
      <c r="N955" s="36"/>
      <c r="O955" s="36"/>
      <c r="P955" s="36"/>
      <c r="Q955" s="36"/>
      <c r="R955" s="36"/>
      <c r="S955" s="36"/>
      <c r="T955" s="36"/>
    </row>
    <row r="956" spans="2:20" ht="17.100000000000001" customHeight="1" x14ac:dyDescent="0.15">
      <c r="G956" s="36"/>
      <c r="M956" s="36"/>
      <c r="N956" s="36"/>
      <c r="O956" s="36"/>
      <c r="P956" s="36"/>
      <c r="Q956" s="36"/>
      <c r="R956" s="36"/>
      <c r="S956" s="36"/>
      <c r="T956" s="36"/>
    </row>
    <row r="957" spans="2:20" ht="17.100000000000001" customHeight="1" x14ac:dyDescent="0.15">
      <c r="B957" s="36" t="s">
        <v>466</v>
      </c>
      <c r="C957" s="36"/>
      <c r="D957" s="36"/>
      <c r="E957" s="36"/>
      <c r="F957" s="36"/>
      <c r="G957" s="36"/>
      <c r="H957" s="36" t="s">
        <v>477</v>
      </c>
      <c r="I957" s="36"/>
      <c r="J957" s="36"/>
      <c r="K957" s="36"/>
      <c r="L957" s="36"/>
      <c r="M957" s="36"/>
      <c r="N957" s="36"/>
      <c r="O957" s="36"/>
      <c r="P957" s="36"/>
      <c r="Q957" s="36"/>
      <c r="R957" s="36"/>
      <c r="S957" s="36"/>
      <c r="T957" s="36"/>
    </row>
    <row r="958" spans="2:20" ht="17.100000000000001" customHeight="1" x14ac:dyDescent="0.15">
      <c r="B958" s="61"/>
      <c r="C958" s="61" t="s">
        <v>415</v>
      </c>
      <c r="D958" s="61" t="s">
        <v>416</v>
      </c>
      <c r="E958" s="61" t="s">
        <v>148</v>
      </c>
      <c r="F958" s="61" t="s">
        <v>17</v>
      </c>
      <c r="G958" s="36"/>
      <c r="H958" s="61"/>
      <c r="I958" s="61" t="s">
        <v>415</v>
      </c>
      <c r="J958" s="61" t="s">
        <v>416</v>
      </c>
      <c r="K958" s="61" t="s">
        <v>148</v>
      </c>
      <c r="L958" s="61" t="s">
        <v>17</v>
      </c>
      <c r="M958" s="36"/>
      <c r="N958" s="36"/>
      <c r="O958" s="36"/>
      <c r="P958" s="36"/>
      <c r="Q958" s="36"/>
      <c r="R958" s="36"/>
      <c r="S958" s="36"/>
      <c r="T958" s="36"/>
    </row>
    <row r="959" spans="2:20" ht="17.100000000000001" customHeight="1" x14ac:dyDescent="0.15">
      <c r="B959" s="61" t="s">
        <v>430</v>
      </c>
      <c r="C959" s="192">
        <v>11135</v>
      </c>
      <c r="D959" s="192">
        <v>453</v>
      </c>
      <c r="E959" s="192">
        <v>0</v>
      </c>
      <c r="F959" s="61">
        <f t="shared" ref="F959:F969" si="99">SUM(C959:E959)</f>
        <v>11588</v>
      </c>
      <c r="G959" s="36"/>
      <c r="H959" s="61" t="s">
        <v>430</v>
      </c>
      <c r="I959" s="201">
        <f t="shared" ref="I959:I969" si="100">C959/$F959</f>
        <v>0.96090783569209526</v>
      </c>
      <c r="J959" s="201">
        <f t="shared" ref="J959:J969" si="101">D959/$F959</f>
        <v>3.9092164307904728E-2</v>
      </c>
      <c r="K959" s="201">
        <f t="shared" ref="K959:K969" si="102">E959/$F959</f>
        <v>0</v>
      </c>
      <c r="L959" s="202">
        <f t="shared" ref="L959:L970" si="103">F959/$F$970</f>
        <v>0.55068193698617118</v>
      </c>
      <c r="M959" s="36"/>
      <c r="N959" s="36"/>
      <c r="O959" s="36"/>
      <c r="P959" s="36"/>
      <c r="Q959" s="36"/>
      <c r="R959" s="36"/>
      <c r="S959" s="36"/>
      <c r="T959" s="36"/>
    </row>
    <row r="960" spans="2:20" ht="17.100000000000001" customHeight="1" x14ac:dyDescent="0.15">
      <c r="B960" s="61" t="s">
        <v>431</v>
      </c>
      <c r="C960" s="192">
        <v>5484</v>
      </c>
      <c r="D960" s="192">
        <v>283</v>
      </c>
      <c r="E960" s="192">
        <v>0</v>
      </c>
      <c r="F960" s="61">
        <f t="shared" si="99"/>
        <v>5767</v>
      </c>
      <c r="G960" s="36"/>
      <c r="H960" s="61" t="s">
        <v>431</v>
      </c>
      <c r="I960" s="201">
        <f t="shared" si="100"/>
        <v>0.95092769204092253</v>
      </c>
      <c r="J960" s="201">
        <f t="shared" si="101"/>
        <v>4.9072307959077507E-2</v>
      </c>
      <c r="K960" s="201">
        <f t="shared" si="102"/>
        <v>0</v>
      </c>
      <c r="L960" s="202">
        <f t="shared" si="103"/>
        <v>0.27405788148077748</v>
      </c>
      <c r="M960" s="36"/>
      <c r="N960" s="36"/>
      <c r="O960" s="36"/>
      <c r="P960" s="36"/>
      <c r="Q960" s="36"/>
      <c r="R960" s="36"/>
      <c r="S960" s="36"/>
      <c r="T960" s="36"/>
    </row>
    <row r="961" spans="2:20" ht="17.100000000000001" customHeight="1" x14ac:dyDescent="0.15">
      <c r="B961" s="61" t="s">
        <v>432</v>
      </c>
      <c r="C961" s="192">
        <v>300</v>
      </c>
      <c r="D961" s="192">
        <v>74</v>
      </c>
      <c r="E961" s="192">
        <v>0</v>
      </c>
      <c r="F961" s="61">
        <f t="shared" si="99"/>
        <v>374</v>
      </c>
      <c r="G961" s="36"/>
      <c r="H961" s="61" t="s">
        <v>432</v>
      </c>
      <c r="I961" s="201">
        <f t="shared" si="100"/>
        <v>0.80213903743315507</v>
      </c>
      <c r="J961" s="201">
        <f t="shared" si="101"/>
        <v>0.19786096256684493</v>
      </c>
      <c r="K961" s="201">
        <f t="shared" si="102"/>
        <v>0</v>
      </c>
      <c r="L961" s="202">
        <f t="shared" si="103"/>
        <v>1.7773131207527444E-2</v>
      </c>
      <c r="M961" s="36"/>
      <c r="N961" s="36"/>
      <c r="O961" s="36"/>
      <c r="P961" s="36"/>
      <c r="Q961" s="36"/>
      <c r="R961" s="36"/>
      <c r="S961" s="36"/>
      <c r="T961" s="36"/>
    </row>
    <row r="962" spans="2:20" ht="17.100000000000001" customHeight="1" x14ac:dyDescent="0.15">
      <c r="B962" s="61" t="s">
        <v>433</v>
      </c>
      <c r="C962" s="192">
        <v>201</v>
      </c>
      <c r="D962" s="192">
        <v>52</v>
      </c>
      <c r="E962" s="192">
        <v>0</v>
      </c>
      <c r="F962" s="61">
        <f t="shared" si="99"/>
        <v>253</v>
      </c>
      <c r="G962" s="36"/>
      <c r="H962" s="61" t="s">
        <v>433</v>
      </c>
      <c r="I962" s="201">
        <f t="shared" si="100"/>
        <v>0.7944664031620553</v>
      </c>
      <c r="J962" s="201">
        <f t="shared" si="101"/>
        <v>0.20553359683794467</v>
      </c>
      <c r="K962" s="201">
        <f t="shared" si="102"/>
        <v>0</v>
      </c>
      <c r="L962" s="202">
        <f t="shared" si="103"/>
        <v>1.2023000522739153E-2</v>
      </c>
      <c r="M962" s="36"/>
      <c r="N962" s="36"/>
      <c r="O962" s="36"/>
      <c r="P962" s="36"/>
      <c r="Q962" s="36"/>
      <c r="R962" s="36"/>
      <c r="S962" s="36"/>
      <c r="T962" s="36"/>
    </row>
    <row r="963" spans="2:20" ht="17.100000000000001" customHeight="1" x14ac:dyDescent="0.15">
      <c r="B963" s="61" t="s">
        <v>434</v>
      </c>
      <c r="C963" s="192">
        <v>315</v>
      </c>
      <c r="D963" s="192">
        <v>80</v>
      </c>
      <c r="E963" s="192">
        <v>0</v>
      </c>
      <c r="F963" s="61">
        <f t="shared" si="99"/>
        <v>395</v>
      </c>
      <c r="G963" s="36"/>
      <c r="H963" s="61" t="s">
        <v>434</v>
      </c>
      <c r="I963" s="201">
        <f t="shared" si="100"/>
        <v>0.79746835443037978</v>
      </c>
      <c r="J963" s="201">
        <f t="shared" si="101"/>
        <v>0.20253164556962025</v>
      </c>
      <c r="K963" s="201">
        <f t="shared" si="102"/>
        <v>0</v>
      </c>
      <c r="L963" s="202">
        <f t="shared" si="103"/>
        <v>1.877108777265599E-2</v>
      </c>
      <c r="M963" s="36"/>
      <c r="N963" s="36"/>
      <c r="O963" s="36"/>
      <c r="P963" s="36"/>
      <c r="Q963" s="36"/>
      <c r="R963" s="36"/>
      <c r="S963" s="36"/>
      <c r="T963" s="36"/>
    </row>
    <row r="964" spans="2:20" ht="17.100000000000001" customHeight="1" x14ac:dyDescent="0.15">
      <c r="B964" s="61" t="s">
        <v>435</v>
      </c>
      <c r="C964" s="192">
        <v>127</v>
      </c>
      <c r="D964" s="192">
        <v>16</v>
      </c>
      <c r="E964" s="192">
        <v>0</v>
      </c>
      <c r="F964" s="61">
        <f t="shared" si="99"/>
        <v>143</v>
      </c>
      <c r="G964" s="36"/>
      <c r="H964" s="61" t="s">
        <v>435</v>
      </c>
      <c r="I964" s="201">
        <f t="shared" si="100"/>
        <v>0.88811188811188813</v>
      </c>
      <c r="J964" s="201">
        <f t="shared" si="101"/>
        <v>0.11188811188811189</v>
      </c>
      <c r="K964" s="201">
        <f t="shared" si="102"/>
        <v>0</v>
      </c>
      <c r="L964" s="202">
        <f t="shared" si="103"/>
        <v>6.7956089911134342E-3</v>
      </c>
      <c r="M964" s="36"/>
      <c r="N964" s="36"/>
      <c r="O964" s="36"/>
      <c r="P964" s="36"/>
      <c r="Q964" s="36"/>
      <c r="R964" s="36"/>
      <c r="S964" s="36"/>
      <c r="T964" s="36"/>
    </row>
    <row r="965" spans="2:20" ht="17.100000000000001" customHeight="1" x14ac:dyDescent="0.15">
      <c r="B965" s="61" t="s">
        <v>436</v>
      </c>
      <c r="C965" s="192">
        <v>284</v>
      </c>
      <c r="D965" s="192">
        <v>93</v>
      </c>
      <c r="E965" s="192">
        <v>0</v>
      </c>
      <c r="F965" s="61">
        <f t="shared" si="99"/>
        <v>377</v>
      </c>
      <c r="G965" s="36"/>
      <c r="H965" s="61" t="s">
        <v>436</v>
      </c>
      <c r="I965" s="201">
        <f t="shared" si="100"/>
        <v>0.75331564986737398</v>
      </c>
      <c r="J965" s="201">
        <f t="shared" si="101"/>
        <v>0.24668435013262599</v>
      </c>
      <c r="K965" s="201">
        <f t="shared" si="102"/>
        <v>0</v>
      </c>
      <c r="L965" s="202">
        <f t="shared" si="103"/>
        <v>1.7915696431117237E-2</v>
      </c>
      <c r="M965" s="36"/>
      <c r="N965" s="36"/>
      <c r="O965" s="36"/>
      <c r="P965" s="36"/>
      <c r="Q965" s="36"/>
      <c r="R965" s="36"/>
      <c r="S965" s="36"/>
      <c r="T965" s="36"/>
    </row>
    <row r="966" spans="2:20" ht="17.100000000000001" customHeight="1" x14ac:dyDescent="0.15">
      <c r="B966" s="61" t="s">
        <v>437</v>
      </c>
      <c r="C966" s="192">
        <v>8</v>
      </c>
      <c r="D966" s="192">
        <v>2</v>
      </c>
      <c r="E966" s="192">
        <v>0</v>
      </c>
      <c r="F966" s="61">
        <f t="shared" si="99"/>
        <v>10</v>
      </c>
      <c r="G966" s="36"/>
      <c r="H966" s="61" t="s">
        <v>437</v>
      </c>
      <c r="I966" s="201">
        <f t="shared" si="100"/>
        <v>0.8</v>
      </c>
      <c r="J966" s="201">
        <f t="shared" si="101"/>
        <v>0.2</v>
      </c>
      <c r="K966" s="201">
        <f t="shared" si="102"/>
        <v>0</v>
      </c>
      <c r="L966" s="202">
        <f t="shared" si="103"/>
        <v>4.7521741196597441E-4</v>
      </c>
      <c r="M966" s="36"/>
      <c r="N966" s="36"/>
      <c r="O966" s="36"/>
      <c r="P966" s="36"/>
      <c r="Q966" s="36"/>
      <c r="R966" s="36"/>
      <c r="S966" s="36"/>
      <c r="T966" s="36"/>
    </row>
    <row r="967" spans="2:20" ht="17.100000000000001" customHeight="1" x14ac:dyDescent="0.15">
      <c r="B967" s="61" t="s">
        <v>438</v>
      </c>
      <c r="C967" s="192">
        <v>1081</v>
      </c>
      <c r="D967" s="192">
        <v>231</v>
      </c>
      <c r="E967" s="192">
        <v>0</v>
      </c>
      <c r="F967" s="61">
        <f t="shared" si="99"/>
        <v>1312</v>
      </c>
      <c r="G967" s="36"/>
      <c r="H967" s="61" t="s">
        <v>438</v>
      </c>
      <c r="I967" s="201">
        <f t="shared" si="100"/>
        <v>0.82393292682926833</v>
      </c>
      <c r="J967" s="201">
        <f t="shared" si="101"/>
        <v>0.1760670731707317</v>
      </c>
      <c r="K967" s="201">
        <f t="shared" si="102"/>
        <v>0</v>
      </c>
      <c r="L967" s="202">
        <f t="shared" si="103"/>
        <v>6.2348524449935848E-2</v>
      </c>
      <c r="M967" s="36"/>
      <c r="N967" s="36"/>
      <c r="O967" s="36"/>
      <c r="P967" s="36"/>
      <c r="Q967" s="36"/>
      <c r="R967" s="36"/>
      <c r="S967" s="36"/>
      <c r="T967" s="36"/>
    </row>
    <row r="968" spans="2:20" ht="17.100000000000001" customHeight="1" x14ac:dyDescent="0.15">
      <c r="B968" s="61" t="s">
        <v>24</v>
      </c>
      <c r="C968" s="192">
        <v>489</v>
      </c>
      <c r="D968" s="192">
        <v>124</v>
      </c>
      <c r="E968" s="192">
        <v>0</v>
      </c>
      <c r="F968" s="61">
        <f t="shared" si="99"/>
        <v>613</v>
      </c>
      <c r="G968" s="36"/>
      <c r="H968" s="61" t="s">
        <v>24</v>
      </c>
      <c r="I968" s="201">
        <f t="shared" si="100"/>
        <v>0.79771615008156604</v>
      </c>
      <c r="J968" s="201">
        <f t="shared" si="101"/>
        <v>0.20228384991843393</v>
      </c>
      <c r="K968" s="201">
        <f t="shared" si="102"/>
        <v>0</v>
      </c>
      <c r="L968" s="202">
        <f t="shared" si="103"/>
        <v>2.9130827353514233E-2</v>
      </c>
      <c r="M968" s="36"/>
      <c r="N968" s="36"/>
      <c r="O968" s="36"/>
      <c r="P968" s="36"/>
      <c r="Q968" s="36"/>
      <c r="R968" s="36"/>
      <c r="S968" s="36"/>
      <c r="T968" s="36"/>
    </row>
    <row r="969" spans="2:20" ht="17.100000000000001" customHeight="1" x14ac:dyDescent="0.15">
      <c r="B969" s="61" t="s">
        <v>439</v>
      </c>
      <c r="C969" s="192">
        <v>150</v>
      </c>
      <c r="D969" s="192">
        <v>61</v>
      </c>
      <c r="E969" s="192">
        <v>0</v>
      </c>
      <c r="F969" s="61">
        <f t="shared" si="99"/>
        <v>211</v>
      </c>
      <c r="G969" s="36"/>
      <c r="H969" s="61" t="s">
        <v>439</v>
      </c>
      <c r="I969" s="201">
        <f t="shared" si="100"/>
        <v>0.7109004739336493</v>
      </c>
      <c r="J969" s="201">
        <f t="shared" si="101"/>
        <v>0.2890995260663507</v>
      </c>
      <c r="K969" s="201">
        <f t="shared" si="102"/>
        <v>0</v>
      </c>
      <c r="L969" s="202">
        <f t="shared" si="103"/>
        <v>1.0027087392482061E-2</v>
      </c>
      <c r="M969" s="36"/>
      <c r="N969" s="36"/>
      <c r="O969" s="36"/>
      <c r="P969" s="36"/>
      <c r="Q969" s="36"/>
      <c r="R969" s="36"/>
      <c r="S969" s="36"/>
      <c r="T969" s="36"/>
    </row>
    <row r="970" spans="2:20" ht="17.100000000000001" customHeight="1" x14ac:dyDescent="0.15">
      <c r="B970" s="61" t="s">
        <v>386</v>
      </c>
      <c r="C970" s="61">
        <f>SUM(C959:C969)</f>
        <v>19574</v>
      </c>
      <c r="D970" s="61">
        <f>SUM(D959:D969)</f>
        <v>1469</v>
      </c>
      <c r="E970" s="61">
        <f>SUM(E959:E969)</f>
        <v>0</v>
      </c>
      <c r="F970" s="61">
        <f>SUM(F959:F969)</f>
        <v>21043</v>
      </c>
      <c r="G970" s="36"/>
      <c r="H970" s="61" t="s">
        <v>386</v>
      </c>
      <c r="I970" s="202">
        <f>C970/$F$970</f>
        <v>0.93019056218219831</v>
      </c>
      <c r="J970" s="202">
        <f>D970/$F$970</f>
        <v>6.9809437817801648E-2</v>
      </c>
      <c r="K970" s="202">
        <f>E970/$F$970</f>
        <v>0</v>
      </c>
      <c r="L970" s="202">
        <f t="shared" si="103"/>
        <v>1</v>
      </c>
      <c r="M970" s="36"/>
      <c r="N970" s="36"/>
      <c r="O970" s="36"/>
      <c r="P970" s="36"/>
      <c r="Q970" s="36"/>
      <c r="R970" s="36"/>
      <c r="S970" s="36"/>
      <c r="T970" s="36"/>
    </row>
    <row r="971" spans="2:20" ht="17.100000000000001" customHeight="1" x14ac:dyDescent="0.15">
      <c r="G971" s="36"/>
      <c r="M971" s="36"/>
      <c r="N971" s="36"/>
      <c r="O971" s="36"/>
      <c r="P971" s="36"/>
      <c r="Q971" s="36"/>
      <c r="R971" s="36"/>
      <c r="S971" s="36"/>
      <c r="T971" s="36"/>
    </row>
    <row r="972" spans="2:20" ht="17.100000000000001" customHeight="1" x14ac:dyDescent="0.15">
      <c r="G972" s="36"/>
      <c r="M972" s="36"/>
      <c r="N972" s="36"/>
      <c r="O972" s="36"/>
      <c r="P972" s="36"/>
      <c r="Q972" s="36"/>
      <c r="R972" s="36"/>
      <c r="S972" s="36"/>
      <c r="T972" s="36"/>
    </row>
    <row r="973" spans="2:20" ht="17.100000000000001" customHeight="1" x14ac:dyDescent="0.15">
      <c r="G973" s="36"/>
      <c r="M973" s="36"/>
      <c r="N973" s="36"/>
      <c r="O973" s="36"/>
      <c r="P973" s="36"/>
      <c r="Q973" s="36"/>
      <c r="R973" s="36"/>
      <c r="S973" s="36"/>
      <c r="T973" s="36"/>
    </row>
    <row r="974" spans="2:20" ht="17.100000000000001" customHeight="1" x14ac:dyDescent="0.15">
      <c r="B974" s="36"/>
      <c r="C974" s="36"/>
      <c r="D974" s="36"/>
      <c r="E974" s="36"/>
      <c r="F974" s="36"/>
      <c r="G974" s="36"/>
      <c r="H974" s="36"/>
      <c r="I974" s="36"/>
      <c r="J974" s="36"/>
      <c r="K974" s="36"/>
      <c r="L974" s="36"/>
      <c r="M974" s="36"/>
      <c r="N974" s="36"/>
      <c r="O974" s="36"/>
      <c r="P974" s="36"/>
      <c r="Q974" s="36"/>
      <c r="R974" s="36"/>
      <c r="S974" s="36"/>
      <c r="T974" s="36"/>
    </row>
    <row r="975" spans="2:20" ht="17.100000000000001" customHeight="1" x14ac:dyDescent="0.15">
      <c r="B975" s="36"/>
      <c r="C975" s="36"/>
      <c r="D975" s="36"/>
      <c r="E975" s="36"/>
      <c r="F975" s="36"/>
      <c r="G975" s="36"/>
      <c r="H975" s="36"/>
      <c r="I975" s="36"/>
      <c r="J975" s="36"/>
      <c r="K975" s="36"/>
      <c r="L975" s="36"/>
      <c r="M975" s="36"/>
      <c r="N975" s="36"/>
      <c r="O975" s="36"/>
      <c r="P975" s="36"/>
      <c r="Q975" s="36"/>
      <c r="R975" s="36"/>
      <c r="S975" s="36"/>
      <c r="T975" s="36"/>
    </row>
    <row r="976" spans="2:20" ht="17.100000000000001" customHeight="1" x14ac:dyDescent="0.15">
      <c r="B976" s="15" t="s">
        <v>419</v>
      </c>
      <c r="C976" s="36"/>
      <c r="D976" s="36"/>
      <c r="E976" s="36"/>
      <c r="F976" s="36"/>
      <c r="G976" s="36"/>
      <c r="H976" s="36"/>
      <c r="I976" s="36"/>
      <c r="J976" s="36"/>
      <c r="K976" s="36"/>
      <c r="L976" s="36"/>
      <c r="M976" s="36"/>
      <c r="N976" s="36"/>
      <c r="O976" s="36"/>
      <c r="P976" s="36"/>
      <c r="Q976" s="36"/>
      <c r="R976" s="36"/>
      <c r="S976" s="36"/>
      <c r="T976" s="36"/>
    </row>
    <row r="977" spans="2:20" ht="53.25" customHeight="1" x14ac:dyDescent="0.15">
      <c r="B977" s="102"/>
      <c r="C977" s="60" t="s">
        <v>426</v>
      </c>
      <c r="D977" s="60" t="s">
        <v>427</v>
      </c>
      <c r="E977" s="299" t="s">
        <v>428</v>
      </c>
      <c r="F977" s="299" t="s">
        <v>429</v>
      </c>
      <c r="G977" s="299" t="s">
        <v>430</v>
      </c>
      <c r="H977" s="60" t="s">
        <v>431</v>
      </c>
      <c r="I977" s="60" t="s">
        <v>432</v>
      </c>
      <c r="J977" s="281" t="s">
        <v>433</v>
      </c>
      <c r="K977" s="281" t="s">
        <v>434</v>
      </c>
      <c r="L977" s="281" t="s">
        <v>435</v>
      </c>
      <c r="M977" s="281" t="s">
        <v>436</v>
      </c>
      <c r="N977" s="281" t="s">
        <v>437</v>
      </c>
      <c r="O977" s="281" t="s">
        <v>438</v>
      </c>
      <c r="P977" s="60" t="s">
        <v>24</v>
      </c>
      <c r="Q977" s="60" t="s">
        <v>439</v>
      </c>
      <c r="R977" s="60" t="s">
        <v>386</v>
      </c>
      <c r="S977" s="36"/>
      <c r="T977" s="36"/>
    </row>
    <row r="978" spans="2:20" ht="17.100000000000001" customHeight="1" x14ac:dyDescent="0.15">
      <c r="B978" s="103" t="s">
        <v>400</v>
      </c>
      <c r="C978" s="191">
        <v>340</v>
      </c>
      <c r="D978" s="191">
        <v>643</v>
      </c>
      <c r="E978" s="191">
        <v>131</v>
      </c>
      <c r="F978" s="191">
        <v>12</v>
      </c>
      <c r="G978" s="191">
        <v>4455</v>
      </c>
      <c r="H978" s="191">
        <v>2432</v>
      </c>
      <c r="I978" s="191">
        <v>70</v>
      </c>
      <c r="J978" s="191">
        <v>39</v>
      </c>
      <c r="K978" s="191">
        <v>53</v>
      </c>
      <c r="L978" s="191">
        <v>15</v>
      </c>
      <c r="M978" s="191">
        <v>25</v>
      </c>
      <c r="N978" s="191">
        <v>2</v>
      </c>
      <c r="O978" s="191">
        <v>149</v>
      </c>
      <c r="P978" s="191">
        <v>122</v>
      </c>
      <c r="Q978" s="191">
        <v>117</v>
      </c>
      <c r="R978" s="103">
        <f>SUM(C978:Q978)</f>
        <v>8605</v>
      </c>
      <c r="S978" s="36"/>
      <c r="T978" s="36"/>
    </row>
    <row r="979" spans="2:20" ht="17.100000000000001" customHeight="1" x14ac:dyDescent="0.15">
      <c r="B979" s="103" t="s">
        <v>401</v>
      </c>
      <c r="C979" s="191">
        <v>189</v>
      </c>
      <c r="D979" s="191">
        <v>493</v>
      </c>
      <c r="E979" s="191">
        <v>179</v>
      </c>
      <c r="F979" s="191">
        <v>3</v>
      </c>
      <c r="G979" s="191">
        <v>4678</v>
      </c>
      <c r="H979" s="191">
        <v>2015</v>
      </c>
      <c r="I979" s="191">
        <v>117</v>
      </c>
      <c r="J979" s="191">
        <v>113</v>
      </c>
      <c r="K979" s="191">
        <v>129</v>
      </c>
      <c r="L979" s="191">
        <v>68</v>
      </c>
      <c r="M979" s="191">
        <v>124</v>
      </c>
      <c r="N979" s="191">
        <v>5</v>
      </c>
      <c r="O979" s="191">
        <v>479</v>
      </c>
      <c r="P979" s="191">
        <v>228</v>
      </c>
      <c r="Q979" s="191">
        <v>48</v>
      </c>
      <c r="R979" s="103">
        <f t="shared" ref="R979:R990" si="104">SUM(C979:Q979)</f>
        <v>8868</v>
      </c>
      <c r="S979" s="36"/>
      <c r="T979" s="36"/>
    </row>
    <row r="980" spans="2:20" ht="17.100000000000001" customHeight="1" x14ac:dyDescent="0.15">
      <c r="B980" s="103" t="s">
        <v>402</v>
      </c>
      <c r="C980" s="191">
        <v>112</v>
      </c>
      <c r="D980" s="191">
        <v>284</v>
      </c>
      <c r="E980" s="191">
        <v>123</v>
      </c>
      <c r="F980" s="191">
        <v>1</v>
      </c>
      <c r="G980" s="191">
        <v>1656</v>
      </c>
      <c r="H980" s="191">
        <v>852</v>
      </c>
      <c r="I980" s="191">
        <v>80</v>
      </c>
      <c r="J980" s="191">
        <v>44</v>
      </c>
      <c r="K980" s="191">
        <v>91</v>
      </c>
      <c r="L980" s="191">
        <v>32</v>
      </c>
      <c r="M980" s="191">
        <v>126</v>
      </c>
      <c r="N980" s="191">
        <v>2</v>
      </c>
      <c r="O980" s="191">
        <v>301</v>
      </c>
      <c r="P980" s="191">
        <v>111</v>
      </c>
      <c r="Q980" s="191">
        <v>22</v>
      </c>
      <c r="R980" s="103">
        <f t="shared" si="104"/>
        <v>3837</v>
      </c>
      <c r="S980" s="36"/>
      <c r="T980" s="36"/>
    </row>
    <row r="981" spans="2:20" ht="17.100000000000001" customHeight="1" x14ac:dyDescent="0.15">
      <c r="B981" s="103" t="s">
        <v>403</v>
      </c>
      <c r="C981" s="191">
        <v>85</v>
      </c>
      <c r="D981" s="191">
        <v>267</v>
      </c>
      <c r="E981" s="191">
        <v>170</v>
      </c>
      <c r="F981" s="191">
        <v>4</v>
      </c>
      <c r="G981" s="191">
        <v>523</v>
      </c>
      <c r="H981" s="191">
        <v>286</v>
      </c>
      <c r="I981" s="191">
        <v>48</v>
      </c>
      <c r="J981" s="191">
        <v>22</v>
      </c>
      <c r="K981" s="191">
        <v>57</v>
      </c>
      <c r="L981" s="191">
        <v>14</v>
      </c>
      <c r="M981" s="191">
        <v>54</v>
      </c>
      <c r="N981" s="191">
        <v>0</v>
      </c>
      <c r="O981" s="191">
        <v>197</v>
      </c>
      <c r="P981" s="191">
        <v>72</v>
      </c>
      <c r="Q981" s="191">
        <v>13</v>
      </c>
      <c r="R981" s="103">
        <f t="shared" si="104"/>
        <v>1812</v>
      </c>
      <c r="S981" s="36"/>
      <c r="T981" s="36"/>
    </row>
    <row r="982" spans="2:20" ht="17.100000000000001" customHeight="1" x14ac:dyDescent="0.15">
      <c r="B982" s="103" t="s">
        <v>405</v>
      </c>
      <c r="C982" s="191">
        <v>44</v>
      </c>
      <c r="D982" s="191">
        <v>142</v>
      </c>
      <c r="E982" s="191">
        <v>107</v>
      </c>
      <c r="F982" s="191">
        <v>1</v>
      </c>
      <c r="G982" s="191">
        <v>112</v>
      </c>
      <c r="H982" s="191">
        <v>75</v>
      </c>
      <c r="I982" s="191">
        <v>16</v>
      </c>
      <c r="J982" s="191">
        <v>4</v>
      </c>
      <c r="K982" s="191">
        <v>19</v>
      </c>
      <c r="L982" s="191">
        <v>1</v>
      </c>
      <c r="M982" s="191">
        <v>20</v>
      </c>
      <c r="N982" s="191">
        <v>0</v>
      </c>
      <c r="O982" s="191">
        <v>69</v>
      </c>
      <c r="P982" s="191">
        <v>25</v>
      </c>
      <c r="Q982" s="191">
        <v>4</v>
      </c>
      <c r="R982" s="103">
        <f t="shared" si="104"/>
        <v>639</v>
      </c>
      <c r="S982" s="36"/>
      <c r="T982" s="36"/>
    </row>
    <row r="983" spans="2:20" ht="17.100000000000001" customHeight="1" x14ac:dyDescent="0.15">
      <c r="B983" s="103" t="s">
        <v>406</v>
      </c>
      <c r="C983" s="191">
        <v>15</v>
      </c>
      <c r="D983" s="191">
        <v>76</v>
      </c>
      <c r="E983" s="191">
        <v>83</v>
      </c>
      <c r="F983" s="191">
        <v>0</v>
      </c>
      <c r="G983" s="191">
        <v>50</v>
      </c>
      <c r="H983" s="191">
        <v>29</v>
      </c>
      <c r="I983" s="191">
        <v>10</v>
      </c>
      <c r="J983" s="191">
        <v>4</v>
      </c>
      <c r="K983" s="191">
        <v>11</v>
      </c>
      <c r="L983" s="191">
        <v>1</v>
      </c>
      <c r="M983" s="191">
        <v>7</v>
      </c>
      <c r="N983" s="191">
        <v>0</v>
      </c>
      <c r="O983" s="191">
        <v>19</v>
      </c>
      <c r="P983" s="191">
        <v>9</v>
      </c>
      <c r="Q983" s="191">
        <v>0</v>
      </c>
      <c r="R983" s="103">
        <f t="shared" si="104"/>
        <v>314</v>
      </c>
      <c r="S983" s="36"/>
      <c r="T983" s="36"/>
    </row>
    <row r="984" spans="2:20" ht="17.100000000000001" customHeight="1" x14ac:dyDescent="0.15">
      <c r="B984" s="103" t="s">
        <v>407</v>
      </c>
      <c r="C984" s="191">
        <v>14</v>
      </c>
      <c r="D984" s="191">
        <v>120</v>
      </c>
      <c r="E984" s="191">
        <v>101</v>
      </c>
      <c r="F984" s="191">
        <v>1</v>
      </c>
      <c r="G984" s="191">
        <v>41</v>
      </c>
      <c r="H984" s="191">
        <v>24</v>
      </c>
      <c r="I984" s="191">
        <v>9</v>
      </c>
      <c r="J984" s="191">
        <v>11</v>
      </c>
      <c r="K984" s="191">
        <v>18</v>
      </c>
      <c r="L984" s="191">
        <v>3</v>
      </c>
      <c r="M984" s="191">
        <v>8</v>
      </c>
      <c r="N984" s="191">
        <v>0</v>
      </c>
      <c r="O984" s="191">
        <v>27</v>
      </c>
      <c r="P984" s="191">
        <v>15</v>
      </c>
      <c r="Q984" s="191">
        <v>1</v>
      </c>
      <c r="R984" s="103">
        <f t="shared" si="104"/>
        <v>393</v>
      </c>
      <c r="S984" s="36"/>
      <c r="T984" s="36"/>
    </row>
    <row r="985" spans="2:20" ht="17.100000000000001" customHeight="1" x14ac:dyDescent="0.15">
      <c r="B985" s="103" t="s">
        <v>408</v>
      </c>
      <c r="C985" s="191">
        <v>13</v>
      </c>
      <c r="D985" s="191">
        <v>84</v>
      </c>
      <c r="E985" s="191">
        <v>73</v>
      </c>
      <c r="F985" s="191">
        <v>3</v>
      </c>
      <c r="G985" s="191">
        <v>16</v>
      </c>
      <c r="H985" s="191">
        <v>14</v>
      </c>
      <c r="I985" s="191">
        <v>5</v>
      </c>
      <c r="J985" s="191">
        <v>3</v>
      </c>
      <c r="K985" s="191">
        <v>4</v>
      </c>
      <c r="L985" s="191">
        <v>0</v>
      </c>
      <c r="M985" s="191">
        <v>5</v>
      </c>
      <c r="N985" s="191">
        <v>0</v>
      </c>
      <c r="O985" s="191">
        <v>23</v>
      </c>
      <c r="P985" s="191">
        <v>6</v>
      </c>
      <c r="Q985" s="191">
        <v>1</v>
      </c>
      <c r="R985" s="103">
        <f t="shared" si="104"/>
        <v>250</v>
      </c>
      <c r="S985" s="36"/>
      <c r="T985" s="36"/>
    </row>
    <row r="986" spans="2:20" ht="17.100000000000001" customHeight="1" x14ac:dyDescent="0.15">
      <c r="B986" s="103" t="s">
        <v>409</v>
      </c>
      <c r="C986" s="191">
        <v>9</v>
      </c>
      <c r="D986" s="191">
        <v>63</v>
      </c>
      <c r="E986" s="191">
        <v>53</v>
      </c>
      <c r="F986" s="191">
        <v>1</v>
      </c>
      <c r="G986" s="191">
        <v>15</v>
      </c>
      <c r="H986" s="191">
        <v>7</v>
      </c>
      <c r="I986" s="191">
        <v>7</v>
      </c>
      <c r="J986" s="191">
        <v>3</v>
      </c>
      <c r="K986" s="191">
        <v>3</v>
      </c>
      <c r="L986" s="191">
        <v>1</v>
      </c>
      <c r="M986" s="191">
        <v>3</v>
      </c>
      <c r="N986" s="191">
        <v>0</v>
      </c>
      <c r="O986" s="191">
        <v>11</v>
      </c>
      <c r="P986" s="191">
        <v>9</v>
      </c>
      <c r="Q986" s="191">
        <v>0</v>
      </c>
      <c r="R986" s="103">
        <f t="shared" si="104"/>
        <v>185</v>
      </c>
      <c r="S986" s="36"/>
      <c r="T986" s="36"/>
    </row>
    <row r="987" spans="2:20" ht="17.100000000000001" customHeight="1" x14ac:dyDescent="0.15">
      <c r="B987" s="103" t="s">
        <v>410</v>
      </c>
      <c r="C987" s="191">
        <v>20</v>
      </c>
      <c r="D987" s="191">
        <v>155</v>
      </c>
      <c r="E987" s="191">
        <v>151</v>
      </c>
      <c r="F987" s="191">
        <v>1</v>
      </c>
      <c r="G987" s="191">
        <v>21</v>
      </c>
      <c r="H987" s="191">
        <v>15</v>
      </c>
      <c r="I987" s="191">
        <v>8</v>
      </c>
      <c r="J987" s="191">
        <v>6</v>
      </c>
      <c r="K987" s="191">
        <v>6</v>
      </c>
      <c r="L987" s="191">
        <v>4</v>
      </c>
      <c r="M987" s="191">
        <v>1</v>
      </c>
      <c r="N987" s="191">
        <v>1</v>
      </c>
      <c r="O987" s="191">
        <v>18</v>
      </c>
      <c r="P987" s="191">
        <v>8</v>
      </c>
      <c r="Q987" s="191">
        <v>4</v>
      </c>
      <c r="R987" s="103">
        <f t="shared" si="104"/>
        <v>419</v>
      </c>
      <c r="S987" s="36"/>
      <c r="T987" s="36"/>
    </row>
    <row r="988" spans="2:20" ht="17.100000000000001" customHeight="1" x14ac:dyDescent="0.15">
      <c r="B988" s="103" t="s">
        <v>411</v>
      </c>
      <c r="C988" s="191">
        <v>21</v>
      </c>
      <c r="D988" s="191">
        <v>87</v>
      </c>
      <c r="E988" s="191">
        <v>78</v>
      </c>
      <c r="F988" s="191">
        <v>3</v>
      </c>
      <c r="G988" s="191">
        <v>18</v>
      </c>
      <c r="H988" s="191">
        <v>13</v>
      </c>
      <c r="I988" s="191">
        <v>3</v>
      </c>
      <c r="J988" s="191">
        <v>3</v>
      </c>
      <c r="K988" s="191">
        <v>3</v>
      </c>
      <c r="L988" s="191">
        <v>1</v>
      </c>
      <c r="M988" s="191">
        <v>3</v>
      </c>
      <c r="N988" s="191">
        <v>0</v>
      </c>
      <c r="O988" s="191">
        <v>10</v>
      </c>
      <c r="P988" s="191">
        <v>7</v>
      </c>
      <c r="Q988" s="191">
        <v>1</v>
      </c>
      <c r="R988" s="103">
        <f t="shared" si="104"/>
        <v>251</v>
      </c>
      <c r="S988" s="36"/>
      <c r="T988" s="36"/>
    </row>
    <row r="989" spans="2:20" ht="17.100000000000001" customHeight="1" x14ac:dyDescent="0.15">
      <c r="B989" s="103" t="s">
        <v>323</v>
      </c>
      <c r="C989" s="191">
        <v>0</v>
      </c>
      <c r="D989" s="191">
        <v>61</v>
      </c>
      <c r="E989" s="191">
        <v>52</v>
      </c>
      <c r="F989" s="191">
        <v>1</v>
      </c>
      <c r="G989" s="191">
        <v>3</v>
      </c>
      <c r="H989" s="191">
        <v>5</v>
      </c>
      <c r="I989" s="191">
        <v>1</v>
      </c>
      <c r="J989" s="191">
        <v>1</v>
      </c>
      <c r="K989" s="191">
        <v>1</v>
      </c>
      <c r="L989" s="191">
        <v>3</v>
      </c>
      <c r="M989" s="191">
        <v>1</v>
      </c>
      <c r="N989" s="191">
        <v>0</v>
      </c>
      <c r="O989" s="191">
        <v>9</v>
      </c>
      <c r="P989" s="191">
        <v>1</v>
      </c>
      <c r="Q989" s="191">
        <v>0</v>
      </c>
      <c r="R989" s="103">
        <f t="shared" si="104"/>
        <v>139</v>
      </c>
      <c r="S989" s="36"/>
      <c r="T989" s="36"/>
    </row>
    <row r="990" spans="2:20" ht="17.100000000000001" customHeight="1" x14ac:dyDescent="0.15">
      <c r="B990" s="103" t="s">
        <v>148</v>
      </c>
      <c r="C990" s="191">
        <v>0</v>
      </c>
      <c r="D990" s="191">
        <v>0</v>
      </c>
      <c r="E990" s="191">
        <v>0</v>
      </c>
      <c r="F990" s="191">
        <v>0</v>
      </c>
      <c r="G990" s="191">
        <v>0</v>
      </c>
      <c r="H990" s="191">
        <v>0</v>
      </c>
      <c r="I990" s="191">
        <v>0</v>
      </c>
      <c r="J990" s="191">
        <v>0</v>
      </c>
      <c r="K990" s="191">
        <v>0</v>
      </c>
      <c r="L990" s="191">
        <v>0</v>
      </c>
      <c r="M990" s="191">
        <v>0</v>
      </c>
      <c r="N990" s="191">
        <v>0</v>
      </c>
      <c r="O990" s="191">
        <v>0</v>
      </c>
      <c r="P990" s="191">
        <v>0</v>
      </c>
      <c r="Q990" s="191">
        <v>0</v>
      </c>
      <c r="R990" s="103">
        <f t="shared" si="104"/>
        <v>0</v>
      </c>
      <c r="S990" s="36"/>
      <c r="T990" s="36"/>
    </row>
    <row r="991" spans="2:20" ht="17.100000000000001" customHeight="1" x14ac:dyDescent="0.15">
      <c r="B991" s="103" t="s">
        <v>17</v>
      </c>
      <c r="C991" s="103">
        <f>SUM(C978:C990)</f>
        <v>862</v>
      </c>
      <c r="D991" s="103">
        <f t="shared" ref="D991:R991" si="105">SUM(D978:D990)</f>
        <v>2475</v>
      </c>
      <c r="E991" s="103">
        <f t="shared" si="105"/>
        <v>1301</v>
      </c>
      <c r="F991" s="103">
        <f t="shared" si="105"/>
        <v>31</v>
      </c>
      <c r="G991" s="103">
        <f t="shared" si="105"/>
        <v>11588</v>
      </c>
      <c r="H991" s="103">
        <f t="shared" si="105"/>
        <v>5767</v>
      </c>
      <c r="I991" s="103">
        <f t="shared" si="105"/>
        <v>374</v>
      </c>
      <c r="J991" s="103">
        <f t="shared" si="105"/>
        <v>253</v>
      </c>
      <c r="K991" s="103">
        <f t="shared" si="105"/>
        <v>395</v>
      </c>
      <c r="L991" s="103">
        <f t="shared" si="105"/>
        <v>143</v>
      </c>
      <c r="M991" s="103">
        <f t="shared" si="105"/>
        <v>377</v>
      </c>
      <c r="N991" s="103">
        <f t="shared" si="105"/>
        <v>10</v>
      </c>
      <c r="O991" s="103">
        <f t="shared" si="105"/>
        <v>1312</v>
      </c>
      <c r="P991" s="103">
        <f t="shared" si="105"/>
        <v>613</v>
      </c>
      <c r="Q991" s="103">
        <f t="shared" si="105"/>
        <v>211</v>
      </c>
      <c r="R991" s="103">
        <f t="shared" si="105"/>
        <v>25712</v>
      </c>
      <c r="S991" s="36"/>
      <c r="T991" s="36"/>
    </row>
    <row r="992" spans="2:20" ht="17.100000000000001" customHeight="1" x14ac:dyDescent="0.15">
      <c r="B992" s="36"/>
      <c r="C992" s="36"/>
      <c r="D992" s="36"/>
      <c r="E992" s="36"/>
      <c r="F992" s="36"/>
      <c r="G992" s="36"/>
      <c r="H992" s="36"/>
      <c r="I992" s="36"/>
      <c r="J992" s="36"/>
      <c r="K992" s="36"/>
      <c r="L992" s="36"/>
      <c r="M992" s="36"/>
      <c r="N992" s="36"/>
      <c r="O992" s="36"/>
      <c r="P992" s="36"/>
      <c r="Q992" s="36"/>
      <c r="R992" s="36"/>
      <c r="S992" s="36"/>
      <c r="T992" s="36"/>
    </row>
    <row r="993" spans="2:20" ht="17.100000000000001" customHeight="1" x14ac:dyDescent="0.15">
      <c r="B993" s="36"/>
      <c r="C993" s="36"/>
      <c r="D993" s="36"/>
      <c r="E993" s="36"/>
      <c r="F993" s="36"/>
      <c r="G993" s="36"/>
      <c r="H993" s="36"/>
      <c r="I993" s="36"/>
      <c r="J993" s="36"/>
      <c r="K993" s="36"/>
      <c r="L993" s="36"/>
      <c r="M993" s="36"/>
      <c r="N993" s="36"/>
      <c r="O993" s="36"/>
      <c r="P993" s="36"/>
      <c r="Q993" s="36"/>
      <c r="R993" s="36"/>
      <c r="S993" s="36"/>
    </row>
    <row r="994" spans="2:20" ht="17.100000000000001" customHeight="1" x14ac:dyDescent="0.15">
      <c r="B994" s="15" t="s">
        <v>420</v>
      </c>
      <c r="C994" s="36"/>
      <c r="D994" s="36"/>
      <c r="E994" s="36"/>
      <c r="F994" s="36"/>
      <c r="G994" s="36"/>
      <c r="H994" s="36"/>
      <c r="I994" s="36"/>
      <c r="J994" s="36"/>
      <c r="K994" s="36"/>
      <c r="L994" s="36"/>
      <c r="M994" s="36"/>
      <c r="N994" s="36"/>
      <c r="O994" s="36"/>
      <c r="P994" s="36"/>
      <c r="Q994" s="36"/>
      <c r="R994" s="297"/>
      <c r="S994" s="182"/>
      <c r="T994" s="64"/>
    </row>
    <row r="995" spans="2:20" ht="53.25" customHeight="1" x14ac:dyDescent="0.15">
      <c r="B995" s="102"/>
      <c r="C995" s="61" t="s">
        <v>426</v>
      </c>
      <c r="D995" s="61" t="s">
        <v>427</v>
      </c>
      <c r="E995" s="299" t="s">
        <v>428</v>
      </c>
      <c r="F995" s="299" t="s">
        <v>429</v>
      </c>
      <c r="G995" s="299" t="s">
        <v>430</v>
      </c>
      <c r="H995" s="61" t="s">
        <v>431</v>
      </c>
      <c r="I995" s="61" t="s">
        <v>432</v>
      </c>
      <c r="J995" s="281" t="s">
        <v>433</v>
      </c>
      <c r="K995" s="281" t="s">
        <v>434</v>
      </c>
      <c r="L995" s="281" t="s">
        <v>435</v>
      </c>
      <c r="M995" s="281" t="s">
        <v>436</v>
      </c>
      <c r="N995" s="281" t="s">
        <v>437</v>
      </c>
      <c r="O995" s="281" t="s">
        <v>438</v>
      </c>
      <c r="P995" s="60" t="s">
        <v>24</v>
      </c>
      <c r="Q995" s="60" t="s">
        <v>439</v>
      </c>
      <c r="R995" s="298" t="s">
        <v>386</v>
      </c>
      <c r="S995" s="179"/>
      <c r="T995" s="36"/>
    </row>
    <row r="996" spans="2:20" ht="17.100000000000001" customHeight="1" x14ac:dyDescent="0.15">
      <c r="B996" s="103" t="s">
        <v>400</v>
      </c>
      <c r="C996" s="193">
        <f t="shared" ref="C996:Q996" si="106">C978/$R978</f>
        <v>3.9511911679256245E-2</v>
      </c>
      <c r="D996" s="193">
        <f t="shared" si="106"/>
        <v>7.4723997675769899E-2</v>
      </c>
      <c r="E996" s="193">
        <f t="shared" si="106"/>
        <v>1.5223707147007553E-2</v>
      </c>
      <c r="F996" s="193">
        <f t="shared" si="106"/>
        <v>1.3945380592678676E-3</v>
      </c>
      <c r="G996" s="193">
        <f t="shared" si="106"/>
        <v>0.51772225450319587</v>
      </c>
      <c r="H996" s="193">
        <f t="shared" si="106"/>
        <v>0.28262638001162116</v>
      </c>
      <c r="I996" s="193">
        <f t="shared" si="106"/>
        <v>8.1348053457292267E-3</v>
      </c>
      <c r="J996" s="193">
        <f t="shared" si="106"/>
        <v>4.5322486926205694E-3</v>
      </c>
      <c r="K996" s="193">
        <f t="shared" si="106"/>
        <v>6.1592097617664153E-3</v>
      </c>
      <c r="L996" s="193">
        <f t="shared" si="106"/>
        <v>1.7431725740848344E-3</v>
      </c>
      <c r="M996" s="193">
        <f t="shared" si="106"/>
        <v>2.905287623474724E-3</v>
      </c>
      <c r="N996" s="193">
        <f t="shared" si="106"/>
        <v>2.3242300987797793E-4</v>
      </c>
      <c r="O996" s="193">
        <f t="shared" si="106"/>
        <v>1.7315514235909355E-2</v>
      </c>
      <c r="P996" s="193">
        <f t="shared" si="106"/>
        <v>1.4177803602556653E-2</v>
      </c>
      <c r="Q996" s="193">
        <f t="shared" si="106"/>
        <v>1.3596746077861708E-2</v>
      </c>
      <c r="R996" s="197">
        <f t="shared" ref="R996:R1009" si="107">R978/$R$991</f>
        <v>0.33466863721219664</v>
      </c>
      <c r="S996" s="179"/>
      <c r="T996" s="36"/>
    </row>
    <row r="997" spans="2:20" ht="17.100000000000001" customHeight="1" x14ac:dyDescent="0.15">
      <c r="B997" s="103" t="s">
        <v>401</v>
      </c>
      <c r="C997" s="193">
        <f t="shared" ref="C997:Q997" si="108">C979/$R979</f>
        <v>2.1312584573748308E-2</v>
      </c>
      <c r="D997" s="193">
        <f t="shared" si="108"/>
        <v>5.5593143888137124E-2</v>
      </c>
      <c r="E997" s="193">
        <f t="shared" si="108"/>
        <v>2.0184934596301309E-2</v>
      </c>
      <c r="F997" s="193">
        <f t="shared" si="108"/>
        <v>3.3829499323410016E-4</v>
      </c>
      <c r="G997" s="193">
        <f t="shared" si="108"/>
        <v>0.52751465944970677</v>
      </c>
      <c r="H997" s="193">
        <f t="shared" si="108"/>
        <v>0.22722147045557059</v>
      </c>
      <c r="I997" s="193">
        <f t="shared" si="108"/>
        <v>1.3193504736129905E-2</v>
      </c>
      <c r="J997" s="193">
        <f t="shared" si="108"/>
        <v>1.2742444745151104E-2</v>
      </c>
      <c r="K997" s="193">
        <f t="shared" si="108"/>
        <v>1.4546684709066306E-2</v>
      </c>
      <c r="L997" s="193">
        <f t="shared" si="108"/>
        <v>7.6680198466396029E-3</v>
      </c>
      <c r="M997" s="193">
        <f t="shared" si="108"/>
        <v>1.3982859720342805E-2</v>
      </c>
      <c r="N997" s="193">
        <f t="shared" si="108"/>
        <v>5.638249887235002E-4</v>
      </c>
      <c r="O997" s="193">
        <f t="shared" si="108"/>
        <v>5.4014433919711322E-2</v>
      </c>
      <c r="P997" s="193">
        <f t="shared" si="108"/>
        <v>2.571041948579161E-2</v>
      </c>
      <c r="Q997" s="193">
        <f t="shared" si="108"/>
        <v>5.4127198917456026E-3</v>
      </c>
      <c r="R997" s="197">
        <f t="shared" si="107"/>
        <v>0.34489732420659613</v>
      </c>
      <c r="S997" s="179"/>
      <c r="T997" s="36"/>
    </row>
    <row r="998" spans="2:20" ht="17.100000000000001" customHeight="1" x14ac:dyDescent="0.15">
      <c r="B998" s="103" t="s">
        <v>402</v>
      </c>
      <c r="C998" s="193">
        <f t="shared" ref="C998:Q998" si="109">C980/$R980</f>
        <v>2.9189470940839197E-2</v>
      </c>
      <c r="D998" s="193">
        <f t="shared" si="109"/>
        <v>7.4016158457127959E-2</v>
      </c>
      <c r="E998" s="193">
        <f t="shared" si="109"/>
        <v>3.2056293979671621E-2</v>
      </c>
      <c r="F998" s="193">
        <f t="shared" si="109"/>
        <v>2.6062027625749283E-4</v>
      </c>
      <c r="G998" s="193">
        <f t="shared" si="109"/>
        <v>0.43158717748240816</v>
      </c>
      <c r="H998" s="193">
        <f t="shared" si="109"/>
        <v>0.22204847537138389</v>
      </c>
      <c r="I998" s="193">
        <f t="shared" si="109"/>
        <v>2.0849622100599426E-2</v>
      </c>
      <c r="J998" s="193">
        <f t="shared" si="109"/>
        <v>1.1467292155329685E-2</v>
      </c>
      <c r="K998" s="193">
        <f t="shared" si="109"/>
        <v>2.3716445139431847E-2</v>
      </c>
      <c r="L998" s="193">
        <f t="shared" si="109"/>
        <v>8.3398488402397705E-3</v>
      </c>
      <c r="M998" s="193">
        <f t="shared" si="109"/>
        <v>3.2838154808444098E-2</v>
      </c>
      <c r="N998" s="193">
        <f t="shared" si="109"/>
        <v>5.2124055251498566E-4</v>
      </c>
      <c r="O998" s="193">
        <f t="shared" si="109"/>
        <v>7.844670315350534E-2</v>
      </c>
      <c r="P998" s="193">
        <f t="shared" si="109"/>
        <v>2.8928850664581705E-2</v>
      </c>
      <c r="Q998" s="193">
        <f t="shared" si="109"/>
        <v>5.7336460776648427E-3</v>
      </c>
      <c r="R998" s="197">
        <f t="shared" si="107"/>
        <v>0.14922993154947106</v>
      </c>
      <c r="S998" s="179"/>
      <c r="T998" s="36"/>
    </row>
    <row r="999" spans="2:20" ht="17.100000000000001" customHeight="1" x14ac:dyDescent="0.15">
      <c r="B999" s="103" t="s">
        <v>403</v>
      </c>
      <c r="C999" s="193">
        <f t="shared" ref="C999:Q999" si="110">C981/$R981</f>
        <v>4.6909492273730681E-2</v>
      </c>
      <c r="D999" s="193">
        <f t="shared" si="110"/>
        <v>0.14735099337748345</v>
      </c>
      <c r="E999" s="193">
        <f t="shared" si="110"/>
        <v>9.3818984547461362E-2</v>
      </c>
      <c r="F999" s="193">
        <f t="shared" si="110"/>
        <v>2.2075055187637969E-3</v>
      </c>
      <c r="G999" s="193">
        <f t="shared" si="110"/>
        <v>0.28863134657836642</v>
      </c>
      <c r="H999" s="193">
        <f t="shared" si="110"/>
        <v>0.15783664459161148</v>
      </c>
      <c r="I999" s="193">
        <f t="shared" si="110"/>
        <v>2.6490066225165563E-2</v>
      </c>
      <c r="J999" s="193">
        <f t="shared" si="110"/>
        <v>1.2141280353200883E-2</v>
      </c>
      <c r="K999" s="193">
        <f t="shared" si="110"/>
        <v>3.1456953642384107E-2</v>
      </c>
      <c r="L999" s="193">
        <f t="shared" si="110"/>
        <v>7.7262693156732896E-3</v>
      </c>
      <c r="M999" s="193">
        <f t="shared" si="110"/>
        <v>2.9801324503311258E-2</v>
      </c>
      <c r="N999" s="193">
        <f t="shared" si="110"/>
        <v>0</v>
      </c>
      <c r="O999" s="193">
        <f t="shared" si="110"/>
        <v>0.108719646799117</v>
      </c>
      <c r="P999" s="193">
        <f t="shared" si="110"/>
        <v>3.9735099337748346E-2</v>
      </c>
      <c r="Q999" s="193">
        <f t="shared" si="110"/>
        <v>7.1743929359823402E-3</v>
      </c>
      <c r="R999" s="197">
        <f t="shared" si="107"/>
        <v>7.0472930927193533E-2</v>
      </c>
      <c r="S999" s="179"/>
      <c r="T999" s="36"/>
    </row>
    <row r="1000" spans="2:20" ht="17.100000000000001" customHeight="1" x14ac:dyDescent="0.15">
      <c r="B1000" s="103" t="s">
        <v>405</v>
      </c>
      <c r="C1000" s="193">
        <f t="shared" ref="C1000:Q1000" si="111">C982/$R982</f>
        <v>6.8857589984350542E-2</v>
      </c>
      <c r="D1000" s="193">
        <f t="shared" si="111"/>
        <v>0.22222222222222221</v>
      </c>
      <c r="E1000" s="193">
        <f t="shared" si="111"/>
        <v>0.1674491392801252</v>
      </c>
      <c r="F1000" s="193">
        <f t="shared" si="111"/>
        <v>1.5649452269170579E-3</v>
      </c>
      <c r="G1000" s="193">
        <f t="shared" si="111"/>
        <v>0.17527386541471049</v>
      </c>
      <c r="H1000" s="193">
        <f t="shared" si="111"/>
        <v>0.11737089201877934</v>
      </c>
      <c r="I1000" s="193">
        <f t="shared" si="111"/>
        <v>2.5039123630672927E-2</v>
      </c>
      <c r="J1000" s="193">
        <f t="shared" si="111"/>
        <v>6.2597809076682318E-3</v>
      </c>
      <c r="K1000" s="193">
        <f t="shared" si="111"/>
        <v>2.9733959311424099E-2</v>
      </c>
      <c r="L1000" s="193">
        <f t="shared" si="111"/>
        <v>1.5649452269170579E-3</v>
      </c>
      <c r="M1000" s="193">
        <f t="shared" si="111"/>
        <v>3.1298904538341159E-2</v>
      </c>
      <c r="N1000" s="193">
        <f t="shared" si="111"/>
        <v>0</v>
      </c>
      <c r="O1000" s="193">
        <f t="shared" si="111"/>
        <v>0.107981220657277</v>
      </c>
      <c r="P1000" s="193">
        <f t="shared" si="111"/>
        <v>3.912363067292645E-2</v>
      </c>
      <c r="Q1000" s="193">
        <f t="shared" si="111"/>
        <v>6.2597809076682318E-3</v>
      </c>
      <c r="R1000" s="197">
        <f t="shared" si="107"/>
        <v>2.4852209085252021E-2</v>
      </c>
      <c r="S1000" s="179"/>
      <c r="T1000" s="36"/>
    </row>
    <row r="1001" spans="2:20" ht="17.100000000000001" customHeight="1" x14ac:dyDescent="0.15">
      <c r="B1001" s="103" t="s">
        <v>406</v>
      </c>
      <c r="C1001" s="193">
        <f t="shared" ref="C1001:Q1001" si="112">C983/$R983</f>
        <v>4.7770700636942678E-2</v>
      </c>
      <c r="D1001" s="193">
        <f t="shared" si="112"/>
        <v>0.24203821656050956</v>
      </c>
      <c r="E1001" s="193">
        <f t="shared" si="112"/>
        <v>0.2643312101910828</v>
      </c>
      <c r="F1001" s="193">
        <f t="shared" si="112"/>
        <v>0</v>
      </c>
      <c r="G1001" s="193">
        <f t="shared" si="112"/>
        <v>0.15923566878980891</v>
      </c>
      <c r="H1001" s="193">
        <f t="shared" si="112"/>
        <v>9.2356687898089165E-2</v>
      </c>
      <c r="I1001" s="193">
        <f t="shared" si="112"/>
        <v>3.1847133757961783E-2</v>
      </c>
      <c r="J1001" s="193">
        <f t="shared" si="112"/>
        <v>1.2738853503184714E-2</v>
      </c>
      <c r="K1001" s="193">
        <f t="shared" si="112"/>
        <v>3.5031847133757961E-2</v>
      </c>
      <c r="L1001" s="193">
        <f t="shared" si="112"/>
        <v>3.1847133757961785E-3</v>
      </c>
      <c r="M1001" s="193">
        <f t="shared" si="112"/>
        <v>2.2292993630573247E-2</v>
      </c>
      <c r="N1001" s="193">
        <f t="shared" si="112"/>
        <v>0</v>
      </c>
      <c r="O1001" s="193">
        <f t="shared" si="112"/>
        <v>6.0509554140127389E-2</v>
      </c>
      <c r="P1001" s="193">
        <f t="shared" si="112"/>
        <v>2.8662420382165606E-2</v>
      </c>
      <c r="Q1001" s="193">
        <f t="shared" si="112"/>
        <v>0</v>
      </c>
      <c r="R1001" s="197">
        <f t="shared" si="107"/>
        <v>1.2212196639701307E-2</v>
      </c>
      <c r="S1001" s="179"/>
      <c r="T1001" s="36"/>
    </row>
    <row r="1002" spans="2:20" ht="17.100000000000001" customHeight="1" x14ac:dyDescent="0.15">
      <c r="B1002" s="103" t="s">
        <v>407</v>
      </c>
      <c r="C1002" s="193">
        <f t="shared" ref="C1002:Q1002" si="113">C984/$R984</f>
        <v>3.5623409669211195E-2</v>
      </c>
      <c r="D1002" s="193">
        <f t="shared" si="113"/>
        <v>0.30534351145038169</v>
      </c>
      <c r="E1002" s="193">
        <f t="shared" si="113"/>
        <v>0.25699745547073793</v>
      </c>
      <c r="F1002" s="193">
        <f t="shared" si="113"/>
        <v>2.5445292620865142E-3</v>
      </c>
      <c r="G1002" s="193">
        <f t="shared" si="113"/>
        <v>0.10432569974554708</v>
      </c>
      <c r="H1002" s="193">
        <f t="shared" si="113"/>
        <v>6.1068702290076333E-2</v>
      </c>
      <c r="I1002" s="193">
        <f t="shared" si="113"/>
        <v>2.2900763358778626E-2</v>
      </c>
      <c r="J1002" s="193">
        <f t="shared" si="113"/>
        <v>2.7989821882951654E-2</v>
      </c>
      <c r="K1002" s="193">
        <f t="shared" si="113"/>
        <v>4.5801526717557252E-2</v>
      </c>
      <c r="L1002" s="193">
        <f t="shared" si="113"/>
        <v>7.6335877862595417E-3</v>
      </c>
      <c r="M1002" s="193">
        <f t="shared" si="113"/>
        <v>2.0356234096692113E-2</v>
      </c>
      <c r="N1002" s="193">
        <f t="shared" si="113"/>
        <v>0</v>
      </c>
      <c r="O1002" s="193">
        <f t="shared" si="113"/>
        <v>6.8702290076335881E-2</v>
      </c>
      <c r="P1002" s="193">
        <f t="shared" si="113"/>
        <v>3.8167938931297711E-2</v>
      </c>
      <c r="Q1002" s="193">
        <f t="shared" si="113"/>
        <v>2.5445292620865142E-3</v>
      </c>
      <c r="R1002" s="197">
        <f t="shared" si="107"/>
        <v>1.5284691972619788E-2</v>
      </c>
      <c r="S1002" s="179"/>
      <c r="T1002" s="36"/>
    </row>
    <row r="1003" spans="2:20" ht="17.100000000000001" customHeight="1" x14ac:dyDescent="0.15">
      <c r="B1003" s="103" t="s">
        <v>408</v>
      </c>
      <c r="C1003" s="193">
        <f t="shared" ref="C1003:Q1003" si="114">C985/$R985</f>
        <v>5.1999999999999998E-2</v>
      </c>
      <c r="D1003" s="193">
        <f t="shared" si="114"/>
        <v>0.33600000000000002</v>
      </c>
      <c r="E1003" s="193">
        <f t="shared" si="114"/>
        <v>0.29199999999999998</v>
      </c>
      <c r="F1003" s="193">
        <f t="shared" si="114"/>
        <v>1.2E-2</v>
      </c>
      <c r="G1003" s="193">
        <f t="shared" si="114"/>
        <v>6.4000000000000001E-2</v>
      </c>
      <c r="H1003" s="193">
        <f t="shared" si="114"/>
        <v>5.6000000000000001E-2</v>
      </c>
      <c r="I1003" s="193">
        <f t="shared" si="114"/>
        <v>0.02</v>
      </c>
      <c r="J1003" s="193">
        <f t="shared" si="114"/>
        <v>1.2E-2</v>
      </c>
      <c r="K1003" s="193">
        <f t="shared" si="114"/>
        <v>1.6E-2</v>
      </c>
      <c r="L1003" s="193">
        <f t="shared" si="114"/>
        <v>0</v>
      </c>
      <c r="M1003" s="193">
        <f t="shared" si="114"/>
        <v>0.02</v>
      </c>
      <c r="N1003" s="193">
        <f t="shared" si="114"/>
        <v>0</v>
      </c>
      <c r="O1003" s="193">
        <f t="shared" si="114"/>
        <v>9.1999999999999998E-2</v>
      </c>
      <c r="P1003" s="193">
        <f t="shared" si="114"/>
        <v>2.4E-2</v>
      </c>
      <c r="Q1003" s="193">
        <f t="shared" si="114"/>
        <v>4.0000000000000001E-3</v>
      </c>
      <c r="R1003" s="197">
        <f t="shared" si="107"/>
        <v>9.7230864965774742E-3</v>
      </c>
      <c r="S1003" s="179"/>
      <c r="T1003" s="36"/>
    </row>
    <row r="1004" spans="2:20" ht="17.100000000000001" customHeight="1" x14ac:dyDescent="0.15">
      <c r="B1004" s="103" t="s">
        <v>409</v>
      </c>
      <c r="C1004" s="193">
        <f t="shared" ref="C1004:Q1004" si="115">C986/$R986</f>
        <v>4.8648648648648651E-2</v>
      </c>
      <c r="D1004" s="193">
        <f t="shared" si="115"/>
        <v>0.34054054054054056</v>
      </c>
      <c r="E1004" s="193">
        <f t="shared" si="115"/>
        <v>0.2864864864864865</v>
      </c>
      <c r="F1004" s="193">
        <f t="shared" si="115"/>
        <v>5.4054054054054057E-3</v>
      </c>
      <c r="G1004" s="193">
        <f t="shared" si="115"/>
        <v>8.1081081081081086E-2</v>
      </c>
      <c r="H1004" s="193">
        <f t="shared" si="115"/>
        <v>3.783783783783784E-2</v>
      </c>
      <c r="I1004" s="193">
        <f t="shared" si="115"/>
        <v>3.783783783783784E-2</v>
      </c>
      <c r="J1004" s="193">
        <f t="shared" si="115"/>
        <v>1.6216216216216217E-2</v>
      </c>
      <c r="K1004" s="193">
        <f t="shared" si="115"/>
        <v>1.6216216216216217E-2</v>
      </c>
      <c r="L1004" s="193">
        <f t="shared" si="115"/>
        <v>5.4054054054054057E-3</v>
      </c>
      <c r="M1004" s="193">
        <f t="shared" si="115"/>
        <v>1.6216216216216217E-2</v>
      </c>
      <c r="N1004" s="193">
        <f t="shared" si="115"/>
        <v>0</v>
      </c>
      <c r="O1004" s="193">
        <f t="shared" si="115"/>
        <v>5.9459459459459463E-2</v>
      </c>
      <c r="P1004" s="193">
        <f t="shared" si="115"/>
        <v>4.8648648648648651E-2</v>
      </c>
      <c r="Q1004" s="193">
        <f t="shared" si="115"/>
        <v>0</v>
      </c>
      <c r="R1004" s="197">
        <f t="shared" si="107"/>
        <v>7.1950840074673306E-3</v>
      </c>
      <c r="S1004" s="179"/>
      <c r="T1004" s="36"/>
    </row>
    <row r="1005" spans="2:20" ht="17.100000000000001" customHeight="1" x14ac:dyDescent="0.15">
      <c r="B1005" s="103" t="s">
        <v>410</v>
      </c>
      <c r="C1005" s="193">
        <f t="shared" ref="C1005:Q1005" si="116">C987/$R987</f>
        <v>4.77326968973747E-2</v>
      </c>
      <c r="D1005" s="193">
        <f t="shared" si="116"/>
        <v>0.36992840095465396</v>
      </c>
      <c r="E1005" s="193">
        <f t="shared" si="116"/>
        <v>0.36038186157517899</v>
      </c>
      <c r="F1005" s="193">
        <f t="shared" si="116"/>
        <v>2.3866348448687352E-3</v>
      </c>
      <c r="G1005" s="193">
        <f t="shared" si="116"/>
        <v>5.0119331742243436E-2</v>
      </c>
      <c r="H1005" s="193">
        <f t="shared" si="116"/>
        <v>3.5799522673031027E-2</v>
      </c>
      <c r="I1005" s="193">
        <f t="shared" si="116"/>
        <v>1.9093078758949882E-2</v>
      </c>
      <c r="J1005" s="193">
        <f t="shared" si="116"/>
        <v>1.4319809069212411E-2</v>
      </c>
      <c r="K1005" s="193">
        <f t="shared" si="116"/>
        <v>1.4319809069212411E-2</v>
      </c>
      <c r="L1005" s="193">
        <f t="shared" si="116"/>
        <v>9.5465393794749408E-3</v>
      </c>
      <c r="M1005" s="193">
        <f t="shared" si="116"/>
        <v>2.3866348448687352E-3</v>
      </c>
      <c r="N1005" s="193">
        <f t="shared" si="116"/>
        <v>2.3866348448687352E-3</v>
      </c>
      <c r="O1005" s="193">
        <f t="shared" si="116"/>
        <v>4.2959427207637228E-2</v>
      </c>
      <c r="P1005" s="193">
        <f t="shared" si="116"/>
        <v>1.9093078758949882E-2</v>
      </c>
      <c r="Q1005" s="193">
        <f t="shared" si="116"/>
        <v>9.5465393794749408E-3</v>
      </c>
      <c r="R1005" s="197">
        <f t="shared" si="107"/>
        <v>1.6295892968263847E-2</v>
      </c>
      <c r="S1005" s="179"/>
      <c r="T1005" s="36"/>
    </row>
    <row r="1006" spans="2:20" ht="17.100000000000001" customHeight="1" x14ac:dyDescent="0.15">
      <c r="B1006" s="103" t="s">
        <v>411</v>
      </c>
      <c r="C1006" s="193">
        <f t="shared" ref="C1006:Q1006" si="117">C988/$R988</f>
        <v>8.3665338645418322E-2</v>
      </c>
      <c r="D1006" s="193">
        <f t="shared" si="117"/>
        <v>0.34661354581673309</v>
      </c>
      <c r="E1006" s="193">
        <f t="shared" si="117"/>
        <v>0.31075697211155379</v>
      </c>
      <c r="F1006" s="193">
        <f t="shared" si="117"/>
        <v>1.1952191235059761E-2</v>
      </c>
      <c r="G1006" s="193">
        <f t="shared" si="117"/>
        <v>7.1713147410358571E-2</v>
      </c>
      <c r="H1006" s="193">
        <f t="shared" si="117"/>
        <v>5.1792828685258967E-2</v>
      </c>
      <c r="I1006" s="193">
        <f t="shared" si="117"/>
        <v>1.1952191235059761E-2</v>
      </c>
      <c r="J1006" s="193">
        <f t="shared" si="117"/>
        <v>1.1952191235059761E-2</v>
      </c>
      <c r="K1006" s="193">
        <f t="shared" si="117"/>
        <v>1.1952191235059761E-2</v>
      </c>
      <c r="L1006" s="193">
        <f t="shared" si="117"/>
        <v>3.9840637450199202E-3</v>
      </c>
      <c r="M1006" s="193">
        <f t="shared" si="117"/>
        <v>1.1952191235059761E-2</v>
      </c>
      <c r="N1006" s="193">
        <f t="shared" si="117"/>
        <v>0</v>
      </c>
      <c r="O1006" s="193">
        <f t="shared" si="117"/>
        <v>3.9840637450199202E-2</v>
      </c>
      <c r="P1006" s="193">
        <f t="shared" si="117"/>
        <v>2.7888446215139442E-2</v>
      </c>
      <c r="Q1006" s="193">
        <f t="shared" si="117"/>
        <v>3.9840637450199202E-3</v>
      </c>
      <c r="R1006" s="197">
        <f t="shared" si="107"/>
        <v>9.7619788425637836E-3</v>
      </c>
      <c r="S1006" s="179"/>
      <c r="T1006" s="36"/>
    </row>
    <row r="1007" spans="2:20" ht="17.100000000000001" customHeight="1" x14ac:dyDescent="0.15">
      <c r="B1007" s="103" t="s">
        <v>323</v>
      </c>
      <c r="C1007" s="193">
        <f t="shared" ref="C1007:Q1007" si="118">C989/$R989</f>
        <v>0</v>
      </c>
      <c r="D1007" s="193">
        <f t="shared" si="118"/>
        <v>0.43884892086330934</v>
      </c>
      <c r="E1007" s="193">
        <f t="shared" si="118"/>
        <v>0.37410071942446044</v>
      </c>
      <c r="F1007" s="193">
        <f t="shared" si="118"/>
        <v>7.1942446043165471E-3</v>
      </c>
      <c r="G1007" s="193">
        <f t="shared" si="118"/>
        <v>2.1582733812949641E-2</v>
      </c>
      <c r="H1007" s="193">
        <f t="shared" si="118"/>
        <v>3.5971223021582732E-2</v>
      </c>
      <c r="I1007" s="193">
        <f t="shared" si="118"/>
        <v>7.1942446043165471E-3</v>
      </c>
      <c r="J1007" s="193">
        <f t="shared" si="118"/>
        <v>7.1942446043165471E-3</v>
      </c>
      <c r="K1007" s="193">
        <f t="shared" si="118"/>
        <v>7.1942446043165471E-3</v>
      </c>
      <c r="L1007" s="193">
        <f t="shared" si="118"/>
        <v>2.1582733812949641E-2</v>
      </c>
      <c r="M1007" s="193">
        <f t="shared" si="118"/>
        <v>7.1942446043165471E-3</v>
      </c>
      <c r="N1007" s="193">
        <f t="shared" si="118"/>
        <v>0</v>
      </c>
      <c r="O1007" s="193">
        <f t="shared" si="118"/>
        <v>6.4748201438848921E-2</v>
      </c>
      <c r="P1007" s="193">
        <f t="shared" si="118"/>
        <v>7.1942446043165471E-3</v>
      </c>
      <c r="Q1007" s="193">
        <f t="shared" si="118"/>
        <v>0</v>
      </c>
      <c r="R1007" s="197">
        <f t="shared" si="107"/>
        <v>5.4060360920970751E-3</v>
      </c>
      <c r="S1007" s="179"/>
      <c r="T1007" s="36"/>
    </row>
    <row r="1008" spans="2:20" ht="17.100000000000001" customHeight="1" x14ac:dyDescent="0.15">
      <c r="B1008" s="103" t="s">
        <v>148</v>
      </c>
      <c r="C1008" s="193">
        <v>0</v>
      </c>
      <c r="D1008" s="193">
        <v>0</v>
      </c>
      <c r="E1008" s="193">
        <v>0</v>
      </c>
      <c r="F1008" s="193">
        <v>0</v>
      </c>
      <c r="G1008" s="193">
        <v>0</v>
      </c>
      <c r="H1008" s="193">
        <v>0</v>
      </c>
      <c r="I1008" s="193">
        <v>0</v>
      </c>
      <c r="J1008" s="193">
        <v>0</v>
      </c>
      <c r="K1008" s="193">
        <v>0</v>
      </c>
      <c r="L1008" s="193">
        <v>0</v>
      </c>
      <c r="M1008" s="193">
        <v>0</v>
      </c>
      <c r="N1008" s="193">
        <v>0</v>
      </c>
      <c r="O1008" s="193">
        <v>0</v>
      </c>
      <c r="P1008" s="193">
        <v>0</v>
      </c>
      <c r="Q1008" s="193">
        <v>0</v>
      </c>
      <c r="R1008" s="197">
        <f t="shared" si="107"/>
        <v>0</v>
      </c>
      <c r="S1008" s="179"/>
      <c r="T1008" s="36"/>
    </row>
    <row r="1009" spans="2:20" ht="17.100000000000001" customHeight="1" x14ac:dyDescent="0.15">
      <c r="B1009" s="103" t="s">
        <v>17</v>
      </c>
      <c r="C1009" s="197">
        <f t="shared" ref="C1009:Q1009" si="119">C991/$R$991</f>
        <v>3.3525202240199128E-2</v>
      </c>
      <c r="D1009" s="197">
        <f t="shared" si="119"/>
        <v>9.6258556316116989E-2</v>
      </c>
      <c r="E1009" s="197">
        <f t="shared" si="119"/>
        <v>5.0598942128189175E-2</v>
      </c>
      <c r="F1009" s="197">
        <f t="shared" si="119"/>
        <v>1.2056627255756067E-3</v>
      </c>
      <c r="G1009" s="197">
        <f t="shared" si="119"/>
        <v>0.45068450528935905</v>
      </c>
      <c r="H1009" s="197">
        <f t="shared" si="119"/>
        <v>0.22429215930304916</v>
      </c>
      <c r="I1009" s="197">
        <f t="shared" si="119"/>
        <v>1.4545737398879901E-2</v>
      </c>
      <c r="J1009" s="197">
        <f t="shared" si="119"/>
        <v>9.8397635345364026E-3</v>
      </c>
      <c r="K1009" s="197">
        <f t="shared" si="119"/>
        <v>1.5362476664592409E-2</v>
      </c>
      <c r="L1009" s="197">
        <f t="shared" si="119"/>
        <v>5.5616054760423148E-3</v>
      </c>
      <c r="M1009" s="197">
        <f t="shared" si="119"/>
        <v>1.4662414436838829E-2</v>
      </c>
      <c r="N1009" s="197">
        <f t="shared" si="119"/>
        <v>3.8892345986309894E-4</v>
      </c>
      <c r="O1009" s="197">
        <f t="shared" si="119"/>
        <v>5.1026757934038582E-2</v>
      </c>
      <c r="P1009" s="197">
        <f t="shared" si="119"/>
        <v>2.3841008089607964E-2</v>
      </c>
      <c r="Q1009" s="197">
        <f t="shared" si="119"/>
        <v>8.2062850031113885E-3</v>
      </c>
      <c r="R1009" s="197">
        <f t="shared" si="107"/>
        <v>1</v>
      </c>
      <c r="S1009" s="36"/>
      <c r="T1009" s="36"/>
    </row>
    <row r="1010" spans="2:20" ht="17.100000000000001" customHeight="1" x14ac:dyDescent="0.15">
      <c r="S1010" s="36"/>
      <c r="T1010" s="36"/>
    </row>
    <row r="1011" spans="2:20" ht="17.100000000000001" customHeight="1" x14ac:dyDescent="0.15">
      <c r="S1011" s="36"/>
      <c r="T1011" s="36"/>
    </row>
    <row r="1012" spans="2:20" ht="17.100000000000001" customHeight="1" x14ac:dyDescent="0.15">
      <c r="S1012" s="182"/>
      <c r="T1012" s="162"/>
    </row>
    <row r="1013" spans="2:20" ht="17.100000000000001" customHeight="1" x14ac:dyDescent="0.15">
      <c r="S1013" s="165"/>
      <c r="T1013" s="36"/>
    </row>
    <row r="1014" spans="2:20" ht="17.100000000000001" customHeight="1" x14ac:dyDescent="0.15">
      <c r="S1014" s="165"/>
      <c r="T1014" s="36"/>
    </row>
    <row r="1015" spans="2:20" ht="17.100000000000001" customHeight="1" x14ac:dyDescent="0.15">
      <c r="S1015" s="165"/>
      <c r="T1015" s="36"/>
    </row>
    <row r="1016" spans="2:20" ht="17.100000000000001" customHeight="1" x14ac:dyDescent="0.15">
      <c r="S1016" s="165"/>
      <c r="T1016" s="36"/>
    </row>
    <row r="1017" spans="2:20" ht="17.100000000000001" customHeight="1" x14ac:dyDescent="0.15">
      <c r="S1017" s="165"/>
      <c r="T1017" s="36"/>
    </row>
    <row r="1018" spans="2:20" ht="17.100000000000001" customHeight="1" x14ac:dyDescent="0.15">
      <c r="S1018" s="165"/>
      <c r="T1018" s="36"/>
    </row>
    <row r="1019" spans="2:20" ht="17.100000000000001" customHeight="1" x14ac:dyDescent="0.15">
      <c r="S1019" s="165"/>
      <c r="T1019" s="36"/>
    </row>
    <row r="1020" spans="2:20" ht="17.100000000000001" customHeight="1" x14ac:dyDescent="0.15">
      <c r="S1020" s="165"/>
      <c r="T1020" s="36"/>
    </row>
    <row r="1021" spans="2:20" ht="17.100000000000001" customHeight="1" x14ac:dyDescent="0.15">
      <c r="S1021" s="165"/>
      <c r="T1021" s="36"/>
    </row>
    <row r="1022" spans="2:20" ht="17.100000000000001" customHeight="1" x14ac:dyDescent="0.15">
      <c r="S1022" s="165"/>
      <c r="T1022" s="36"/>
    </row>
    <row r="1023" spans="2:20" ht="17.100000000000001" customHeight="1" x14ac:dyDescent="0.15">
      <c r="S1023" s="165"/>
      <c r="T1023" s="36"/>
    </row>
    <row r="1024" spans="2:20" ht="17.100000000000001" customHeight="1" x14ac:dyDescent="0.15">
      <c r="S1024" s="165"/>
      <c r="T1024" s="36"/>
    </row>
    <row r="1025" spans="2:20" ht="17.100000000000001" customHeight="1" x14ac:dyDescent="0.15">
      <c r="S1025" s="165"/>
      <c r="T1025" s="36"/>
    </row>
    <row r="1026" spans="2:20" ht="17.100000000000001" customHeight="1" x14ac:dyDescent="0.15">
      <c r="S1026" s="165"/>
      <c r="T1026" s="36"/>
    </row>
    <row r="1027" spans="2:20" ht="17.100000000000001" customHeight="1" x14ac:dyDescent="0.15">
      <c r="B1027" s="36"/>
      <c r="C1027" s="36"/>
      <c r="D1027" s="36"/>
      <c r="E1027" s="36"/>
      <c r="F1027" s="36"/>
      <c r="G1027" s="36"/>
      <c r="H1027" s="36"/>
      <c r="I1027" s="36"/>
      <c r="J1027" s="36"/>
      <c r="K1027" s="36"/>
      <c r="L1027" s="36"/>
      <c r="M1027" s="36"/>
      <c r="N1027" s="36"/>
      <c r="O1027" s="36"/>
      <c r="P1027" s="36"/>
      <c r="Q1027" s="36"/>
      <c r="R1027" s="36"/>
      <c r="S1027" s="36"/>
      <c r="T1027" s="36"/>
    </row>
    <row r="1028" spans="2:20" ht="17.100000000000001" customHeight="1" x14ac:dyDescent="0.15">
      <c r="B1028" s="36"/>
      <c r="C1028" s="36"/>
      <c r="D1028" s="36"/>
      <c r="E1028" s="36"/>
      <c r="F1028" s="36"/>
      <c r="G1028" s="36"/>
      <c r="H1028" s="36"/>
      <c r="I1028" s="36"/>
      <c r="J1028" s="36"/>
      <c r="K1028" s="36"/>
      <c r="L1028" s="36"/>
      <c r="M1028" s="36"/>
      <c r="N1028" s="36"/>
      <c r="O1028" s="36"/>
      <c r="P1028" s="36"/>
      <c r="Q1028" s="36"/>
      <c r="R1028" s="36"/>
      <c r="S1028" s="36"/>
      <c r="T1028" s="36"/>
    </row>
    <row r="1029" spans="2:20" ht="17.100000000000001" customHeight="1" x14ac:dyDescent="0.15">
      <c r="B1029" s="36"/>
      <c r="C1029" s="36"/>
      <c r="D1029" s="36"/>
      <c r="E1029" s="36"/>
      <c r="F1029" s="36"/>
      <c r="G1029" s="36"/>
      <c r="H1029" s="36"/>
      <c r="I1029" s="36"/>
      <c r="J1029" s="36"/>
      <c r="K1029" s="36"/>
      <c r="L1029" s="36"/>
      <c r="M1029" s="36"/>
      <c r="N1029" s="36"/>
      <c r="O1029" s="36"/>
      <c r="P1029" s="36"/>
      <c r="Q1029" s="36"/>
      <c r="R1029" s="36"/>
      <c r="S1029" s="36"/>
      <c r="T1029" s="36"/>
    </row>
    <row r="1030" spans="2:20" ht="17.100000000000001" customHeight="1" x14ac:dyDescent="0.15">
      <c r="B1030" s="15" t="s">
        <v>421</v>
      </c>
      <c r="C1030" s="36"/>
      <c r="D1030" s="36"/>
      <c r="E1030" s="36"/>
      <c r="F1030" s="36"/>
      <c r="G1030" s="36"/>
      <c r="H1030" s="36"/>
      <c r="I1030" s="36"/>
      <c r="J1030" s="36"/>
      <c r="K1030" s="36"/>
      <c r="L1030" s="36"/>
      <c r="M1030" s="36"/>
      <c r="N1030" s="36"/>
      <c r="O1030" s="36"/>
      <c r="P1030" s="36"/>
      <c r="Q1030" s="36"/>
      <c r="R1030" s="36"/>
      <c r="S1030" s="36"/>
      <c r="T1030" s="36"/>
    </row>
    <row r="1031" spans="2:20" ht="54.75" customHeight="1" x14ac:dyDescent="0.15">
      <c r="B1031" s="103"/>
      <c r="C1031" s="102" t="s">
        <v>426</v>
      </c>
      <c r="D1031" s="102" t="s">
        <v>427</v>
      </c>
      <c r="E1031" s="299" t="s">
        <v>428</v>
      </c>
      <c r="F1031" s="299" t="s">
        <v>429</v>
      </c>
      <c r="G1031" s="299" t="s">
        <v>430</v>
      </c>
      <c r="H1031" s="102" t="s">
        <v>431</v>
      </c>
      <c r="I1031" s="102" t="s">
        <v>432</v>
      </c>
      <c r="J1031" s="281" t="s">
        <v>433</v>
      </c>
      <c r="K1031" s="281" t="s">
        <v>434</v>
      </c>
      <c r="L1031" s="281" t="s">
        <v>435</v>
      </c>
      <c r="M1031" s="281" t="s">
        <v>436</v>
      </c>
      <c r="N1031" s="281" t="s">
        <v>437</v>
      </c>
      <c r="O1031" s="281" t="s">
        <v>438</v>
      </c>
      <c r="P1031" s="102" t="s">
        <v>24</v>
      </c>
      <c r="Q1031" s="102" t="s">
        <v>439</v>
      </c>
      <c r="R1031" s="184" t="s">
        <v>386</v>
      </c>
      <c r="S1031" s="183"/>
      <c r="T1031" s="36"/>
    </row>
    <row r="1032" spans="2:20" ht="17.100000000000001" customHeight="1" x14ac:dyDescent="0.15">
      <c r="B1032" s="103" t="s">
        <v>389</v>
      </c>
      <c r="C1032" s="191">
        <v>9</v>
      </c>
      <c r="D1032" s="191">
        <v>5</v>
      </c>
      <c r="E1032" s="191">
        <v>0</v>
      </c>
      <c r="F1032" s="191">
        <v>0</v>
      </c>
      <c r="G1032" s="191">
        <v>518</v>
      </c>
      <c r="H1032" s="191">
        <v>47</v>
      </c>
      <c r="I1032" s="191">
        <v>3</v>
      </c>
      <c r="J1032" s="191">
        <v>1</v>
      </c>
      <c r="K1032" s="191">
        <v>0</v>
      </c>
      <c r="L1032" s="191">
        <v>0</v>
      </c>
      <c r="M1032" s="191">
        <v>0</v>
      </c>
      <c r="N1032" s="191">
        <v>0</v>
      </c>
      <c r="O1032" s="191">
        <v>0</v>
      </c>
      <c r="P1032" s="191">
        <v>42</v>
      </c>
      <c r="Q1032" s="191">
        <v>9</v>
      </c>
      <c r="R1032" s="181">
        <f>SUM(C1032:Q1032)</f>
        <v>634</v>
      </c>
      <c r="S1032" s="179"/>
      <c r="T1032" s="36"/>
    </row>
    <row r="1033" spans="2:20" ht="17.100000000000001" customHeight="1" x14ac:dyDescent="0.15">
      <c r="B1033" s="103" t="s">
        <v>390</v>
      </c>
      <c r="C1033" s="191">
        <v>58</v>
      </c>
      <c r="D1033" s="191">
        <v>28</v>
      </c>
      <c r="E1033" s="191">
        <v>6</v>
      </c>
      <c r="F1033" s="191">
        <v>2</v>
      </c>
      <c r="G1033" s="191">
        <v>1434</v>
      </c>
      <c r="H1033" s="191">
        <v>384</v>
      </c>
      <c r="I1033" s="191">
        <v>27</v>
      </c>
      <c r="J1033" s="191">
        <v>24</v>
      </c>
      <c r="K1033" s="191">
        <v>1</v>
      </c>
      <c r="L1033" s="191">
        <v>0</v>
      </c>
      <c r="M1033" s="191">
        <v>0</v>
      </c>
      <c r="N1033" s="191">
        <v>1</v>
      </c>
      <c r="O1033" s="191">
        <v>6</v>
      </c>
      <c r="P1033" s="191">
        <v>44</v>
      </c>
      <c r="Q1033" s="191">
        <v>26</v>
      </c>
      <c r="R1033" s="181">
        <f t="shared" ref="R1033:R1041" si="120">SUM(C1033:Q1033)</f>
        <v>2041</v>
      </c>
      <c r="S1033" s="179"/>
      <c r="T1033" s="36"/>
    </row>
    <row r="1034" spans="2:20" ht="17.100000000000001" customHeight="1" x14ac:dyDescent="0.15">
      <c r="B1034" s="103" t="s">
        <v>391</v>
      </c>
      <c r="C1034" s="191">
        <v>76</v>
      </c>
      <c r="D1034" s="191">
        <v>67</v>
      </c>
      <c r="E1034" s="191">
        <v>10</v>
      </c>
      <c r="F1034" s="191">
        <v>4</v>
      </c>
      <c r="G1034" s="191">
        <v>1914</v>
      </c>
      <c r="H1034" s="191">
        <v>851</v>
      </c>
      <c r="I1034" s="191">
        <v>67</v>
      </c>
      <c r="J1034" s="191">
        <v>32</v>
      </c>
      <c r="K1034" s="191">
        <v>2</v>
      </c>
      <c r="L1034" s="191">
        <v>0</v>
      </c>
      <c r="M1034" s="191">
        <v>0</v>
      </c>
      <c r="N1034" s="191">
        <v>0</v>
      </c>
      <c r="O1034" s="191">
        <v>9</v>
      </c>
      <c r="P1034" s="191">
        <v>78</v>
      </c>
      <c r="Q1034" s="191">
        <v>46</v>
      </c>
      <c r="R1034" s="181">
        <f t="shared" si="120"/>
        <v>3156</v>
      </c>
      <c r="S1034" s="179"/>
      <c r="T1034" s="36"/>
    </row>
    <row r="1035" spans="2:20" ht="17.100000000000001" customHeight="1" x14ac:dyDescent="0.15">
      <c r="B1035" s="103" t="s">
        <v>392</v>
      </c>
      <c r="C1035" s="191">
        <v>147</v>
      </c>
      <c r="D1035" s="191">
        <v>143</v>
      </c>
      <c r="E1035" s="191">
        <v>31</v>
      </c>
      <c r="F1035" s="191">
        <v>2</v>
      </c>
      <c r="G1035" s="191">
        <v>2636</v>
      </c>
      <c r="H1035" s="191">
        <v>1534</v>
      </c>
      <c r="I1035" s="191">
        <v>91</v>
      </c>
      <c r="J1035" s="191">
        <v>65</v>
      </c>
      <c r="K1035" s="191">
        <v>2</v>
      </c>
      <c r="L1035" s="191">
        <v>1</v>
      </c>
      <c r="M1035" s="191">
        <v>1</v>
      </c>
      <c r="N1035" s="191">
        <v>0</v>
      </c>
      <c r="O1035" s="191">
        <v>37</v>
      </c>
      <c r="P1035" s="191">
        <v>123</v>
      </c>
      <c r="Q1035" s="191">
        <v>69</v>
      </c>
      <c r="R1035" s="181">
        <f t="shared" si="120"/>
        <v>4882</v>
      </c>
      <c r="S1035" s="179"/>
      <c r="T1035" s="36"/>
    </row>
    <row r="1036" spans="2:20" ht="17.100000000000001" customHeight="1" x14ac:dyDescent="0.15">
      <c r="B1036" s="103" t="s">
        <v>393</v>
      </c>
      <c r="C1036" s="191">
        <v>146</v>
      </c>
      <c r="D1036" s="191">
        <v>260</v>
      </c>
      <c r="E1036" s="191">
        <v>56</v>
      </c>
      <c r="F1036" s="191">
        <v>5</v>
      </c>
      <c r="G1036" s="191">
        <v>1704</v>
      </c>
      <c r="H1036" s="191">
        <v>1185</v>
      </c>
      <c r="I1036" s="191">
        <v>72</v>
      </c>
      <c r="J1036" s="191">
        <v>63</v>
      </c>
      <c r="K1036" s="191">
        <v>2</v>
      </c>
      <c r="L1036" s="191">
        <v>3</v>
      </c>
      <c r="M1036" s="191">
        <v>5</v>
      </c>
      <c r="N1036" s="191">
        <v>0</v>
      </c>
      <c r="O1036" s="191">
        <v>62</v>
      </c>
      <c r="P1036" s="191">
        <v>123</v>
      </c>
      <c r="Q1036" s="191">
        <v>30</v>
      </c>
      <c r="R1036" s="181">
        <f t="shared" si="120"/>
        <v>3716</v>
      </c>
      <c r="S1036" s="179"/>
      <c r="T1036" s="36"/>
    </row>
    <row r="1037" spans="2:20" ht="17.100000000000001" customHeight="1" x14ac:dyDescent="0.15">
      <c r="B1037" s="103" t="s">
        <v>394</v>
      </c>
      <c r="C1037" s="191">
        <v>196</v>
      </c>
      <c r="D1037" s="191">
        <v>585</v>
      </c>
      <c r="E1037" s="191">
        <v>209</v>
      </c>
      <c r="F1037" s="191">
        <v>10</v>
      </c>
      <c r="G1037" s="191">
        <v>1487</v>
      </c>
      <c r="H1037" s="191">
        <v>1091</v>
      </c>
      <c r="I1037" s="191">
        <v>69</v>
      </c>
      <c r="J1037" s="191">
        <v>46</v>
      </c>
      <c r="K1037" s="191">
        <v>43</v>
      </c>
      <c r="L1037" s="191">
        <v>32</v>
      </c>
      <c r="M1037" s="191">
        <v>35</v>
      </c>
      <c r="N1037" s="191">
        <v>2</v>
      </c>
      <c r="O1037" s="191">
        <v>235</v>
      </c>
      <c r="P1037" s="191">
        <v>115</v>
      </c>
      <c r="Q1037" s="191">
        <v>23</v>
      </c>
      <c r="R1037" s="181">
        <f t="shared" si="120"/>
        <v>4178</v>
      </c>
      <c r="S1037" s="179"/>
      <c r="T1037" s="36"/>
    </row>
    <row r="1038" spans="2:20" ht="17.100000000000001" customHeight="1" x14ac:dyDescent="0.15">
      <c r="B1038" s="103" t="s">
        <v>395</v>
      </c>
      <c r="C1038" s="191">
        <v>157</v>
      </c>
      <c r="D1038" s="191">
        <v>808</v>
      </c>
      <c r="E1038" s="191">
        <v>364</v>
      </c>
      <c r="F1038" s="191">
        <v>5</v>
      </c>
      <c r="G1038" s="191">
        <v>1338</v>
      </c>
      <c r="H1038" s="191">
        <v>534</v>
      </c>
      <c r="I1038" s="191">
        <v>34</v>
      </c>
      <c r="J1038" s="191">
        <v>16</v>
      </c>
      <c r="K1038" s="191">
        <v>132</v>
      </c>
      <c r="L1038" s="191">
        <v>67</v>
      </c>
      <c r="M1038" s="191">
        <v>144</v>
      </c>
      <c r="N1038" s="191">
        <v>5</v>
      </c>
      <c r="O1038" s="191">
        <v>478</v>
      </c>
      <c r="P1038" s="191">
        <v>61</v>
      </c>
      <c r="Q1038" s="191">
        <v>7</v>
      </c>
      <c r="R1038" s="181">
        <f t="shared" si="120"/>
        <v>4150</v>
      </c>
      <c r="S1038" s="179"/>
      <c r="T1038" s="36"/>
    </row>
    <row r="1039" spans="2:20" ht="17.100000000000001" customHeight="1" x14ac:dyDescent="0.15">
      <c r="B1039" s="103" t="s">
        <v>396</v>
      </c>
      <c r="C1039" s="191">
        <v>68</v>
      </c>
      <c r="D1039" s="191">
        <v>507</v>
      </c>
      <c r="E1039" s="191">
        <v>454</v>
      </c>
      <c r="F1039" s="191">
        <v>3</v>
      </c>
      <c r="G1039" s="191">
        <v>504</v>
      </c>
      <c r="H1039" s="191">
        <v>135</v>
      </c>
      <c r="I1039" s="191">
        <v>9</v>
      </c>
      <c r="J1039" s="191">
        <v>6</v>
      </c>
      <c r="K1039" s="191">
        <v>174</v>
      </c>
      <c r="L1039" s="191">
        <v>38</v>
      </c>
      <c r="M1039" s="191">
        <v>158</v>
      </c>
      <c r="N1039" s="191">
        <v>2</v>
      </c>
      <c r="O1039" s="191">
        <v>422</v>
      </c>
      <c r="P1039" s="191">
        <v>22</v>
      </c>
      <c r="Q1039" s="191">
        <v>1</v>
      </c>
      <c r="R1039" s="181">
        <f t="shared" si="120"/>
        <v>2503</v>
      </c>
      <c r="S1039" s="179"/>
      <c r="T1039" s="36"/>
    </row>
    <row r="1040" spans="2:20" ht="17.100000000000001" customHeight="1" x14ac:dyDescent="0.15">
      <c r="B1040" s="103" t="s">
        <v>397</v>
      </c>
      <c r="C1040" s="191">
        <v>5</v>
      </c>
      <c r="D1040" s="191">
        <v>72</v>
      </c>
      <c r="E1040" s="191">
        <v>171</v>
      </c>
      <c r="F1040" s="191">
        <v>0</v>
      </c>
      <c r="G1040" s="191">
        <v>53</v>
      </c>
      <c r="H1040" s="191">
        <v>6</v>
      </c>
      <c r="I1040" s="191">
        <v>2</v>
      </c>
      <c r="J1040" s="191">
        <v>0</v>
      </c>
      <c r="K1040" s="191">
        <v>39</v>
      </c>
      <c r="L1040" s="191">
        <v>2</v>
      </c>
      <c r="M1040" s="191">
        <v>34</v>
      </c>
      <c r="N1040" s="191">
        <v>0</v>
      </c>
      <c r="O1040" s="191">
        <v>63</v>
      </c>
      <c r="P1040" s="191">
        <v>5</v>
      </c>
      <c r="Q1040" s="191">
        <v>0</v>
      </c>
      <c r="R1040" s="181">
        <f t="shared" si="120"/>
        <v>452</v>
      </c>
      <c r="S1040" s="179"/>
      <c r="T1040" s="36"/>
    </row>
    <row r="1041" spans="2:20" ht="17.100000000000001" customHeight="1" x14ac:dyDescent="0.15">
      <c r="B1041" s="103" t="s">
        <v>148</v>
      </c>
      <c r="C1041" s="191">
        <v>0</v>
      </c>
      <c r="D1041" s="191">
        <v>0</v>
      </c>
      <c r="E1041" s="191">
        <v>0</v>
      </c>
      <c r="F1041" s="191">
        <v>0</v>
      </c>
      <c r="G1041" s="191">
        <v>0</v>
      </c>
      <c r="H1041" s="191">
        <v>0</v>
      </c>
      <c r="I1041" s="191">
        <v>0</v>
      </c>
      <c r="J1041" s="191">
        <v>0</v>
      </c>
      <c r="K1041" s="191">
        <v>0</v>
      </c>
      <c r="L1041" s="191">
        <v>0</v>
      </c>
      <c r="M1041" s="191">
        <v>0</v>
      </c>
      <c r="N1041" s="191">
        <v>0</v>
      </c>
      <c r="O1041" s="191">
        <v>0</v>
      </c>
      <c r="P1041" s="191">
        <v>0</v>
      </c>
      <c r="Q1041" s="191">
        <v>0</v>
      </c>
      <c r="R1041" s="181">
        <f t="shared" si="120"/>
        <v>0</v>
      </c>
      <c r="S1041" s="179"/>
      <c r="T1041" s="36"/>
    </row>
    <row r="1042" spans="2:20" ht="17.100000000000001" customHeight="1" x14ac:dyDescent="0.15">
      <c r="B1042" s="103" t="s">
        <v>17</v>
      </c>
      <c r="C1042" s="181">
        <f t="shared" ref="C1042:Q1042" si="121">SUM(C1032:C1041)</f>
        <v>862</v>
      </c>
      <c r="D1042" s="181">
        <f t="shared" si="121"/>
        <v>2475</v>
      </c>
      <c r="E1042" s="181">
        <f t="shared" si="121"/>
        <v>1301</v>
      </c>
      <c r="F1042" s="181">
        <f t="shared" si="121"/>
        <v>31</v>
      </c>
      <c r="G1042" s="181">
        <f t="shared" si="121"/>
        <v>11588</v>
      </c>
      <c r="H1042" s="181">
        <f t="shared" si="121"/>
        <v>5767</v>
      </c>
      <c r="I1042" s="181">
        <f t="shared" si="121"/>
        <v>374</v>
      </c>
      <c r="J1042" s="181">
        <f t="shared" si="121"/>
        <v>253</v>
      </c>
      <c r="K1042" s="181">
        <f t="shared" si="121"/>
        <v>395</v>
      </c>
      <c r="L1042" s="181">
        <f t="shared" si="121"/>
        <v>143</v>
      </c>
      <c r="M1042" s="181">
        <f t="shared" si="121"/>
        <v>377</v>
      </c>
      <c r="N1042" s="181">
        <f t="shared" si="121"/>
        <v>10</v>
      </c>
      <c r="O1042" s="181">
        <f t="shared" si="121"/>
        <v>1312</v>
      </c>
      <c r="P1042" s="181">
        <f t="shared" si="121"/>
        <v>613</v>
      </c>
      <c r="Q1042" s="181">
        <f t="shared" si="121"/>
        <v>211</v>
      </c>
      <c r="R1042" s="181">
        <f>SUM(R1032:R1041)</f>
        <v>25712</v>
      </c>
      <c r="S1042" s="179"/>
      <c r="T1042" s="36"/>
    </row>
    <row r="1043" spans="2:20" ht="17.100000000000001" customHeight="1" x14ac:dyDescent="0.15">
      <c r="B1043" s="36"/>
      <c r="C1043" s="36"/>
      <c r="D1043" s="36"/>
      <c r="E1043" s="36"/>
      <c r="F1043" s="36"/>
      <c r="G1043" s="36"/>
      <c r="H1043" s="36"/>
      <c r="I1043" s="36"/>
      <c r="J1043" s="36"/>
      <c r="K1043" s="36"/>
      <c r="L1043" s="36"/>
      <c r="M1043" s="36"/>
      <c r="N1043" s="36"/>
      <c r="O1043" s="36"/>
      <c r="P1043" s="36"/>
      <c r="Q1043" s="36"/>
      <c r="R1043" s="36"/>
      <c r="S1043" s="36"/>
      <c r="T1043" s="36"/>
    </row>
    <row r="1044" spans="2:20" ht="17.100000000000001" customHeight="1" x14ac:dyDescent="0.15">
      <c r="B1044" s="36"/>
      <c r="C1044" s="36"/>
      <c r="D1044" s="36"/>
      <c r="E1044" s="36"/>
      <c r="F1044" s="36"/>
      <c r="G1044" s="36"/>
      <c r="H1044" s="36"/>
      <c r="I1044" s="36"/>
      <c r="J1044" s="36"/>
      <c r="K1044" s="36"/>
      <c r="L1044" s="36"/>
      <c r="M1044" s="36"/>
      <c r="N1044" s="36"/>
      <c r="O1044" s="36"/>
      <c r="P1044" s="36"/>
      <c r="Q1044" s="36"/>
      <c r="R1044" s="36"/>
      <c r="S1044" s="36"/>
      <c r="T1044" s="36"/>
    </row>
    <row r="1045" spans="2:20" ht="17.100000000000001" customHeight="1" x14ac:dyDescent="0.15">
      <c r="B1045" s="15" t="s">
        <v>422</v>
      </c>
      <c r="C1045" s="36"/>
      <c r="D1045" s="36"/>
      <c r="E1045" s="36"/>
      <c r="F1045" s="36"/>
      <c r="G1045" s="36"/>
      <c r="H1045" s="36"/>
      <c r="I1045" s="36"/>
      <c r="J1045" s="36"/>
      <c r="K1045" s="36"/>
      <c r="L1045" s="36"/>
      <c r="M1045" s="36"/>
      <c r="N1045" s="36"/>
      <c r="O1045" s="36"/>
      <c r="P1045" s="36"/>
      <c r="Q1045" s="36"/>
      <c r="R1045" s="36"/>
      <c r="S1045" s="36"/>
      <c r="T1045" s="36"/>
    </row>
    <row r="1046" spans="2:20" ht="60.75" customHeight="1" x14ac:dyDescent="0.15">
      <c r="B1046" s="103"/>
      <c r="C1046" s="61" t="s">
        <v>426</v>
      </c>
      <c r="D1046" s="61" t="s">
        <v>427</v>
      </c>
      <c r="E1046" s="299" t="s">
        <v>428</v>
      </c>
      <c r="F1046" s="299" t="s">
        <v>429</v>
      </c>
      <c r="G1046" s="299" t="s">
        <v>430</v>
      </c>
      <c r="H1046" s="61" t="s">
        <v>431</v>
      </c>
      <c r="I1046" s="60" t="s">
        <v>432</v>
      </c>
      <c r="J1046" s="281" t="s">
        <v>433</v>
      </c>
      <c r="K1046" s="281" t="s">
        <v>434</v>
      </c>
      <c r="L1046" s="281" t="s">
        <v>435</v>
      </c>
      <c r="M1046" s="281" t="s">
        <v>436</v>
      </c>
      <c r="N1046" s="281" t="s">
        <v>437</v>
      </c>
      <c r="O1046" s="281" t="s">
        <v>438</v>
      </c>
      <c r="P1046" s="60" t="s">
        <v>24</v>
      </c>
      <c r="Q1046" s="60" t="s">
        <v>439</v>
      </c>
      <c r="R1046" s="60" t="s">
        <v>386</v>
      </c>
      <c r="S1046" s="182"/>
      <c r="T1046" s="36"/>
    </row>
    <row r="1047" spans="2:20" ht="17.100000000000001" customHeight="1" x14ac:dyDescent="0.15">
      <c r="B1047" s="103" t="s">
        <v>389</v>
      </c>
      <c r="C1047" s="193">
        <f>C1032/$R1032</f>
        <v>1.4195583596214511E-2</v>
      </c>
      <c r="D1047" s="193">
        <f t="shared" ref="D1047:Q1047" si="122">D1032/$R1032</f>
        <v>7.8864353312302835E-3</v>
      </c>
      <c r="E1047" s="193">
        <f t="shared" si="122"/>
        <v>0</v>
      </c>
      <c r="F1047" s="193">
        <f t="shared" si="122"/>
        <v>0</v>
      </c>
      <c r="G1047" s="193">
        <f t="shared" si="122"/>
        <v>0.81703470031545744</v>
      </c>
      <c r="H1047" s="193">
        <f t="shared" si="122"/>
        <v>7.4132492113564666E-2</v>
      </c>
      <c r="I1047" s="193">
        <f t="shared" si="122"/>
        <v>4.7318611987381704E-3</v>
      </c>
      <c r="J1047" s="193">
        <f t="shared" si="122"/>
        <v>1.5772870662460567E-3</v>
      </c>
      <c r="K1047" s="193">
        <f t="shared" si="122"/>
        <v>0</v>
      </c>
      <c r="L1047" s="193">
        <f t="shared" si="122"/>
        <v>0</v>
      </c>
      <c r="M1047" s="193">
        <f t="shared" si="122"/>
        <v>0</v>
      </c>
      <c r="N1047" s="193">
        <f t="shared" si="122"/>
        <v>0</v>
      </c>
      <c r="O1047" s="193">
        <f t="shared" si="122"/>
        <v>0</v>
      </c>
      <c r="P1047" s="193">
        <f t="shared" si="122"/>
        <v>6.6246056782334389E-2</v>
      </c>
      <c r="Q1047" s="193">
        <f t="shared" si="122"/>
        <v>1.4195583596214511E-2</v>
      </c>
      <c r="R1047" s="197">
        <f>R1032/$R$1042</f>
        <v>2.4657747355320472E-2</v>
      </c>
      <c r="S1047" s="165"/>
      <c r="T1047" s="36"/>
    </row>
    <row r="1048" spans="2:20" ht="17.100000000000001" customHeight="1" x14ac:dyDescent="0.15">
      <c r="B1048" s="103" t="s">
        <v>390</v>
      </c>
      <c r="C1048" s="193">
        <f t="shared" ref="C1048:Q1055" si="123">C1033/$R1033</f>
        <v>2.8417442430181284E-2</v>
      </c>
      <c r="D1048" s="193">
        <f t="shared" si="123"/>
        <v>1.3718765311121999E-2</v>
      </c>
      <c r="E1048" s="193">
        <f t="shared" si="123"/>
        <v>2.9397354238118569E-3</v>
      </c>
      <c r="F1048" s="193">
        <f t="shared" si="123"/>
        <v>9.7991180793728563E-4</v>
      </c>
      <c r="G1048" s="193">
        <f t="shared" si="123"/>
        <v>0.70259676629103385</v>
      </c>
      <c r="H1048" s="193">
        <f t="shared" si="123"/>
        <v>0.18814306712395884</v>
      </c>
      <c r="I1048" s="193">
        <f t="shared" si="123"/>
        <v>1.3228809407153356E-2</v>
      </c>
      <c r="J1048" s="193">
        <f t="shared" si="123"/>
        <v>1.1758941695247428E-2</v>
      </c>
      <c r="K1048" s="193">
        <f t="shared" si="123"/>
        <v>4.8995590396864281E-4</v>
      </c>
      <c r="L1048" s="193">
        <f t="shared" si="123"/>
        <v>0</v>
      </c>
      <c r="M1048" s="193">
        <f t="shared" si="123"/>
        <v>0</v>
      </c>
      <c r="N1048" s="193">
        <f t="shared" si="123"/>
        <v>4.8995590396864281E-4</v>
      </c>
      <c r="O1048" s="193">
        <f t="shared" si="123"/>
        <v>2.9397354238118569E-3</v>
      </c>
      <c r="P1048" s="193">
        <f t="shared" si="123"/>
        <v>2.1558059774620286E-2</v>
      </c>
      <c r="Q1048" s="193">
        <f t="shared" si="123"/>
        <v>1.2738853503184714E-2</v>
      </c>
      <c r="R1048" s="197">
        <f t="shared" ref="R1048:R1056" si="124">R1033/$R$1042</f>
        <v>7.9379278158058494E-2</v>
      </c>
      <c r="S1048" s="165"/>
      <c r="T1048" s="36"/>
    </row>
    <row r="1049" spans="2:20" ht="17.100000000000001" customHeight="1" x14ac:dyDescent="0.15">
      <c r="B1049" s="103" t="s">
        <v>391</v>
      </c>
      <c r="C1049" s="193">
        <f t="shared" si="123"/>
        <v>2.4081115335868188E-2</v>
      </c>
      <c r="D1049" s="193">
        <f t="shared" si="123"/>
        <v>2.1229404309252218E-2</v>
      </c>
      <c r="E1049" s="193">
        <f t="shared" si="123"/>
        <v>3.1685678073510772E-3</v>
      </c>
      <c r="F1049" s="193">
        <f t="shared" si="123"/>
        <v>1.2674271229404308E-3</v>
      </c>
      <c r="G1049" s="193">
        <f t="shared" si="123"/>
        <v>0.60646387832699622</v>
      </c>
      <c r="H1049" s="193">
        <f t="shared" si="123"/>
        <v>0.2696451204055767</v>
      </c>
      <c r="I1049" s="193">
        <f t="shared" si="123"/>
        <v>2.1229404309252218E-2</v>
      </c>
      <c r="J1049" s="193">
        <f t="shared" si="123"/>
        <v>1.0139416983523447E-2</v>
      </c>
      <c r="K1049" s="193">
        <f t="shared" si="123"/>
        <v>6.3371356147021542E-4</v>
      </c>
      <c r="L1049" s="193">
        <f t="shared" si="123"/>
        <v>0</v>
      </c>
      <c r="M1049" s="193">
        <f t="shared" si="123"/>
        <v>0</v>
      </c>
      <c r="N1049" s="193">
        <f t="shared" si="123"/>
        <v>0</v>
      </c>
      <c r="O1049" s="193">
        <f t="shared" si="123"/>
        <v>2.8517110266159697E-3</v>
      </c>
      <c r="P1049" s="193">
        <f t="shared" si="123"/>
        <v>2.4714828897338403E-2</v>
      </c>
      <c r="Q1049" s="193">
        <f t="shared" si="123"/>
        <v>1.4575411913814956E-2</v>
      </c>
      <c r="R1049" s="197">
        <f>R1034/$R$1042</f>
        <v>0.12274424393279403</v>
      </c>
      <c r="S1049" s="165"/>
      <c r="T1049" s="36"/>
    </row>
    <row r="1050" spans="2:20" ht="17.100000000000001" customHeight="1" x14ac:dyDescent="0.15">
      <c r="B1050" s="103" t="s">
        <v>392</v>
      </c>
      <c r="C1050" s="193">
        <f t="shared" si="123"/>
        <v>3.0110610405571486E-2</v>
      </c>
      <c r="D1050" s="193">
        <f t="shared" si="123"/>
        <v>2.9291274068004917E-2</v>
      </c>
      <c r="E1050" s="193">
        <f t="shared" si="123"/>
        <v>6.3498566161409257E-3</v>
      </c>
      <c r="F1050" s="193">
        <f t="shared" si="123"/>
        <v>4.0966816878328555E-4</v>
      </c>
      <c r="G1050" s="193">
        <f t="shared" si="123"/>
        <v>0.53994264645637036</v>
      </c>
      <c r="H1050" s="193">
        <f t="shared" si="123"/>
        <v>0.31421548545678002</v>
      </c>
      <c r="I1050" s="193">
        <f t="shared" si="123"/>
        <v>1.8639901679639491E-2</v>
      </c>
      <c r="J1050" s="193">
        <f t="shared" si="123"/>
        <v>1.331421548545678E-2</v>
      </c>
      <c r="K1050" s="193">
        <f t="shared" si="123"/>
        <v>4.0966816878328555E-4</v>
      </c>
      <c r="L1050" s="193">
        <f t="shared" si="123"/>
        <v>2.0483408439164277E-4</v>
      </c>
      <c r="M1050" s="193">
        <f t="shared" si="123"/>
        <v>2.0483408439164277E-4</v>
      </c>
      <c r="N1050" s="193">
        <f t="shared" si="123"/>
        <v>0</v>
      </c>
      <c r="O1050" s="193">
        <f t="shared" si="123"/>
        <v>7.5788611224907824E-3</v>
      </c>
      <c r="P1050" s="193">
        <f t="shared" si="123"/>
        <v>2.5194592380172062E-2</v>
      </c>
      <c r="Q1050" s="193">
        <f t="shared" si="123"/>
        <v>1.413355182302335E-2</v>
      </c>
      <c r="R1050" s="197">
        <f t="shared" si="124"/>
        <v>0.18987243310516491</v>
      </c>
      <c r="S1050" s="165"/>
      <c r="T1050" s="36"/>
    </row>
    <row r="1051" spans="2:20" ht="17.100000000000001" customHeight="1" x14ac:dyDescent="0.15">
      <c r="B1051" s="103" t="s">
        <v>393</v>
      </c>
      <c r="C1051" s="193">
        <f t="shared" si="123"/>
        <v>3.9289558665231435E-2</v>
      </c>
      <c r="D1051" s="193">
        <f t="shared" si="123"/>
        <v>6.9967707212055974E-2</v>
      </c>
      <c r="E1051" s="193">
        <f t="shared" si="123"/>
        <v>1.5069967707212056E-2</v>
      </c>
      <c r="F1051" s="193">
        <f t="shared" si="123"/>
        <v>1.3455328310010765E-3</v>
      </c>
      <c r="G1051" s="193">
        <f t="shared" si="123"/>
        <v>0.45855758880516684</v>
      </c>
      <c r="H1051" s="193">
        <f t="shared" si="123"/>
        <v>0.31889128094725511</v>
      </c>
      <c r="I1051" s="193">
        <f t="shared" si="123"/>
        <v>1.9375672766415501E-2</v>
      </c>
      <c r="J1051" s="193">
        <f t="shared" si="123"/>
        <v>1.6953713670613563E-2</v>
      </c>
      <c r="K1051" s="193">
        <f t="shared" si="123"/>
        <v>5.3821313240043052E-4</v>
      </c>
      <c r="L1051" s="193">
        <f t="shared" si="123"/>
        <v>8.0731969860064589E-4</v>
      </c>
      <c r="M1051" s="193">
        <f t="shared" si="123"/>
        <v>1.3455328310010765E-3</v>
      </c>
      <c r="N1051" s="193">
        <f t="shared" si="123"/>
        <v>0</v>
      </c>
      <c r="O1051" s="193">
        <f t="shared" si="123"/>
        <v>1.6684607104413347E-2</v>
      </c>
      <c r="P1051" s="193">
        <f t="shared" si="123"/>
        <v>3.3100107642626483E-2</v>
      </c>
      <c r="Q1051" s="193">
        <f t="shared" si="123"/>
        <v>8.0731969860064583E-3</v>
      </c>
      <c r="R1051" s="197">
        <f t="shared" si="124"/>
        <v>0.14452395768512757</v>
      </c>
      <c r="S1051" s="165"/>
      <c r="T1051" s="36"/>
    </row>
    <row r="1052" spans="2:20" ht="17.100000000000001" customHeight="1" x14ac:dyDescent="0.15">
      <c r="B1052" s="103" t="s">
        <v>394</v>
      </c>
      <c r="C1052" s="193">
        <f t="shared" si="123"/>
        <v>4.691239827668741E-2</v>
      </c>
      <c r="D1052" s="193">
        <f t="shared" si="123"/>
        <v>0.14001914791766396</v>
      </c>
      <c r="E1052" s="193">
        <f t="shared" si="123"/>
        <v>5.0023934897079944E-2</v>
      </c>
      <c r="F1052" s="193">
        <f t="shared" si="123"/>
        <v>2.3934897079942556E-3</v>
      </c>
      <c r="G1052" s="193">
        <f t="shared" si="123"/>
        <v>0.35591191957874579</v>
      </c>
      <c r="H1052" s="193">
        <f t="shared" si="123"/>
        <v>0.26112972714217331</v>
      </c>
      <c r="I1052" s="193">
        <f t="shared" si="123"/>
        <v>1.6515078985160365E-2</v>
      </c>
      <c r="J1052" s="193">
        <f t="shared" si="123"/>
        <v>1.1010052656773576E-2</v>
      </c>
      <c r="K1052" s="193">
        <f t="shared" si="123"/>
        <v>1.0292005744375299E-2</v>
      </c>
      <c r="L1052" s="193">
        <f t="shared" si="123"/>
        <v>7.659167065581618E-3</v>
      </c>
      <c r="M1052" s="193">
        <f t="shared" si="123"/>
        <v>8.3772139779798947E-3</v>
      </c>
      <c r="N1052" s="193">
        <f t="shared" si="123"/>
        <v>4.7869794159885112E-4</v>
      </c>
      <c r="O1052" s="193">
        <f t="shared" si="123"/>
        <v>5.6247008137865005E-2</v>
      </c>
      <c r="P1052" s="193">
        <f t="shared" si="123"/>
        <v>2.7525131641933941E-2</v>
      </c>
      <c r="Q1052" s="193">
        <f t="shared" si="123"/>
        <v>5.5050263283867879E-3</v>
      </c>
      <c r="R1052" s="197">
        <f t="shared" si="124"/>
        <v>0.16249222153080273</v>
      </c>
      <c r="S1052" s="165"/>
      <c r="T1052" s="36"/>
    </row>
    <row r="1053" spans="2:20" ht="17.100000000000001" customHeight="1" x14ac:dyDescent="0.15">
      <c r="B1053" s="103" t="s">
        <v>395</v>
      </c>
      <c r="C1053" s="193">
        <f t="shared" si="123"/>
        <v>3.7831325301204817E-2</v>
      </c>
      <c r="D1053" s="193">
        <f t="shared" si="123"/>
        <v>0.19469879518072289</v>
      </c>
      <c r="E1053" s="193">
        <f t="shared" si="123"/>
        <v>8.7710843373493982E-2</v>
      </c>
      <c r="F1053" s="193">
        <f t="shared" si="123"/>
        <v>1.2048192771084338E-3</v>
      </c>
      <c r="G1053" s="193">
        <f t="shared" si="123"/>
        <v>0.32240963855421689</v>
      </c>
      <c r="H1053" s="193">
        <f t="shared" si="123"/>
        <v>0.12867469879518073</v>
      </c>
      <c r="I1053" s="193">
        <f t="shared" si="123"/>
        <v>8.1927710843373493E-3</v>
      </c>
      <c r="J1053" s="193">
        <f t="shared" si="123"/>
        <v>3.8554216867469878E-3</v>
      </c>
      <c r="K1053" s="193">
        <f t="shared" si="123"/>
        <v>3.180722891566265E-2</v>
      </c>
      <c r="L1053" s="193">
        <f t="shared" si="123"/>
        <v>1.6144578313253014E-2</v>
      </c>
      <c r="M1053" s="193">
        <f t="shared" si="123"/>
        <v>3.4698795180722893E-2</v>
      </c>
      <c r="N1053" s="193">
        <f t="shared" si="123"/>
        <v>1.2048192771084338E-3</v>
      </c>
      <c r="O1053" s="193">
        <f t="shared" si="123"/>
        <v>0.11518072289156626</v>
      </c>
      <c r="P1053" s="193">
        <f t="shared" si="123"/>
        <v>1.4698795180722892E-2</v>
      </c>
      <c r="Q1053" s="193">
        <f t="shared" si="123"/>
        <v>1.6867469879518072E-3</v>
      </c>
      <c r="R1053" s="197">
        <f t="shared" si="124"/>
        <v>0.16140323584318605</v>
      </c>
      <c r="S1053" s="165"/>
      <c r="T1053" s="36"/>
    </row>
    <row r="1054" spans="2:20" ht="17.100000000000001" customHeight="1" x14ac:dyDescent="0.15">
      <c r="B1054" s="103" t="s">
        <v>396</v>
      </c>
      <c r="C1054" s="193">
        <f t="shared" si="123"/>
        <v>2.7167399121054734E-2</v>
      </c>
      <c r="D1054" s="193">
        <f t="shared" si="123"/>
        <v>0.20255693168198163</v>
      </c>
      <c r="E1054" s="193">
        <f t="shared" si="123"/>
        <v>0.18138234119057131</v>
      </c>
      <c r="F1054" s="193">
        <f t="shared" si="123"/>
        <v>1.1985617259288853E-3</v>
      </c>
      <c r="G1054" s="193">
        <f t="shared" si="123"/>
        <v>0.20135836995605275</v>
      </c>
      <c r="H1054" s="193">
        <f t="shared" si="123"/>
        <v>5.3935277666799841E-2</v>
      </c>
      <c r="I1054" s="193">
        <f t="shared" si="123"/>
        <v>3.595685177786656E-3</v>
      </c>
      <c r="J1054" s="193">
        <f t="shared" si="123"/>
        <v>2.3971234518577705E-3</v>
      </c>
      <c r="K1054" s="193">
        <f t="shared" si="123"/>
        <v>6.9516580103875347E-2</v>
      </c>
      <c r="L1054" s="193">
        <f t="shared" si="123"/>
        <v>1.5181781861765881E-2</v>
      </c>
      <c r="M1054" s="193">
        <f t="shared" si="123"/>
        <v>6.3124250898921291E-2</v>
      </c>
      <c r="N1054" s="193">
        <f t="shared" si="123"/>
        <v>7.9904115061925688E-4</v>
      </c>
      <c r="O1054" s="193">
        <f t="shared" si="123"/>
        <v>0.1685976827806632</v>
      </c>
      <c r="P1054" s="193">
        <f t="shared" si="123"/>
        <v>8.7894526568118251E-3</v>
      </c>
      <c r="Q1054" s="193">
        <f t="shared" si="123"/>
        <v>3.9952057530962844E-4</v>
      </c>
      <c r="R1054" s="197">
        <f t="shared" si="124"/>
        <v>9.7347542003733661E-2</v>
      </c>
      <c r="S1054" s="165"/>
      <c r="T1054" s="36"/>
    </row>
    <row r="1055" spans="2:20" ht="17.100000000000001" customHeight="1" x14ac:dyDescent="0.15">
      <c r="B1055" s="103" t="s">
        <v>397</v>
      </c>
      <c r="C1055" s="193">
        <f t="shared" si="123"/>
        <v>1.1061946902654867E-2</v>
      </c>
      <c r="D1055" s="193">
        <f t="shared" si="123"/>
        <v>0.15929203539823009</v>
      </c>
      <c r="E1055" s="193">
        <f t="shared" si="123"/>
        <v>0.37831858407079644</v>
      </c>
      <c r="F1055" s="193">
        <f t="shared" si="123"/>
        <v>0</v>
      </c>
      <c r="G1055" s="193">
        <f t="shared" si="123"/>
        <v>0.11725663716814159</v>
      </c>
      <c r="H1055" s="193">
        <f t="shared" si="123"/>
        <v>1.3274336283185841E-2</v>
      </c>
      <c r="I1055" s="193">
        <f t="shared" si="123"/>
        <v>4.4247787610619468E-3</v>
      </c>
      <c r="J1055" s="193">
        <f t="shared" si="123"/>
        <v>0</v>
      </c>
      <c r="K1055" s="193">
        <f t="shared" si="123"/>
        <v>8.628318584070796E-2</v>
      </c>
      <c r="L1055" s="193">
        <f t="shared" si="123"/>
        <v>4.4247787610619468E-3</v>
      </c>
      <c r="M1055" s="193">
        <f t="shared" si="123"/>
        <v>7.5221238938053103E-2</v>
      </c>
      <c r="N1055" s="193">
        <f t="shared" si="123"/>
        <v>0</v>
      </c>
      <c r="O1055" s="193">
        <f t="shared" si="123"/>
        <v>0.13938053097345132</v>
      </c>
      <c r="P1055" s="193">
        <f t="shared" si="123"/>
        <v>1.1061946902654867E-2</v>
      </c>
      <c r="Q1055" s="193">
        <f t="shared" si="123"/>
        <v>0</v>
      </c>
      <c r="R1055" s="197">
        <f t="shared" si="124"/>
        <v>1.7579340385812072E-2</v>
      </c>
      <c r="S1055" s="165"/>
      <c r="T1055" s="36"/>
    </row>
    <row r="1056" spans="2:20" ht="17.100000000000001" customHeight="1" x14ac:dyDescent="0.15">
      <c r="B1056" s="103" t="s">
        <v>148</v>
      </c>
      <c r="C1056" s="193">
        <v>0</v>
      </c>
      <c r="D1056" s="193">
        <v>0</v>
      </c>
      <c r="E1056" s="193">
        <v>0</v>
      </c>
      <c r="F1056" s="193">
        <v>0</v>
      </c>
      <c r="G1056" s="193">
        <v>0</v>
      </c>
      <c r="H1056" s="193">
        <v>0</v>
      </c>
      <c r="I1056" s="193">
        <v>0</v>
      </c>
      <c r="J1056" s="193">
        <v>0</v>
      </c>
      <c r="K1056" s="193">
        <v>0</v>
      </c>
      <c r="L1056" s="193">
        <v>0</v>
      </c>
      <c r="M1056" s="193">
        <v>0</v>
      </c>
      <c r="N1056" s="193">
        <v>0</v>
      </c>
      <c r="O1056" s="193">
        <v>0</v>
      </c>
      <c r="P1056" s="193">
        <v>0</v>
      </c>
      <c r="Q1056" s="193">
        <v>0</v>
      </c>
      <c r="R1056" s="197">
        <f t="shared" si="124"/>
        <v>0</v>
      </c>
      <c r="S1056" s="165"/>
      <c r="T1056" s="36"/>
    </row>
    <row r="1057" spans="2:20" ht="17.100000000000001" customHeight="1" x14ac:dyDescent="0.15">
      <c r="B1057" s="103" t="s">
        <v>17</v>
      </c>
      <c r="C1057" s="203">
        <f>C1042/$R$1042</f>
        <v>3.3525202240199128E-2</v>
      </c>
      <c r="D1057" s="203">
        <f t="shared" ref="D1057:P1057" si="125">D1042/$R$1042</f>
        <v>9.6258556316116989E-2</v>
      </c>
      <c r="E1057" s="203">
        <f t="shared" si="125"/>
        <v>5.0598942128189175E-2</v>
      </c>
      <c r="F1057" s="203">
        <f t="shared" si="125"/>
        <v>1.2056627255756067E-3</v>
      </c>
      <c r="G1057" s="203">
        <f t="shared" si="125"/>
        <v>0.45068450528935905</v>
      </c>
      <c r="H1057" s="203">
        <f t="shared" si="125"/>
        <v>0.22429215930304916</v>
      </c>
      <c r="I1057" s="203">
        <f t="shared" si="125"/>
        <v>1.4545737398879901E-2</v>
      </c>
      <c r="J1057" s="203">
        <f t="shared" si="125"/>
        <v>9.8397635345364026E-3</v>
      </c>
      <c r="K1057" s="203">
        <f t="shared" si="125"/>
        <v>1.5362476664592409E-2</v>
      </c>
      <c r="L1057" s="203">
        <f t="shared" si="125"/>
        <v>5.5616054760423148E-3</v>
      </c>
      <c r="M1057" s="203">
        <f t="shared" si="125"/>
        <v>1.4662414436838829E-2</v>
      </c>
      <c r="N1057" s="203">
        <f t="shared" si="125"/>
        <v>3.8892345986309894E-4</v>
      </c>
      <c r="O1057" s="203">
        <f t="shared" si="125"/>
        <v>5.1026757934038582E-2</v>
      </c>
      <c r="P1057" s="203">
        <f t="shared" si="125"/>
        <v>2.3841008089607964E-2</v>
      </c>
      <c r="Q1057" s="203">
        <f>Q1042/$R$1042</f>
        <v>8.2062850031113885E-3</v>
      </c>
      <c r="R1057" s="197">
        <f>R1042/$R$1042</f>
        <v>1</v>
      </c>
      <c r="S1057" s="165"/>
      <c r="T1057" s="36"/>
    </row>
    <row r="1058" spans="2:20" ht="17.100000000000001" customHeight="1" x14ac:dyDescent="0.15">
      <c r="B1058" s="36"/>
      <c r="C1058" s="36"/>
      <c r="D1058" s="36"/>
      <c r="E1058" s="36"/>
      <c r="F1058" s="36"/>
      <c r="G1058" s="36"/>
      <c r="H1058" s="36"/>
      <c r="I1058" s="36"/>
      <c r="J1058" s="36"/>
      <c r="K1058" s="36"/>
      <c r="L1058" s="36"/>
      <c r="M1058" s="36"/>
      <c r="N1058" s="36"/>
      <c r="O1058" s="36"/>
      <c r="P1058" s="36"/>
      <c r="Q1058" s="36"/>
      <c r="R1058" s="36"/>
      <c r="T1058" s="36"/>
    </row>
    <row r="1059" spans="2:20" ht="17.100000000000001" customHeight="1" x14ac:dyDescent="0.15">
      <c r="B1059" s="36"/>
      <c r="C1059" s="36"/>
      <c r="D1059" s="36"/>
      <c r="E1059" s="36"/>
      <c r="F1059" s="36"/>
      <c r="G1059" s="36"/>
      <c r="H1059" s="36"/>
      <c r="I1059" s="36"/>
      <c r="J1059" s="36"/>
      <c r="K1059" s="36"/>
      <c r="L1059" s="36"/>
      <c r="M1059" s="36"/>
      <c r="N1059" s="36"/>
      <c r="O1059" s="36"/>
      <c r="P1059" s="36"/>
      <c r="Q1059" s="36"/>
      <c r="R1059" s="36"/>
      <c r="T1059" s="36"/>
    </row>
    <row r="1060" spans="2:20" ht="17.100000000000001" customHeight="1" x14ac:dyDescent="0.15">
      <c r="B1060" s="15" t="s">
        <v>423</v>
      </c>
      <c r="C1060" s="36"/>
      <c r="D1060" s="36"/>
      <c r="E1060" s="36"/>
      <c r="F1060" s="36"/>
      <c r="G1060" s="36"/>
      <c r="H1060" s="36"/>
      <c r="I1060" s="36"/>
      <c r="J1060" s="36"/>
      <c r="K1060" s="36"/>
      <c r="L1060" s="36"/>
      <c r="M1060" s="36"/>
      <c r="N1060" s="36"/>
      <c r="O1060" s="36"/>
      <c r="P1060" s="36"/>
      <c r="Q1060" s="36"/>
      <c r="R1060" s="36"/>
      <c r="T1060" s="36"/>
    </row>
    <row r="1061" spans="2:20" ht="57" customHeight="1" x14ac:dyDescent="0.15">
      <c r="B1061" s="103"/>
      <c r="C1061" s="102" t="s">
        <v>426</v>
      </c>
      <c r="D1061" s="102" t="s">
        <v>427</v>
      </c>
      <c r="E1061" s="299" t="s">
        <v>428</v>
      </c>
      <c r="F1061" s="299" t="s">
        <v>429</v>
      </c>
      <c r="G1061" s="299" t="s">
        <v>430</v>
      </c>
      <c r="H1061" s="102" t="s">
        <v>431</v>
      </c>
      <c r="I1061" s="102" t="s">
        <v>432</v>
      </c>
      <c r="J1061" s="281" t="s">
        <v>433</v>
      </c>
      <c r="K1061" s="281" t="s">
        <v>434</v>
      </c>
      <c r="L1061" s="281" t="s">
        <v>435</v>
      </c>
      <c r="M1061" s="281" t="s">
        <v>436</v>
      </c>
      <c r="N1061" s="281" t="s">
        <v>437</v>
      </c>
      <c r="O1061" s="281" t="s">
        <v>438</v>
      </c>
      <c r="P1061" s="102" t="s">
        <v>24</v>
      </c>
      <c r="Q1061" s="102" t="s">
        <v>439</v>
      </c>
      <c r="R1061" s="102" t="s">
        <v>386</v>
      </c>
      <c r="S1061" s="182"/>
      <c r="T1061" s="36"/>
    </row>
    <row r="1062" spans="2:20" ht="17.100000000000001" customHeight="1" x14ac:dyDescent="0.15">
      <c r="B1062" s="102" t="s">
        <v>440</v>
      </c>
      <c r="C1062" s="194">
        <v>57</v>
      </c>
      <c r="D1062" s="191">
        <v>384</v>
      </c>
      <c r="E1062" s="191">
        <v>294</v>
      </c>
      <c r="F1062" s="191">
        <v>2</v>
      </c>
      <c r="G1062" s="191">
        <v>370</v>
      </c>
      <c r="H1062" s="191">
        <v>66</v>
      </c>
      <c r="I1062" s="191">
        <v>20</v>
      </c>
      <c r="J1062" s="191">
        <v>4</v>
      </c>
      <c r="K1062" s="191">
        <v>172</v>
      </c>
      <c r="L1062" s="191">
        <v>19</v>
      </c>
      <c r="M1062" s="191">
        <v>129</v>
      </c>
      <c r="N1062" s="191">
        <v>3</v>
      </c>
      <c r="O1062" s="191">
        <v>338</v>
      </c>
      <c r="P1062" s="191">
        <v>22</v>
      </c>
      <c r="Q1062" s="191">
        <v>0</v>
      </c>
      <c r="R1062" s="103">
        <f>SUM(C1062:Q1062)</f>
        <v>1880</v>
      </c>
      <c r="S1062" s="164"/>
      <c r="T1062" s="36"/>
    </row>
    <row r="1063" spans="2:20" ht="17.100000000000001" customHeight="1" x14ac:dyDescent="0.15">
      <c r="B1063" s="102" t="s">
        <v>441</v>
      </c>
      <c r="C1063" s="194">
        <v>12</v>
      </c>
      <c r="D1063" s="191">
        <v>134</v>
      </c>
      <c r="E1063" s="191">
        <v>133</v>
      </c>
      <c r="F1063" s="191">
        <v>0</v>
      </c>
      <c r="G1063" s="191">
        <v>70</v>
      </c>
      <c r="H1063" s="191">
        <v>13</v>
      </c>
      <c r="I1063" s="191">
        <v>1</v>
      </c>
      <c r="J1063" s="191">
        <v>0</v>
      </c>
      <c r="K1063" s="191">
        <v>34</v>
      </c>
      <c r="L1063" s="191">
        <v>3</v>
      </c>
      <c r="M1063" s="191">
        <v>29</v>
      </c>
      <c r="N1063" s="191">
        <v>0</v>
      </c>
      <c r="O1063" s="191">
        <v>68</v>
      </c>
      <c r="P1063" s="191">
        <v>11</v>
      </c>
      <c r="Q1063" s="191">
        <v>1</v>
      </c>
      <c r="R1063" s="103">
        <f t="shared" ref="R1063:R1078" si="126">SUM(C1063:Q1063)</f>
        <v>509</v>
      </c>
      <c r="S1063" s="164"/>
      <c r="T1063" s="36"/>
    </row>
    <row r="1064" spans="2:20" ht="27" customHeight="1" x14ac:dyDescent="0.15">
      <c r="B1064" s="102" t="s">
        <v>442</v>
      </c>
      <c r="C1064" s="194">
        <v>65</v>
      </c>
      <c r="D1064" s="191">
        <v>367</v>
      </c>
      <c r="E1064" s="191">
        <v>252</v>
      </c>
      <c r="F1064" s="191">
        <v>0</v>
      </c>
      <c r="G1064" s="191">
        <v>436</v>
      </c>
      <c r="H1064" s="191">
        <v>177</v>
      </c>
      <c r="I1064" s="191">
        <v>9</v>
      </c>
      <c r="J1064" s="191">
        <v>9</v>
      </c>
      <c r="K1064" s="191">
        <v>81</v>
      </c>
      <c r="L1064" s="191">
        <v>27</v>
      </c>
      <c r="M1064" s="191">
        <v>99</v>
      </c>
      <c r="N1064" s="191">
        <v>2</v>
      </c>
      <c r="O1064" s="191">
        <v>238</v>
      </c>
      <c r="P1064" s="191">
        <v>39</v>
      </c>
      <c r="Q1064" s="191">
        <v>6</v>
      </c>
      <c r="R1064" s="103">
        <f t="shared" si="126"/>
        <v>1807</v>
      </c>
      <c r="S1064" s="164"/>
      <c r="T1064" s="36"/>
    </row>
    <row r="1065" spans="2:20" ht="17.100000000000001" customHeight="1" x14ac:dyDescent="0.15">
      <c r="B1065" s="102" t="s">
        <v>443</v>
      </c>
      <c r="C1065" s="194">
        <v>59</v>
      </c>
      <c r="D1065" s="191">
        <v>191</v>
      </c>
      <c r="E1065" s="191">
        <v>57</v>
      </c>
      <c r="F1065" s="191">
        <v>2</v>
      </c>
      <c r="G1065" s="191">
        <v>932</v>
      </c>
      <c r="H1065" s="191">
        <v>794</v>
      </c>
      <c r="I1065" s="191">
        <v>25</v>
      </c>
      <c r="J1065" s="191">
        <v>12</v>
      </c>
      <c r="K1065" s="191">
        <v>12</v>
      </c>
      <c r="L1065" s="191">
        <v>6</v>
      </c>
      <c r="M1065" s="191">
        <v>7</v>
      </c>
      <c r="N1065" s="191">
        <v>0</v>
      </c>
      <c r="O1065" s="191">
        <v>80</v>
      </c>
      <c r="P1065" s="191">
        <v>63</v>
      </c>
      <c r="Q1065" s="191">
        <v>40</v>
      </c>
      <c r="R1065" s="103">
        <f t="shared" si="126"/>
        <v>2280</v>
      </c>
      <c r="S1065" s="164"/>
      <c r="T1065" s="36"/>
    </row>
    <row r="1066" spans="2:20" ht="17.100000000000001" customHeight="1" x14ac:dyDescent="0.15">
      <c r="B1066" s="102" t="s">
        <v>444</v>
      </c>
      <c r="C1066" s="194">
        <v>9</v>
      </c>
      <c r="D1066" s="191">
        <v>9</v>
      </c>
      <c r="E1066" s="191">
        <v>1</v>
      </c>
      <c r="F1066" s="191">
        <v>0</v>
      </c>
      <c r="G1066" s="191">
        <v>134</v>
      </c>
      <c r="H1066" s="191">
        <v>125</v>
      </c>
      <c r="I1066" s="191">
        <v>5</v>
      </c>
      <c r="J1066" s="191">
        <v>9</v>
      </c>
      <c r="K1066" s="191">
        <v>0</v>
      </c>
      <c r="L1066" s="191">
        <v>0</v>
      </c>
      <c r="M1066" s="191">
        <v>1</v>
      </c>
      <c r="N1066" s="191">
        <v>0</v>
      </c>
      <c r="O1066" s="191">
        <v>2</v>
      </c>
      <c r="P1066" s="191">
        <v>28</v>
      </c>
      <c r="Q1066" s="191">
        <v>22</v>
      </c>
      <c r="R1066" s="103">
        <f t="shared" si="126"/>
        <v>345</v>
      </c>
      <c r="S1066" s="164"/>
      <c r="T1066" s="36"/>
    </row>
    <row r="1067" spans="2:20" ht="17.100000000000001" customHeight="1" x14ac:dyDescent="0.15">
      <c r="B1067" s="102" t="s">
        <v>445</v>
      </c>
      <c r="C1067" s="194">
        <v>5</v>
      </c>
      <c r="D1067" s="191">
        <v>8</v>
      </c>
      <c r="E1067" s="191">
        <v>4</v>
      </c>
      <c r="F1067" s="191">
        <v>0</v>
      </c>
      <c r="G1067" s="191">
        <v>203</v>
      </c>
      <c r="H1067" s="191">
        <v>62</v>
      </c>
      <c r="I1067" s="191">
        <v>1</v>
      </c>
      <c r="J1067" s="191">
        <v>4</v>
      </c>
      <c r="K1067" s="191">
        <v>0</v>
      </c>
      <c r="L1067" s="191">
        <v>0</v>
      </c>
      <c r="M1067" s="191">
        <v>0</v>
      </c>
      <c r="N1067" s="191">
        <v>0</v>
      </c>
      <c r="O1067" s="191">
        <v>0</v>
      </c>
      <c r="P1067" s="191">
        <v>8</v>
      </c>
      <c r="Q1067" s="191">
        <v>10</v>
      </c>
      <c r="R1067" s="103">
        <f t="shared" si="126"/>
        <v>305</v>
      </c>
      <c r="S1067" s="164"/>
      <c r="T1067" s="36"/>
    </row>
    <row r="1068" spans="2:20" ht="17.100000000000001" customHeight="1" x14ac:dyDescent="0.15">
      <c r="B1068" s="102" t="s">
        <v>305</v>
      </c>
      <c r="C1068" s="194">
        <v>462</v>
      </c>
      <c r="D1068" s="191">
        <v>908</v>
      </c>
      <c r="E1068" s="191">
        <v>367</v>
      </c>
      <c r="F1068" s="191">
        <v>18</v>
      </c>
      <c r="G1068" s="191">
        <v>4269</v>
      </c>
      <c r="H1068" s="191">
        <v>2430</v>
      </c>
      <c r="I1068" s="191">
        <v>239</v>
      </c>
      <c r="J1068" s="191">
        <v>138</v>
      </c>
      <c r="K1068" s="191">
        <v>32</v>
      </c>
      <c r="L1068" s="191">
        <v>58</v>
      </c>
      <c r="M1068" s="191">
        <v>55</v>
      </c>
      <c r="N1068" s="191">
        <v>3</v>
      </c>
      <c r="O1068" s="191">
        <v>324</v>
      </c>
      <c r="P1068" s="191">
        <v>243</v>
      </c>
      <c r="Q1068" s="191">
        <v>67</v>
      </c>
      <c r="R1068" s="103">
        <f t="shared" si="126"/>
        <v>9613</v>
      </c>
      <c r="S1068" s="164"/>
      <c r="T1068" s="36"/>
    </row>
    <row r="1069" spans="2:20" ht="17.100000000000001" customHeight="1" x14ac:dyDescent="0.15">
      <c r="B1069" s="102" t="s">
        <v>228</v>
      </c>
      <c r="C1069" s="194">
        <v>114</v>
      </c>
      <c r="D1069" s="191">
        <v>303</v>
      </c>
      <c r="E1069" s="191">
        <v>52</v>
      </c>
      <c r="F1069" s="191">
        <v>7</v>
      </c>
      <c r="G1069" s="191">
        <v>3192</v>
      </c>
      <c r="H1069" s="191">
        <v>1381</v>
      </c>
      <c r="I1069" s="191">
        <v>16</v>
      </c>
      <c r="J1069" s="191">
        <v>35</v>
      </c>
      <c r="K1069" s="191">
        <v>30</v>
      </c>
      <c r="L1069" s="191">
        <v>19</v>
      </c>
      <c r="M1069" s="191">
        <v>32</v>
      </c>
      <c r="N1069" s="191">
        <v>0</v>
      </c>
      <c r="O1069" s="191">
        <v>136</v>
      </c>
      <c r="P1069" s="191">
        <v>50</v>
      </c>
      <c r="Q1069" s="191">
        <v>25</v>
      </c>
      <c r="R1069" s="103">
        <f t="shared" si="126"/>
        <v>5392</v>
      </c>
      <c r="S1069" s="164"/>
      <c r="T1069" s="36"/>
    </row>
    <row r="1070" spans="2:20" ht="17.100000000000001" customHeight="1" x14ac:dyDescent="0.15">
      <c r="B1070" s="102" t="s">
        <v>306</v>
      </c>
      <c r="C1070" s="194">
        <v>23</v>
      </c>
      <c r="D1070" s="191">
        <v>43</v>
      </c>
      <c r="E1070" s="191">
        <v>9</v>
      </c>
      <c r="F1070" s="191">
        <v>1</v>
      </c>
      <c r="G1070" s="191">
        <v>752</v>
      </c>
      <c r="H1070" s="191">
        <v>347</v>
      </c>
      <c r="I1070" s="191">
        <v>14</v>
      </c>
      <c r="J1070" s="191">
        <v>6</v>
      </c>
      <c r="K1070" s="191">
        <v>3</v>
      </c>
      <c r="L1070" s="191">
        <v>6</v>
      </c>
      <c r="M1070" s="191">
        <v>9</v>
      </c>
      <c r="N1070" s="191">
        <v>0</v>
      </c>
      <c r="O1070" s="191">
        <v>33</v>
      </c>
      <c r="P1070" s="191">
        <v>21</v>
      </c>
      <c r="Q1070" s="191">
        <v>15</v>
      </c>
      <c r="R1070" s="103">
        <f t="shared" si="126"/>
        <v>1282</v>
      </c>
      <c r="S1070" s="164"/>
      <c r="T1070" s="36"/>
    </row>
    <row r="1071" spans="2:20" ht="17.100000000000001" customHeight="1" x14ac:dyDescent="0.15">
      <c r="B1071" s="102" t="s">
        <v>307</v>
      </c>
      <c r="C1071" s="194">
        <v>3</v>
      </c>
      <c r="D1071" s="191">
        <v>5</v>
      </c>
      <c r="E1071" s="191">
        <v>1</v>
      </c>
      <c r="F1071" s="191">
        <v>0</v>
      </c>
      <c r="G1071" s="191">
        <v>135</v>
      </c>
      <c r="H1071" s="191">
        <v>23</v>
      </c>
      <c r="I1071" s="191">
        <v>0</v>
      </c>
      <c r="J1071" s="191">
        <v>0</v>
      </c>
      <c r="K1071" s="191">
        <v>0</v>
      </c>
      <c r="L1071" s="191">
        <v>0</v>
      </c>
      <c r="M1071" s="191">
        <v>1</v>
      </c>
      <c r="N1071" s="191">
        <v>0</v>
      </c>
      <c r="O1071" s="191">
        <v>2</v>
      </c>
      <c r="P1071" s="191">
        <v>1</v>
      </c>
      <c r="Q1071" s="191">
        <v>1</v>
      </c>
      <c r="R1071" s="103">
        <f t="shared" si="126"/>
        <v>172</v>
      </c>
      <c r="S1071" s="164"/>
      <c r="T1071" s="36"/>
    </row>
    <row r="1072" spans="2:20" ht="17.100000000000001" customHeight="1" x14ac:dyDescent="0.15">
      <c r="B1072" s="102" t="s">
        <v>308</v>
      </c>
      <c r="C1072" s="194">
        <v>6</v>
      </c>
      <c r="D1072" s="191">
        <v>11</v>
      </c>
      <c r="E1072" s="191">
        <v>2</v>
      </c>
      <c r="F1072" s="191">
        <v>1</v>
      </c>
      <c r="G1072" s="191">
        <v>176</v>
      </c>
      <c r="H1072" s="191">
        <v>129</v>
      </c>
      <c r="I1072" s="191">
        <v>1</v>
      </c>
      <c r="J1072" s="191">
        <v>2</v>
      </c>
      <c r="K1072" s="191">
        <v>1</v>
      </c>
      <c r="L1072" s="191">
        <v>0</v>
      </c>
      <c r="M1072" s="191">
        <v>0</v>
      </c>
      <c r="N1072" s="191">
        <v>0</v>
      </c>
      <c r="O1072" s="191">
        <v>1</v>
      </c>
      <c r="P1072" s="191">
        <v>12</v>
      </c>
      <c r="Q1072" s="191">
        <v>6</v>
      </c>
      <c r="R1072" s="103">
        <f t="shared" si="126"/>
        <v>348</v>
      </c>
      <c r="S1072" s="164"/>
      <c r="T1072" s="36"/>
    </row>
    <row r="1073" spans="2:20" ht="17.100000000000001" customHeight="1" x14ac:dyDescent="0.15">
      <c r="B1073" s="102" t="s">
        <v>446</v>
      </c>
      <c r="C1073" s="194">
        <v>15</v>
      </c>
      <c r="D1073" s="191">
        <v>36</v>
      </c>
      <c r="E1073" s="191">
        <v>20</v>
      </c>
      <c r="F1073" s="191">
        <v>0</v>
      </c>
      <c r="G1073" s="191">
        <v>157</v>
      </c>
      <c r="H1073" s="191">
        <v>63</v>
      </c>
      <c r="I1073" s="191">
        <v>30</v>
      </c>
      <c r="J1073" s="191">
        <v>23</v>
      </c>
      <c r="K1073" s="191">
        <v>4</v>
      </c>
      <c r="L1073" s="191">
        <v>0</v>
      </c>
      <c r="M1073" s="191">
        <v>1</v>
      </c>
      <c r="N1073" s="191">
        <v>1</v>
      </c>
      <c r="O1073" s="191">
        <v>15</v>
      </c>
      <c r="P1073" s="191">
        <v>54</v>
      </c>
      <c r="Q1073" s="191">
        <v>9</v>
      </c>
      <c r="R1073" s="103">
        <f t="shared" si="126"/>
        <v>428</v>
      </c>
      <c r="S1073" s="164"/>
      <c r="T1073" s="36"/>
    </row>
    <row r="1074" spans="2:20" ht="17.100000000000001" customHeight="1" x14ac:dyDescent="0.15">
      <c r="B1074" s="102" t="s">
        <v>310</v>
      </c>
      <c r="C1074" s="194">
        <v>7</v>
      </c>
      <c r="D1074" s="191">
        <v>7</v>
      </c>
      <c r="E1074" s="191">
        <v>3</v>
      </c>
      <c r="F1074" s="191">
        <v>0</v>
      </c>
      <c r="G1074" s="191">
        <v>220</v>
      </c>
      <c r="H1074" s="191">
        <v>60</v>
      </c>
      <c r="I1074" s="191">
        <v>8</v>
      </c>
      <c r="J1074" s="191">
        <v>8</v>
      </c>
      <c r="K1074" s="191">
        <v>1</v>
      </c>
      <c r="L1074" s="191">
        <v>2</v>
      </c>
      <c r="M1074" s="191">
        <v>0</v>
      </c>
      <c r="N1074" s="191">
        <v>0</v>
      </c>
      <c r="O1074" s="191">
        <v>6</v>
      </c>
      <c r="P1074" s="191">
        <v>25</v>
      </c>
      <c r="Q1074" s="191">
        <v>6</v>
      </c>
      <c r="R1074" s="103">
        <f t="shared" si="126"/>
        <v>353</v>
      </c>
      <c r="S1074" s="164"/>
      <c r="T1074" s="36"/>
    </row>
    <row r="1075" spans="2:20" ht="29.25" customHeight="1" x14ac:dyDescent="0.15">
      <c r="B1075" s="102" t="s">
        <v>447</v>
      </c>
      <c r="C1075" s="194">
        <v>5</v>
      </c>
      <c r="D1075" s="191">
        <v>8</v>
      </c>
      <c r="E1075" s="191">
        <v>1</v>
      </c>
      <c r="F1075" s="191">
        <v>0</v>
      </c>
      <c r="G1075" s="191">
        <v>68</v>
      </c>
      <c r="H1075" s="191">
        <v>16</v>
      </c>
      <c r="I1075" s="191">
        <v>0</v>
      </c>
      <c r="J1075" s="191">
        <v>0</v>
      </c>
      <c r="K1075" s="191">
        <v>1</v>
      </c>
      <c r="L1075" s="191">
        <v>0</v>
      </c>
      <c r="M1075" s="191">
        <v>0</v>
      </c>
      <c r="N1075" s="191">
        <v>1</v>
      </c>
      <c r="O1075" s="191">
        <v>2</v>
      </c>
      <c r="P1075" s="191">
        <v>18</v>
      </c>
      <c r="Q1075" s="191">
        <v>0</v>
      </c>
      <c r="R1075" s="103">
        <f t="shared" si="126"/>
        <v>120</v>
      </c>
      <c r="S1075" s="164"/>
      <c r="T1075" s="36"/>
    </row>
    <row r="1076" spans="2:20" ht="17.100000000000001" customHeight="1" x14ac:dyDescent="0.15">
      <c r="B1076" s="60" t="s">
        <v>311</v>
      </c>
      <c r="C1076" s="192">
        <v>0</v>
      </c>
      <c r="D1076" s="192">
        <v>13</v>
      </c>
      <c r="E1076" s="192">
        <v>3</v>
      </c>
      <c r="F1076" s="192">
        <v>0</v>
      </c>
      <c r="G1076" s="192">
        <v>32</v>
      </c>
      <c r="H1076" s="192">
        <v>20</v>
      </c>
      <c r="I1076" s="192">
        <v>3</v>
      </c>
      <c r="J1076" s="192">
        <v>3</v>
      </c>
      <c r="K1076" s="192">
        <v>1</v>
      </c>
      <c r="L1076" s="192">
        <v>2</v>
      </c>
      <c r="M1076" s="192">
        <v>0</v>
      </c>
      <c r="N1076" s="192">
        <v>0</v>
      </c>
      <c r="O1076" s="192">
        <v>3</v>
      </c>
      <c r="P1076" s="192">
        <v>5</v>
      </c>
      <c r="Q1076" s="192">
        <v>2</v>
      </c>
      <c r="R1076" s="103">
        <f t="shared" si="126"/>
        <v>87</v>
      </c>
      <c r="S1076" s="36"/>
      <c r="T1076" s="36"/>
    </row>
    <row r="1077" spans="2:20" ht="17.100000000000001" customHeight="1" x14ac:dyDescent="0.15">
      <c r="B1077" s="60" t="s">
        <v>24</v>
      </c>
      <c r="C1077" s="192">
        <v>20</v>
      </c>
      <c r="D1077" s="192">
        <v>48</v>
      </c>
      <c r="E1077" s="192">
        <v>102</v>
      </c>
      <c r="F1077" s="192">
        <v>0</v>
      </c>
      <c r="G1077" s="192">
        <v>442</v>
      </c>
      <c r="H1077" s="192">
        <v>61</v>
      </c>
      <c r="I1077" s="192">
        <v>2</v>
      </c>
      <c r="J1077" s="192">
        <v>0</v>
      </c>
      <c r="K1077" s="192">
        <v>23</v>
      </c>
      <c r="L1077" s="192">
        <v>1</v>
      </c>
      <c r="M1077" s="192">
        <v>14</v>
      </c>
      <c r="N1077" s="192">
        <v>0</v>
      </c>
      <c r="O1077" s="192">
        <v>64</v>
      </c>
      <c r="P1077" s="192">
        <v>13</v>
      </c>
      <c r="Q1077" s="192">
        <v>1</v>
      </c>
      <c r="R1077" s="103">
        <f t="shared" si="126"/>
        <v>791</v>
      </c>
      <c r="S1077" s="36"/>
      <c r="T1077" s="36"/>
    </row>
    <row r="1078" spans="2:20" ht="17.100000000000001" customHeight="1" x14ac:dyDescent="0.15">
      <c r="B1078" s="60" t="s">
        <v>448</v>
      </c>
      <c r="C1078" s="192">
        <v>0</v>
      </c>
      <c r="D1078" s="192">
        <v>0</v>
      </c>
      <c r="E1078" s="192">
        <v>0</v>
      </c>
      <c r="F1078" s="192">
        <v>0</v>
      </c>
      <c r="G1078" s="192">
        <v>0</v>
      </c>
      <c r="H1078" s="192">
        <v>0</v>
      </c>
      <c r="I1078" s="192">
        <v>0</v>
      </c>
      <c r="J1078" s="192">
        <v>0</v>
      </c>
      <c r="K1078" s="192">
        <v>0</v>
      </c>
      <c r="L1078" s="192">
        <v>0</v>
      </c>
      <c r="M1078" s="192">
        <v>0</v>
      </c>
      <c r="N1078" s="192">
        <v>0</v>
      </c>
      <c r="O1078" s="192">
        <v>0</v>
      </c>
      <c r="P1078" s="192">
        <v>0</v>
      </c>
      <c r="Q1078" s="192">
        <v>0</v>
      </c>
      <c r="R1078" s="103">
        <f t="shared" si="126"/>
        <v>0</v>
      </c>
      <c r="S1078" s="36"/>
      <c r="T1078" s="36"/>
    </row>
    <row r="1079" spans="2:20" ht="17.100000000000001" customHeight="1" x14ac:dyDescent="0.15">
      <c r="B1079" s="60" t="s">
        <v>386</v>
      </c>
      <c r="C1079" s="196">
        <f>SUM(C1062:C1078)</f>
        <v>862</v>
      </c>
      <c r="D1079" s="196">
        <f t="shared" ref="D1079:R1079" si="127">SUM(D1062:D1078)</f>
        <v>2475</v>
      </c>
      <c r="E1079" s="196">
        <f t="shared" si="127"/>
        <v>1301</v>
      </c>
      <c r="F1079" s="196">
        <f t="shared" si="127"/>
        <v>31</v>
      </c>
      <c r="G1079" s="196">
        <f t="shared" si="127"/>
        <v>11588</v>
      </c>
      <c r="H1079" s="196">
        <f t="shared" si="127"/>
        <v>5767</v>
      </c>
      <c r="I1079" s="196">
        <f t="shared" si="127"/>
        <v>374</v>
      </c>
      <c r="J1079" s="196">
        <f t="shared" si="127"/>
        <v>253</v>
      </c>
      <c r="K1079" s="196">
        <f t="shared" si="127"/>
        <v>395</v>
      </c>
      <c r="L1079" s="196">
        <f t="shared" si="127"/>
        <v>143</v>
      </c>
      <c r="M1079" s="196">
        <f t="shared" si="127"/>
        <v>377</v>
      </c>
      <c r="N1079" s="196">
        <f t="shared" si="127"/>
        <v>10</v>
      </c>
      <c r="O1079" s="196">
        <f t="shared" si="127"/>
        <v>1312</v>
      </c>
      <c r="P1079" s="196">
        <f t="shared" si="127"/>
        <v>613</v>
      </c>
      <c r="Q1079" s="196">
        <f t="shared" si="127"/>
        <v>211</v>
      </c>
      <c r="R1079" s="196">
        <f t="shared" si="127"/>
        <v>25712</v>
      </c>
      <c r="S1079" s="36"/>
      <c r="T1079" s="36"/>
    </row>
    <row r="1080" spans="2:20" ht="17.100000000000001" customHeight="1" x14ac:dyDescent="0.15">
      <c r="B1080" s="36"/>
      <c r="C1080" s="36"/>
      <c r="D1080" s="36"/>
      <c r="E1080" s="36"/>
      <c r="F1080" s="36"/>
      <c r="G1080" s="36"/>
      <c r="H1080" s="36"/>
      <c r="I1080" s="36"/>
      <c r="J1080" s="36"/>
      <c r="K1080" s="36"/>
      <c r="L1080" s="36"/>
      <c r="M1080" s="36"/>
      <c r="N1080" s="36"/>
      <c r="O1080" s="36"/>
      <c r="P1080" s="36"/>
      <c r="Q1080" s="36"/>
      <c r="R1080" s="36"/>
      <c r="S1080" s="36"/>
      <c r="T1080" s="36"/>
    </row>
    <row r="1081" spans="2:20" ht="17.100000000000001" customHeight="1" x14ac:dyDescent="0.15">
      <c r="B1081" s="36"/>
      <c r="C1081" s="36"/>
      <c r="D1081" s="36"/>
      <c r="E1081" s="36"/>
      <c r="F1081" s="36"/>
      <c r="G1081" s="36"/>
      <c r="H1081" s="36"/>
      <c r="I1081" s="36"/>
      <c r="J1081" s="36"/>
      <c r="K1081" s="36"/>
      <c r="L1081" s="36"/>
      <c r="M1081" s="36"/>
      <c r="N1081" s="36"/>
      <c r="O1081" s="36"/>
      <c r="P1081" s="36"/>
      <c r="Q1081" s="36"/>
      <c r="R1081" s="36"/>
      <c r="S1081" s="36"/>
      <c r="T1081" s="36"/>
    </row>
    <row r="1082" spans="2:20" ht="17.100000000000001" customHeight="1" x14ac:dyDescent="0.15">
      <c r="B1082" s="15" t="s">
        <v>467</v>
      </c>
      <c r="C1082" s="36"/>
      <c r="D1082" s="36"/>
      <c r="E1082" s="36"/>
      <c r="F1082" s="36"/>
      <c r="G1082" s="36"/>
      <c r="H1082" s="36"/>
      <c r="I1082" s="36"/>
      <c r="J1082" s="36"/>
      <c r="K1082" s="36"/>
      <c r="L1082" s="36"/>
      <c r="M1082" s="36"/>
      <c r="N1082" s="36"/>
      <c r="O1082" s="36"/>
      <c r="P1082" s="36"/>
      <c r="Q1082" s="36"/>
      <c r="R1082" s="36"/>
      <c r="S1082" s="36"/>
      <c r="T1082" s="36"/>
    </row>
    <row r="1083" spans="2:20" ht="65.25" customHeight="1" x14ac:dyDescent="0.15">
      <c r="B1083" s="103"/>
      <c r="C1083" s="102" t="s">
        <v>426</v>
      </c>
      <c r="D1083" s="102" t="s">
        <v>427</v>
      </c>
      <c r="E1083" s="299" t="s">
        <v>428</v>
      </c>
      <c r="F1083" s="299" t="s">
        <v>429</v>
      </c>
      <c r="G1083" s="299" t="s">
        <v>430</v>
      </c>
      <c r="H1083" s="102" t="s">
        <v>522</v>
      </c>
      <c r="I1083" s="102" t="s">
        <v>432</v>
      </c>
      <c r="J1083" s="281" t="s">
        <v>433</v>
      </c>
      <c r="K1083" s="281" t="s">
        <v>434</v>
      </c>
      <c r="L1083" s="281" t="s">
        <v>435</v>
      </c>
      <c r="M1083" s="281" t="s">
        <v>436</v>
      </c>
      <c r="N1083" s="281" t="s">
        <v>437</v>
      </c>
      <c r="O1083" s="281" t="s">
        <v>438</v>
      </c>
      <c r="P1083" s="102" t="s">
        <v>24</v>
      </c>
      <c r="Q1083" s="102" t="s">
        <v>439</v>
      </c>
      <c r="R1083" s="102" t="s">
        <v>386</v>
      </c>
      <c r="S1083" s="182"/>
      <c r="T1083" s="36"/>
    </row>
    <row r="1084" spans="2:20" ht="17.100000000000001" customHeight="1" x14ac:dyDescent="0.15">
      <c r="B1084" s="102" t="s">
        <v>440</v>
      </c>
      <c r="C1084" s="193">
        <f>C1062/$R1062</f>
        <v>3.0319148936170211E-2</v>
      </c>
      <c r="D1084" s="193">
        <f t="shared" ref="D1084:Q1084" si="128">D1062/$R1062</f>
        <v>0.20425531914893616</v>
      </c>
      <c r="E1084" s="193">
        <f t="shared" si="128"/>
        <v>0.15638297872340426</v>
      </c>
      <c r="F1084" s="193">
        <f t="shared" si="128"/>
        <v>1.0638297872340426E-3</v>
      </c>
      <c r="G1084" s="193">
        <f t="shared" si="128"/>
        <v>0.19680851063829788</v>
      </c>
      <c r="H1084" s="193">
        <f t="shared" si="128"/>
        <v>3.5106382978723406E-2</v>
      </c>
      <c r="I1084" s="193">
        <f t="shared" si="128"/>
        <v>1.0638297872340425E-2</v>
      </c>
      <c r="J1084" s="193">
        <f t="shared" si="128"/>
        <v>2.1276595744680851E-3</v>
      </c>
      <c r="K1084" s="193">
        <f t="shared" si="128"/>
        <v>9.1489361702127653E-2</v>
      </c>
      <c r="L1084" s="193">
        <f t="shared" si="128"/>
        <v>1.0106382978723405E-2</v>
      </c>
      <c r="M1084" s="193">
        <f t="shared" si="128"/>
        <v>6.8617021276595747E-2</v>
      </c>
      <c r="N1084" s="193">
        <f t="shared" si="128"/>
        <v>1.5957446808510637E-3</v>
      </c>
      <c r="O1084" s="193">
        <f>O1062/$R1062</f>
        <v>0.1797872340425532</v>
      </c>
      <c r="P1084" s="193">
        <f t="shared" si="128"/>
        <v>1.1702127659574468E-2</v>
      </c>
      <c r="Q1084" s="193">
        <f t="shared" si="128"/>
        <v>0</v>
      </c>
      <c r="R1084" s="197">
        <f>R1062/$R$1079</f>
        <v>7.3117610454262599E-2</v>
      </c>
      <c r="S1084" s="165"/>
      <c r="T1084" s="36"/>
    </row>
    <row r="1085" spans="2:20" ht="17.100000000000001" customHeight="1" x14ac:dyDescent="0.15">
      <c r="B1085" s="102" t="s">
        <v>441</v>
      </c>
      <c r="C1085" s="193">
        <f t="shared" ref="C1085:Q1099" si="129">C1063/$R1063</f>
        <v>2.3575638506876228E-2</v>
      </c>
      <c r="D1085" s="193">
        <f t="shared" si="129"/>
        <v>0.26326129666011788</v>
      </c>
      <c r="E1085" s="193">
        <f t="shared" si="129"/>
        <v>0.26129666011787817</v>
      </c>
      <c r="F1085" s="193">
        <f t="shared" si="129"/>
        <v>0</v>
      </c>
      <c r="G1085" s="193">
        <f t="shared" si="129"/>
        <v>0.13752455795677801</v>
      </c>
      <c r="H1085" s="193">
        <f t="shared" si="129"/>
        <v>2.5540275049115914E-2</v>
      </c>
      <c r="I1085" s="193">
        <f t="shared" si="129"/>
        <v>1.9646365422396855E-3</v>
      </c>
      <c r="J1085" s="193">
        <f t="shared" si="129"/>
        <v>0</v>
      </c>
      <c r="K1085" s="193">
        <f t="shared" si="129"/>
        <v>6.6797642436149315E-2</v>
      </c>
      <c r="L1085" s="193">
        <f t="shared" si="129"/>
        <v>5.893909626719057E-3</v>
      </c>
      <c r="M1085" s="193">
        <f t="shared" si="129"/>
        <v>5.6974459724950882E-2</v>
      </c>
      <c r="N1085" s="193">
        <f t="shared" si="129"/>
        <v>0</v>
      </c>
      <c r="O1085" s="193">
        <f t="shared" si="129"/>
        <v>0.13359528487229863</v>
      </c>
      <c r="P1085" s="193">
        <f t="shared" si="129"/>
        <v>2.1611001964636542E-2</v>
      </c>
      <c r="Q1085" s="193">
        <f t="shared" si="129"/>
        <v>1.9646365422396855E-3</v>
      </c>
      <c r="R1085" s="197">
        <f t="shared" ref="R1085:R1101" si="130">R1063/$R$1079</f>
        <v>1.9796204107031735E-2</v>
      </c>
      <c r="S1085" s="165"/>
      <c r="T1085" s="36"/>
    </row>
    <row r="1086" spans="2:20" ht="29.25" customHeight="1" x14ac:dyDescent="0.15">
      <c r="B1086" s="102" t="s">
        <v>442</v>
      </c>
      <c r="C1086" s="193">
        <f t="shared" si="129"/>
        <v>3.5971223021582732E-2</v>
      </c>
      <c r="D1086" s="193">
        <f t="shared" si="129"/>
        <v>0.20309905921416713</v>
      </c>
      <c r="E1086" s="193">
        <f t="shared" si="129"/>
        <v>0.13945766463752074</v>
      </c>
      <c r="F1086" s="193">
        <f t="shared" si="129"/>
        <v>0</v>
      </c>
      <c r="G1086" s="193">
        <f t="shared" si="129"/>
        <v>0.24128389596015495</v>
      </c>
      <c r="H1086" s="193">
        <f t="shared" si="129"/>
        <v>9.7952407304925285E-2</v>
      </c>
      <c r="I1086" s="193">
        <f t="shared" si="129"/>
        <v>4.9806308799114551E-3</v>
      </c>
      <c r="J1086" s="193">
        <f t="shared" si="129"/>
        <v>4.9806308799114551E-3</v>
      </c>
      <c r="K1086" s="193">
        <f t="shared" si="129"/>
        <v>4.4825677919203097E-2</v>
      </c>
      <c r="L1086" s="193">
        <f t="shared" si="129"/>
        <v>1.4941892639734366E-2</v>
      </c>
      <c r="M1086" s="193">
        <f t="shared" si="129"/>
        <v>5.4786939679026009E-2</v>
      </c>
      <c r="N1086" s="193">
        <f t="shared" si="129"/>
        <v>1.1068068622025456E-3</v>
      </c>
      <c r="O1086" s="193">
        <f t="shared" si="129"/>
        <v>0.13171001660210294</v>
      </c>
      <c r="P1086" s="193">
        <f t="shared" si="129"/>
        <v>2.1582733812949641E-2</v>
      </c>
      <c r="Q1086" s="193">
        <f t="shared" si="129"/>
        <v>3.3204205866076372E-3</v>
      </c>
      <c r="R1086" s="197">
        <f t="shared" si="130"/>
        <v>7.0278469197261981E-2</v>
      </c>
      <c r="S1086" s="165"/>
      <c r="T1086" s="36"/>
    </row>
    <row r="1087" spans="2:20" ht="17.100000000000001" customHeight="1" x14ac:dyDescent="0.15">
      <c r="B1087" s="102" t="s">
        <v>443</v>
      </c>
      <c r="C1087" s="193">
        <f t="shared" si="129"/>
        <v>2.5877192982456141E-2</v>
      </c>
      <c r="D1087" s="193">
        <f t="shared" si="129"/>
        <v>8.37719298245614E-2</v>
      </c>
      <c r="E1087" s="193">
        <f t="shared" si="129"/>
        <v>2.5000000000000001E-2</v>
      </c>
      <c r="F1087" s="193">
        <f t="shared" si="129"/>
        <v>8.7719298245614037E-4</v>
      </c>
      <c r="G1087" s="193">
        <f t="shared" si="129"/>
        <v>0.4087719298245614</v>
      </c>
      <c r="H1087" s="193">
        <f t="shared" si="129"/>
        <v>0.34824561403508769</v>
      </c>
      <c r="I1087" s="193">
        <f t="shared" si="129"/>
        <v>1.0964912280701754E-2</v>
      </c>
      <c r="J1087" s="193">
        <f t="shared" si="129"/>
        <v>5.263157894736842E-3</v>
      </c>
      <c r="K1087" s="193">
        <f t="shared" si="129"/>
        <v>5.263157894736842E-3</v>
      </c>
      <c r="L1087" s="193">
        <f t="shared" si="129"/>
        <v>2.631578947368421E-3</v>
      </c>
      <c r="M1087" s="193">
        <f t="shared" si="129"/>
        <v>3.0701754385964912E-3</v>
      </c>
      <c r="N1087" s="193">
        <f t="shared" si="129"/>
        <v>0</v>
      </c>
      <c r="O1087" s="193">
        <f t="shared" si="129"/>
        <v>3.5087719298245612E-2</v>
      </c>
      <c r="P1087" s="193">
        <f t="shared" si="129"/>
        <v>2.763157894736842E-2</v>
      </c>
      <c r="Q1087" s="193">
        <f t="shared" si="129"/>
        <v>1.7543859649122806E-2</v>
      </c>
      <c r="R1087" s="197">
        <f t="shared" si="130"/>
        <v>8.8674548848786561E-2</v>
      </c>
      <c r="S1087" s="165"/>
      <c r="T1087" s="36"/>
    </row>
    <row r="1088" spans="2:20" ht="17.100000000000001" customHeight="1" x14ac:dyDescent="0.15">
      <c r="B1088" s="102" t="s">
        <v>444</v>
      </c>
      <c r="C1088" s="193">
        <f t="shared" si="129"/>
        <v>2.6086956521739129E-2</v>
      </c>
      <c r="D1088" s="193">
        <f t="shared" si="129"/>
        <v>2.6086956521739129E-2</v>
      </c>
      <c r="E1088" s="193">
        <f t="shared" si="129"/>
        <v>2.8985507246376812E-3</v>
      </c>
      <c r="F1088" s="193">
        <f t="shared" si="129"/>
        <v>0</v>
      </c>
      <c r="G1088" s="193">
        <f t="shared" si="129"/>
        <v>0.38840579710144929</v>
      </c>
      <c r="H1088" s="193">
        <f t="shared" si="129"/>
        <v>0.36231884057971014</v>
      </c>
      <c r="I1088" s="193">
        <f t="shared" si="129"/>
        <v>1.4492753623188406E-2</v>
      </c>
      <c r="J1088" s="193">
        <f t="shared" si="129"/>
        <v>2.6086956521739129E-2</v>
      </c>
      <c r="K1088" s="193">
        <f t="shared" si="129"/>
        <v>0</v>
      </c>
      <c r="L1088" s="193">
        <f t="shared" si="129"/>
        <v>0</v>
      </c>
      <c r="M1088" s="193">
        <f t="shared" si="129"/>
        <v>2.8985507246376812E-3</v>
      </c>
      <c r="N1088" s="193">
        <f t="shared" si="129"/>
        <v>0</v>
      </c>
      <c r="O1088" s="193">
        <f t="shared" si="129"/>
        <v>5.7971014492753624E-3</v>
      </c>
      <c r="P1088" s="193">
        <f t="shared" si="129"/>
        <v>8.1159420289855067E-2</v>
      </c>
      <c r="Q1088" s="193">
        <f t="shared" si="129"/>
        <v>6.3768115942028983E-2</v>
      </c>
      <c r="R1088" s="197">
        <f t="shared" si="130"/>
        <v>1.3417859365276914E-2</v>
      </c>
      <c r="S1088" s="165"/>
      <c r="T1088" s="36"/>
    </row>
    <row r="1089" spans="2:20" ht="17.100000000000001" customHeight="1" x14ac:dyDescent="0.15">
      <c r="B1089" s="102" t="s">
        <v>445</v>
      </c>
      <c r="C1089" s="193">
        <f t="shared" si="129"/>
        <v>1.6393442622950821E-2</v>
      </c>
      <c r="D1089" s="193">
        <f t="shared" si="129"/>
        <v>2.6229508196721311E-2</v>
      </c>
      <c r="E1089" s="193">
        <f t="shared" si="129"/>
        <v>1.3114754098360656E-2</v>
      </c>
      <c r="F1089" s="193">
        <f t="shared" si="129"/>
        <v>0</v>
      </c>
      <c r="G1089" s="193">
        <f t="shared" si="129"/>
        <v>0.66557377049180333</v>
      </c>
      <c r="H1089" s="193">
        <f t="shared" si="129"/>
        <v>0.20327868852459016</v>
      </c>
      <c r="I1089" s="193">
        <f t="shared" si="129"/>
        <v>3.2786885245901639E-3</v>
      </c>
      <c r="J1089" s="193">
        <f t="shared" si="129"/>
        <v>1.3114754098360656E-2</v>
      </c>
      <c r="K1089" s="193">
        <f t="shared" si="129"/>
        <v>0</v>
      </c>
      <c r="L1089" s="193">
        <f t="shared" si="129"/>
        <v>0</v>
      </c>
      <c r="M1089" s="193">
        <f t="shared" si="129"/>
        <v>0</v>
      </c>
      <c r="N1089" s="193">
        <f t="shared" si="129"/>
        <v>0</v>
      </c>
      <c r="O1089" s="193">
        <f t="shared" si="129"/>
        <v>0</v>
      </c>
      <c r="P1089" s="193">
        <f t="shared" si="129"/>
        <v>2.6229508196721311E-2</v>
      </c>
      <c r="Q1089" s="193">
        <f t="shared" si="129"/>
        <v>3.2786885245901641E-2</v>
      </c>
      <c r="R1089" s="197">
        <f t="shared" si="130"/>
        <v>1.1862165525824519E-2</v>
      </c>
      <c r="S1089" s="165"/>
      <c r="T1089" s="36"/>
    </row>
    <row r="1090" spans="2:20" ht="17.100000000000001" customHeight="1" x14ac:dyDescent="0.15">
      <c r="B1090" s="102" t="s">
        <v>305</v>
      </c>
      <c r="C1090" s="193">
        <f t="shared" si="129"/>
        <v>4.8059918859877253E-2</v>
      </c>
      <c r="D1090" s="193">
        <f t="shared" si="129"/>
        <v>9.445542494538646E-2</v>
      </c>
      <c r="E1090" s="193">
        <f t="shared" si="129"/>
        <v>3.8177468012066992E-2</v>
      </c>
      <c r="F1090" s="193">
        <f t="shared" si="129"/>
        <v>1.8724643711640486E-3</v>
      </c>
      <c r="G1090" s="193">
        <f t="shared" si="129"/>
        <v>0.44408613336107355</v>
      </c>
      <c r="H1090" s="193">
        <f t="shared" si="129"/>
        <v>0.25278269010714655</v>
      </c>
      <c r="I1090" s="193">
        <f t="shared" si="129"/>
        <v>2.4862165817122646E-2</v>
      </c>
      <c r="J1090" s="193">
        <f t="shared" si="129"/>
        <v>1.4355560178924373E-2</v>
      </c>
      <c r="K1090" s="193">
        <f t="shared" si="129"/>
        <v>3.3288255487360866E-3</v>
      </c>
      <c r="L1090" s="193">
        <f t="shared" si="129"/>
        <v>6.0334963070841569E-3</v>
      </c>
      <c r="M1090" s="193">
        <f t="shared" si="129"/>
        <v>5.7214189118901491E-3</v>
      </c>
      <c r="N1090" s="193">
        <f t="shared" si="129"/>
        <v>3.1207739519400812E-4</v>
      </c>
      <c r="O1090" s="193">
        <f t="shared" si="129"/>
        <v>3.3704358680952874E-2</v>
      </c>
      <c r="P1090" s="193">
        <f t="shared" si="129"/>
        <v>2.5278269010714657E-2</v>
      </c>
      <c r="Q1090" s="193">
        <f t="shared" si="129"/>
        <v>6.969728492666181E-3</v>
      </c>
      <c r="R1090" s="197">
        <f t="shared" si="130"/>
        <v>0.37387212196639702</v>
      </c>
      <c r="S1090" s="165"/>
      <c r="T1090" s="36"/>
    </row>
    <row r="1091" spans="2:20" ht="17.100000000000001" customHeight="1" x14ac:dyDescent="0.15">
      <c r="B1091" s="102" t="s">
        <v>228</v>
      </c>
      <c r="C1091" s="193">
        <f t="shared" si="129"/>
        <v>2.1142433234421366E-2</v>
      </c>
      <c r="D1091" s="193">
        <f t="shared" si="129"/>
        <v>5.6194362017804152E-2</v>
      </c>
      <c r="E1091" s="193">
        <f t="shared" si="129"/>
        <v>9.6439169139465875E-3</v>
      </c>
      <c r="F1091" s="193">
        <f t="shared" si="129"/>
        <v>1.2982195845697329E-3</v>
      </c>
      <c r="G1091" s="193">
        <f t="shared" si="129"/>
        <v>0.59198813056379818</v>
      </c>
      <c r="H1091" s="193">
        <f t="shared" si="129"/>
        <v>0.25612017804154302</v>
      </c>
      <c r="I1091" s="193">
        <f t="shared" si="129"/>
        <v>2.967359050445104E-3</v>
      </c>
      <c r="J1091" s="193">
        <f t="shared" si="129"/>
        <v>6.491097922848665E-3</v>
      </c>
      <c r="K1091" s="193">
        <f t="shared" si="129"/>
        <v>5.5637982195845702E-3</v>
      </c>
      <c r="L1091" s="193">
        <f t="shared" si="129"/>
        <v>3.5237388724035606E-3</v>
      </c>
      <c r="M1091" s="193">
        <f t="shared" si="129"/>
        <v>5.9347181008902079E-3</v>
      </c>
      <c r="N1091" s="193">
        <f t="shared" si="129"/>
        <v>0</v>
      </c>
      <c r="O1091" s="193">
        <f t="shared" si="129"/>
        <v>2.5222551928783383E-2</v>
      </c>
      <c r="P1091" s="193">
        <f t="shared" si="129"/>
        <v>9.2729970326409488E-3</v>
      </c>
      <c r="Q1091" s="193">
        <f t="shared" si="129"/>
        <v>4.6364985163204744E-3</v>
      </c>
      <c r="R1091" s="197">
        <f t="shared" si="130"/>
        <v>0.20970752955818295</v>
      </c>
      <c r="S1091" s="165"/>
      <c r="T1091" s="36"/>
    </row>
    <row r="1092" spans="2:20" ht="17.100000000000001" customHeight="1" x14ac:dyDescent="0.15">
      <c r="B1092" s="102" t="s">
        <v>306</v>
      </c>
      <c r="C1092" s="193">
        <f t="shared" si="129"/>
        <v>1.7940717628705149E-2</v>
      </c>
      <c r="D1092" s="193">
        <f t="shared" si="129"/>
        <v>3.3541341653666144E-2</v>
      </c>
      <c r="E1092" s="193">
        <f t="shared" si="129"/>
        <v>7.0202808112324495E-3</v>
      </c>
      <c r="F1092" s="193">
        <f t="shared" si="129"/>
        <v>7.8003120124804995E-4</v>
      </c>
      <c r="G1092" s="193">
        <f t="shared" si="129"/>
        <v>0.58658346333853351</v>
      </c>
      <c r="H1092" s="193">
        <f t="shared" si="129"/>
        <v>0.27067082683307331</v>
      </c>
      <c r="I1092" s="193">
        <f t="shared" si="129"/>
        <v>1.0920436817472699E-2</v>
      </c>
      <c r="J1092" s="193">
        <f t="shared" si="129"/>
        <v>4.6801872074882997E-3</v>
      </c>
      <c r="K1092" s="193">
        <f t="shared" si="129"/>
        <v>2.3400936037441498E-3</v>
      </c>
      <c r="L1092" s="193">
        <f t="shared" si="129"/>
        <v>4.6801872074882997E-3</v>
      </c>
      <c r="M1092" s="193">
        <f t="shared" si="129"/>
        <v>7.0202808112324495E-3</v>
      </c>
      <c r="N1092" s="193">
        <f t="shared" si="129"/>
        <v>0</v>
      </c>
      <c r="O1092" s="193">
        <f t="shared" si="129"/>
        <v>2.5741029641185648E-2</v>
      </c>
      <c r="P1092" s="193">
        <f t="shared" si="129"/>
        <v>1.6380655226209049E-2</v>
      </c>
      <c r="Q1092" s="193">
        <f t="shared" si="129"/>
        <v>1.1700468018720749E-2</v>
      </c>
      <c r="R1092" s="197">
        <f t="shared" si="130"/>
        <v>4.9859987554449287E-2</v>
      </c>
      <c r="S1092" s="165"/>
      <c r="T1092" s="36"/>
    </row>
    <row r="1093" spans="2:20" ht="17.100000000000001" customHeight="1" x14ac:dyDescent="0.15">
      <c r="B1093" s="102" t="s">
        <v>307</v>
      </c>
      <c r="C1093" s="193">
        <f t="shared" si="129"/>
        <v>1.7441860465116279E-2</v>
      </c>
      <c r="D1093" s="193">
        <f t="shared" si="129"/>
        <v>2.9069767441860465E-2</v>
      </c>
      <c r="E1093" s="193">
        <f t="shared" si="129"/>
        <v>5.8139534883720929E-3</v>
      </c>
      <c r="F1093" s="193">
        <f t="shared" si="129"/>
        <v>0</v>
      </c>
      <c r="G1093" s="193">
        <f t="shared" si="129"/>
        <v>0.78488372093023251</v>
      </c>
      <c r="H1093" s="193">
        <f t="shared" si="129"/>
        <v>0.13372093023255813</v>
      </c>
      <c r="I1093" s="193">
        <f t="shared" si="129"/>
        <v>0</v>
      </c>
      <c r="J1093" s="193">
        <f t="shared" si="129"/>
        <v>0</v>
      </c>
      <c r="K1093" s="193">
        <f t="shared" si="129"/>
        <v>0</v>
      </c>
      <c r="L1093" s="193">
        <f t="shared" si="129"/>
        <v>0</v>
      </c>
      <c r="M1093" s="193">
        <f t="shared" si="129"/>
        <v>5.8139534883720929E-3</v>
      </c>
      <c r="N1093" s="193">
        <f>N1071/$R1071</f>
        <v>0</v>
      </c>
      <c r="O1093" s="193">
        <f t="shared" si="129"/>
        <v>1.1627906976744186E-2</v>
      </c>
      <c r="P1093" s="193">
        <f>P1071/$R1071</f>
        <v>5.8139534883720929E-3</v>
      </c>
      <c r="Q1093" s="193">
        <f t="shared" si="129"/>
        <v>5.8139534883720929E-3</v>
      </c>
      <c r="R1093" s="197">
        <f t="shared" si="130"/>
        <v>6.6894835096453021E-3</v>
      </c>
      <c r="S1093" s="165"/>
      <c r="T1093" s="36"/>
    </row>
    <row r="1094" spans="2:20" ht="17.100000000000001" customHeight="1" x14ac:dyDescent="0.15">
      <c r="B1094" s="102" t="s">
        <v>308</v>
      </c>
      <c r="C1094" s="193">
        <f t="shared" si="129"/>
        <v>1.7241379310344827E-2</v>
      </c>
      <c r="D1094" s="193">
        <f t="shared" si="129"/>
        <v>3.1609195402298854E-2</v>
      </c>
      <c r="E1094" s="193">
        <f t="shared" si="129"/>
        <v>5.7471264367816091E-3</v>
      </c>
      <c r="F1094" s="193">
        <f t="shared" si="129"/>
        <v>2.8735632183908046E-3</v>
      </c>
      <c r="G1094" s="193">
        <f t="shared" si="129"/>
        <v>0.50574712643678166</v>
      </c>
      <c r="H1094" s="193">
        <f t="shared" si="129"/>
        <v>0.37068965517241381</v>
      </c>
      <c r="I1094" s="193">
        <f t="shared" si="129"/>
        <v>2.8735632183908046E-3</v>
      </c>
      <c r="J1094" s="193">
        <f t="shared" si="129"/>
        <v>5.7471264367816091E-3</v>
      </c>
      <c r="K1094" s="193">
        <f t="shared" si="129"/>
        <v>2.8735632183908046E-3</v>
      </c>
      <c r="L1094" s="193">
        <f t="shared" si="129"/>
        <v>0</v>
      </c>
      <c r="M1094" s="193">
        <f t="shared" si="129"/>
        <v>0</v>
      </c>
      <c r="N1094" s="193">
        <f t="shared" si="129"/>
        <v>0</v>
      </c>
      <c r="O1094" s="193">
        <f t="shared" si="129"/>
        <v>2.8735632183908046E-3</v>
      </c>
      <c r="P1094" s="193">
        <f t="shared" si="129"/>
        <v>3.4482758620689655E-2</v>
      </c>
      <c r="Q1094" s="193">
        <f t="shared" si="129"/>
        <v>1.7241379310344827E-2</v>
      </c>
      <c r="R1094" s="197">
        <f t="shared" si="130"/>
        <v>1.3534536403235844E-2</v>
      </c>
      <c r="S1094" s="165"/>
      <c r="T1094" s="36"/>
    </row>
    <row r="1095" spans="2:20" ht="17.100000000000001" customHeight="1" x14ac:dyDescent="0.15">
      <c r="B1095" s="102" t="s">
        <v>446</v>
      </c>
      <c r="C1095" s="193">
        <f t="shared" si="129"/>
        <v>3.5046728971962614E-2</v>
      </c>
      <c r="D1095" s="193">
        <f t="shared" si="129"/>
        <v>8.4112149532710276E-2</v>
      </c>
      <c r="E1095" s="193">
        <f t="shared" si="129"/>
        <v>4.6728971962616821E-2</v>
      </c>
      <c r="F1095" s="193">
        <f t="shared" si="129"/>
        <v>0</v>
      </c>
      <c r="G1095" s="193">
        <f t="shared" si="129"/>
        <v>0.36682242990654207</v>
      </c>
      <c r="H1095" s="193">
        <f t="shared" si="129"/>
        <v>0.14719626168224298</v>
      </c>
      <c r="I1095" s="193">
        <f t="shared" si="129"/>
        <v>7.0093457943925228E-2</v>
      </c>
      <c r="J1095" s="193">
        <f t="shared" si="129"/>
        <v>5.3738317757009345E-2</v>
      </c>
      <c r="K1095" s="193">
        <f t="shared" si="129"/>
        <v>9.3457943925233638E-3</v>
      </c>
      <c r="L1095" s="193">
        <f t="shared" si="129"/>
        <v>0</v>
      </c>
      <c r="M1095" s="193">
        <f t="shared" si="129"/>
        <v>2.3364485981308409E-3</v>
      </c>
      <c r="N1095" s="193">
        <f t="shared" si="129"/>
        <v>2.3364485981308409E-3</v>
      </c>
      <c r="O1095" s="193">
        <f t="shared" si="129"/>
        <v>3.5046728971962614E-2</v>
      </c>
      <c r="P1095" s="193">
        <f t="shared" si="129"/>
        <v>0.12616822429906541</v>
      </c>
      <c r="Q1095" s="193">
        <f t="shared" si="129"/>
        <v>2.1028037383177569E-2</v>
      </c>
      <c r="R1095" s="197">
        <f t="shared" si="130"/>
        <v>1.6645924082140634E-2</v>
      </c>
      <c r="S1095" s="165"/>
      <c r="T1095" s="36"/>
    </row>
    <row r="1096" spans="2:20" ht="17.100000000000001" customHeight="1" x14ac:dyDescent="0.15">
      <c r="B1096" s="102" t="s">
        <v>310</v>
      </c>
      <c r="C1096" s="193">
        <f t="shared" si="129"/>
        <v>1.9830028328611898E-2</v>
      </c>
      <c r="D1096" s="193">
        <f t="shared" si="129"/>
        <v>1.9830028328611898E-2</v>
      </c>
      <c r="E1096" s="193">
        <f t="shared" si="129"/>
        <v>8.4985835694051E-3</v>
      </c>
      <c r="F1096" s="193">
        <f t="shared" si="129"/>
        <v>0</v>
      </c>
      <c r="G1096" s="193">
        <f t="shared" si="129"/>
        <v>0.62322946175637395</v>
      </c>
      <c r="H1096" s="193">
        <f t="shared" si="129"/>
        <v>0.16997167138810199</v>
      </c>
      <c r="I1096" s="193">
        <f t="shared" si="129"/>
        <v>2.2662889518413599E-2</v>
      </c>
      <c r="J1096" s="193">
        <f t="shared" si="129"/>
        <v>2.2662889518413599E-2</v>
      </c>
      <c r="K1096" s="193">
        <f t="shared" si="129"/>
        <v>2.8328611898016999E-3</v>
      </c>
      <c r="L1096" s="193">
        <f t="shared" si="129"/>
        <v>5.6657223796033997E-3</v>
      </c>
      <c r="M1096" s="193">
        <f t="shared" si="129"/>
        <v>0</v>
      </c>
      <c r="N1096" s="193">
        <f t="shared" si="129"/>
        <v>0</v>
      </c>
      <c r="O1096" s="193">
        <f t="shared" si="129"/>
        <v>1.69971671388102E-2</v>
      </c>
      <c r="P1096" s="193">
        <f t="shared" si="129"/>
        <v>7.0821529745042494E-2</v>
      </c>
      <c r="Q1096" s="193">
        <f t="shared" si="129"/>
        <v>1.69971671388102E-2</v>
      </c>
      <c r="R1096" s="197">
        <f t="shared" si="130"/>
        <v>1.3728998133167393E-2</v>
      </c>
      <c r="S1096" s="165"/>
      <c r="T1096" s="36"/>
    </row>
    <row r="1097" spans="2:20" ht="30" customHeight="1" x14ac:dyDescent="0.15">
      <c r="B1097" s="102" t="s">
        <v>447</v>
      </c>
      <c r="C1097" s="193">
        <f t="shared" si="129"/>
        <v>4.1666666666666664E-2</v>
      </c>
      <c r="D1097" s="193">
        <f t="shared" si="129"/>
        <v>6.6666666666666666E-2</v>
      </c>
      <c r="E1097" s="193">
        <f t="shared" si="129"/>
        <v>8.3333333333333332E-3</v>
      </c>
      <c r="F1097" s="193">
        <f t="shared" si="129"/>
        <v>0</v>
      </c>
      <c r="G1097" s="193">
        <f t="shared" si="129"/>
        <v>0.56666666666666665</v>
      </c>
      <c r="H1097" s="193">
        <f t="shared" si="129"/>
        <v>0.13333333333333333</v>
      </c>
      <c r="I1097" s="193">
        <f t="shared" si="129"/>
        <v>0</v>
      </c>
      <c r="J1097" s="193">
        <f t="shared" si="129"/>
        <v>0</v>
      </c>
      <c r="K1097" s="193">
        <f t="shared" si="129"/>
        <v>8.3333333333333332E-3</v>
      </c>
      <c r="L1097" s="193">
        <f t="shared" si="129"/>
        <v>0</v>
      </c>
      <c r="M1097" s="193">
        <f t="shared" si="129"/>
        <v>0</v>
      </c>
      <c r="N1097" s="193">
        <f t="shared" si="129"/>
        <v>8.3333333333333332E-3</v>
      </c>
      <c r="O1097" s="193">
        <f t="shared" si="129"/>
        <v>1.6666666666666666E-2</v>
      </c>
      <c r="P1097" s="193">
        <f t="shared" si="129"/>
        <v>0.15</v>
      </c>
      <c r="Q1097" s="193">
        <f t="shared" si="129"/>
        <v>0</v>
      </c>
      <c r="R1097" s="197">
        <f t="shared" si="130"/>
        <v>4.667081518357187E-3</v>
      </c>
      <c r="S1097" s="165"/>
      <c r="T1097" s="36"/>
    </row>
    <row r="1098" spans="2:20" ht="17.100000000000001" customHeight="1" x14ac:dyDescent="0.15">
      <c r="B1098" s="60" t="s">
        <v>311</v>
      </c>
      <c r="C1098" s="193">
        <f t="shared" si="129"/>
        <v>0</v>
      </c>
      <c r="D1098" s="193">
        <f t="shared" si="129"/>
        <v>0.14942528735632185</v>
      </c>
      <c r="E1098" s="193">
        <f t="shared" si="129"/>
        <v>3.4482758620689655E-2</v>
      </c>
      <c r="F1098" s="193">
        <f t="shared" si="129"/>
        <v>0</v>
      </c>
      <c r="G1098" s="193">
        <f t="shared" si="129"/>
        <v>0.36781609195402298</v>
      </c>
      <c r="H1098" s="193">
        <f t="shared" si="129"/>
        <v>0.22988505747126436</v>
      </c>
      <c r="I1098" s="193">
        <f t="shared" si="129"/>
        <v>3.4482758620689655E-2</v>
      </c>
      <c r="J1098" s="193">
        <f t="shared" si="129"/>
        <v>3.4482758620689655E-2</v>
      </c>
      <c r="K1098" s="193">
        <f t="shared" si="129"/>
        <v>1.1494252873563218E-2</v>
      </c>
      <c r="L1098" s="193">
        <f t="shared" si="129"/>
        <v>2.2988505747126436E-2</v>
      </c>
      <c r="M1098" s="193">
        <f t="shared" si="129"/>
        <v>0</v>
      </c>
      <c r="N1098" s="193">
        <f t="shared" si="129"/>
        <v>0</v>
      </c>
      <c r="O1098" s="193">
        <f t="shared" si="129"/>
        <v>3.4482758620689655E-2</v>
      </c>
      <c r="P1098" s="193">
        <f t="shared" si="129"/>
        <v>5.7471264367816091E-2</v>
      </c>
      <c r="Q1098" s="193">
        <f t="shared" si="129"/>
        <v>2.2988505747126436E-2</v>
      </c>
      <c r="R1098" s="197">
        <f t="shared" si="130"/>
        <v>3.383634100808961E-3</v>
      </c>
      <c r="S1098" s="36"/>
      <c r="T1098" s="36"/>
    </row>
    <row r="1099" spans="2:20" ht="17.100000000000001" customHeight="1" x14ac:dyDescent="0.15">
      <c r="B1099" s="60" t="s">
        <v>24</v>
      </c>
      <c r="C1099" s="193">
        <f t="shared" si="129"/>
        <v>2.5284450063211124E-2</v>
      </c>
      <c r="D1099" s="193">
        <f t="shared" si="129"/>
        <v>6.0682680151706699E-2</v>
      </c>
      <c r="E1099" s="193">
        <f t="shared" si="129"/>
        <v>0.12895069532237674</v>
      </c>
      <c r="F1099" s="193">
        <f t="shared" si="129"/>
        <v>0</v>
      </c>
      <c r="G1099" s="193">
        <f t="shared" si="129"/>
        <v>0.55878634639696589</v>
      </c>
      <c r="H1099" s="193">
        <f t="shared" si="129"/>
        <v>7.7117572692793929E-2</v>
      </c>
      <c r="I1099" s="193">
        <f t="shared" si="129"/>
        <v>2.5284450063211127E-3</v>
      </c>
      <c r="J1099" s="193">
        <f t="shared" si="129"/>
        <v>0</v>
      </c>
      <c r="K1099" s="193">
        <f t="shared" si="129"/>
        <v>2.9077117572692796E-2</v>
      </c>
      <c r="L1099" s="193">
        <f t="shared" si="129"/>
        <v>1.2642225031605564E-3</v>
      </c>
      <c r="M1099" s="193">
        <f t="shared" si="129"/>
        <v>1.7699115044247787E-2</v>
      </c>
      <c r="N1099" s="193">
        <f t="shared" si="129"/>
        <v>0</v>
      </c>
      <c r="O1099" s="193">
        <f t="shared" si="129"/>
        <v>8.0910240202275607E-2</v>
      </c>
      <c r="P1099" s="193">
        <f t="shared" si="129"/>
        <v>1.643489254108723E-2</v>
      </c>
      <c r="Q1099" s="193">
        <f t="shared" si="129"/>
        <v>1.2642225031605564E-3</v>
      </c>
      <c r="R1099" s="197">
        <f t="shared" si="130"/>
        <v>3.0763845675171125E-2</v>
      </c>
      <c r="S1099" s="36"/>
      <c r="T1099" s="36"/>
    </row>
    <row r="1100" spans="2:20" ht="17.100000000000001" customHeight="1" x14ac:dyDescent="0.15">
      <c r="B1100" s="60" t="s">
        <v>133</v>
      </c>
      <c r="C1100" s="193">
        <v>0</v>
      </c>
      <c r="D1100" s="193">
        <v>0</v>
      </c>
      <c r="E1100" s="193">
        <v>0</v>
      </c>
      <c r="F1100" s="193">
        <v>0</v>
      </c>
      <c r="G1100" s="193">
        <v>0</v>
      </c>
      <c r="H1100" s="193">
        <v>0</v>
      </c>
      <c r="I1100" s="193">
        <v>0</v>
      </c>
      <c r="J1100" s="193">
        <v>0</v>
      </c>
      <c r="K1100" s="193">
        <v>0</v>
      </c>
      <c r="L1100" s="193">
        <v>0</v>
      </c>
      <c r="M1100" s="193">
        <v>0</v>
      </c>
      <c r="N1100" s="193">
        <v>0</v>
      </c>
      <c r="O1100" s="193">
        <v>0</v>
      </c>
      <c r="P1100" s="193">
        <v>0</v>
      </c>
      <c r="Q1100" s="193">
        <v>0</v>
      </c>
      <c r="R1100" s="197">
        <f t="shared" si="130"/>
        <v>0</v>
      </c>
    </row>
    <row r="1101" spans="2:20" ht="17.100000000000001" customHeight="1" x14ac:dyDescent="0.15">
      <c r="B1101" s="60" t="s">
        <v>134</v>
      </c>
      <c r="C1101" s="197">
        <f>C1079/$R$1079</f>
        <v>3.3525202240199128E-2</v>
      </c>
      <c r="D1101" s="197">
        <f t="shared" ref="D1101:Q1101" si="131">D1079/$R$1079</f>
        <v>9.6258556316116989E-2</v>
      </c>
      <c r="E1101" s="197">
        <f t="shared" si="131"/>
        <v>5.0598942128189175E-2</v>
      </c>
      <c r="F1101" s="197">
        <f t="shared" si="131"/>
        <v>1.2056627255756067E-3</v>
      </c>
      <c r="G1101" s="197">
        <f t="shared" si="131"/>
        <v>0.45068450528935905</v>
      </c>
      <c r="H1101" s="197">
        <f t="shared" si="131"/>
        <v>0.22429215930304916</v>
      </c>
      <c r="I1101" s="197">
        <f t="shared" si="131"/>
        <v>1.4545737398879901E-2</v>
      </c>
      <c r="J1101" s="197">
        <f t="shared" si="131"/>
        <v>9.8397635345364026E-3</v>
      </c>
      <c r="K1101" s="197">
        <f t="shared" si="131"/>
        <v>1.5362476664592409E-2</v>
      </c>
      <c r="L1101" s="197">
        <f t="shared" si="131"/>
        <v>5.5616054760423148E-3</v>
      </c>
      <c r="M1101" s="197">
        <f t="shared" si="131"/>
        <v>1.4662414436838829E-2</v>
      </c>
      <c r="N1101" s="197">
        <f t="shared" si="131"/>
        <v>3.8892345986309894E-4</v>
      </c>
      <c r="O1101" s="197">
        <f t="shared" si="131"/>
        <v>5.1026757934038582E-2</v>
      </c>
      <c r="P1101" s="197">
        <f t="shared" si="131"/>
        <v>2.3841008089607964E-2</v>
      </c>
      <c r="Q1101" s="197">
        <f t="shared" si="131"/>
        <v>8.2062850031113885E-3</v>
      </c>
      <c r="R1101" s="197">
        <f t="shared" si="130"/>
        <v>1</v>
      </c>
    </row>
    <row r="1102" spans="2:20" ht="17.100000000000001" customHeight="1" x14ac:dyDescent="0.15"/>
    <row r="1103" spans="2:20" ht="17.100000000000001" customHeight="1" x14ac:dyDescent="0.15">
      <c r="B1103" s="107" t="s">
        <v>502</v>
      </c>
      <c r="H1103" s="107" t="s">
        <v>507</v>
      </c>
    </row>
    <row r="1104" spans="2:20" ht="17.100000000000001" customHeight="1" x14ac:dyDescent="0.15">
      <c r="B1104" s="6"/>
      <c r="C1104" s="6" t="s">
        <v>1</v>
      </c>
      <c r="D1104" s="6" t="s">
        <v>496</v>
      </c>
      <c r="H1104" s="106" t="s">
        <v>516</v>
      </c>
      <c r="I1104" s="106" t="s">
        <v>505</v>
      </c>
      <c r="J1104" s="106" t="s">
        <v>506</v>
      </c>
    </row>
    <row r="1105" spans="2:10" ht="17.100000000000001" customHeight="1" x14ac:dyDescent="0.15">
      <c r="B1105" s="6" t="s">
        <v>497</v>
      </c>
      <c r="C1105" s="204">
        <v>90</v>
      </c>
      <c r="D1105" s="209">
        <f>C1105/$C$1107</f>
        <v>3.5003111387678903E-3</v>
      </c>
      <c r="H1105" s="6" t="s">
        <v>426</v>
      </c>
      <c r="I1105" s="204">
        <v>136</v>
      </c>
      <c r="J1105" s="209">
        <v>5.2509652509652512E-2</v>
      </c>
    </row>
    <row r="1106" spans="2:10" ht="17.100000000000001" customHeight="1" x14ac:dyDescent="0.15">
      <c r="B1106" s="6" t="s">
        <v>498</v>
      </c>
      <c r="C1106" s="204">
        <v>25622</v>
      </c>
      <c r="D1106" s="209">
        <f>C1106/$C$1107</f>
        <v>0.99649968886123208</v>
      </c>
      <c r="H1106" s="6" t="s">
        <v>427</v>
      </c>
      <c r="I1106" s="204">
        <v>788</v>
      </c>
      <c r="J1106" s="209">
        <v>0.30424710424710427</v>
      </c>
    </row>
    <row r="1107" spans="2:10" ht="17.100000000000001" customHeight="1" x14ac:dyDescent="0.15">
      <c r="B1107" s="6" t="s">
        <v>17</v>
      </c>
      <c r="C1107" s="6">
        <v>25712</v>
      </c>
      <c r="D1107" s="209">
        <f>C1107/$C$1107</f>
        <v>1</v>
      </c>
      <c r="H1107" s="6" t="s">
        <v>428</v>
      </c>
      <c r="I1107" s="204">
        <v>698</v>
      </c>
      <c r="J1107" s="209">
        <v>0.26949806949806948</v>
      </c>
    </row>
    <row r="1108" spans="2:10" ht="17.100000000000001" customHeight="1" x14ac:dyDescent="0.15">
      <c r="H1108" s="6" t="s">
        <v>429</v>
      </c>
      <c r="I1108" s="204">
        <v>11</v>
      </c>
      <c r="J1108" s="209">
        <v>4.2471042471042475E-3</v>
      </c>
    </row>
    <row r="1109" spans="2:10" ht="17.100000000000001" customHeight="1" x14ac:dyDescent="0.15">
      <c r="B1109" s="107" t="s">
        <v>503</v>
      </c>
      <c r="H1109" s="6" t="s">
        <v>430</v>
      </c>
      <c r="I1109" s="204">
        <v>276</v>
      </c>
      <c r="J1109" s="209">
        <v>0.10656370656370656</v>
      </c>
    </row>
    <row r="1110" spans="2:10" ht="17.100000000000001" customHeight="1" x14ac:dyDescent="0.15">
      <c r="B1110" s="6"/>
      <c r="C1110" s="6"/>
      <c r="D1110" s="6"/>
      <c r="H1110" s="6" t="s">
        <v>431</v>
      </c>
      <c r="I1110" s="204">
        <v>182</v>
      </c>
      <c r="J1110" s="209">
        <v>7.0270270270270274E-2</v>
      </c>
    </row>
    <row r="1111" spans="2:10" ht="17.100000000000001" customHeight="1" x14ac:dyDescent="0.15">
      <c r="B1111" s="6" t="s">
        <v>302</v>
      </c>
      <c r="C1111" s="204">
        <v>12</v>
      </c>
      <c r="D1111" s="209">
        <v>4.633204633204633E-3</v>
      </c>
      <c r="H1111" s="6" t="s">
        <v>432</v>
      </c>
      <c r="I1111" s="204">
        <v>59</v>
      </c>
      <c r="J1111" s="209">
        <v>2.277992277992278E-2</v>
      </c>
    </row>
    <row r="1112" spans="2:10" ht="17.100000000000001" customHeight="1" x14ac:dyDescent="0.15">
      <c r="B1112" s="6" t="s">
        <v>9</v>
      </c>
      <c r="C1112" s="204">
        <v>44</v>
      </c>
      <c r="D1112" s="209">
        <v>1.698841698841699E-2</v>
      </c>
      <c r="H1112" s="6" t="s">
        <v>433</v>
      </c>
      <c r="I1112" s="204">
        <v>35</v>
      </c>
      <c r="J1112" s="209">
        <v>1.3513513513513514E-2</v>
      </c>
    </row>
    <row r="1113" spans="2:10" ht="17.100000000000001" customHeight="1" x14ac:dyDescent="0.15">
      <c r="B1113" s="6" t="s">
        <v>10</v>
      </c>
      <c r="C1113" s="204">
        <v>102</v>
      </c>
      <c r="D1113" s="209">
        <v>3.9382239382239385E-2</v>
      </c>
      <c r="H1113" s="6" t="s">
        <v>434</v>
      </c>
      <c r="I1113" s="204">
        <v>65</v>
      </c>
      <c r="J1113" s="209">
        <v>2.5096525096525095E-2</v>
      </c>
    </row>
    <row r="1114" spans="2:10" ht="17.100000000000001" customHeight="1" x14ac:dyDescent="0.15">
      <c r="B1114" s="6" t="s">
        <v>11</v>
      </c>
      <c r="C1114" s="204">
        <v>223</v>
      </c>
      <c r="D1114" s="209">
        <v>8.6100386100386103E-2</v>
      </c>
      <c r="H1114" s="6" t="s">
        <v>435</v>
      </c>
      <c r="I1114" s="204">
        <v>14</v>
      </c>
      <c r="J1114" s="209">
        <v>5.4054054054054057E-3</v>
      </c>
    </row>
    <row r="1115" spans="2:10" ht="17.100000000000001" customHeight="1" x14ac:dyDescent="0.15">
      <c r="B1115" s="6" t="s">
        <v>12</v>
      </c>
      <c r="C1115" s="204">
        <v>267</v>
      </c>
      <c r="D1115" s="209">
        <v>0.10308880308880308</v>
      </c>
      <c r="H1115" s="6" t="s">
        <v>436</v>
      </c>
      <c r="I1115" s="204">
        <v>48</v>
      </c>
      <c r="J1115" s="209">
        <v>1.8532818532818532E-2</v>
      </c>
    </row>
    <row r="1116" spans="2:10" ht="17.100000000000001" customHeight="1" x14ac:dyDescent="0.15">
      <c r="B1116" s="6" t="s">
        <v>13</v>
      </c>
      <c r="C1116" s="204">
        <v>589</v>
      </c>
      <c r="D1116" s="209">
        <v>0.22741312741312741</v>
      </c>
      <c r="H1116" s="6" t="s">
        <v>437</v>
      </c>
      <c r="I1116" s="204">
        <v>1</v>
      </c>
      <c r="J1116" s="209">
        <v>3.861003861003861E-4</v>
      </c>
    </row>
    <row r="1117" spans="2:10" ht="17.100000000000001" customHeight="1" x14ac:dyDescent="0.15">
      <c r="B1117" s="6" t="s">
        <v>14</v>
      </c>
      <c r="C1117" s="204">
        <v>721</v>
      </c>
      <c r="D1117" s="209">
        <v>0.27837837837837837</v>
      </c>
      <c r="H1117" s="6" t="s">
        <v>438</v>
      </c>
      <c r="I1117" s="204">
        <v>186</v>
      </c>
      <c r="J1117" s="209">
        <v>7.1814671814671813E-2</v>
      </c>
    </row>
    <row r="1118" spans="2:10" ht="17.100000000000001" customHeight="1" x14ac:dyDescent="0.15">
      <c r="B1118" s="6" t="s">
        <v>15</v>
      </c>
      <c r="C1118" s="204">
        <v>491</v>
      </c>
      <c r="D1118" s="209">
        <v>0.18957528957528957</v>
      </c>
      <c r="H1118" s="6" t="s">
        <v>24</v>
      </c>
      <c r="I1118" s="204">
        <v>80</v>
      </c>
      <c r="J1118" s="209">
        <v>3.0888030888030889E-2</v>
      </c>
    </row>
    <row r="1119" spans="2:10" ht="17.100000000000001" customHeight="1" x14ac:dyDescent="0.15">
      <c r="B1119" s="6" t="s">
        <v>303</v>
      </c>
      <c r="C1119" s="204">
        <v>141</v>
      </c>
      <c r="D1119" s="209">
        <v>5.4440154440154438E-2</v>
      </c>
      <c r="H1119" s="6" t="s">
        <v>439</v>
      </c>
      <c r="I1119" s="204">
        <v>11</v>
      </c>
      <c r="J1119" s="209">
        <v>4.2471042471042475E-3</v>
      </c>
    </row>
    <row r="1120" spans="2:10" ht="17.100000000000001" customHeight="1" x14ac:dyDescent="0.15">
      <c r="B1120" s="6" t="s">
        <v>17</v>
      </c>
      <c r="C1120" s="6">
        <v>2590</v>
      </c>
      <c r="D1120" s="13">
        <v>1</v>
      </c>
      <c r="H1120" s="106" t="s">
        <v>517</v>
      </c>
      <c r="I1120" s="6">
        <v>2590</v>
      </c>
      <c r="J1120" s="13">
        <v>1</v>
      </c>
    </row>
    <row r="1121" spans="2:10" ht="17.100000000000001" customHeight="1" x14ac:dyDescent="0.15"/>
    <row r="1122" spans="2:10" ht="17.100000000000001" customHeight="1" x14ac:dyDescent="0.15">
      <c r="B1122" s="107" t="s">
        <v>504</v>
      </c>
      <c r="H1122" s="36" t="s">
        <v>508</v>
      </c>
      <c r="I1122" s="36"/>
      <c r="J1122" s="36"/>
    </row>
    <row r="1123" spans="2:10" ht="17.100000000000001" customHeight="1" x14ac:dyDescent="0.15">
      <c r="B1123" s="6"/>
      <c r="C1123" s="106" t="s">
        <v>500</v>
      </c>
      <c r="D1123" s="106" t="s">
        <v>501</v>
      </c>
      <c r="H1123" s="61" t="s">
        <v>516</v>
      </c>
      <c r="I1123" s="61" t="s">
        <v>382</v>
      </c>
      <c r="J1123" s="61" t="s">
        <v>2</v>
      </c>
    </row>
    <row r="1124" spans="2:10" ht="17.100000000000001" customHeight="1" x14ac:dyDescent="0.15">
      <c r="B1124" s="86" t="s">
        <v>440</v>
      </c>
      <c r="C1124" s="191">
        <v>311</v>
      </c>
      <c r="D1124" s="210">
        <v>0.12007722007722008</v>
      </c>
      <c r="H1124" s="61" t="s">
        <v>449</v>
      </c>
      <c r="I1124" s="194">
        <v>498</v>
      </c>
      <c r="J1124" s="161">
        <f t="shared" ref="J1124:J1140" si="132">I1124/$C$1140</f>
        <v>0.19227799227799228</v>
      </c>
    </row>
    <row r="1125" spans="2:10" ht="17.100000000000001" customHeight="1" x14ac:dyDescent="0.15">
      <c r="B1125" s="86" t="s">
        <v>441</v>
      </c>
      <c r="C1125" s="191">
        <v>135</v>
      </c>
      <c r="D1125" s="210">
        <v>5.2123552123552123E-2</v>
      </c>
      <c r="H1125" s="61" t="s">
        <v>450</v>
      </c>
      <c r="I1125" s="194">
        <v>92</v>
      </c>
      <c r="J1125" s="161">
        <f t="shared" si="132"/>
        <v>3.5521235521235518E-2</v>
      </c>
    </row>
    <row r="1126" spans="2:10" ht="17.100000000000001" customHeight="1" x14ac:dyDescent="0.15">
      <c r="B1126" s="208" t="s">
        <v>442</v>
      </c>
      <c r="C1126" s="191">
        <v>271</v>
      </c>
      <c r="D1126" s="210">
        <v>0.10463320463320464</v>
      </c>
      <c r="H1126" s="61" t="s">
        <v>451</v>
      </c>
      <c r="I1126" s="194">
        <v>121</v>
      </c>
      <c r="J1126" s="161">
        <f t="shared" si="132"/>
        <v>4.6718146718146718E-2</v>
      </c>
    </row>
    <row r="1127" spans="2:10" ht="17.100000000000001" customHeight="1" x14ac:dyDescent="0.15">
      <c r="B1127" s="86" t="s">
        <v>499</v>
      </c>
      <c r="C1127" s="191">
        <v>122</v>
      </c>
      <c r="D1127" s="210">
        <v>4.7104247104247106E-2</v>
      </c>
      <c r="H1127" s="61" t="s">
        <v>452</v>
      </c>
      <c r="I1127" s="194">
        <v>15</v>
      </c>
      <c r="J1127" s="161">
        <f t="shared" si="132"/>
        <v>5.7915057915057912E-3</v>
      </c>
    </row>
    <row r="1128" spans="2:10" ht="17.100000000000001" customHeight="1" x14ac:dyDescent="0.15">
      <c r="B1128" s="86" t="s">
        <v>444</v>
      </c>
      <c r="C1128" s="191">
        <v>15</v>
      </c>
      <c r="D1128" s="210">
        <v>5.7915057915057912E-3</v>
      </c>
      <c r="H1128" s="61" t="s">
        <v>453</v>
      </c>
      <c r="I1128" s="194">
        <v>133</v>
      </c>
      <c r="J1128" s="161">
        <f t="shared" si="132"/>
        <v>5.1351351351351354E-2</v>
      </c>
    </row>
    <row r="1129" spans="2:10" ht="17.100000000000001" customHeight="1" x14ac:dyDescent="0.15">
      <c r="B1129" s="86" t="s">
        <v>445</v>
      </c>
      <c r="C1129" s="191">
        <v>6</v>
      </c>
      <c r="D1129" s="210">
        <v>2.3166023166023165E-3</v>
      </c>
      <c r="H1129" s="61" t="s">
        <v>454</v>
      </c>
      <c r="I1129" s="194">
        <v>108</v>
      </c>
      <c r="J1129" s="161">
        <f t="shared" si="132"/>
        <v>4.16988416988417E-2</v>
      </c>
    </row>
    <row r="1130" spans="2:10" ht="17.100000000000001" customHeight="1" x14ac:dyDescent="0.15">
      <c r="B1130" s="86" t="s">
        <v>305</v>
      </c>
      <c r="C1130" s="191">
        <v>1285</v>
      </c>
      <c r="D1130" s="210">
        <v>0.49613899613899615</v>
      </c>
      <c r="H1130" s="61" t="s">
        <v>455</v>
      </c>
      <c r="I1130" s="194">
        <v>10</v>
      </c>
      <c r="J1130" s="161">
        <f t="shared" si="132"/>
        <v>3.8610038610038611E-3</v>
      </c>
    </row>
    <row r="1131" spans="2:10" ht="17.100000000000001" customHeight="1" x14ac:dyDescent="0.15">
      <c r="B1131" s="86" t="s">
        <v>228</v>
      </c>
      <c r="C1131" s="191">
        <v>190</v>
      </c>
      <c r="D1131" s="210">
        <v>7.3359073359073365E-2</v>
      </c>
      <c r="H1131" s="207" t="s">
        <v>509</v>
      </c>
      <c r="I1131" s="194">
        <v>0</v>
      </c>
      <c r="J1131" s="161">
        <f t="shared" si="132"/>
        <v>0</v>
      </c>
    </row>
    <row r="1132" spans="2:10" ht="17.100000000000001" customHeight="1" x14ac:dyDescent="0.15">
      <c r="B1132" s="86" t="s">
        <v>306</v>
      </c>
      <c r="C1132" s="191">
        <v>36</v>
      </c>
      <c r="D1132" s="210">
        <v>1.3899613899613899E-2</v>
      </c>
      <c r="H1132" s="61" t="s">
        <v>457</v>
      </c>
      <c r="I1132" s="194">
        <v>46</v>
      </c>
      <c r="J1132" s="161">
        <f t="shared" si="132"/>
        <v>1.7760617760617759E-2</v>
      </c>
    </row>
    <row r="1133" spans="2:10" ht="17.100000000000001" customHeight="1" x14ac:dyDescent="0.15">
      <c r="B1133" s="86" t="s">
        <v>307</v>
      </c>
      <c r="C1133" s="191">
        <v>4</v>
      </c>
      <c r="D1133" s="210">
        <v>1.5444015444015444E-3</v>
      </c>
      <c r="H1133" s="61" t="s">
        <v>458</v>
      </c>
      <c r="I1133" s="194">
        <v>37</v>
      </c>
      <c r="J1133" s="161">
        <f t="shared" si="132"/>
        <v>1.4285714285714285E-2</v>
      </c>
    </row>
    <row r="1134" spans="2:10" ht="17.100000000000001" customHeight="1" x14ac:dyDescent="0.15">
      <c r="B1134" s="86" t="s">
        <v>308</v>
      </c>
      <c r="C1134" s="191">
        <v>9</v>
      </c>
      <c r="D1134" s="210">
        <v>3.4749034749034747E-3</v>
      </c>
      <c r="H1134" s="61" t="s">
        <v>459</v>
      </c>
      <c r="I1134" s="194">
        <v>34</v>
      </c>
      <c r="J1134" s="161">
        <f t="shared" si="132"/>
        <v>1.3127413127413128E-2</v>
      </c>
    </row>
    <row r="1135" spans="2:10" ht="17.100000000000001" customHeight="1" x14ac:dyDescent="0.15">
      <c r="B1135" s="86" t="s">
        <v>446</v>
      </c>
      <c r="C1135" s="191">
        <v>47</v>
      </c>
      <c r="D1135" s="210">
        <v>1.8146718146718147E-2</v>
      </c>
      <c r="H1135" s="61" t="s">
        <v>460</v>
      </c>
      <c r="I1135" s="194">
        <v>24</v>
      </c>
      <c r="J1135" s="161">
        <f t="shared" si="132"/>
        <v>9.2664092664092659E-3</v>
      </c>
    </row>
    <row r="1136" spans="2:10" ht="17.100000000000001" customHeight="1" x14ac:dyDescent="0.15">
      <c r="B1136" s="86" t="s">
        <v>310</v>
      </c>
      <c r="C1136" s="191">
        <v>13</v>
      </c>
      <c r="D1136" s="210">
        <v>5.0193050193050193E-3</v>
      </c>
      <c r="H1136" s="206" t="s">
        <v>461</v>
      </c>
      <c r="I1136" s="194">
        <v>38</v>
      </c>
      <c r="J1136" s="161">
        <f t="shared" si="132"/>
        <v>1.4671814671814672E-2</v>
      </c>
    </row>
    <row r="1137" spans="2:10" ht="17.100000000000001" customHeight="1" x14ac:dyDescent="0.15">
      <c r="B1137" s="208" t="s">
        <v>447</v>
      </c>
      <c r="C1137" s="191">
        <v>6</v>
      </c>
      <c r="D1137" s="210">
        <v>2.3166023166023165E-3</v>
      </c>
      <c r="H1137" s="61" t="s">
        <v>462</v>
      </c>
      <c r="I1137" s="194">
        <v>17</v>
      </c>
      <c r="J1137" s="161">
        <f t="shared" si="132"/>
        <v>6.5637065637065639E-3</v>
      </c>
    </row>
    <row r="1138" spans="2:10" ht="17.100000000000001" customHeight="1" x14ac:dyDescent="0.15">
      <c r="B1138" s="86" t="s">
        <v>311</v>
      </c>
      <c r="C1138" s="191">
        <v>10</v>
      </c>
      <c r="D1138" s="210">
        <v>3.8610038610038611E-3</v>
      </c>
      <c r="H1138" s="61" t="s">
        <v>463</v>
      </c>
      <c r="I1138" s="194">
        <v>106</v>
      </c>
      <c r="J1138" s="161">
        <f t="shared" si="132"/>
        <v>4.0926640926640924E-2</v>
      </c>
    </row>
    <row r="1139" spans="2:10" ht="17.100000000000001" customHeight="1" x14ac:dyDescent="0.15">
      <c r="B1139" s="86" t="s">
        <v>24</v>
      </c>
      <c r="C1139" s="191">
        <v>130</v>
      </c>
      <c r="D1139" s="210">
        <v>5.019305019305019E-2</v>
      </c>
      <c r="H1139" s="61" t="s">
        <v>24</v>
      </c>
      <c r="I1139" s="194">
        <v>301</v>
      </c>
      <c r="J1139" s="161">
        <f t="shared" si="132"/>
        <v>0.11621621621621622</v>
      </c>
    </row>
    <row r="1140" spans="2:10" ht="17.100000000000001" customHeight="1" x14ac:dyDescent="0.15">
      <c r="B1140" s="86" t="s">
        <v>517</v>
      </c>
      <c r="C1140" s="106">
        <f>SUM(C1124:C1139)</f>
        <v>2590</v>
      </c>
      <c r="D1140" s="211">
        <v>1</v>
      </c>
      <c r="H1140" s="61" t="s">
        <v>464</v>
      </c>
      <c r="I1140" s="194">
        <v>1464</v>
      </c>
      <c r="J1140" s="161">
        <f t="shared" si="132"/>
        <v>0.5652509652509653</v>
      </c>
    </row>
    <row r="1141" spans="2:10" ht="17.100000000000001" customHeight="1" x14ac:dyDescent="0.15"/>
    <row r="1142" spans="2:10" ht="17.100000000000001" customHeight="1" x14ac:dyDescent="0.15"/>
    <row r="1143" spans="2:10" ht="17.100000000000001" customHeight="1" x14ac:dyDescent="0.15">
      <c r="B1143" s="107" t="s">
        <v>513</v>
      </c>
      <c r="H1143" s="107" t="s">
        <v>514</v>
      </c>
    </row>
    <row r="1144" spans="2:10" ht="17.100000000000001" customHeight="1" x14ac:dyDescent="0.15">
      <c r="B1144" s="6" t="s">
        <v>510</v>
      </c>
      <c r="C1144" s="6" t="s">
        <v>1</v>
      </c>
      <c r="D1144" s="6" t="s">
        <v>496</v>
      </c>
      <c r="H1144" s="86" t="s">
        <v>516</v>
      </c>
      <c r="I1144" s="86" t="s">
        <v>515</v>
      </c>
      <c r="J1144" s="86" t="s">
        <v>506</v>
      </c>
    </row>
    <row r="1145" spans="2:10" ht="17.100000000000001" customHeight="1" x14ac:dyDescent="0.15">
      <c r="B1145" s="6" t="s">
        <v>511</v>
      </c>
      <c r="C1145" s="204">
        <v>761</v>
      </c>
      <c r="D1145" s="209">
        <v>0.80443974630021142</v>
      </c>
      <c r="H1145" s="86" t="s">
        <v>497</v>
      </c>
      <c r="I1145" s="192">
        <v>43</v>
      </c>
      <c r="J1145" s="205">
        <f>I1145/$I$1147</f>
        <v>1.6602316602316602E-2</v>
      </c>
    </row>
    <row r="1146" spans="2:10" ht="17.100000000000001" customHeight="1" x14ac:dyDescent="0.15">
      <c r="B1146" s="6" t="s">
        <v>512</v>
      </c>
      <c r="C1146" s="204">
        <v>185</v>
      </c>
      <c r="D1146" s="209">
        <v>0.19556025369978858</v>
      </c>
      <c r="H1146" s="86" t="s">
        <v>498</v>
      </c>
      <c r="I1146" s="191">
        <v>2547</v>
      </c>
      <c r="J1146" s="205">
        <f>I1146/$I$1147</f>
        <v>0.98339768339768341</v>
      </c>
    </row>
    <row r="1147" spans="2:10" ht="17.100000000000001" customHeight="1" x14ac:dyDescent="0.15">
      <c r="B1147" s="6" t="s">
        <v>17</v>
      </c>
      <c r="C1147" s="6">
        <v>946</v>
      </c>
      <c r="D1147" s="209">
        <v>1</v>
      </c>
      <c r="H1147" s="86" t="s">
        <v>17</v>
      </c>
      <c r="I1147" s="106">
        <v>2590</v>
      </c>
      <c r="J1147" s="205">
        <f>I1147/$I$1147</f>
        <v>1</v>
      </c>
    </row>
    <row r="1148" spans="2:10" ht="17.100000000000001" customHeight="1" x14ac:dyDescent="0.15"/>
    <row r="1149" spans="2:10" ht="15.75" customHeight="1" x14ac:dyDescent="0.15"/>
    <row r="1150" spans="2:10" ht="16.5" hidden="1" customHeight="1" x14ac:dyDescent="0.15"/>
    <row r="1151" spans="2:10" ht="12.75" hidden="1" customHeight="1" x14ac:dyDescent="0.15"/>
    <row r="1152" spans="2:10" ht="16.5" hidden="1" customHeight="1" x14ac:dyDescent="0.15"/>
    <row r="1153" ht="16.5" hidden="1" customHeight="1" x14ac:dyDescent="0.15"/>
    <row r="1154" ht="16.5" hidden="1" customHeight="1" x14ac:dyDescent="0.15"/>
    <row r="1155" ht="16.5" hidden="1" customHeight="1" x14ac:dyDescent="0.15"/>
    <row r="1156" ht="16.5" hidden="1" customHeight="1" x14ac:dyDescent="0.15"/>
    <row r="1157" ht="16.5" hidden="1" customHeight="1" x14ac:dyDescent="0.15"/>
    <row r="1158" ht="16.5" hidden="1" customHeight="1" x14ac:dyDescent="0.15"/>
    <row r="1159" ht="16.5" hidden="1" customHeight="1" x14ac:dyDescent="0.15"/>
  </sheetData>
  <mergeCells count="88">
    <mergeCell ref="G804:H804"/>
    <mergeCell ref="I564:J568"/>
    <mergeCell ref="J82:L82"/>
    <mergeCell ref="J83:L83"/>
    <mergeCell ref="J84:L84"/>
    <mergeCell ref="J85:L85"/>
    <mergeCell ref="J86:L86"/>
    <mergeCell ref="J87:L87"/>
    <mergeCell ref="J88:L88"/>
    <mergeCell ref="J89:L89"/>
    <mergeCell ref="J90:L90"/>
    <mergeCell ref="J91:L91"/>
    <mergeCell ref="J92:L92"/>
    <mergeCell ref="J93:L93"/>
    <mergeCell ref="H701:K701"/>
    <mergeCell ref="H552:I552"/>
    <mergeCell ref="H551:I551"/>
    <mergeCell ref="C204:J204"/>
    <mergeCell ref="G326:H326"/>
    <mergeCell ref="E326:F326"/>
    <mergeCell ref="C326:D326"/>
    <mergeCell ref="C285:J285"/>
    <mergeCell ref="C255:J255"/>
    <mergeCell ref="B542:C543"/>
    <mergeCell ref="H546:I546"/>
    <mergeCell ref="H544:I544"/>
    <mergeCell ref="H545:I545"/>
    <mergeCell ref="H542:H543"/>
    <mergeCell ref="G823:H823"/>
    <mergeCell ref="N851:P851"/>
    <mergeCell ref="G824:H824"/>
    <mergeCell ref="N852:P852"/>
    <mergeCell ref="H3:J3"/>
    <mergeCell ref="J94:L94"/>
    <mergeCell ref="J95:L95"/>
    <mergeCell ref="H553:I553"/>
    <mergeCell ref="H554:I554"/>
    <mergeCell ref="H555:I555"/>
    <mergeCell ref="H556:I556"/>
    <mergeCell ref="H557:I557"/>
    <mergeCell ref="H547:I547"/>
    <mergeCell ref="H548:I548"/>
    <mergeCell ref="H549:I549"/>
    <mergeCell ref="H550:I550"/>
    <mergeCell ref="G832:H832"/>
    <mergeCell ref="G833:H833"/>
    <mergeCell ref="G831:H831"/>
    <mergeCell ref="N865:P865"/>
    <mergeCell ref="G825:H825"/>
    <mergeCell ref="N853:P853"/>
    <mergeCell ref="G826:H826"/>
    <mergeCell ref="N854:P854"/>
    <mergeCell ref="G827:H827"/>
    <mergeCell ref="N849:P849"/>
    <mergeCell ref="N850:P850"/>
    <mergeCell ref="G828:H828"/>
    <mergeCell ref="G829:H829"/>
    <mergeCell ref="G830:H830"/>
    <mergeCell ref="N866:P866"/>
    <mergeCell ref="G834:H834"/>
    <mergeCell ref="N862:P862"/>
    <mergeCell ref="G835:H835"/>
    <mergeCell ref="N863:P863"/>
    <mergeCell ref="G836:H836"/>
    <mergeCell ref="N864:P864"/>
    <mergeCell ref="N858:P858"/>
    <mergeCell ref="N859:P859"/>
    <mergeCell ref="N860:P860"/>
    <mergeCell ref="N861:P861"/>
    <mergeCell ref="N856:P856"/>
    <mergeCell ref="G837:H837"/>
    <mergeCell ref="N857:P857"/>
    <mergeCell ref="N855:P855"/>
    <mergeCell ref="H895:J895"/>
    <mergeCell ref="H896:J896"/>
    <mergeCell ref="H897:J897"/>
    <mergeCell ref="H898:J898"/>
    <mergeCell ref="H894:J894"/>
    <mergeCell ref="H889:J889"/>
    <mergeCell ref="H890:J890"/>
    <mergeCell ref="H891:J891"/>
    <mergeCell ref="H892:J892"/>
    <mergeCell ref="H893:J893"/>
    <mergeCell ref="H900:J900"/>
    <mergeCell ref="H901:J901"/>
    <mergeCell ref="H902:J902"/>
    <mergeCell ref="H903:J903"/>
    <mergeCell ref="H899:J899"/>
  </mergeCells>
  <phoneticPr fontId="4"/>
  <pageMargins left="0.78740157480314965" right="0.78740157480314965" top="0.98425196850393704" bottom="0.98425196850393704" header="0.51181102362204722" footer="0.51181102362204722"/>
  <pageSetup paperSize="9" scale="41" fitToHeight="0" orientation="landscape" r:id="rId1"/>
  <headerFooter alignWithMargins="0">
    <oddFooter>&amp;L&amp;A&amp;C&amp;P/&amp;N</oddFooter>
  </headerFooter>
  <rowBreaks count="18" manualBreakCount="18">
    <brk id="60" max="19" man="1"/>
    <brk id="114" max="19" man="1"/>
    <brk id="186" max="19" man="1"/>
    <brk id="252" max="19" man="1"/>
    <brk id="313" max="19" man="1"/>
    <brk id="359" max="19" man="1"/>
    <brk id="424" max="19" man="1"/>
    <brk id="478" max="19" man="1"/>
    <brk id="540" max="19" man="1"/>
    <brk id="596" max="19" man="1"/>
    <brk id="655" max="19" man="1"/>
    <brk id="722" max="19" man="1"/>
    <brk id="783" max="19" man="1"/>
    <brk id="866" max="19" man="1"/>
    <brk id="907" max="19" man="1"/>
    <brk id="974" max="19" man="1"/>
    <brk id="1028" max="19" man="1"/>
    <brk id="1080"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H26在院・退院患者調査巻末資料</vt:lpstr>
      <vt:lpstr>H26在院・退院患者調査巻末資料!Print_Area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2015-08-16T23:46:51Z</cp:lastPrinted>
  <dcterms:created xsi:type="dcterms:W3CDTF">2013-08-08T02:47:05Z</dcterms:created>
  <dcterms:modified xsi:type="dcterms:W3CDTF">2016-03-29T00:49:28Z</dcterms:modified>
</cp:coreProperties>
</file>