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G0000sv0ns101\d11714$\doc\00_ホームページ\11　第１１期\0331\算定シート\"/>
    </mc:Choice>
  </mc:AlternateContent>
  <bookViews>
    <workbookView xWindow="-120" yWindow="-120" windowWidth="20730" windowHeight="11160" tabRatio="812" firstSheet="4" activeTab="4"/>
  </bookViews>
  <sheets>
    <sheet name="算定シート【A】 (2)" sheetId="40" state="hidden" r:id="rId1"/>
    <sheet name="算定シート【B】 (2)" sheetId="41" state="hidden" r:id="rId2"/>
    <sheet name="算定シート【D】 (2)" sheetId="43" state="hidden" r:id="rId3"/>
    <sheet name="算定シート【E】 (2)" sheetId="44" state="hidden" r:id="rId4"/>
    <sheet name="算定シート【H】" sheetId="37" r:id="rId5"/>
    <sheet name="算定シート【F】 (2)" sheetId="45" state="hidden" r:id="rId6"/>
    <sheet name="算定シート【G】 (2)" sheetId="46" state="hidden" r:id="rId7"/>
    <sheet name="算定シート【H】 (2)" sheetId="47" state="hidden" r:id="rId8"/>
  </sheets>
  <definedNames>
    <definedName name="_xlnm.Print_Area" localSheetId="0">'算定シート【A】 (2)'!$A$1:$AM$63</definedName>
    <definedName name="_xlnm.Print_Area" localSheetId="1">'算定シート【B】 (2)'!$A$1:$AM$67</definedName>
    <definedName name="_xlnm.Print_Area" localSheetId="2">'算定シート【D】 (2)'!$A$1:$AR$86</definedName>
    <definedName name="_xlnm.Print_Area" localSheetId="3">'算定シート【E】 (2)'!$A$1:$AO$63</definedName>
    <definedName name="_xlnm.Print_Area" localSheetId="5">'算定シート【F】 (2)'!$A$1:$AM$66</definedName>
    <definedName name="_xlnm.Print_Area" localSheetId="6">'算定シート【G】 (2)'!$A$1:$AQ$72</definedName>
    <definedName name="_xlnm.Print_Area" localSheetId="4">算定シート【H】!$A$1:$AQ$69</definedName>
    <definedName name="_xlnm.Print_Area" localSheetId="7">'算定シート【H】 (2)'!$A$1:$AQ$73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35" i="37" l="1"/>
  <c r="AT56" i="37" l="1"/>
  <c r="AT57" i="37" s="1"/>
  <c r="AT58" i="37" l="1"/>
  <c r="AA60" i="37" s="1"/>
  <c r="AH60" i="37" l="1"/>
  <c r="Y69" i="47" l="1"/>
  <c r="Y72" i="47" s="1"/>
  <c r="AH67" i="47"/>
  <c r="AT60" i="47"/>
  <c r="AT61" i="47" s="1"/>
  <c r="AS62" i="47" s="1"/>
  <c r="AA64" i="47" s="1"/>
  <c r="AH64" i="47" s="1"/>
  <c r="AH32" i="47"/>
  <c r="AH37" i="47" s="1"/>
  <c r="AA27" i="47"/>
  <c r="Q32" i="47" s="1"/>
  <c r="AA22" i="47"/>
  <c r="D32" i="47" s="1"/>
  <c r="AP14" i="47"/>
  <c r="Y67" i="46"/>
  <c r="Y70" i="46" s="1"/>
  <c r="AF65" i="46"/>
  <c r="AF62" i="46"/>
  <c r="AH30" i="46"/>
  <c r="AH35" i="46" s="1"/>
  <c r="AA25" i="46"/>
  <c r="Q30" i="46" s="1"/>
  <c r="AA18" i="46"/>
  <c r="D30" i="46" s="1"/>
  <c r="AD61" i="45"/>
  <c r="AD64" i="45" s="1"/>
  <c r="AP56" i="45"/>
  <c r="AP57" i="45" s="1"/>
  <c r="X59" i="45" s="1"/>
  <c r="AD59" i="45" s="1"/>
  <c r="X27" i="45"/>
  <c r="X32" i="45" s="1"/>
  <c r="F27" i="45"/>
  <c r="Y23" i="45"/>
  <c r="AP15" i="45"/>
  <c r="E61" i="44"/>
  <c r="AD59" i="44"/>
  <c r="AD62" i="44" s="1"/>
  <c r="AD57" i="44"/>
  <c r="E29" i="44"/>
  <c r="X25" i="44"/>
  <c r="X30" i="44" s="1"/>
  <c r="AJ81" i="43"/>
  <c r="Y81" i="43"/>
  <c r="Y78" i="43"/>
  <c r="AJ78" i="43" s="1"/>
  <c r="AH76" i="43"/>
  <c r="AT69" i="43"/>
  <c r="AT70" i="43" s="1"/>
  <c r="AS71" i="43" s="1"/>
  <c r="AA73" i="43" s="1"/>
  <c r="AH73" i="43" s="1"/>
  <c r="U40" i="43"/>
  <c r="AH40" i="43" s="1"/>
  <c r="AH31" i="43"/>
  <c r="AH36" i="43" s="1"/>
  <c r="AA26" i="43"/>
  <c r="Q31" i="43" s="1"/>
  <c r="AA21" i="43"/>
  <c r="D40" i="43" s="1"/>
  <c r="AP13" i="43"/>
  <c r="AD62" i="41"/>
  <c r="AD65" i="41" s="1"/>
  <c r="AP57" i="41"/>
  <c r="AP58" i="41" s="1"/>
  <c r="X28" i="41"/>
  <c r="X33" i="41" s="1"/>
  <c r="Y22" i="41"/>
  <c r="F28" i="41" s="1"/>
  <c r="AP14" i="41"/>
  <c r="AD59" i="40"/>
  <c r="AD62" i="40" s="1"/>
  <c r="AD57" i="40"/>
  <c r="X25" i="40"/>
  <c r="X30" i="40" s="1"/>
  <c r="F25" i="40"/>
  <c r="X60" i="41" l="1"/>
  <c r="AD60" i="41" s="1"/>
  <c r="E64" i="45"/>
  <c r="E31" i="45"/>
  <c r="M46" i="43"/>
  <c r="AR45" i="43"/>
  <c r="M85" i="43"/>
  <c r="AR84" i="43"/>
  <c r="X84" i="43"/>
  <c r="D31" i="43"/>
  <c r="E65" i="41"/>
  <c r="E32" i="41"/>
  <c r="E29" i="40"/>
  <c r="AP12" i="37" l="1"/>
  <c r="AH63" i="37" l="1"/>
  <c r="Y65" i="37" s="1"/>
  <c r="AA25" i="37"/>
  <c r="Q30" i="37" s="1"/>
  <c r="AA20" i="37"/>
  <c r="AG68" i="37" l="1"/>
  <c r="Y68" i="37"/>
  <c r="D30" i="37"/>
  <c r="AH30" i="37" l="1"/>
</calcChain>
</file>

<file path=xl/sharedStrings.xml><?xml version="1.0" encoding="utf-8"?>
<sst xmlns="http://schemas.openxmlformats.org/spreadsheetml/2006/main" count="687" uniqueCount="144">
  <si>
    <t>円</t>
    <rPh sb="0" eb="1">
      <t>エン</t>
    </rPh>
    <phoneticPr fontId="3"/>
  </si>
  <si>
    <t>＝</t>
    <phoneticPr fontId="3"/>
  </si>
  <si>
    <t>日</t>
    <rPh sb="0" eb="1">
      <t>ニチ</t>
    </rPh>
    <phoneticPr fontId="3"/>
  </si>
  <si>
    <t>×</t>
    <phoneticPr fontId="3"/>
  </si>
  <si>
    <t>⑤</t>
    <phoneticPr fontId="3"/>
  </si>
  <si>
    <t>÷</t>
    <phoneticPr fontId="3"/>
  </si>
  <si>
    <t>③</t>
    <phoneticPr fontId="3"/>
  </si>
  <si>
    <t>④</t>
    <phoneticPr fontId="3"/>
  </si>
  <si>
    <t>②</t>
    <phoneticPr fontId="3"/>
  </si>
  <si>
    <t>①</t>
    <phoneticPr fontId="3"/>
  </si>
  <si>
    <t>―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</si>
  <si>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</si>
  <si>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</si>
  <si>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和暦</t>
    <rPh sb="0" eb="2">
      <t>ワレキ</t>
    </rPh>
    <phoneticPr fontId="3"/>
  </si>
  <si>
    <t>西暦</t>
    <rPh sb="0" eb="2">
      <t>セイレキ</t>
    </rPh>
    <phoneticPr fontId="3"/>
  </si>
  <si>
    <t>令和</t>
  </si>
  <si>
    <t>申請店舗の開店日</t>
    <rPh sb="0" eb="2">
      <t>シンセイ</t>
    </rPh>
    <rPh sb="2" eb="4">
      <t>テンポ</t>
    </rPh>
    <rPh sb="5" eb="7">
      <t>カイテン</t>
    </rPh>
    <rPh sb="7" eb="8">
      <t>ニチ</t>
    </rPh>
    <phoneticPr fontId="3"/>
  </si>
  <si>
    <t>算定参照月</t>
    <rPh sb="0" eb="2">
      <t>サンテイ</t>
    </rPh>
    <rPh sb="4" eb="5">
      <t>ツキ</t>
    </rPh>
    <phoneticPr fontId="3"/>
  </si>
  <si>
    <t>算定参照期間：</t>
    <rPh sb="0" eb="2">
      <t>サンテイ</t>
    </rPh>
    <rPh sb="4" eb="6">
      <t>キカン</t>
    </rPh>
    <phoneticPr fontId="3"/>
  </si>
  <si>
    <t>申請店舗名称（店舗名又は屋号）</t>
    <rPh sb="0" eb="2">
      <t>シンセイ</t>
    </rPh>
    <rPh sb="2" eb="4">
      <t>テンポ</t>
    </rPh>
    <rPh sb="4" eb="6">
      <t>メイショウ</t>
    </rPh>
    <rPh sb="7" eb="9">
      <t>テンポ</t>
    </rPh>
    <rPh sb="9" eb="10">
      <t>メイ</t>
    </rPh>
    <rPh sb="10" eb="11">
      <t>マタ</t>
    </rPh>
    <rPh sb="12" eb="14">
      <t>ヤゴウ</t>
    </rPh>
    <phoneticPr fontId="3"/>
  </si>
  <si>
    <t>：</t>
    <phoneticPr fontId="3"/>
  </si>
  <si>
    <t>算定参照月の売上高</t>
    <rPh sb="0" eb="2">
      <t>サンテイ</t>
    </rPh>
    <rPh sb="2" eb="4">
      <t>サンショウ</t>
    </rPh>
    <rPh sb="4" eb="5">
      <t>ヅキ</t>
    </rPh>
    <rPh sb="6" eb="8">
      <t>ウリアゲ</t>
    </rPh>
    <rPh sb="8" eb="9">
      <t>ダカ</t>
    </rPh>
    <phoneticPr fontId="3"/>
  </si>
  <si>
    <t>【大企業・中小企業等】</t>
    <rPh sb="1" eb="4">
      <t>ダイキギョウ</t>
    </rPh>
    <rPh sb="5" eb="7">
      <t>チュウショウ</t>
    </rPh>
    <rPh sb="7" eb="9">
      <t>キギョウ</t>
    </rPh>
    <rPh sb="9" eb="10">
      <t>トウ</t>
    </rPh>
    <phoneticPr fontId="3"/>
  </si>
  <si>
    <t>一円未満切り上げ</t>
    <rPh sb="0" eb="1">
      <t>イチ</t>
    </rPh>
    <rPh sb="1" eb="2">
      <t>エン</t>
    </rPh>
    <rPh sb="2" eb="4">
      <t>ミマン</t>
    </rPh>
    <rPh sb="4" eb="5">
      <t>キ</t>
    </rPh>
    <rPh sb="6" eb="7">
      <t>ア</t>
    </rPh>
    <phoneticPr fontId="3"/>
  </si>
  <si>
    <t>算定参照年</t>
    <rPh sb="0" eb="2">
      <t>サンテイ</t>
    </rPh>
    <rPh sb="2" eb="4">
      <t>サンショウ</t>
    </rPh>
    <rPh sb="4" eb="5">
      <t>ネン</t>
    </rPh>
    <phoneticPr fontId="3"/>
  </si>
  <si>
    <t>支給単価（１日当たりの支給額）</t>
    <rPh sb="0" eb="2">
      <t>シキュウ</t>
    </rPh>
    <rPh sb="2" eb="4">
      <t>タンカ</t>
    </rPh>
    <rPh sb="11" eb="14">
      <t>シキュウガク</t>
    </rPh>
    <phoneticPr fontId="3"/>
  </si>
  <si>
    <t>以下を記入して支給単価を計算してください。支給額は支給単価×対象期間（日数）となります。</t>
    <rPh sb="0" eb="2">
      <t>イカ</t>
    </rPh>
    <rPh sb="3" eb="5">
      <t>キニュウ</t>
    </rPh>
    <rPh sb="7" eb="9">
      <t>シキュウ</t>
    </rPh>
    <rPh sb="9" eb="11">
      <t>タンカ</t>
    </rPh>
    <rPh sb="12" eb="14">
      <t>ケイサン</t>
    </rPh>
    <rPh sb="21" eb="24">
      <t>シキュウガク</t>
    </rPh>
    <rPh sb="25" eb="27">
      <t>シキュウ</t>
    </rPh>
    <rPh sb="27" eb="29">
      <t>タンカ</t>
    </rPh>
    <rPh sb="30" eb="32">
      <t>タイショウ</t>
    </rPh>
    <rPh sb="32" eb="34">
      <t>キカン</t>
    </rPh>
    <rPh sb="35" eb="37">
      <t>ニッスウ</t>
    </rPh>
    <phoneticPr fontId="3"/>
  </si>
  <si>
    <t>算定参照月の１日当たりの売上高</t>
    <rPh sb="0" eb="2">
      <t>サンテイ</t>
    </rPh>
    <rPh sb="2" eb="4">
      <t>サンショウ</t>
    </rPh>
    <rPh sb="4" eb="5">
      <t>ツキ</t>
    </rPh>
    <rPh sb="7" eb="8">
      <t>ニチ</t>
    </rPh>
    <rPh sb="8" eb="9">
      <t>ア</t>
    </rPh>
    <rPh sb="12" eb="14">
      <t>ウリアゲ</t>
    </rPh>
    <rPh sb="14" eb="15">
      <t>ダカ</t>
    </rPh>
    <phoneticPr fontId="3"/>
  </si>
  <si>
    <t>（消費税及び地方消費税を除く）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ノゾ</t>
    </rPh>
    <phoneticPr fontId="3"/>
  </si>
  <si>
    <t>事業年度（年）</t>
    <rPh sb="0" eb="2">
      <t>ジギョウ</t>
    </rPh>
    <rPh sb="2" eb="4">
      <t>ネンド</t>
    </rPh>
    <rPh sb="5" eb="6">
      <t>ネン</t>
    </rPh>
    <phoneticPr fontId="3"/>
  </si>
  <si>
    <t>１日当たりの売上高　⇒</t>
    <rPh sb="1" eb="2">
      <t>ニチ</t>
    </rPh>
    <rPh sb="2" eb="3">
      <t>ア</t>
    </rPh>
    <rPh sb="6" eb="8">
      <t>ウリアゲ</t>
    </rPh>
    <rPh sb="8" eb="9">
      <t>ダカ</t>
    </rPh>
    <phoneticPr fontId="3"/>
  </si>
  <si>
    <t>支給単価（切り上げ前）</t>
    <rPh sb="0" eb="2">
      <t>シキュウ</t>
    </rPh>
    <rPh sb="2" eb="4">
      <t>タンカ</t>
    </rPh>
    <rPh sb="5" eb="6">
      <t>キ</t>
    </rPh>
    <rPh sb="7" eb="8">
      <t>ア</t>
    </rPh>
    <rPh sb="9" eb="10">
      <t>マエ</t>
    </rPh>
    <phoneticPr fontId="3"/>
  </si>
  <si>
    <t>算定参照期間の１日当たりの売上高　⇒（算定参照期間の売上高）÷（算定参照期間の日数）</t>
    <rPh sb="0" eb="2">
      <t>サンテイ</t>
    </rPh>
    <rPh sb="2" eb="4">
      <t>サンショウ</t>
    </rPh>
    <rPh sb="4" eb="6">
      <t>キカン</t>
    </rPh>
    <rPh sb="8" eb="9">
      <t>ニチ</t>
    </rPh>
    <rPh sb="9" eb="10">
      <t>ア</t>
    </rPh>
    <rPh sb="13" eb="15">
      <t>ウリアゲ</t>
    </rPh>
    <rPh sb="15" eb="16">
      <t>ダカ</t>
    </rPh>
    <rPh sb="32" eb="34">
      <t>サンテイ</t>
    </rPh>
    <rPh sb="34" eb="36">
      <t>サンショウ</t>
    </rPh>
    <rPh sb="36" eb="38">
      <t>キカン</t>
    </rPh>
    <rPh sb="39" eb="41">
      <t>ニッスウ</t>
    </rPh>
    <phoneticPr fontId="3"/>
  </si>
  <si>
    <t>事業年度の１日当たりの売上高　⇒事業年度（年）の売上高 ÷ 事業年度（年）の日数</t>
    <phoneticPr fontId="3"/>
  </si>
  <si>
    <t>※原則365日又は366日</t>
    <rPh sb="1" eb="3">
      <t>ゲンソク</t>
    </rPh>
    <rPh sb="6" eb="7">
      <t>ニチ</t>
    </rPh>
    <rPh sb="7" eb="8">
      <t>マタ</t>
    </rPh>
    <rPh sb="12" eb="13">
      <t>ニチ</t>
    </rPh>
    <phoneticPr fontId="3"/>
  </si>
  <si>
    <t>⇒</t>
    <phoneticPr fontId="3"/>
  </si>
  <si>
    <t xml:space="preserve">事業年度（年）の売上高 ÷ 事業年度（年）の日数 </t>
    <rPh sb="0" eb="2">
      <t>ジギョウ</t>
    </rPh>
    <rPh sb="2" eb="4">
      <t>ネンド</t>
    </rPh>
    <rPh sb="5" eb="6">
      <t>ネン</t>
    </rPh>
    <rPh sb="8" eb="10">
      <t>ウリアゲ</t>
    </rPh>
    <rPh sb="10" eb="11">
      <t>ダカ</t>
    </rPh>
    <rPh sb="14" eb="16">
      <t>ジギョウ</t>
    </rPh>
    <rPh sb="16" eb="18">
      <t>ネンド</t>
    </rPh>
    <rPh sb="19" eb="20">
      <t>ネン</t>
    </rPh>
    <rPh sb="21" eb="22">
      <t>テルヅキ</t>
    </rPh>
    <rPh sb="22" eb="24">
      <t>ニッスウ</t>
    </rPh>
    <phoneticPr fontId="3"/>
  </si>
  <si>
    <t>事業年度（年）の１日当たりの売上高　</t>
    <rPh sb="5" eb="6">
      <t>ネン</t>
    </rPh>
    <rPh sb="9" eb="10">
      <t>ニチ</t>
    </rPh>
    <rPh sb="10" eb="11">
      <t>ア</t>
    </rPh>
    <rPh sb="14" eb="16">
      <t>ウリアゲ</t>
    </rPh>
    <rPh sb="16" eb="17">
      <t>ダカ</t>
    </rPh>
    <phoneticPr fontId="3"/>
  </si>
  <si>
    <t xml:space="preserve">算定参照期間の売上高 ÷ 算定参照期間の日数 </t>
    <rPh sb="0" eb="2">
      <t>サンテイ</t>
    </rPh>
    <rPh sb="2" eb="4">
      <t>サンショウ</t>
    </rPh>
    <rPh sb="4" eb="6">
      <t>キカン</t>
    </rPh>
    <rPh sb="7" eb="9">
      <t>ウリアゲ</t>
    </rPh>
    <rPh sb="9" eb="10">
      <t>ダカ</t>
    </rPh>
    <rPh sb="13" eb="15">
      <t>サンテイ</t>
    </rPh>
    <rPh sb="15" eb="17">
      <t>サンショウ</t>
    </rPh>
    <rPh sb="17" eb="19">
      <t>キカン</t>
    </rPh>
    <rPh sb="20" eb="22">
      <t>ニッスウ</t>
    </rPh>
    <phoneticPr fontId="3"/>
  </si>
  <si>
    <t>参照月の日数</t>
    <rPh sb="0" eb="2">
      <t>サンショウ</t>
    </rPh>
    <rPh sb="2" eb="3">
      <t>ヅキ</t>
    </rPh>
    <rPh sb="4" eb="6">
      <t>ニッスウ</t>
    </rPh>
    <phoneticPr fontId="3"/>
  </si>
  <si>
    <t>１日当たりの売上高</t>
    <phoneticPr fontId="3"/>
  </si>
  <si>
    <t>※一円未満切り上げ</t>
    <rPh sb="1" eb="2">
      <t>イチ</t>
    </rPh>
    <rPh sb="2" eb="3">
      <t>エン</t>
    </rPh>
    <rPh sb="3" eb="5">
      <t>ミマン</t>
    </rPh>
    <rPh sb="5" eb="6">
      <t>キ</t>
    </rPh>
    <rPh sb="7" eb="8">
      <t>ア</t>
    </rPh>
    <phoneticPr fontId="3"/>
  </si>
  <si>
    <t>但し、月単位の売上高を把握することが困難な場合においては、以下の方法で支給単価を算出します</t>
    <rPh sb="0" eb="1">
      <t>タダ</t>
    </rPh>
    <phoneticPr fontId="3"/>
  </si>
  <si>
    <t>算定参照月の売上高</t>
    <rPh sb="0" eb="2">
      <t>サンテイ</t>
    </rPh>
    <rPh sb="2" eb="4">
      <t>サンショウ</t>
    </rPh>
    <rPh sb="4" eb="5">
      <t>ツキ</t>
    </rPh>
    <rPh sb="6" eb="8">
      <t>ウリアゲ</t>
    </rPh>
    <rPh sb="8" eb="9">
      <t>ダカ</t>
    </rPh>
    <phoneticPr fontId="3"/>
  </si>
  <si>
    <t>⑥</t>
    <phoneticPr fontId="3"/>
  </si>
  <si>
    <t>⑦</t>
    <phoneticPr fontId="3"/>
  </si>
  <si>
    <r>
      <t>○ 売上高減少額方式</t>
    </r>
    <r>
      <rPr>
        <b/>
        <sz val="10"/>
        <rFont val="ＭＳ Ｐゴシック"/>
        <family val="3"/>
        <charset val="128"/>
      </rPr>
      <t>（１日当たりの支給額 最大２０万円）</t>
    </r>
    <rPh sb="2" eb="5">
      <t>ウリアゲダカ</t>
    </rPh>
    <rPh sb="5" eb="7">
      <t>ゲンショウ</t>
    </rPh>
    <rPh sb="7" eb="8">
      <t>ガク</t>
    </rPh>
    <rPh sb="8" eb="10">
      <t>ホウシキ</t>
    </rPh>
    <rPh sb="12" eb="13">
      <t>ニチ</t>
    </rPh>
    <rPh sb="13" eb="14">
      <t>ア</t>
    </rPh>
    <rPh sb="17" eb="20">
      <t>シキュウガク</t>
    </rPh>
    <rPh sb="21" eb="23">
      <t>サイダイ</t>
    </rPh>
    <rPh sb="25" eb="27">
      <t>マンエン</t>
    </rPh>
    <phoneticPr fontId="3"/>
  </si>
  <si>
    <t>事業年度の１日当たりの売上高  × ０．３ ＝　</t>
    <phoneticPr fontId="3"/>
  </si>
  <si>
    <t>算定参照期間の１日当たりの売上高  × ０．３ ＝　</t>
    <rPh sb="0" eb="2">
      <t>サンテイ</t>
    </rPh>
    <rPh sb="2" eb="4">
      <t>サンショウ</t>
    </rPh>
    <rPh sb="4" eb="6">
      <t>キカン</t>
    </rPh>
    <phoneticPr fontId="3"/>
  </si>
  <si>
    <t>１日当たりの売上高減少額（切り上げ前）</t>
    <rPh sb="1" eb="2">
      <t>ニチ</t>
    </rPh>
    <rPh sb="2" eb="3">
      <t>ア</t>
    </rPh>
    <rPh sb="6" eb="8">
      <t>ウリアゲ</t>
    </rPh>
    <rPh sb="8" eb="9">
      <t>ダカ</t>
    </rPh>
    <rPh sb="9" eb="11">
      <t>ゲンショウ</t>
    </rPh>
    <rPh sb="11" eb="12">
      <t>ガク</t>
    </rPh>
    <rPh sb="13" eb="14">
      <t>キ</t>
    </rPh>
    <rPh sb="15" eb="16">
      <t>ア</t>
    </rPh>
    <rPh sb="17" eb="18">
      <t>マエ</t>
    </rPh>
    <phoneticPr fontId="3"/>
  </si>
  <si>
    <t>A</t>
    <phoneticPr fontId="3"/>
  </si>
  <si>
    <t>B</t>
    <phoneticPr fontId="3"/>
  </si>
  <si>
    <t>A：</t>
    <phoneticPr fontId="3"/>
  </si>
  <si>
    <t>B：</t>
    <phoneticPr fontId="3"/>
  </si>
  <si>
    <t>千円未満を切上げ
上限20万円</t>
    <rPh sb="0" eb="2">
      <t>センエン</t>
    </rPh>
    <rPh sb="2" eb="4">
      <t>ミマン</t>
    </rPh>
    <rPh sb="5" eb="7">
      <t>キリア</t>
    </rPh>
    <rPh sb="9" eb="11">
      <t>ジョウゲン</t>
    </rPh>
    <rPh sb="13" eb="14">
      <t>マン</t>
    </rPh>
    <rPh sb="14" eb="15">
      <t>エン</t>
    </rPh>
    <phoneticPr fontId="3"/>
  </si>
  <si>
    <t>千円未満を切上げ
上限20万円</t>
    <phoneticPr fontId="3"/>
  </si>
  <si>
    <t>AとBで額の低い方が１日当たり支給単価となります。（最大20万円）</t>
    <rPh sb="11" eb="12">
      <t>ニチ</t>
    </rPh>
    <rPh sb="12" eb="13">
      <t>ア</t>
    </rPh>
    <phoneticPr fontId="3"/>
  </si>
  <si>
    <r>
      <t>○ 売上高方式</t>
    </r>
    <r>
      <rPr>
        <b/>
        <sz val="10"/>
        <rFont val="ＭＳ Ｐゴシック"/>
        <family val="3"/>
        <charset val="128"/>
      </rPr>
      <t>（１日当たりの支給額26,000円超～75,000円以下）</t>
    </r>
    <rPh sb="2" eb="5">
      <t>ウリアゲダカ</t>
    </rPh>
    <rPh sb="5" eb="7">
      <t>ホウシキ</t>
    </rPh>
    <rPh sb="9" eb="10">
      <t>ニチ</t>
    </rPh>
    <rPh sb="10" eb="11">
      <t>ア</t>
    </rPh>
    <rPh sb="14" eb="17">
      <t>シキュウガク</t>
    </rPh>
    <rPh sb="19" eb="25">
      <t>０００エンチョウ</t>
    </rPh>
    <rPh sb="32" eb="33">
      <t>エン</t>
    </rPh>
    <rPh sb="33" eb="35">
      <t>イカ</t>
    </rPh>
    <phoneticPr fontId="3"/>
  </si>
  <si>
    <t>※最大75,000円</t>
    <rPh sb="1" eb="3">
      <t>サイダイ</t>
    </rPh>
    <rPh sb="9" eb="10">
      <t>エン</t>
    </rPh>
    <phoneticPr fontId="3"/>
  </si>
  <si>
    <t>※上記計算式で支給単価を算出できた場合、以下の記入は不要です。</t>
    <rPh sb="1" eb="3">
      <t>ジョウキ</t>
    </rPh>
    <rPh sb="3" eb="6">
      <t>ケイサンシキ</t>
    </rPh>
    <rPh sb="7" eb="9">
      <t>シキュウ</t>
    </rPh>
    <rPh sb="9" eb="11">
      <t>タンカ</t>
    </rPh>
    <rPh sb="12" eb="14">
      <t>サンシュツ</t>
    </rPh>
    <rPh sb="17" eb="19">
      <t>バアイ</t>
    </rPh>
    <rPh sb="20" eb="22">
      <t>イカ</t>
    </rPh>
    <rPh sb="23" eb="25">
      <t>キニュウ</t>
    </rPh>
    <rPh sb="26" eb="28">
      <t>フヨウ</t>
    </rPh>
    <phoneticPr fontId="3"/>
  </si>
  <si>
    <r>
      <t>○ 売上高方式</t>
    </r>
    <r>
      <rPr>
        <b/>
        <sz val="10"/>
        <rFont val="ＭＳ Ｐゴシック"/>
        <family val="3"/>
        <charset val="128"/>
      </rPr>
      <t>（１日当たりの支給額26,000円超～75,000円以下）</t>
    </r>
    <rPh sb="2" eb="5">
      <t>ウリアゲダカ</t>
    </rPh>
    <rPh sb="5" eb="7">
      <t>ホウシキ</t>
    </rPh>
    <rPh sb="9" eb="10">
      <t>ニチ</t>
    </rPh>
    <rPh sb="10" eb="11">
      <t>ア</t>
    </rPh>
    <rPh sb="14" eb="17">
      <t>シキュウガク</t>
    </rPh>
    <rPh sb="23" eb="25">
      <t>エンチョウ</t>
    </rPh>
    <rPh sb="32" eb="33">
      <t>エン</t>
    </rPh>
    <rPh sb="33" eb="35">
      <t>イカ</t>
    </rPh>
    <phoneticPr fontId="3"/>
  </si>
  <si>
    <t>※上記計算式で支給単価を算出できた場合、以下の記入は不要です。</t>
    <phoneticPr fontId="3"/>
  </si>
  <si>
    <t>参照月の日数</t>
    <rPh sb="0" eb="2">
      <t>サンショウ</t>
    </rPh>
    <rPh sb="2" eb="3">
      <t>ツキ</t>
    </rPh>
    <rPh sb="4" eb="6">
      <t>ニッスウ</t>
    </rPh>
    <phoneticPr fontId="3"/>
  </si>
  <si>
    <r>
      <t>算定参照年の</t>
    </r>
    <r>
      <rPr>
        <b/>
        <sz val="9"/>
        <rFont val="ＭＳ Ｐゴシック"/>
        <family val="3"/>
        <charset val="128"/>
      </rPr>
      <t>２月</t>
    </r>
    <r>
      <rPr>
        <sz val="9"/>
        <rFont val="ＭＳ Ｐゴシック"/>
        <family val="3"/>
        <charset val="128"/>
      </rPr>
      <t>の売上高</t>
    </r>
    <rPh sb="0" eb="2">
      <t>サンテイ</t>
    </rPh>
    <rPh sb="2" eb="4">
      <t>サンショウ</t>
    </rPh>
    <rPh sb="4" eb="5">
      <t>ドシ</t>
    </rPh>
    <rPh sb="7" eb="8">
      <t>ガツ</t>
    </rPh>
    <rPh sb="9" eb="11">
      <t>ウリアゲ</t>
    </rPh>
    <rPh sb="11" eb="12">
      <t>ダカ</t>
    </rPh>
    <phoneticPr fontId="3"/>
  </si>
  <si>
    <t>※いずれかに丸を付けてください。</t>
    <phoneticPr fontId="3"/>
  </si>
  <si>
    <r>
      <t>＜必要書類＞
・参照月の帳簿（対象店舗の飲食部門（テイクアウトの売上高除く）のみ）　</t>
    </r>
    <r>
      <rPr>
        <b/>
        <sz val="11"/>
        <color theme="1"/>
        <rFont val="ＭＳ Ｐゴシック"/>
        <family val="3"/>
        <charset val="128"/>
      </rPr>
      <t>※税抜き金額であることが分かるもの</t>
    </r>
    <r>
      <rPr>
        <b/>
        <sz val="12"/>
        <color theme="1"/>
        <rFont val="ＭＳ Ｐゴシック"/>
        <family val="3"/>
        <charset val="128"/>
      </rPr>
      <t xml:space="preserve">
・参照月を含む確定申告書類</t>
    </r>
    <rPh sb="1" eb="3">
      <t>ヒツヨウ</t>
    </rPh>
    <rPh sb="3" eb="5">
      <t>ショルイ</t>
    </rPh>
    <rPh sb="8" eb="10">
      <t>サンショウ</t>
    </rPh>
    <rPh sb="10" eb="11">
      <t>ツキ</t>
    </rPh>
    <rPh sb="12" eb="14">
      <t>チョウボ</t>
    </rPh>
    <rPh sb="15" eb="17">
      <t>タイショウ</t>
    </rPh>
    <rPh sb="17" eb="19">
      <t>テンポ</t>
    </rPh>
    <rPh sb="32" eb="34">
      <t>ウリアゲ</t>
    </rPh>
    <rPh sb="34" eb="35">
      <t>ダカ</t>
    </rPh>
    <rPh sb="43" eb="44">
      <t>ゼイ</t>
    </rPh>
    <rPh sb="44" eb="45">
      <t>ヌ</t>
    </rPh>
    <rPh sb="46" eb="48">
      <t>キンガク</t>
    </rPh>
    <rPh sb="54" eb="55">
      <t>ワ</t>
    </rPh>
    <rPh sb="61" eb="63">
      <t>サンショウ</t>
    </rPh>
    <rPh sb="63" eb="64">
      <t>ツキ</t>
    </rPh>
    <rPh sb="65" eb="66">
      <t>フク</t>
    </rPh>
    <rPh sb="67" eb="69">
      <t>カクテイ</t>
    </rPh>
    <rPh sb="69" eb="71">
      <t>シンコク</t>
    </rPh>
    <rPh sb="71" eb="73">
      <t>ショルイ</t>
    </rPh>
    <phoneticPr fontId="3"/>
  </si>
  <si>
    <t>平成31年～令和３年のいずれかを記載してください。（罹災特例に該当する場合は平成30年又は平成29年も可）</t>
    <rPh sb="0" eb="2">
      <t>ヘイセイ</t>
    </rPh>
    <rPh sb="4" eb="5">
      <t>ネン</t>
    </rPh>
    <rPh sb="6" eb="8">
      <t>レイワ</t>
    </rPh>
    <rPh sb="9" eb="10">
      <t>ネン</t>
    </rPh>
    <rPh sb="16" eb="18">
      <t>キサイ</t>
    </rPh>
    <rPh sb="26" eb="28">
      <t>リサイ</t>
    </rPh>
    <rPh sb="28" eb="30">
      <t>トクレイ</t>
    </rPh>
    <rPh sb="31" eb="33">
      <t>ガイトウ</t>
    </rPh>
    <rPh sb="35" eb="37">
      <t>バアイ</t>
    </rPh>
    <rPh sb="38" eb="40">
      <t>ヘイセイ</t>
    </rPh>
    <rPh sb="42" eb="43">
      <t>ネン</t>
    </rPh>
    <rPh sb="43" eb="44">
      <t>マタ</t>
    </rPh>
    <rPh sb="45" eb="47">
      <t>ヘイセイ</t>
    </rPh>
    <rPh sb="49" eb="50">
      <t>ネン</t>
    </rPh>
    <rPh sb="51" eb="52">
      <t>カ</t>
    </rPh>
    <phoneticPr fontId="3"/>
  </si>
  <si>
    <t>参照月：平成31年～令和３年の２月</t>
    <rPh sb="0" eb="2">
      <t>サンショウ</t>
    </rPh>
    <rPh sb="2" eb="3">
      <t>ヅキ</t>
    </rPh>
    <rPh sb="4" eb="6">
      <t>ヘイセイ</t>
    </rPh>
    <rPh sb="8" eb="9">
      <t>ネン</t>
    </rPh>
    <rPh sb="10" eb="12">
      <t>レイワ</t>
    </rPh>
    <rPh sb="13" eb="14">
      <t>ネン</t>
    </rPh>
    <rPh sb="16" eb="17">
      <t>ガツ</t>
    </rPh>
    <phoneticPr fontId="3"/>
  </si>
  <si>
    <r>
      <rPr>
        <b/>
        <sz val="11"/>
        <rFont val="ＭＳ Ｐゴシック"/>
        <family val="3"/>
        <charset val="128"/>
      </rPr>
      <t>２月</t>
    </r>
    <r>
      <rPr>
        <sz val="9"/>
        <rFont val="ＭＳ Ｐゴシック"/>
        <family val="3"/>
        <charset val="128"/>
      </rPr>
      <t>の日数</t>
    </r>
    <rPh sb="1" eb="2">
      <t>ガツ</t>
    </rPh>
    <rPh sb="3" eb="5">
      <t>ニッスウ</t>
    </rPh>
    <phoneticPr fontId="3"/>
  </si>
  <si>
    <t>事業年度の１日当たりの売上高  × ０．４ ＝　</t>
    <phoneticPr fontId="3"/>
  </si>
  <si>
    <t>平均方式を利用する場合はその理由を記載ください。</t>
    <rPh sb="0" eb="4">
      <t>ヘイキンホウシキ</t>
    </rPh>
    <rPh sb="5" eb="7">
      <t>リヨウ</t>
    </rPh>
    <rPh sb="9" eb="11">
      <t>バアイ</t>
    </rPh>
    <rPh sb="14" eb="16">
      <t>リユウ</t>
    </rPh>
    <rPh sb="17" eb="19">
      <t>キサイ</t>
    </rPh>
    <phoneticPr fontId="3"/>
  </si>
  <si>
    <r>
      <t>○ 売上高方式</t>
    </r>
    <r>
      <rPr>
        <b/>
        <sz val="10"/>
        <rFont val="ＭＳ Ｐゴシック"/>
        <family val="3"/>
        <charset val="128"/>
      </rPr>
      <t>（１日当たりの支給額31,000円超～100,000円以下）</t>
    </r>
    <rPh sb="2" eb="5">
      <t>ウリアゲダカ</t>
    </rPh>
    <rPh sb="5" eb="7">
      <t>ホウシキ</t>
    </rPh>
    <rPh sb="9" eb="10">
      <t>ニチ</t>
    </rPh>
    <rPh sb="10" eb="11">
      <t>ア</t>
    </rPh>
    <rPh sb="14" eb="17">
      <t>シキュウガク</t>
    </rPh>
    <rPh sb="19" eb="25">
      <t>０００エンチョウ</t>
    </rPh>
    <rPh sb="33" eb="34">
      <t>エン</t>
    </rPh>
    <rPh sb="34" eb="36">
      <t>イカ</t>
    </rPh>
    <phoneticPr fontId="3"/>
  </si>
  <si>
    <t>※最大100,000円</t>
    <rPh sb="1" eb="3">
      <t>サイダイ</t>
    </rPh>
    <rPh sb="10" eb="11">
      <t>エン</t>
    </rPh>
    <phoneticPr fontId="3"/>
  </si>
  <si>
    <t>※事業年度は平成31年～令和３年２月（罹災特例に該当する場合は、平成30年又は平成29年も可）を含んでいる必要があります。また、個人事業主は暦年になります。</t>
    <rPh sb="1" eb="3">
      <t>ジギョウ</t>
    </rPh>
    <rPh sb="3" eb="5">
      <t>ネンド</t>
    </rPh>
    <rPh sb="24" eb="26">
      <t>ガイトウ</t>
    </rPh>
    <rPh sb="28" eb="30">
      <t>バアイ</t>
    </rPh>
    <rPh sb="37" eb="38">
      <t>マタ</t>
    </rPh>
    <rPh sb="39" eb="41">
      <t>ヘイセイ</t>
    </rPh>
    <rPh sb="43" eb="44">
      <t>ネン</t>
    </rPh>
    <rPh sb="53" eb="55">
      <t>ヒツヨウ</t>
    </rPh>
    <rPh sb="64" eb="66">
      <t>コジン</t>
    </rPh>
    <rPh sb="66" eb="69">
      <t>ジギョウヌシ</t>
    </rPh>
    <rPh sb="70" eb="72">
      <t>レキネン</t>
    </rPh>
    <phoneticPr fontId="3"/>
  </si>
  <si>
    <t>参照月：令和３年２月～令和４年１月の単月</t>
    <rPh sb="0" eb="2">
      <t>サンショウ</t>
    </rPh>
    <rPh sb="2" eb="3">
      <t>ヅキ</t>
    </rPh>
    <rPh sb="4" eb="6">
      <t>レイワ</t>
    </rPh>
    <rPh sb="7" eb="8">
      <t>ネン</t>
    </rPh>
    <rPh sb="9" eb="10">
      <t>ガツ</t>
    </rPh>
    <rPh sb="11" eb="13">
      <t>レイワ</t>
    </rPh>
    <rPh sb="14" eb="15">
      <t>ネン</t>
    </rPh>
    <rPh sb="16" eb="17">
      <t>ガツ</t>
    </rPh>
    <rPh sb="18" eb="20">
      <t>タンゲツ</t>
    </rPh>
    <phoneticPr fontId="3"/>
  </si>
  <si>
    <t>開店日～令和４年１月31日</t>
    <rPh sb="0" eb="3">
      <t>カイテンビ</t>
    </rPh>
    <rPh sb="4" eb="6">
      <t>レイワ</t>
    </rPh>
    <rPh sb="7" eb="8">
      <t>ネン</t>
    </rPh>
    <rPh sb="9" eb="10">
      <t>ツキ</t>
    </rPh>
    <rPh sb="12" eb="13">
      <t>ニチ</t>
    </rPh>
    <phoneticPr fontId="3"/>
  </si>
  <si>
    <r>
      <t xml:space="preserve">【中小企業者（中小企業、個人事業主）、その他法人専用】
</t>
    </r>
    <r>
      <rPr>
        <b/>
        <sz val="16"/>
        <color rgb="FFFF0000"/>
        <rFont val="ＭＳ Ｐゴシック"/>
        <family val="3"/>
        <charset val="128"/>
      </rPr>
      <t>※大企業およびみなし大企業は使用できません</t>
    </r>
    <rPh sb="1" eb="3">
      <t>チュウショウ</t>
    </rPh>
    <rPh sb="3" eb="5">
      <t>キギョウ</t>
    </rPh>
    <rPh sb="5" eb="6">
      <t>シャ</t>
    </rPh>
    <rPh sb="7" eb="9">
      <t>チュウショウ</t>
    </rPh>
    <rPh sb="9" eb="11">
      <t>キギョウ</t>
    </rPh>
    <rPh sb="12" eb="14">
      <t>コジン</t>
    </rPh>
    <rPh sb="14" eb="17">
      <t>ジギョウヌシ</t>
    </rPh>
    <rPh sb="21" eb="22">
      <t>タ</t>
    </rPh>
    <rPh sb="22" eb="24">
      <t>ホウジン</t>
    </rPh>
    <rPh sb="24" eb="26">
      <t>センヨウ</t>
    </rPh>
    <rPh sb="29" eb="32">
      <t>ダイキギョウ</t>
    </rPh>
    <rPh sb="38" eb="41">
      <t>ダイキギョウ</t>
    </rPh>
    <rPh sb="42" eb="44">
      <t>シヨウ</t>
    </rPh>
    <phoneticPr fontId="3"/>
  </si>
  <si>
    <r>
      <t xml:space="preserve">【中小企業者（中小企業、個人事業主）、その他法人専用】
</t>
    </r>
    <r>
      <rPr>
        <b/>
        <sz val="16"/>
        <color rgb="FFFF0000"/>
        <rFont val="ＭＳ Ｐゴシック"/>
        <family val="3"/>
        <charset val="128"/>
      </rPr>
      <t>※大企業およびみなし大企業は使用できません</t>
    </r>
    <rPh sb="1" eb="3">
      <t>チュウショウ</t>
    </rPh>
    <rPh sb="3" eb="5">
      <t>キギョウ</t>
    </rPh>
    <rPh sb="5" eb="6">
      <t>シャ</t>
    </rPh>
    <rPh sb="7" eb="9">
      <t>チュウショウ</t>
    </rPh>
    <rPh sb="9" eb="11">
      <t>キギョウ</t>
    </rPh>
    <rPh sb="12" eb="14">
      <t>コジン</t>
    </rPh>
    <rPh sb="14" eb="17">
      <t>ジギョウヌシ</t>
    </rPh>
    <rPh sb="21" eb="22">
      <t>タ</t>
    </rPh>
    <rPh sb="22" eb="24">
      <t>ホウジン</t>
    </rPh>
    <rPh sb="24" eb="26">
      <t>センヨウ</t>
    </rPh>
    <phoneticPr fontId="3"/>
  </si>
  <si>
    <r>
      <t xml:space="preserve">【中小企業者（中小企業、個人事業主）、その他法人専用】
―  </t>
    </r>
    <r>
      <rPr>
        <b/>
        <u/>
        <sz val="16"/>
        <rFont val="ＭＳ Ｐゴシック"/>
        <family val="3"/>
        <charset val="128"/>
      </rPr>
      <t xml:space="preserve">令和３年２月１日から令和４年１月31日の間に開店した店舗用 </t>
    </r>
    <r>
      <rPr>
        <b/>
        <sz val="16"/>
        <rFont val="ＭＳ Ｐゴシック"/>
        <family val="3"/>
        <charset val="128"/>
      </rPr>
      <t xml:space="preserve"> －
</t>
    </r>
    <r>
      <rPr>
        <b/>
        <sz val="16"/>
        <color rgb="FFFF0000"/>
        <rFont val="ＭＳ Ｐゴシック"/>
        <family val="3"/>
        <charset val="128"/>
      </rPr>
      <t>※大企業およびみなし大企業は使用できません</t>
    </r>
    <rPh sb="1" eb="3">
      <t>チュウショウ</t>
    </rPh>
    <rPh sb="3" eb="5">
      <t>キギョウ</t>
    </rPh>
    <rPh sb="5" eb="6">
      <t>シャ</t>
    </rPh>
    <rPh sb="7" eb="9">
      <t>チュウショウ</t>
    </rPh>
    <rPh sb="9" eb="11">
      <t>キギョウ</t>
    </rPh>
    <rPh sb="12" eb="14">
      <t>コジン</t>
    </rPh>
    <rPh sb="14" eb="17">
      <t>ジギョウヌシ</t>
    </rPh>
    <rPh sb="21" eb="22">
      <t>タ</t>
    </rPh>
    <rPh sb="22" eb="24">
      <t>ホウジン</t>
    </rPh>
    <rPh sb="24" eb="26">
      <t>センヨウ</t>
    </rPh>
    <rPh sb="31" eb="33">
      <t>レイワ</t>
    </rPh>
    <rPh sb="34" eb="35">
      <t>ネン</t>
    </rPh>
    <rPh sb="36" eb="37">
      <t>ガツ</t>
    </rPh>
    <rPh sb="38" eb="39">
      <t>ニチ</t>
    </rPh>
    <rPh sb="41" eb="43">
      <t>レイワ</t>
    </rPh>
    <rPh sb="44" eb="45">
      <t>ネン</t>
    </rPh>
    <rPh sb="46" eb="47">
      <t>ガツ</t>
    </rPh>
    <rPh sb="49" eb="50">
      <t>ニチ</t>
    </rPh>
    <rPh sb="51" eb="52">
      <t>アイダ</t>
    </rPh>
    <rPh sb="57" eb="60">
      <t>テンポヨウ</t>
    </rPh>
    <phoneticPr fontId="3"/>
  </si>
  <si>
    <t>算定参照期間の１日当たりの売上高  × ０．４ ＝　</t>
    <rPh sb="0" eb="2">
      <t>サンテイ</t>
    </rPh>
    <rPh sb="2" eb="4">
      <t>サンショウ</t>
    </rPh>
    <rPh sb="4" eb="6">
      <t>キカン</t>
    </rPh>
    <phoneticPr fontId="3"/>
  </si>
  <si>
    <t>参照月：平成31年～令和３年の２月</t>
    <phoneticPr fontId="3"/>
  </si>
  <si>
    <r>
      <t>算定参照年の</t>
    </r>
    <r>
      <rPr>
        <b/>
        <sz val="11"/>
        <rFont val="ＭＳ Ｐゴシック"/>
        <family val="3"/>
        <charset val="128"/>
      </rPr>
      <t>２月</t>
    </r>
    <r>
      <rPr>
        <sz val="9"/>
        <rFont val="ＭＳ Ｐゴシック"/>
        <family val="3"/>
        <charset val="128"/>
      </rPr>
      <t>の売上高</t>
    </r>
    <rPh sb="0" eb="2">
      <t>サンテイ</t>
    </rPh>
    <rPh sb="2" eb="4">
      <t>サンショウ</t>
    </rPh>
    <rPh sb="4" eb="5">
      <t>ネン</t>
    </rPh>
    <rPh sb="7" eb="8">
      <t>ガツ</t>
    </rPh>
    <rPh sb="9" eb="11">
      <t>ウリアゲ</t>
    </rPh>
    <rPh sb="11" eb="12">
      <t>ダカ</t>
    </rPh>
    <phoneticPr fontId="3"/>
  </si>
  <si>
    <r>
      <t>算定参照年の</t>
    </r>
    <r>
      <rPr>
        <b/>
        <sz val="11"/>
        <rFont val="ＭＳ Ｐゴシック"/>
        <family val="3"/>
        <charset val="128"/>
      </rPr>
      <t>２月</t>
    </r>
    <r>
      <rPr>
        <sz val="9"/>
        <rFont val="ＭＳ Ｐゴシック"/>
        <family val="3"/>
        <charset val="128"/>
      </rPr>
      <t>の１日当たりの売上高</t>
    </r>
    <rPh sb="0" eb="2">
      <t>サンテイ</t>
    </rPh>
    <rPh sb="2" eb="4">
      <t>サンショウ</t>
    </rPh>
    <rPh sb="4" eb="5">
      <t>ネン</t>
    </rPh>
    <rPh sb="7" eb="8">
      <t>ガツ</t>
    </rPh>
    <rPh sb="10" eb="11">
      <t>ニチ</t>
    </rPh>
    <rPh sb="11" eb="12">
      <t>ア</t>
    </rPh>
    <rPh sb="15" eb="17">
      <t>ウリアゲ</t>
    </rPh>
    <rPh sb="17" eb="18">
      <t>ダカ</t>
    </rPh>
    <phoneticPr fontId="3"/>
  </si>
  <si>
    <r>
      <t>令和４年</t>
    </r>
    <r>
      <rPr>
        <b/>
        <sz val="11"/>
        <rFont val="ＭＳ Ｐゴシック"/>
        <family val="3"/>
        <charset val="128"/>
      </rPr>
      <t>２月</t>
    </r>
    <r>
      <rPr>
        <sz val="9"/>
        <rFont val="ＭＳ Ｐゴシック"/>
        <family val="3"/>
        <charset val="128"/>
      </rPr>
      <t>の売上高</t>
    </r>
    <phoneticPr fontId="3"/>
  </si>
  <si>
    <r>
      <t>令和４年</t>
    </r>
    <r>
      <rPr>
        <b/>
        <sz val="11"/>
        <rFont val="ＭＳ Ｐゴシック"/>
        <family val="3"/>
        <charset val="128"/>
      </rPr>
      <t>２月</t>
    </r>
    <r>
      <rPr>
        <sz val="9"/>
        <rFont val="ＭＳ Ｐゴシック"/>
        <family val="3"/>
        <charset val="128"/>
      </rPr>
      <t>の１日当たりの売上高</t>
    </r>
    <rPh sb="8" eb="9">
      <t>ニチ</t>
    </rPh>
    <rPh sb="9" eb="10">
      <t>ア</t>
    </rPh>
    <phoneticPr fontId="3"/>
  </si>
  <si>
    <r>
      <t>令和４年</t>
    </r>
    <r>
      <rPr>
        <b/>
        <sz val="11"/>
        <rFont val="ＭＳ Ｐゴシック"/>
        <family val="3"/>
        <charset val="128"/>
      </rPr>
      <t>２月</t>
    </r>
    <r>
      <rPr>
        <sz val="9"/>
        <rFont val="ＭＳ Ｐゴシック"/>
        <family val="3"/>
        <charset val="128"/>
      </rPr>
      <t>の１日当たりの売上高</t>
    </r>
    <rPh sb="0" eb="2">
      <t>レイワ</t>
    </rPh>
    <rPh sb="3" eb="4">
      <t>ネン</t>
    </rPh>
    <rPh sb="5" eb="6">
      <t>ガツ</t>
    </rPh>
    <rPh sb="8" eb="9">
      <t>ニチ</t>
    </rPh>
    <rPh sb="9" eb="10">
      <t>ア</t>
    </rPh>
    <rPh sb="13" eb="15">
      <t>ウリアゲ</t>
    </rPh>
    <rPh sb="15" eb="16">
      <t>ダカ</t>
    </rPh>
    <phoneticPr fontId="3"/>
  </si>
  <si>
    <t xml:space="preserve">令和４年２月の日数 </t>
    <rPh sb="0" eb="2">
      <t>レイワ</t>
    </rPh>
    <rPh sb="3" eb="4">
      <t>ネン</t>
    </rPh>
    <rPh sb="5" eb="6">
      <t>ガツ</t>
    </rPh>
    <rPh sb="7" eb="9">
      <t>ニッスウ</t>
    </rPh>
    <phoneticPr fontId="3"/>
  </si>
  <si>
    <r>
      <t>＜必要書類＞
・参照月の帳簿（対象店舗の飲食部門（テイクアウトの売上高除く）のみ）　</t>
    </r>
    <r>
      <rPr>
        <b/>
        <sz val="11"/>
        <color theme="1"/>
        <rFont val="ＭＳ Ｐゴシック"/>
        <family val="3"/>
        <charset val="128"/>
      </rPr>
      <t>※税抜き金額であることが分かるもの</t>
    </r>
    <r>
      <rPr>
        <b/>
        <sz val="12"/>
        <color theme="1"/>
        <rFont val="ＭＳ Ｐゴシック"/>
        <family val="3"/>
        <charset val="128"/>
      </rPr>
      <t xml:space="preserve">
・令和４年２月の帳簿（対象店舗の飲食部門（テイクアウトの売上高除く）のみ）　</t>
    </r>
    <r>
      <rPr>
        <b/>
        <sz val="11"/>
        <color theme="1"/>
        <rFont val="ＭＳ Ｐゴシック"/>
        <family val="3"/>
        <charset val="128"/>
      </rPr>
      <t>※税抜き金額であることが分かるもの</t>
    </r>
    <r>
      <rPr>
        <b/>
        <sz val="12"/>
        <color theme="1"/>
        <rFont val="ＭＳ Ｐゴシック"/>
        <family val="3"/>
        <charset val="128"/>
      </rPr>
      <t xml:space="preserve">
・参照月を含む確定申告書類</t>
    </r>
    <rPh sb="32" eb="34">
      <t>ウリアゲ</t>
    </rPh>
    <rPh sb="34" eb="35">
      <t>ダカ</t>
    </rPh>
    <rPh sb="61" eb="63">
      <t>レイワ</t>
    </rPh>
    <rPh sb="64" eb="65">
      <t>ネン</t>
    </rPh>
    <rPh sb="66" eb="67">
      <t>ガツ</t>
    </rPh>
    <rPh sb="68" eb="70">
      <t>チョウボ</t>
    </rPh>
    <rPh sb="88" eb="90">
      <t>ウリアゲ</t>
    </rPh>
    <rPh sb="90" eb="91">
      <t>ダカ</t>
    </rPh>
    <phoneticPr fontId="3"/>
  </si>
  <si>
    <t>令和４年２月の１日当たりの売上高</t>
    <rPh sb="0" eb="2">
      <t>レイワ</t>
    </rPh>
    <rPh sb="3" eb="4">
      <t>ネン</t>
    </rPh>
    <rPh sb="5" eb="6">
      <t>ガツ</t>
    </rPh>
    <rPh sb="8" eb="9">
      <t>ニチ</t>
    </rPh>
    <rPh sb="9" eb="10">
      <t>ア</t>
    </rPh>
    <rPh sb="13" eb="15">
      <t>ウリアゲ</t>
    </rPh>
    <rPh sb="15" eb="16">
      <t>ダカ</t>
    </rPh>
    <phoneticPr fontId="3"/>
  </si>
  <si>
    <t xml:space="preserve">令和４年２月の売上高 ÷ 令和４年２月の日数 </t>
    <rPh sb="13" eb="15">
      <t>レイワ</t>
    </rPh>
    <rPh sb="16" eb="17">
      <t>ネン</t>
    </rPh>
    <rPh sb="18" eb="19">
      <t>ガツ</t>
    </rPh>
    <phoneticPr fontId="3"/>
  </si>
  <si>
    <t>（事業年度（年）の１日当たりの売上高 － 令和４年２月の１日当たりの売上高） × ０．４ ＝</t>
    <rPh sb="6" eb="7">
      <t>ネン</t>
    </rPh>
    <rPh sb="26" eb="27">
      <t>ガツ</t>
    </rPh>
    <rPh sb="30" eb="31">
      <t>ア</t>
    </rPh>
    <phoneticPr fontId="3"/>
  </si>
  <si>
    <t>支給単価（１日当たりの支給額）</t>
  </si>
  <si>
    <t>支給単価（１日当たりの支給額）：</t>
    <rPh sb="0" eb="2">
      <t>シキュウ</t>
    </rPh>
    <rPh sb="2" eb="4">
      <t>タンカ</t>
    </rPh>
    <rPh sb="6" eb="7">
      <t>ニチ</t>
    </rPh>
    <rPh sb="7" eb="8">
      <t>ア</t>
    </rPh>
    <rPh sb="11" eb="14">
      <t>シキュウガク</t>
    </rPh>
    <phoneticPr fontId="3"/>
  </si>
  <si>
    <t>支給単価（切り上げ前）⇒　</t>
    <rPh sb="0" eb="2">
      <t>シキュウ</t>
    </rPh>
    <rPh sb="2" eb="4">
      <t>タンカ</t>
    </rPh>
    <rPh sb="5" eb="6">
      <t>キ</t>
    </rPh>
    <rPh sb="7" eb="8">
      <t>ア</t>
    </rPh>
    <rPh sb="9" eb="10">
      <t>マエ</t>
    </rPh>
    <phoneticPr fontId="3"/>
  </si>
  <si>
    <t>支給単価（１日当たりの支給額）</t>
    <phoneticPr fontId="3"/>
  </si>
  <si>
    <t>千円未満を切り上げ
（上限20万円）</t>
    <rPh sb="0" eb="1">
      <t>セン</t>
    </rPh>
    <rPh sb="1" eb="2">
      <t>エン</t>
    </rPh>
    <rPh sb="2" eb="4">
      <t>ミマン</t>
    </rPh>
    <rPh sb="5" eb="6">
      <t>キ</t>
    </rPh>
    <rPh sb="7" eb="8">
      <t>ア</t>
    </rPh>
    <rPh sb="11" eb="13">
      <t>ジョウゲン</t>
    </rPh>
    <rPh sb="15" eb="17">
      <t>マンエン</t>
    </rPh>
    <phoneticPr fontId="3"/>
  </si>
  <si>
    <t>【大企業・中小企業等】
―  令和３年２月１日から令和４年１月31日の間に開店した店舗用  －</t>
    <rPh sb="1" eb="4">
      <t>ダイキギョウ</t>
    </rPh>
    <rPh sb="5" eb="7">
      <t>チュウショウ</t>
    </rPh>
    <rPh sb="7" eb="9">
      <t>キギョウ</t>
    </rPh>
    <rPh sb="9" eb="10">
      <t>トウ</t>
    </rPh>
    <phoneticPr fontId="3"/>
  </si>
  <si>
    <t>参照月：令和３年２月～令和４年１月の単月</t>
    <phoneticPr fontId="3"/>
  </si>
  <si>
    <t>令和４年２月の売上高</t>
  </si>
  <si>
    <t>令和４年２月の１日当たりの売上高</t>
    <rPh sb="8" eb="9">
      <t>ニチ</t>
    </rPh>
    <rPh sb="9" eb="10">
      <t>ア</t>
    </rPh>
    <phoneticPr fontId="3"/>
  </si>
  <si>
    <t>（算定参照期間の１日当たりの売上高 － 令和４年２月の１日当たりの売上高） × ０．４ ＝</t>
    <rPh sb="25" eb="26">
      <t>ガツ</t>
    </rPh>
    <rPh sb="29" eb="30">
      <t>ア</t>
    </rPh>
    <phoneticPr fontId="3"/>
  </si>
  <si>
    <t>令和３年２月１日～令和４年１月31日のいずれかを記載してください。</t>
    <rPh sb="7" eb="8">
      <t>ニチ</t>
    </rPh>
    <rPh sb="17" eb="18">
      <t>ニチ</t>
    </rPh>
    <rPh sb="24" eb="26">
      <t>キサイ</t>
    </rPh>
    <phoneticPr fontId="3"/>
  </si>
  <si>
    <t>※千円未満を切り上げ</t>
    <rPh sb="1" eb="2">
      <t>セン</t>
    </rPh>
    <rPh sb="2" eb="3">
      <t>エン</t>
    </rPh>
    <rPh sb="3" eb="5">
      <t>ミマン</t>
    </rPh>
    <rPh sb="6" eb="7">
      <t>キ</t>
    </rPh>
    <rPh sb="8" eb="9">
      <t>ア</t>
    </rPh>
    <phoneticPr fontId="3"/>
  </si>
  <si>
    <t>＜　平均方式　＞</t>
    <rPh sb="2" eb="4">
      <t>ヘイキン</t>
    </rPh>
    <rPh sb="4" eb="6">
      <t>ホウシキ</t>
    </rPh>
    <phoneticPr fontId="3"/>
  </si>
  <si>
    <r>
      <t>＜必要書類＞
・参照月の帳簿（対象店舗の飲食部門（テイクアウトの売上高除く）のみ）　</t>
    </r>
    <r>
      <rPr>
        <b/>
        <sz val="11"/>
        <color theme="1"/>
        <rFont val="ＭＳ Ｐゴシック"/>
        <family val="3"/>
        <charset val="128"/>
      </rPr>
      <t>※税抜き金額が分かるもの</t>
    </r>
    <r>
      <rPr>
        <b/>
        <sz val="12"/>
        <color theme="1"/>
        <rFont val="ＭＳ Ｐゴシック"/>
        <family val="3"/>
        <charset val="128"/>
      </rPr>
      <t xml:space="preserve">
・参照月を含む確定申告書類</t>
    </r>
    <rPh sb="1" eb="3">
      <t>ヒツヨウ</t>
    </rPh>
    <rPh sb="3" eb="5">
      <t>ショルイ</t>
    </rPh>
    <rPh sb="8" eb="10">
      <t>サンショウ</t>
    </rPh>
    <rPh sb="10" eb="11">
      <t>ツキ</t>
    </rPh>
    <rPh sb="12" eb="14">
      <t>チョウボ</t>
    </rPh>
    <rPh sb="15" eb="17">
      <t>タイショウ</t>
    </rPh>
    <rPh sb="17" eb="19">
      <t>テンポ</t>
    </rPh>
    <rPh sb="32" eb="34">
      <t>ウリアゲ</t>
    </rPh>
    <rPh sb="34" eb="35">
      <t>ダカ</t>
    </rPh>
    <rPh sb="43" eb="44">
      <t>ゼイ</t>
    </rPh>
    <rPh sb="44" eb="45">
      <t>ヌ</t>
    </rPh>
    <rPh sb="46" eb="48">
      <t>キンガク</t>
    </rPh>
    <rPh sb="49" eb="50">
      <t>ワ</t>
    </rPh>
    <rPh sb="56" eb="58">
      <t>サンショウ</t>
    </rPh>
    <rPh sb="58" eb="59">
      <t>ツキ</t>
    </rPh>
    <rPh sb="60" eb="61">
      <t>フク</t>
    </rPh>
    <rPh sb="62" eb="64">
      <t>カクテイ</t>
    </rPh>
    <rPh sb="64" eb="66">
      <t>シンコク</t>
    </rPh>
    <rPh sb="66" eb="68">
      <t>ショルイ</t>
    </rPh>
    <phoneticPr fontId="3"/>
  </si>
  <si>
    <t>例）月単位での帳簿等を作成していないため</t>
    <rPh sb="0" eb="1">
      <t>レイ</t>
    </rPh>
    <rPh sb="2" eb="5">
      <t>ツキタンイ</t>
    </rPh>
    <rPh sb="7" eb="10">
      <t>チョウボトウ</t>
    </rPh>
    <rPh sb="11" eb="13">
      <t>サクセイ</t>
    </rPh>
    <phoneticPr fontId="3"/>
  </si>
  <si>
    <t>例）月単位での帳簿等を作成していないため。</t>
    <rPh sb="0" eb="1">
      <t>レイ</t>
    </rPh>
    <rPh sb="2" eb="5">
      <t>ツキタンイ</t>
    </rPh>
    <rPh sb="7" eb="10">
      <t>チョウボトウ</t>
    </rPh>
    <rPh sb="11" eb="13">
      <t>サクセイ</t>
    </rPh>
    <phoneticPr fontId="3"/>
  </si>
  <si>
    <t>要請アを遵守した場合</t>
    <rPh sb="0" eb="2">
      <t>ヨウセイ</t>
    </rPh>
    <rPh sb="4" eb="6">
      <t>ジュンシュ</t>
    </rPh>
    <rPh sb="8" eb="10">
      <t>バアイ</t>
    </rPh>
    <phoneticPr fontId="3"/>
  </si>
  <si>
    <t>要請イ、ウを遵守した場合</t>
    <rPh sb="0" eb="2">
      <t>ヨウセイ</t>
    </rPh>
    <rPh sb="6" eb="8">
      <t>ジュンシュ</t>
    </rPh>
    <rPh sb="10" eb="12">
      <t>バアイ</t>
    </rPh>
    <phoneticPr fontId="3"/>
  </si>
  <si>
    <t>要請イ、ウを遵守した場合</t>
    <phoneticPr fontId="3"/>
  </si>
  <si>
    <t>例）令和３年２月は府の要請に応じて休業したため売上がない。また、申請店舗の開店が令和２年４月であるため、令和２年２月の売上が存在しない。
⇒令和２年１月１日から12月31日の売上を366日間で計算</t>
    <rPh sb="0" eb="1">
      <t>レイ</t>
    </rPh>
    <rPh sb="2" eb="4">
      <t>レイワ</t>
    </rPh>
    <rPh sb="5" eb="6">
      <t>ネン</t>
    </rPh>
    <rPh sb="7" eb="8">
      <t>ガツ</t>
    </rPh>
    <rPh sb="9" eb="10">
      <t>フ</t>
    </rPh>
    <rPh sb="11" eb="13">
      <t>ヨウセイ</t>
    </rPh>
    <rPh sb="14" eb="15">
      <t>オウ</t>
    </rPh>
    <rPh sb="17" eb="19">
      <t>キュウギョウ</t>
    </rPh>
    <rPh sb="23" eb="25">
      <t>ウリアゲ</t>
    </rPh>
    <rPh sb="32" eb="34">
      <t>シンセイ</t>
    </rPh>
    <rPh sb="34" eb="36">
      <t>テンポ</t>
    </rPh>
    <rPh sb="37" eb="39">
      <t>カイテン</t>
    </rPh>
    <rPh sb="40" eb="42">
      <t>レイワ</t>
    </rPh>
    <rPh sb="43" eb="44">
      <t>ネン</t>
    </rPh>
    <rPh sb="45" eb="46">
      <t>ガツ</t>
    </rPh>
    <rPh sb="52" eb="54">
      <t>レイワ</t>
    </rPh>
    <rPh sb="55" eb="56">
      <t>ネン</t>
    </rPh>
    <rPh sb="57" eb="58">
      <t>ガツ</t>
    </rPh>
    <rPh sb="59" eb="60">
      <t>ウ</t>
    </rPh>
    <rPh sb="60" eb="61">
      <t>ア</t>
    </rPh>
    <rPh sb="62" eb="64">
      <t>ソンザイ</t>
    </rPh>
    <rPh sb="70" eb="72">
      <t>レイワ</t>
    </rPh>
    <rPh sb="73" eb="74">
      <t>ネン</t>
    </rPh>
    <rPh sb="75" eb="76">
      <t>ガツ</t>
    </rPh>
    <rPh sb="77" eb="78">
      <t>ニチ</t>
    </rPh>
    <rPh sb="82" eb="83">
      <t>ガツ</t>
    </rPh>
    <rPh sb="85" eb="86">
      <t>ニチ</t>
    </rPh>
    <rPh sb="87" eb="89">
      <t>ウリアゲ</t>
    </rPh>
    <rPh sb="93" eb="95">
      <t>ニチカン</t>
    </rPh>
    <rPh sb="96" eb="98">
      <t>ケイサン</t>
    </rPh>
    <phoneticPr fontId="3"/>
  </si>
  <si>
    <t xml:space="preserve">■ 算定シートA（売上高方式） </t>
    <rPh sb="2" eb="4">
      <t>サンテイ</t>
    </rPh>
    <rPh sb="9" eb="11">
      <t>ウリアゲ</t>
    </rPh>
    <rPh sb="11" eb="12">
      <t>ダカ</t>
    </rPh>
    <rPh sb="12" eb="14">
      <t>ホウシキ</t>
    </rPh>
    <phoneticPr fontId="3"/>
  </si>
  <si>
    <t>＜期間②令和４年２月21日（月）～３月６日（日）＞</t>
    <rPh sb="1" eb="3">
      <t>キカン</t>
    </rPh>
    <rPh sb="4" eb="6">
      <t>レイワ</t>
    </rPh>
    <phoneticPr fontId="3"/>
  </si>
  <si>
    <t>　　ことはできません。</t>
  </si>
  <si>
    <t>　　ことはできません。</t>
    <phoneticPr fontId="3"/>
  </si>
  <si>
    <t>■算定シートB（売上高方式）　開店１年未満の店舗</t>
    <rPh sb="15" eb="17">
      <t>カイテン</t>
    </rPh>
    <rPh sb="18" eb="19">
      <t>ネン</t>
    </rPh>
    <rPh sb="19" eb="21">
      <t>ミマン</t>
    </rPh>
    <rPh sb="22" eb="24">
      <t>テンポ</t>
    </rPh>
    <phoneticPr fontId="3"/>
  </si>
  <si>
    <t>令和３年２月～令和４年１月の間のうち、
ひと月を選択し、記載してください。</t>
    <rPh sb="24" eb="26">
      <t>センタク</t>
    </rPh>
    <rPh sb="28" eb="30">
      <t>キサイ</t>
    </rPh>
    <phoneticPr fontId="3"/>
  </si>
  <si>
    <t>※　平均方式を採用した年度においては、今後、その他の方式で売上高を算定する（申請ごとに方式を変更する）</t>
    <rPh sb="19" eb="21">
      <t>コンゴ</t>
    </rPh>
    <phoneticPr fontId="3"/>
  </si>
  <si>
    <t>例）令和３年２月は府の要請に応じて休業したため売上がない。また、申請店舗の開店が令和２年４月であるため、令和２年２月の売上が存在しない。
⇒令和２年１月１日から12月31日の売上を366日間で計算</t>
    <rPh sb="0" eb="1">
      <t>レイ</t>
    </rPh>
    <rPh sb="2" eb="4">
      <t>レイワ</t>
    </rPh>
    <rPh sb="5" eb="6">
      <t>ネン</t>
    </rPh>
    <rPh sb="7" eb="8">
      <t>ガツ</t>
    </rPh>
    <rPh sb="9" eb="10">
      <t>フ</t>
    </rPh>
    <rPh sb="11" eb="13">
      <t>ヨウセイ</t>
    </rPh>
    <rPh sb="14" eb="15">
      <t>オウ</t>
    </rPh>
    <rPh sb="17" eb="19">
      <t>キュウギョウ</t>
    </rPh>
    <rPh sb="23" eb="25">
      <t>ウリアゲ</t>
    </rPh>
    <rPh sb="32" eb="34">
      <t>シンセイ</t>
    </rPh>
    <rPh sb="34" eb="36">
      <t>テンポ</t>
    </rPh>
    <rPh sb="37" eb="39">
      <t>カイテン</t>
    </rPh>
    <rPh sb="40" eb="42">
      <t>レイワ</t>
    </rPh>
    <rPh sb="43" eb="44">
      <t>ネン</t>
    </rPh>
    <rPh sb="45" eb="46">
      <t>ガツ</t>
    </rPh>
    <rPh sb="52" eb="54">
      <t>レイワ</t>
    </rPh>
    <rPh sb="55" eb="56">
      <t>ネン</t>
    </rPh>
    <rPh sb="57" eb="58">
      <t>ガツ</t>
    </rPh>
    <rPh sb="59" eb="61">
      <t>ウリアゲ</t>
    </rPh>
    <rPh sb="62" eb="64">
      <t>ソンザイ</t>
    </rPh>
    <rPh sb="70" eb="72">
      <t>レイワ</t>
    </rPh>
    <rPh sb="73" eb="74">
      <t>ネン</t>
    </rPh>
    <rPh sb="75" eb="76">
      <t>ガツ</t>
    </rPh>
    <rPh sb="77" eb="78">
      <t>ニチ</t>
    </rPh>
    <rPh sb="82" eb="83">
      <t>ガツ</t>
    </rPh>
    <rPh sb="85" eb="86">
      <t>ニチ</t>
    </rPh>
    <rPh sb="87" eb="89">
      <t>ウリアゲ</t>
    </rPh>
    <rPh sb="93" eb="94">
      <t>ニチ</t>
    </rPh>
    <rPh sb="94" eb="95">
      <t>カン</t>
    </rPh>
    <rPh sb="96" eb="98">
      <t>ケイサン</t>
    </rPh>
    <phoneticPr fontId="3"/>
  </si>
  <si>
    <t>例）月単位での帳簿等を作成していないため</t>
    <rPh sb="0" eb="1">
      <t>レイ</t>
    </rPh>
    <rPh sb="2" eb="3">
      <t>ツキ</t>
    </rPh>
    <rPh sb="3" eb="5">
      <t>タンイ</t>
    </rPh>
    <rPh sb="7" eb="9">
      <t>チョウボ</t>
    </rPh>
    <rPh sb="9" eb="10">
      <t>ナド</t>
    </rPh>
    <rPh sb="11" eb="13">
      <t>サクセイ</t>
    </rPh>
    <phoneticPr fontId="3"/>
  </si>
  <si>
    <t>＜期間②令和４年２月21日（月）～３月６日（日）＞</t>
    <phoneticPr fontId="3"/>
  </si>
  <si>
    <r>
      <rPr>
        <b/>
        <sz val="26"/>
        <color theme="1"/>
        <rFont val="ＭＳ Ｐゴシック"/>
        <family val="3"/>
        <charset val="128"/>
      </rPr>
      <t>■ 算定シートD（売上高減少額方式）</t>
    </r>
    <r>
      <rPr>
        <b/>
        <sz val="28"/>
        <color theme="1"/>
        <rFont val="ＭＳ Ｐゴシック"/>
        <family val="3"/>
        <charset val="128"/>
      </rPr>
      <t xml:space="preserve">
</t>
    </r>
    <r>
      <rPr>
        <b/>
        <sz val="22"/>
        <color theme="1"/>
        <rFont val="ＭＳ Ｐゴシック"/>
        <family val="3"/>
        <charset val="128"/>
      </rPr>
      <t>開店１年未満の店舗</t>
    </r>
    <rPh sb="2" eb="4">
      <t>サンテイ</t>
    </rPh>
    <rPh sb="9" eb="11">
      <t>ウリアゲ</t>
    </rPh>
    <rPh sb="11" eb="12">
      <t>ダカ</t>
    </rPh>
    <rPh sb="12" eb="14">
      <t>ゲンショウ</t>
    </rPh>
    <rPh sb="14" eb="15">
      <t>ガク</t>
    </rPh>
    <rPh sb="15" eb="17">
      <t>ホウシキ</t>
    </rPh>
    <rPh sb="19" eb="21">
      <t>カイテン</t>
    </rPh>
    <rPh sb="22" eb="23">
      <t>ネン</t>
    </rPh>
    <rPh sb="23" eb="25">
      <t>ミマン</t>
    </rPh>
    <rPh sb="26" eb="28">
      <t>テンポ</t>
    </rPh>
    <phoneticPr fontId="3"/>
  </si>
  <si>
    <t>＜期間②令和４年２月21日（月）～３月６日（日）＞</t>
    <phoneticPr fontId="3"/>
  </si>
  <si>
    <r>
      <t>注意：各要請期間において</t>
    </r>
    <r>
      <rPr>
        <b/>
        <u val="double"/>
        <sz val="16"/>
        <color theme="1"/>
        <rFont val="ＭＳ Ｐゴシック"/>
        <family val="3"/>
        <charset val="128"/>
      </rPr>
      <t>１日でも</t>
    </r>
    <r>
      <rPr>
        <b/>
        <sz val="16"/>
        <color theme="1"/>
        <rFont val="ＭＳ Ｐゴシック"/>
        <family val="3"/>
        <charset val="128"/>
      </rPr>
      <t>要請アに該当する場合は、当該要請期間における
　　　　支給単価は要請アとなります。</t>
    </r>
    <rPh sb="0" eb="2">
      <t>チュウイ</t>
    </rPh>
    <phoneticPr fontId="3"/>
  </si>
  <si>
    <t>■ 算定シートE（売上高方式）</t>
    <rPh sb="2" eb="4">
      <t>サンテイ</t>
    </rPh>
    <rPh sb="9" eb="11">
      <t>ウリアゲ</t>
    </rPh>
    <rPh sb="11" eb="12">
      <t>ダカ</t>
    </rPh>
    <rPh sb="12" eb="14">
      <t>ホウシキ</t>
    </rPh>
    <phoneticPr fontId="3"/>
  </si>
  <si>
    <r>
      <t>■算定シートF（売上高方式）</t>
    </r>
    <r>
      <rPr>
        <b/>
        <sz val="24"/>
        <color theme="1"/>
        <rFont val="ＭＳ Ｐゴシック"/>
        <family val="3"/>
        <charset val="128"/>
      </rPr>
      <t>開店１年未満の店舗</t>
    </r>
    <rPh sb="14" eb="16">
      <t>カイテン</t>
    </rPh>
    <rPh sb="17" eb="18">
      <t>ネン</t>
    </rPh>
    <rPh sb="18" eb="20">
      <t>ミマン</t>
    </rPh>
    <rPh sb="21" eb="23">
      <t>テンポ</t>
    </rPh>
    <phoneticPr fontId="3"/>
  </si>
  <si>
    <t>■ 算定シートG（売上高減少額方式）</t>
    <rPh sb="2" eb="4">
      <t>サンテイ</t>
    </rPh>
    <rPh sb="9" eb="11">
      <t>ウリアゲ</t>
    </rPh>
    <rPh sb="11" eb="12">
      <t>ダカ</t>
    </rPh>
    <rPh sb="12" eb="14">
      <t>ゲンショウ</t>
    </rPh>
    <rPh sb="14" eb="15">
      <t>ガク</t>
    </rPh>
    <rPh sb="15" eb="17">
      <t>ホウシキ</t>
    </rPh>
    <phoneticPr fontId="3"/>
  </si>
  <si>
    <r>
      <rPr>
        <b/>
        <sz val="24"/>
        <color theme="1"/>
        <rFont val="ＭＳ Ｐゴシック"/>
        <family val="3"/>
        <charset val="128"/>
      </rPr>
      <t>■ 算定シートH（売上高減少額方式）</t>
    </r>
    <r>
      <rPr>
        <b/>
        <sz val="28"/>
        <color theme="1"/>
        <rFont val="ＭＳ Ｐゴシック"/>
        <family val="3"/>
        <charset val="128"/>
      </rPr>
      <t xml:space="preserve">
</t>
    </r>
    <r>
      <rPr>
        <b/>
        <sz val="22"/>
        <color theme="1"/>
        <rFont val="ＭＳ Ｐゴシック"/>
        <family val="3"/>
        <charset val="128"/>
      </rPr>
      <t>開店１年未満の店舗</t>
    </r>
    <rPh sb="2" eb="4">
      <t>サンテイ</t>
    </rPh>
    <rPh sb="9" eb="11">
      <t>ウリアゲ</t>
    </rPh>
    <rPh sb="11" eb="12">
      <t>ダカ</t>
    </rPh>
    <rPh sb="12" eb="14">
      <t>ゲンショウ</t>
    </rPh>
    <rPh sb="14" eb="15">
      <t>ガク</t>
    </rPh>
    <rPh sb="15" eb="17">
      <t>ホウシキ</t>
    </rPh>
    <rPh sb="19" eb="21">
      <t>カイテン</t>
    </rPh>
    <rPh sb="22" eb="23">
      <t>ネン</t>
    </rPh>
    <rPh sb="23" eb="25">
      <t>ミマン</t>
    </rPh>
    <rPh sb="26" eb="28">
      <t>テンポ</t>
    </rPh>
    <phoneticPr fontId="3"/>
  </si>
  <si>
    <t>算定シートH</t>
    <rPh sb="0" eb="2">
      <t>サンテイ</t>
    </rPh>
    <phoneticPr fontId="3"/>
  </si>
  <si>
    <t>以下を記入して支給単価を計算してください。支給額は支給単価×日数となります。</t>
    <rPh sb="0" eb="2">
      <t>イカ</t>
    </rPh>
    <rPh sb="3" eb="5">
      <t>キニュウ</t>
    </rPh>
    <rPh sb="7" eb="9">
      <t>シキュウ</t>
    </rPh>
    <rPh sb="9" eb="11">
      <t>タンカ</t>
    </rPh>
    <rPh sb="12" eb="14">
      <t>ケイサン</t>
    </rPh>
    <rPh sb="21" eb="23">
      <t>シキュウ</t>
    </rPh>
    <rPh sb="23" eb="24">
      <t>ガク</t>
    </rPh>
    <rPh sb="25" eb="27">
      <t>シキュウ</t>
    </rPh>
    <rPh sb="27" eb="29">
      <t>タンカ</t>
    </rPh>
    <rPh sb="30" eb="32">
      <t>ニッスウ</t>
    </rPh>
    <phoneticPr fontId="3"/>
  </si>
  <si>
    <t>和暦</t>
  </si>
  <si>
    <t>西暦</t>
  </si>
  <si>
    <t xml:space="preserve">令和４年３月の日数 </t>
    <rPh sb="0" eb="2">
      <t>レイワ</t>
    </rPh>
    <rPh sb="3" eb="4">
      <t>ネン</t>
    </rPh>
    <rPh sb="5" eb="6">
      <t>ガツ</t>
    </rPh>
    <rPh sb="7" eb="9">
      <t>ニッスウ</t>
    </rPh>
    <phoneticPr fontId="3"/>
  </si>
  <si>
    <t>令和４年３月の１日当たりの売上高</t>
    <rPh sb="0" eb="2">
      <t>レイワ</t>
    </rPh>
    <rPh sb="3" eb="4">
      <t>ネン</t>
    </rPh>
    <rPh sb="5" eb="6">
      <t>ガツ</t>
    </rPh>
    <rPh sb="8" eb="9">
      <t>ニチ</t>
    </rPh>
    <rPh sb="9" eb="10">
      <t>ア</t>
    </rPh>
    <rPh sb="13" eb="15">
      <t>ウリアゲ</t>
    </rPh>
    <rPh sb="15" eb="16">
      <t>ダカ</t>
    </rPh>
    <phoneticPr fontId="3"/>
  </si>
  <si>
    <t xml:space="preserve">令和４年３月の売上高 ÷ 令和４年３月の日数 </t>
    <rPh sb="13" eb="15">
      <t>レイワ</t>
    </rPh>
    <rPh sb="16" eb="17">
      <t>ネン</t>
    </rPh>
    <rPh sb="18" eb="19">
      <t>ガツ</t>
    </rPh>
    <phoneticPr fontId="3"/>
  </si>
  <si>
    <t>【大企業・中小企業等】
―  令和３年３月１日から令和４年２月28日の間に開店した店舗用  －</t>
    <rPh sb="1" eb="4">
      <t>ダイキギョウ</t>
    </rPh>
    <rPh sb="5" eb="7">
      <t>チュウショウ</t>
    </rPh>
    <rPh sb="7" eb="9">
      <t>キギョウ</t>
    </rPh>
    <rPh sb="9" eb="10">
      <t>トウ</t>
    </rPh>
    <phoneticPr fontId="3"/>
  </si>
  <si>
    <t>（算定参照期間の１日当たりの売上高 － 令和４年３月の１日当たりの売上高） × ０．４ ＝</t>
    <rPh sb="25" eb="26">
      <t>ガツ</t>
    </rPh>
    <rPh sb="29" eb="30">
      <t>ア</t>
    </rPh>
    <phoneticPr fontId="3"/>
  </si>
  <si>
    <t>参照月：令和３年３月～令和４年２月の単月</t>
    <phoneticPr fontId="3"/>
  </si>
  <si>
    <t>令和４年３月の売上高</t>
    <phoneticPr fontId="3"/>
  </si>
  <si>
    <t>要請イ・ウ／売上高減少額方式／R3.3.1以降に開店</t>
    <phoneticPr fontId="3"/>
  </si>
  <si>
    <t>令和３年３月１日～令和４年２月28日のいずれかを記載してください。</t>
    <rPh sb="7" eb="8">
      <t>ニチ</t>
    </rPh>
    <rPh sb="17" eb="18">
      <t>ニチ</t>
    </rPh>
    <rPh sb="24" eb="26">
      <t>キサイ</t>
    </rPh>
    <phoneticPr fontId="3"/>
  </si>
  <si>
    <t>令和３年３月～令和４年２月の間のうち、
ひと月を選択し、記載してください。</t>
    <rPh sb="24" eb="26">
      <t>センタク</t>
    </rPh>
    <rPh sb="28" eb="30">
      <t>キサイ</t>
    </rPh>
    <phoneticPr fontId="3"/>
  </si>
  <si>
    <t>＜必要書類＞
・算定参照月の帳簿（対象店舗の飲食部門のみの額がわかるもの（テイクアウト売上、物販、営業時間短縮協力金等の給付金等は除いてください））※税抜き金額が分かるもの
・令和４年３月の帳簿（同上）　※税抜き金額が分かるもの
・算定参照月を含む確定申告書類</t>
    <phoneticPr fontId="3"/>
  </si>
  <si>
    <t>開店日～令和４年2月28日</t>
    <rPh sb="0" eb="3">
      <t>カイテンビ</t>
    </rPh>
    <rPh sb="4" eb="6">
      <t>レイワ</t>
    </rPh>
    <rPh sb="7" eb="8">
      <t>ネン</t>
    </rPh>
    <rPh sb="9" eb="10">
      <t>ツキ</t>
    </rPh>
    <rPh sb="12" eb="13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</si>
</sst>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[Red]#,##0"/>
    <numFmt numFmtId="177" formatCode="#,##0_ ;[Red]\-#,##0\ "/>
    <numFmt numFmtId="178" formatCode="#,##0_);[Red]\(#,##0\)"/>
    <numFmt numFmtId="179" formatCode="0_ "/>
    <numFmt numFmtId="180" formatCode="#,##0_ "/>
    <numFmt numFmtId="181" formatCode="0_ ;[Red]\-0\ "/>
  </numFmts>
  <fonts count="5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22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sz val="28"/>
      <color theme="1"/>
      <name val="游ゴシック"/>
      <family val="2"/>
      <charset val="128"/>
      <scheme val="minor"/>
    </font>
    <font>
      <b/>
      <u/>
      <sz val="1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24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b/>
      <u/>
      <sz val="2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u/>
      <sz val="28"/>
      <color theme="1"/>
      <name val="ＭＳ Ｐゴシック"/>
      <family val="3"/>
      <charset val="128"/>
    </font>
    <font>
      <u/>
      <sz val="28"/>
      <color theme="1"/>
      <name val="游ゴシック"/>
      <family val="2"/>
      <charset val="128"/>
      <scheme val="minor"/>
    </font>
    <font>
      <b/>
      <u val="double"/>
      <sz val="16"/>
      <color theme="1"/>
      <name val="ＭＳ Ｐゴシック"/>
      <family val="3"/>
      <charset val="128"/>
    </font>
    <font>
      <b/>
      <u/>
      <sz val="26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DBB9FD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38" fontId="11" fillId="0" borderId="0" xfId="1" applyFont="1" applyFill="1" applyBorder="1" applyAlignment="1">
      <alignment vertical="center"/>
    </xf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center" wrapText="1" shrinkToFit="1"/>
    </xf>
    <xf numFmtId="0" fontId="14" fillId="0" borderId="0" xfId="0" applyFont="1" applyAlignment="1">
      <alignment vertical="center"/>
    </xf>
    <xf numFmtId="0" fontId="2" fillId="0" borderId="0" xfId="0" applyFont="1" applyBorder="1" applyAlignment="1"/>
    <xf numFmtId="38" fontId="2" fillId="0" borderId="0" xfId="0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 shrinkToFi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16" fillId="0" borderId="0" xfId="0" applyFont="1" applyAlignme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Border="1" applyAlignment="1">
      <alignment vertical="center"/>
    </xf>
    <xf numFmtId="38" fontId="10" fillId="0" borderId="0" xfId="0" applyNumberFormat="1" applyFont="1" applyBorder="1" applyAlignment="1">
      <alignment horizontal="left" vertical="center"/>
    </xf>
    <xf numFmtId="0" fontId="18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38" fontId="2" fillId="0" borderId="0" xfId="0" applyNumberFormat="1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8" fontId="11" fillId="3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2" fillId="4" borderId="0" xfId="0" applyFont="1" applyFill="1">
      <alignment vertical="center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>
      <alignment vertical="center"/>
    </xf>
    <xf numFmtId="0" fontId="2" fillId="4" borderId="35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4" borderId="36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2" fillId="4" borderId="0" xfId="0" applyFont="1" applyFill="1" applyBorder="1">
      <alignment vertical="center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38" fontId="11" fillId="4" borderId="0" xfId="1" applyFont="1" applyFill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16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center" vertical="center"/>
    </xf>
    <xf numFmtId="38" fontId="11" fillId="4" borderId="0" xfId="1" applyFont="1" applyFill="1" applyBorder="1" applyAlignment="1">
      <alignment vertical="center"/>
    </xf>
    <xf numFmtId="38" fontId="44" fillId="4" borderId="0" xfId="1" applyFont="1" applyFill="1" applyBorder="1" applyAlignment="1">
      <alignment vertical="center"/>
    </xf>
    <xf numFmtId="0" fontId="25" fillId="4" borderId="0" xfId="0" applyFont="1" applyFill="1" applyBorder="1">
      <alignment vertical="center"/>
    </xf>
    <xf numFmtId="0" fontId="19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 wrapText="1"/>
    </xf>
    <xf numFmtId="0" fontId="2" fillId="4" borderId="34" xfId="0" applyFont="1" applyFill="1" applyBorder="1">
      <alignment vertical="center"/>
    </xf>
    <xf numFmtId="0" fontId="11" fillId="4" borderId="0" xfId="0" applyFont="1" applyFill="1" applyBorder="1">
      <alignment vertical="center"/>
    </xf>
    <xf numFmtId="0" fontId="6" fillId="4" borderId="0" xfId="0" applyFont="1" applyFill="1" applyBorder="1">
      <alignment vertic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15" fillId="4" borderId="0" xfId="0" applyFont="1" applyFill="1" applyBorder="1" applyAlignment="1">
      <alignment horizontal="left"/>
    </xf>
    <xf numFmtId="0" fontId="45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6" fillId="4" borderId="0" xfId="0" applyFont="1" applyFill="1" applyBorder="1" applyAlignment="1">
      <alignment vertical="center"/>
    </xf>
    <xf numFmtId="0" fontId="12" fillId="4" borderId="0" xfId="0" applyFont="1" applyFill="1" applyBorder="1">
      <alignment vertical="center"/>
    </xf>
    <xf numFmtId="0" fontId="17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20" fillId="4" borderId="0" xfId="0" applyFont="1" applyFill="1" applyBorder="1" applyAlignment="1">
      <alignment horizontal="left" vertical="center" wrapText="1" shrinkToFit="1"/>
    </xf>
    <xf numFmtId="38" fontId="8" fillId="4" borderId="0" xfId="1" applyFont="1" applyFill="1" applyBorder="1" applyAlignment="1">
      <alignment horizontal="right" vertical="center"/>
    </xf>
    <xf numFmtId="0" fontId="10" fillId="4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>
      <alignment vertical="center"/>
    </xf>
    <xf numFmtId="38" fontId="10" fillId="0" borderId="0" xfId="0" applyNumberFormat="1" applyFont="1" applyFill="1" applyBorder="1" applyAlignment="1">
      <alignment horizontal="left" vertical="center"/>
    </xf>
    <xf numFmtId="14" fontId="10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2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center" wrapText="1" shrinkToFit="1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" fillId="10" borderId="0" xfId="0" applyFont="1" applyFill="1">
      <alignment vertical="center"/>
    </xf>
    <xf numFmtId="0" fontId="2" fillId="3" borderId="0" xfId="0" applyFont="1" applyFill="1">
      <alignment vertical="center"/>
    </xf>
    <xf numFmtId="0" fontId="8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2" fillId="3" borderId="35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36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0" xfId="0" applyFont="1" applyFill="1" applyBorder="1">
      <alignment vertical="center"/>
    </xf>
    <xf numFmtId="0" fontId="2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2" fillId="3" borderId="4" xfId="0" applyFont="1" applyFill="1" applyBorder="1">
      <alignment vertical="center"/>
    </xf>
    <xf numFmtId="0" fontId="2" fillId="3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38" fontId="11" fillId="3" borderId="0" xfId="1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 wrapText="1"/>
    </xf>
    <xf numFmtId="0" fontId="25" fillId="3" borderId="0" xfId="0" applyFont="1" applyFill="1" applyBorder="1">
      <alignment vertical="center"/>
    </xf>
    <xf numFmtId="0" fontId="2" fillId="3" borderId="34" xfId="0" applyFont="1" applyFill="1" applyBorder="1">
      <alignment vertical="center"/>
    </xf>
    <xf numFmtId="0" fontId="19" fillId="3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shrinkToFit="1"/>
    </xf>
    <xf numFmtId="0" fontId="7" fillId="0" borderId="0" xfId="0" applyFont="1" applyFill="1" applyAlignment="1">
      <alignment vertical="center" shrinkToFit="1"/>
    </xf>
    <xf numFmtId="0" fontId="7" fillId="3" borderId="0" xfId="0" applyFont="1" applyFill="1" applyAlignment="1">
      <alignment vertical="center"/>
    </xf>
    <xf numFmtId="0" fontId="15" fillId="3" borderId="0" xfId="0" applyFont="1" applyFill="1" applyBorder="1" applyAlignment="1">
      <alignment horizontal="left"/>
    </xf>
    <xf numFmtId="0" fontId="45" fillId="3" borderId="0" xfId="0" applyFont="1" applyFill="1" applyAlignment="1">
      <alignment vertical="center"/>
    </xf>
    <xf numFmtId="0" fontId="21" fillId="3" borderId="0" xfId="0" applyFont="1" applyFill="1" applyBorder="1" applyAlignment="1">
      <alignment horizontal="left" vertical="center"/>
    </xf>
    <xf numFmtId="38" fontId="14" fillId="3" borderId="0" xfId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/>
    </xf>
    <xf numFmtId="38" fontId="8" fillId="3" borderId="0" xfId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top"/>
    </xf>
    <xf numFmtId="0" fontId="20" fillId="3" borderId="5" xfId="0" applyFont="1" applyFill="1" applyBorder="1" applyAlignment="1">
      <alignment horizontal="left" vertical="center" wrapText="1" shrinkToFit="1"/>
    </xf>
    <xf numFmtId="0" fontId="20" fillId="3" borderId="0" xfId="0" applyFont="1" applyFill="1" applyBorder="1" applyAlignment="1">
      <alignment horizontal="left" vertical="center" wrapText="1" shrinkToFit="1"/>
    </xf>
    <xf numFmtId="0" fontId="24" fillId="3" borderId="0" xfId="0" applyFont="1" applyFill="1" applyBorder="1" applyAlignment="1">
      <alignment horizontal="left" vertical="center"/>
    </xf>
    <xf numFmtId="0" fontId="12" fillId="3" borderId="0" xfId="0" applyFont="1" applyFill="1" applyBorder="1">
      <alignment vertical="center"/>
    </xf>
    <xf numFmtId="0" fontId="2" fillId="10" borderId="5" xfId="0" applyFont="1" applyFill="1" applyBorder="1">
      <alignment vertical="center"/>
    </xf>
    <xf numFmtId="0" fontId="2" fillId="10" borderId="0" xfId="0" applyFont="1" applyFill="1" applyBorder="1">
      <alignment vertical="center"/>
    </xf>
    <xf numFmtId="0" fontId="2" fillId="10" borderId="4" xfId="0" applyFont="1" applyFill="1" applyBorder="1">
      <alignment vertical="center"/>
    </xf>
    <xf numFmtId="0" fontId="2" fillId="10" borderId="0" xfId="0" applyFont="1" applyFill="1" applyBorder="1" applyAlignment="1">
      <alignment vertical="center"/>
    </xf>
    <xf numFmtId="0" fontId="4" fillId="10" borderId="0" xfId="0" applyFont="1" applyFill="1" applyBorder="1" applyAlignment="1">
      <alignment vertical="center"/>
    </xf>
    <xf numFmtId="38" fontId="11" fillId="10" borderId="7" xfId="1" applyFont="1" applyFill="1" applyBorder="1" applyAlignment="1">
      <alignment vertical="center"/>
    </xf>
    <xf numFmtId="38" fontId="11" fillId="10" borderId="0" xfId="1" applyFont="1" applyFill="1" applyBorder="1" applyAlignment="1">
      <alignment vertical="center"/>
    </xf>
    <xf numFmtId="0" fontId="16" fillId="10" borderId="0" xfId="0" applyFont="1" applyFill="1" applyBorder="1" applyAlignment="1">
      <alignment vertical="center"/>
    </xf>
    <xf numFmtId="0" fontId="31" fillId="10" borderId="0" xfId="0" applyFont="1" applyFill="1" applyBorder="1">
      <alignment vertical="center"/>
    </xf>
    <xf numFmtId="0" fontId="9" fillId="10" borderId="0" xfId="0" applyFont="1" applyFill="1" applyBorder="1" applyAlignment="1">
      <alignment vertical="center"/>
    </xf>
    <xf numFmtId="0" fontId="9" fillId="10" borderId="4" xfId="0" applyFont="1" applyFill="1" applyBorder="1" applyAlignment="1">
      <alignment vertical="center"/>
    </xf>
    <xf numFmtId="38" fontId="5" fillId="10" borderId="0" xfId="1" applyFont="1" applyFill="1" applyBorder="1" applyAlignment="1"/>
    <xf numFmtId="0" fontId="5" fillId="10" borderId="0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2" fillId="10" borderId="7" xfId="0" applyFont="1" applyFill="1" applyBorder="1">
      <alignment vertical="center"/>
    </xf>
    <xf numFmtId="0" fontId="9" fillId="10" borderId="0" xfId="0" applyFont="1" applyFill="1" applyBorder="1" applyAlignment="1">
      <alignment vertical="center" wrapText="1"/>
    </xf>
    <xf numFmtId="38" fontId="6" fillId="10" borderId="0" xfId="1" applyFont="1" applyFill="1" applyBorder="1" applyAlignment="1">
      <alignment horizontal="center" vertical="center"/>
    </xf>
    <xf numFmtId="38" fontId="5" fillId="10" borderId="0" xfId="1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vertical="center"/>
    </xf>
    <xf numFmtId="0" fontId="8" fillId="10" borderId="0" xfId="0" applyFont="1" applyFill="1" applyBorder="1" applyAlignment="1">
      <alignment horizontal="left" vertical="top"/>
    </xf>
    <xf numFmtId="0" fontId="8" fillId="10" borderId="4" xfId="0" applyFont="1" applyFill="1" applyBorder="1" applyAlignment="1">
      <alignment horizontal="left" vertical="top"/>
    </xf>
    <xf numFmtId="0" fontId="11" fillId="10" borderId="0" xfId="0" applyFont="1" applyFill="1" applyBorder="1">
      <alignment vertical="center"/>
    </xf>
    <xf numFmtId="0" fontId="6" fillId="10" borderId="0" xfId="0" applyFont="1" applyFill="1" applyBorder="1">
      <alignment vertical="center"/>
    </xf>
    <xf numFmtId="0" fontId="6" fillId="10" borderId="0" xfId="0" applyFont="1" applyFill="1" applyBorder="1" applyAlignment="1">
      <alignment vertical="center"/>
    </xf>
    <xf numFmtId="0" fontId="27" fillId="10" borderId="0" xfId="0" applyFont="1" applyFill="1" applyBorder="1" applyAlignment="1">
      <alignment horizontal="center" vertical="center" shrinkToFit="1"/>
    </xf>
    <xf numFmtId="0" fontId="15" fillId="10" borderId="0" xfId="0" applyFont="1" applyFill="1" applyBorder="1" applyAlignment="1">
      <alignment horizontal="left"/>
    </xf>
    <xf numFmtId="0" fontId="15" fillId="10" borderId="0" xfId="0" applyFont="1" applyFill="1" applyBorder="1" applyAlignment="1"/>
    <xf numFmtId="0" fontId="45" fillId="10" borderId="0" xfId="0" applyFont="1" applyFill="1" applyAlignment="1">
      <alignment vertical="center"/>
    </xf>
    <xf numFmtId="0" fontId="2" fillId="10" borderId="0" xfId="0" applyFont="1" applyFill="1" applyAlignment="1">
      <alignment horizontal="left" vertical="center"/>
    </xf>
    <xf numFmtId="0" fontId="2" fillId="10" borderId="0" xfId="0" applyFont="1" applyFill="1" applyBorder="1" applyAlignment="1">
      <alignment horizontal="left" vertical="center"/>
    </xf>
    <xf numFmtId="0" fontId="14" fillId="10" borderId="0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left" vertical="top"/>
    </xf>
    <xf numFmtId="176" fontId="2" fillId="10" borderId="0" xfId="0" applyNumberFormat="1" applyFont="1" applyFill="1" applyBorder="1" applyAlignment="1" applyProtection="1">
      <alignment horizontal="right" vertical="center" shrinkToFit="1"/>
      <protection locked="0"/>
    </xf>
    <xf numFmtId="0" fontId="12" fillId="10" borderId="0" xfId="0" applyFont="1" applyFill="1" applyBorder="1">
      <alignment vertical="center"/>
    </xf>
    <xf numFmtId="0" fontId="2" fillId="10" borderId="0" xfId="0" applyFont="1" applyFill="1" applyBorder="1" applyAlignment="1" applyProtection="1">
      <alignment horizontal="center" vertical="center"/>
      <protection locked="0"/>
    </xf>
    <xf numFmtId="0" fontId="21" fillId="10" borderId="0" xfId="0" applyFont="1" applyFill="1" applyBorder="1" applyAlignment="1">
      <alignment horizontal="left" vertical="center"/>
    </xf>
    <xf numFmtId="0" fontId="19" fillId="10" borderId="0" xfId="0" applyFont="1" applyFill="1" applyBorder="1" applyAlignment="1">
      <alignment horizontal="center" vertical="center" shrinkToFit="1"/>
    </xf>
    <xf numFmtId="0" fontId="2" fillId="10" borderId="0" xfId="0" applyFont="1" applyFill="1" applyBorder="1" applyAlignment="1">
      <alignment horizontal="right" vertical="center"/>
    </xf>
    <xf numFmtId="0" fontId="2" fillId="10" borderId="0" xfId="0" applyFont="1" applyFill="1" applyBorder="1" applyAlignment="1"/>
    <xf numFmtId="0" fontId="21" fillId="10" borderId="0" xfId="0" applyFont="1" applyFill="1" applyAlignment="1">
      <alignment horizontal="left" vertical="center"/>
    </xf>
    <xf numFmtId="0" fontId="2" fillId="10" borderId="0" xfId="0" applyFont="1" applyFill="1" applyBorder="1" applyAlignment="1">
      <alignment vertical="center" shrinkToFit="1"/>
    </xf>
    <xf numFmtId="0" fontId="14" fillId="10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right" vertical="center"/>
    </xf>
    <xf numFmtId="0" fontId="10" fillId="10" borderId="0" xfId="0" applyFont="1" applyFill="1" applyAlignment="1">
      <alignment horizontal="right" vertical="center"/>
    </xf>
    <xf numFmtId="0" fontId="16" fillId="10" borderId="0" xfId="0" applyFont="1" applyFill="1" applyAlignment="1">
      <alignment vertical="center"/>
    </xf>
    <xf numFmtId="38" fontId="26" fillId="10" borderId="0" xfId="1" applyFont="1" applyFill="1" applyBorder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7" fillId="10" borderId="0" xfId="0" applyFont="1" applyFill="1" applyAlignment="1">
      <alignment horizontal="left" vertical="center"/>
    </xf>
    <xf numFmtId="0" fontId="14" fillId="10" borderId="0" xfId="0" applyFont="1" applyFill="1" applyAlignment="1">
      <alignment vertical="center"/>
    </xf>
    <xf numFmtId="0" fontId="19" fillId="10" borderId="0" xfId="0" applyFont="1" applyFill="1">
      <alignment vertical="center"/>
    </xf>
    <xf numFmtId="0" fontId="2" fillId="14" borderId="0" xfId="0" applyFont="1" applyFill="1" applyAlignment="1">
      <alignment vertical="center"/>
    </xf>
    <xf numFmtId="0" fontId="2" fillId="14" borderId="0" xfId="0" applyFont="1" applyFill="1">
      <alignment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0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4" borderId="5" xfId="0" applyFont="1" applyFill="1" applyBorder="1">
      <alignment vertical="center"/>
    </xf>
    <xf numFmtId="0" fontId="2" fillId="14" borderId="0" xfId="0" applyFont="1" applyFill="1" applyBorder="1">
      <alignment vertical="center"/>
    </xf>
    <xf numFmtId="0" fontId="9" fillId="14" borderId="0" xfId="0" applyFont="1" applyFill="1" applyBorder="1" applyAlignment="1">
      <alignment vertical="center"/>
    </xf>
    <xf numFmtId="0" fontId="2" fillId="14" borderId="4" xfId="0" applyFont="1" applyFill="1" applyBorder="1">
      <alignment vertical="center"/>
    </xf>
    <xf numFmtId="38" fontId="9" fillId="14" borderId="19" xfId="1" applyFont="1" applyFill="1" applyBorder="1" applyAlignment="1">
      <alignment horizontal="center" vertical="center"/>
    </xf>
    <xf numFmtId="0" fontId="10" fillId="14" borderId="0" xfId="0" applyFont="1" applyFill="1" applyBorder="1" applyAlignment="1">
      <alignment horizontal="left" vertical="center"/>
    </xf>
    <xf numFmtId="38" fontId="10" fillId="14" borderId="0" xfId="0" applyNumberFormat="1" applyFont="1" applyFill="1" applyBorder="1" applyAlignment="1">
      <alignment horizontal="left" vertical="center"/>
    </xf>
    <xf numFmtId="14" fontId="10" fillId="14" borderId="0" xfId="0" applyNumberFormat="1" applyFont="1" applyFill="1" applyBorder="1" applyAlignment="1">
      <alignment horizontal="left" vertical="center"/>
    </xf>
    <xf numFmtId="0" fontId="2" fillId="14" borderId="0" xfId="0" applyFont="1" applyFill="1" applyBorder="1" applyAlignment="1">
      <alignment vertical="center"/>
    </xf>
    <xf numFmtId="0" fontId="2" fillId="14" borderId="4" xfId="0" applyFont="1" applyFill="1" applyBorder="1" applyAlignment="1">
      <alignment vertical="center"/>
    </xf>
    <xf numFmtId="38" fontId="11" fillId="14" borderId="0" xfId="1" applyFont="1" applyFill="1" applyBorder="1" applyAlignment="1">
      <alignment horizontal="center" vertical="center"/>
    </xf>
    <xf numFmtId="0" fontId="4" fillId="14" borderId="0" xfId="0" applyFont="1" applyFill="1" applyBorder="1" applyAlignment="1">
      <alignment vertical="center"/>
    </xf>
    <xf numFmtId="38" fontId="11" fillId="14" borderId="0" xfId="1" applyFont="1" applyFill="1" applyBorder="1" applyAlignment="1">
      <alignment vertical="center"/>
    </xf>
    <xf numFmtId="0" fontId="16" fillId="14" borderId="0" xfId="0" applyFont="1" applyFill="1" applyBorder="1" applyAlignment="1">
      <alignment horizontal="left" vertical="center"/>
    </xf>
    <xf numFmtId="0" fontId="2" fillId="14" borderId="0" xfId="0" applyFont="1" applyFill="1" applyBorder="1" applyAlignment="1">
      <alignment horizontal="left" vertical="center"/>
    </xf>
    <xf numFmtId="0" fontId="12" fillId="14" borderId="0" xfId="0" applyFont="1" applyFill="1" applyBorder="1" applyAlignment="1">
      <alignment vertical="center" wrapText="1"/>
    </xf>
    <xf numFmtId="0" fontId="31" fillId="14" borderId="0" xfId="0" applyFont="1" applyFill="1" applyBorder="1">
      <alignment vertical="center"/>
    </xf>
    <xf numFmtId="0" fontId="9" fillId="14" borderId="4" xfId="0" applyFont="1" applyFill="1" applyBorder="1" applyAlignment="1">
      <alignment vertical="center"/>
    </xf>
    <xf numFmtId="38" fontId="5" fillId="14" borderId="0" xfId="1" applyFont="1" applyFill="1" applyBorder="1" applyAlignment="1"/>
    <xf numFmtId="0" fontId="5" fillId="14" borderId="0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2" fillId="14" borderId="7" xfId="0" applyFont="1" applyFill="1" applyBorder="1">
      <alignment vertical="center"/>
    </xf>
    <xf numFmtId="0" fontId="9" fillId="14" borderId="0" xfId="0" applyFont="1" applyFill="1" applyBorder="1" applyAlignment="1">
      <alignment vertical="center" wrapText="1"/>
    </xf>
    <xf numFmtId="38" fontId="6" fillId="14" borderId="0" xfId="1" applyFont="1" applyFill="1" applyBorder="1" applyAlignment="1">
      <alignment horizontal="center" vertical="center"/>
    </xf>
    <xf numFmtId="38" fontId="5" fillId="14" borderId="0" xfId="1" applyFont="1" applyFill="1" applyBorder="1" applyAlignment="1">
      <alignment horizontal="center"/>
    </xf>
    <xf numFmtId="0" fontId="5" fillId="14" borderId="0" xfId="0" applyFont="1" applyFill="1" applyBorder="1" applyAlignment="1">
      <alignment horizontal="center" vertical="center"/>
    </xf>
    <xf numFmtId="0" fontId="7" fillId="14" borderId="0" xfId="0" applyFont="1" applyFill="1" applyBorder="1" applyAlignment="1">
      <alignment horizontal="center" vertical="center"/>
    </xf>
    <xf numFmtId="0" fontId="7" fillId="14" borderId="0" xfId="0" applyFont="1" applyFill="1" applyBorder="1" applyAlignment="1">
      <alignment horizontal="right" vertical="center"/>
    </xf>
    <xf numFmtId="0" fontId="4" fillId="14" borderId="0" xfId="0" applyFont="1" applyFill="1" applyBorder="1" applyAlignment="1">
      <alignment horizontal="center" vertical="center"/>
    </xf>
    <xf numFmtId="0" fontId="19" fillId="14" borderId="0" xfId="0" applyFont="1" applyFill="1" applyBorder="1" applyAlignment="1">
      <alignment vertical="center"/>
    </xf>
    <xf numFmtId="0" fontId="9" fillId="14" borderId="7" xfId="0" applyFont="1" applyFill="1" applyBorder="1" applyAlignment="1">
      <alignment vertical="center"/>
    </xf>
    <xf numFmtId="0" fontId="23" fillId="14" borderId="0" xfId="0" applyFont="1" applyFill="1">
      <alignment vertical="center"/>
    </xf>
    <xf numFmtId="38" fontId="40" fillId="14" borderId="0" xfId="1" applyFont="1" applyFill="1" applyBorder="1" applyAlignment="1">
      <alignment vertical="center"/>
    </xf>
    <xf numFmtId="0" fontId="8" fillId="14" borderId="0" xfId="0" applyFont="1" applyFill="1" applyBorder="1" applyAlignment="1">
      <alignment horizontal="left" vertical="top"/>
    </xf>
    <xf numFmtId="0" fontId="8" fillId="14" borderId="4" xfId="0" applyFont="1" applyFill="1" applyBorder="1" applyAlignment="1">
      <alignment horizontal="left" vertical="top"/>
    </xf>
    <xf numFmtId="0" fontId="11" fillId="14" borderId="0" xfId="0" applyFont="1" applyFill="1" applyBorder="1">
      <alignment vertical="center"/>
    </xf>
    <xf numFmtId="0" fontId="6" fillId="14" borderId="0" xfId="0" applyFont="1" applyFill="1" applyBorder="1">
      <alignment vertical="center"/>
    </xf>
    <xf numFmtId="0" fontId="6" fillId="14" borderId="0" xfId="0" applyFont="1" applyFill="1" applyBorder="1" applyAlignment="1">
      <alignment vertical="center"/>
    </xf>
    <xf numFmtId="0" fontId="27" fillId="14" borderId="0" xfId="0" applyFont="1" applyFill="1" applyBorder="1" applyAlignment="1">
      <alignment horizontal="center" vertical="center" shrinkToFit="1"/>
    </xf>
    <xf numFmtId="0" fontId="7" fillId="14" borderId="0" xfId="0" applyFont="1" applyFill="1" applyAlignment="1">
      <alignment vertical="center"/>
    </xf>
    <xf numFmtId="0" fontId="15" fillId="14" borderId="0" xfId="0" applyFont="1" applyFill="1" applyBorder="1" applyAlignment="1">
      <alignment horizontal="left"/>
    </xf>
    <xf numFmtId="0" fontId="15" fillId="14" borderId="0" xfId="0" applyFont="1" applyFill="1" applyBorder="1" applyAlignment="1"/>
    <xf numFmtId="0" fontId="45" fillId="14" borderId="0" xfId="0" applyFont="1" applyFill="1" applyAlignment="1">
      <alignment vertical="center"/>
    </xf>
    <xf numFmtId="0" fontId="14" fillId="14" borderId="0" xfId="0" applyFont="1" applyFill="1" applyBorder="1" applyAlignment="1">
      <alignment horizontal="left" vertical="center"/>
    </xf>
    <xf numFmtId="0" fontId="21" fillId="14" borderId="0" xfId="0" applyFont="1" applyFill="1" applyBorder="1" applyAlignment="1">
      <alignment horizontal="left" vertical="center"/>
    </xf>
    <xf numFmtId="38" fontId="14" fillId="14" borderId="0" xfId="1" applyFont="1" applyFill="1" applyBorder="1" applyAlignment="1">
      <alignment horizontal="right" vertical="center"/>
    </xf>
    <xf numFmtId="0" fontId="2" fillId="14" borderId="0" xfId="0" applyFont="1" applyFill="1" applyBorder="1" applyAlignment="1">
      <alignment horizontal="left"/>
    </xf>
    <xf numFmtId="0" fontId="15" fillId="14" borderId="0" xfId="0" applyFont="1" applyFill="1" applyAlignment="1">
      <alignment horizontal="left" vertical="center"/>
    </xf>
    <xf numFmtId="0" fontId="23" fillId="14" borderId="0" xfId="0" applyFont="1" applyFill="1" applyBorder="1" applyAlignment="1">
      <alignment horizontal="center" vertical="center"/>
    </xf>
    <xf numFmtId="0" fontId="15" fillId="14" borderId="0" xfId="0" applyFont="1" applyFill="1" applyBorder="1" applyAlignment="1">
      <alignment horizontal="right" vertical="center"/>
    </xf>
    <xf numFmtId="0" fontId="15" fillId="14" borderId="0" xfId="0" applyFont="1" applyFill="1" applyAlignment="1">
      <alignment vertical="center"/>
    </xf>
    <xf numFmtId="0" fontId="15" fillId="14" borderId="0" xfId="0" applyFont="1" applyFill="1" applyAlignment="1">
      <alignment horizontal="right" vertical="center"/>
    </xf>
    <xf numFmtId="0" fontId="15" fillId="14" borderId="10" xfId="0" applyFont="1" applyFill="1" applyBorder="1" applyAlignment="1">
      <alignment horizontal="right" vertical="center"/>
    </xf>
    <xf numFmtId="0" fontId="15" fillId="14" borderId="0" xfId="0" applyFont="1" applyFill="1" applyBorder="1" applyAlignment="1">
      <alignment horizontal="left" vertical="center"/>
    </xf>
    <xf numFmtId="0" fontId="16" fillId="14" borderId="0" xfId="0" applyFont="1" applyFill="1" applyBorder="1" applyAlignment="1">
      <alignment vertical="center"/>
    </xf>
    <xf numFmtId="0" fontId="22" fillId="14" borderId="0" xfId="0" applyFont="1" applyFill="1" applyBorder="1" applyAlignment="1">
      <alignment horizontal="left" vertical="center"/>
    </xf>
    <xf numFmtId="0" fontId="15" fillId="14" borderId="0" xfId="0" applyFont="1" applyFill="1" applyBorder="1" applyAlignment="1">
      <alignment horizontal="left" vertical="top"/>
    </xf>
    <xf numFmtId="0" fontId="2" fillId="14" borderId="0" xfId="0" applyFont="1" applyFill="1" applyAlignment="1">
      <alignment horizontal="left" vertical="center"/>
    </xf>
    <xf numFmtId="0" fontId="14" fillId="14" borderId="0" xfId="0" applyFont="1" applyFill="1" applyBorder="1" applyAlignment="1">
      <alignment horizontal="center" vertical="center"/>
    </xf>
    <xf numFmtId="0" fontId="2" fillId="14" borderId="0" xfId="0" applyFont="1" applyFill="1" applyBorder="1" applyAlignment="1">
      <alignment horizontal="center" vertical="center" shrinkToFit="1"/>
    </xf>
    <xf numFmtId="0" fontId="2" fillId="14" borderId="0" xfId="0" applyFont="1" applyFill="1" applyAlignment="1">
      <alignment horizontal="center" vertical="center"/>
    </xf>
    <xf numFmtId="0" fontId="2" fillId="14" borderId="0" xfId="0" applyFont="1" applyFill="1" applyBorder="1" applyAlignment="1">
      <alignment horizontal="right" vertical="center"/>
    </xf>
    <xf numFmtId="0" fontId="2" fillId="14" borderId="0" xfId="0" applyFont="1" applyFill="1" applyBorder="1" applyAlignment="1">
      <alignment horizontal="left" vertical="top"/>
    </xf>
    <xf numFmtId="0" fontId="2" fillId="14" borderId="0" xfId="0" applyFont="1" applyFill="1" applyBorder="1" applyAlignment="1"/>
    <xf numFmtId="0" fontId="21" fillId="14" borderId="0" xfId="0" applyFont="1" applyFill="1" applyAlignment="1">
      <alignment horizontal="left" vertical="center"/>
    </xf>
    <xf numFmtId="176" fontId="2" fillId="14" borderId="0" xfId="0" applyNumberFormat="1" applyFont="1" applyFill="1" applyBorder="1" applyAlignment="1" applyProtection="1">
      <alignment horizontal="right" vertical="center" shrinkToFit="1"/>
      <protection locked="0"/>
    </xf>
    <xf numFmtId="0" fontId="12" fillId="14" borderId="0" xfId="0" applyFont="1" applyFill="1" applyBorder="1">
      <alignment vertical="center"/>
    </xf>
    <xf numFmtId="0" fontId="2" fillId="14" borderId="0" xfId="0" applyFont="1" applyFill="1" applyBorder="1" applyAlignment="1" applyProtection="1">
      <alignment horizontal="center" vertical="center"/>
      <protection locked="0"/>
    </xf>
    <xf numFmtId="0" fontId="19" fillId="14" borderId="0" xfId="0" applyFont="1" applyFill="1" applyBorder="1" applyAlignment="1">
      <alignment horizontal="center" vertical="center" shrinkToFit="1"/>
    </xf>
    <xf numFmtId="0" fontId="2" fillId="14" borderId="0" xfId="0" applyFont="1" applyFill="1" applyBorder="1" applyAlignment="1">
      <alignment vertical="center" shrinkToFit="1"/>
    </xf>
    <xf numFmtId="0" fontId="14" fillId="14" borderId="0" xfId="0" applyFont="1" applyFill="1" applyAlignment="1">
      <alignment horizontal="left" vertical="center"/>
    </xf>
    <xf numFmtId="0" fontId="2" fillId="14" borderId="0" xfId="0" applyFont="1" applyFill="1" applyAlignment="1">
      <alignment horizontal="right" vertical="center"/>
    </xf>
    <xf numFmtId="0" fontId="10" fillId="14" borderId="0" xfId="0" applyFont="1" applyFill="1" applyAlignment="1">
      <alignment horizontal="right" vertical="center"/>
    </xf>
    <xf numFmtId="0" fontId="41" fillId="14" borderId="0" xfId="0" applyFont="1" applyFill="1" applyBorder="1" applyAlignment="1">
      <alignment vertical="center" wrapText="1" shrinkToFit="1"/>
    </xf>
    <xf numFmtId="0" fontId="20" fillId="14" borderId="0" xfId="0" applyFont="1" applyFill="1" applyBorder="1" applyAlignment="1">
      <alignment horizontal="left" vertical="center" wrapText="1" shrinkToFit="1"/>
    </xf>
    <xf numFmtId="0" fontId="2" fillId="14" borderId="0" xfId="0" applyFont="1" applyFill="1" applyBorder="1" applyAlignment="1">
      <alignment horizontal="left" vertical="center" wrapText="1" shrinkToFit="1"/>
    </xf>
    <xf numFmtId="0" fontId="14" fillId="14" borderId="0" xfId="0" applyFont="1" applyFill="1" applyAlignment="1">
      <alignment vertical="center"/>
    </xf>
    <xf numFmtId="0" fontId="2" fillId="14" borderId="0" xfId="0" applyFont="1" applyFill="1" applyAlignment="1">
      <alignment horizontal="center" vertical="center" shrinkToFit="1"/>
    </xf>
    <xf numFmtId="38" fontId="26" fillId="14" borderId="0" xfId="1" applyFont="1" applyFill="1" applyBorder="1" applyAlignment="1">
      <alignment horizontal="center" vertical="center"/>
    </xf>
    <xf numFmtId="0" fontId="41" fillId="14" borderId="0" xfId="0" applyFont="1" applyFill="1" applyBorder="1" applyAlignment="1">
      <alignment horizontal="left" vertical="center" wrapText="1" shrinkToFit="1"/>
    </xf>
    <xf numFmtId="0" fontId="16" fillId="14" borderId="0" xfId="0" applyFont="1" applyFill="1" applyAlignment="1">
      <alignment vertical="center"/>
    </xf>
    <xf numFmtId="0" fontId="10" fillId="14" borderId="0" xfId="0" applyFont="1" applyFill="1" applyAlignment="1">
      <alignment horizontal="left" vertical="center"/>
    </xf>
    <xf numFmtId="0" fontId="17" fillId="14" borderId="0" xfId="0" applyFont="1" applyFill="1" applyAlignment="1">
      <alignment horizontal="left" vertical="center"/>
    </xf>
    <xf numFmtId="0" fontId="19" fillId="14" borderId="0" xfId="0" applyFont="1" applyFill="1">
      <alignment vertical="center"/>
    </xf>
    <xf numFmtId="0" fontId="8" fillId="4" borderId="0" xfId="0" applyFont="1" applyFill="1" applyBorder="1" applyAlignment="1">
      <alignment horizontal="left" vertical="top"/>
    </xf>
    <xf numFmtId="0" fontId="2" fillId="4" borderId="0" xfId="0" applyFont="1" applyFill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27" fillId="4" borderId="0" xfId="0" applyFont="1" applyFill="1" applyBorder="1" applyAlignment="1">
      <alignment horizontal="center" vertical="center" shrinkToFit="1"/>
    </xf>
    <xf numFmtId="0" fontId="14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/>
    </xf>
    <xf numFmtId="0" fontId="26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center" vertical="center" shrinkToFit="1"/>
    </xf>
    <xf numFmtId="38" fontId="9" fillId="3" borderId="19" xfId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top"/>
    </xf>
    <xf numFmtId="0" fontId="8" fillId="10" borderId="0" xfId="0" applyFont="1" applyFill="1" applyAlignment="1">
      <alignment horizontal="center" vertical="center"/>
    </xf>
    <xf numFmtId="0" fontId="41" fillId="10" borderId="0" xfId="0" applyFont="1" applyFill="1" applyBorder="1" applyAlignment="1">
      <alignment horizontal="left" vertical="center" wrapText="1" shrinkToFit="1"/>
    </xf>
    <xf numFmtId="0" fontId="2" fillId="10" borderId="0" xfId="0" applyFont="1" applyFill="1" applyAlignment="1">
      <alignment horizontal="center" vertical="center" shrinkToFit="1"/>
    </xf>
    <xf numFmtId="0" fontId="2" fillId="10" borderId="0" xfId="0" applyFont="1" applyFill="1" applyBorder="1" applyAlignment="1">
      <alignment horizontal="center" vertical="center" shrinkToFit="1"/>
    </xf>
    <xf numFmtId="0" fontId="2" fillId="10" borderId="0" xfId="0" applyFont="1" applyFill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7" fillId="10" borderId="0" xfId="0" applyFont="1" applyFill="1" applyBorder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7" fillId="10" borderId="0" xfId="0" applyFont="1" applyFill="1" applyBorder="1" applyAlignment="1">
      <alignment horizontal="right" vertical="center"/>
    </xf>
    <xf numFmtId="0" fontId="14" fillId="10" borderId="0" xfId="0" applyFont="1" applyFill="1" applyBorder="1" applyAlignment="1">
      <alignment horizontal="left" vertical="center"/>
    </xf>
    <xf numFmtId="0" fontId="19" fillId="14" borderId="0" xfId="0" applyFont="1" applyFill="1" applyBorder="1" applyAlignment="1">
      <alignment horizontal="left" vertical="center" wrapText="1"/>
    </xf>
    <xf numFmtId="0" fontId="41" fillId="14" borderId="0" xfId="0" applyFont="1" applyFill="1" applyBorder="1" applyAlignment="1">
      <alignment horizontal="left" vertical="center" wrapText="1" shrinkToFit="1"/>
    </xf>
    <xf numFmtId="0" fontId="2" fillId="14" borderId="4" xfId="0" applyFont="1" applyFill="1" applyBorder="1" applyAlignment="1">
      <alignment horizontal="center" vertical="center"/>
    </xf>
    <xf numFmtId="0" fontId="7" fillId="14" borderId="0" xfId="0" applyFont="1" applyFill="1" applyBorder="1" applyAlignment="1">
      <alignment horizontal="center" vertical="center"/>
    </xf>
    <xf numFmtId="0" fontId="4" fillId="14" borderId="0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 shrinkToFit="1"/>
    </xf>
    <xf numFmtId="0" fontId="19" fillId="14" borderId="0" xfId="0" applyFont="1" applyFill="1" applyBorder="1" applyAlignment="1">
      <alignment horizontal="center" vertical="center" shrinkToFit="1"/>
    </xf>
    <xf numFmtId="38" fontId="9" fillId="14" borderId="19" xfId="1" applyFont="1" applyFill="1" applyBorder="1" applyAlignment="1">
      <alignment horizontal="center" vertical="center"/>
    </xf>
    <xf numFmtId="0" fontId="16" fillId="14" borderId="0" xfId="0" applyFont="1" applyFill="1" applyBorder="1" applyAlignment="1">
      <alignment horizontal="left" vertical="center"/>
    </xf>
    <xf numFmtId="0" fontId="7" fillId="14" borderId="0" xfId="0" applyFont="1" applyFill="1" applyAlignment="1">
      <alignment vertical="center"/>
    </xf>
    <xf numFmtId="0" fontId="14" fillId="14" borderId="0" xfId="0" applyFont="1" applyFill="1" applyBorder="1" applyAlignment="1">
      <alignment horizontal="left" vertical="center"/>
    </xf>
    <xf numFmtId="0" fontId="7" fillId="14" borderId="0" xfId="0" applyFont="1" applyFill="1" applyBorder="1" applyAlignment="1">
      <alignment horizontal="right" vertical="center"/>
    </xf>
    <xf numFmtId="0" fontId="10" fillId="14" borderId="0" xfId="0" applyFont="1" applyFill="1" applyBorder="1" applyAlignment="1">
      <alignment vertical="center"/>
    </xf>
    <xf numFmtId="0" fontId="10" fillId="14" borderId="4" xfId="0" applyFont="1" applyFill="1" applyBorder="1" applyAlignment="1">
      <alignment vertical="center"/>
    </xf>
    <xf numFmtId="0" fontId="8" fillId="14" borderId="0" xfId="0" applyFont="1" applyFill="1" applyBorder="1" applyAlignment="1">
      <alignment horizontal="center" vertical="center" shrinkToFit="1"/>
    </xf>
    <xf numFmtId="0" fontId="8" fillId="14" borderId="0" xfId="0" applyFont="1" applyFill="1" applyBorder="1" applyAlignment="1">
      <alignment horizontal="left" vertical="center" shrinkToFit="1"/>
    </xf>
    <xf numFmtId="0" fontId="0" fillId="14" borderId="0" xfId="0" applyFill="1" applyAlignment="1">
      <alignment vertical="center"/>
    </xf>
    <xf numFmtId="0" fontId="16" fillId="14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top"/>
    </xf>
    <xf numFmtId="0" fontId="19" fillId="4" borderId="0" xfId="0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10" fillId="4" borderId="4" xfId="0" applyFont="1" applyFill="1" applyBorder="1" applyAlignment="1">
      <alignment horizontal="right" vertical="center"/>
    </xf>
    <xf numFmtId="38" fontId="26" fillId="0" borderId="30" xfId="1" applyFont="1" applyFill="1" applyBorder="1" applyAlignment="1">
      <alignment horizontal="right" vertical="center" shrinkToFit="1"/>
    </xf>
    <xf numFmtId="38" fontId="26" fillId="0" borderId="31" xfId="1" applyFont="1" applyFill="1" applyBorder="1" applyAlignment="1">
      <alignment horizontal="right" vertical="center" shrinkToFit="1"/>
    </xf>
    <xf numFmtId="0" fontId="10" fillId="7" borderId="31" xfId="0" applyFont="1" applyFill="1" applyBorder="1" applyAlignment="1">
      <alignment horizontal="center" vertical="center"/>
    </xf>
    <xf numFmtId="0" fontId="10" fillId="7" borderId="32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left" vertical="center" wrapText="1" shrinkToFi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/>
    </xf>
    <xf numFmtId="38" fontId="26" fillId="0" borderId="30" xfId="1" applyFont="1" applyFill="1" applyBorder="1" applyAlignment="1">
      <alignment horizontal="right" vertical="center"/>
    </xf>
    <xf numFmtId="38" fontId="26" fillId="0" borderId="31" xfId="1" applyFont="1" applyFill="1" applyBorder="1" applyAlignment="1">
      <alignment horizontal="right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left" vertical="center"/>
    </xf>
    <xf numFmtId="0" fontId="16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45" fillId="0" borderId="0" xfId="0" applyFont="1" applyAlignment="1">
      <alignment horizontal="left" vertical="center"/>
    </xf>
    <xf numFmtId="0" fontId="9" fillId="7" borderId="20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 wrapText="1"/>
    </xf>
    <xf numFmtId="38" fontId="5" fillId="0" borderId="11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7" fontId="4" fillId="0" borderId="17" xfId="0" applyNumberFormat="1" applyFont="1" applyFill="1" applyBorder="1" applyAlignment="1" applyProtection="1">
      <alignment horizontal="right" vertical="center" shrinkToFit="1"/>
      <protection locked="0"/>
    </xf>
    <xf numFmtId="177" fontId="4" fillId="0" borderId="16" xfId="0" applyNumberFormat="1" applyFont="1" applyFill="1" applyBorder="1" applyAlignment="1" applyProtection="1">
      <alignment horizontal="right" vertical="center" shrinkToFit="1"/>
      <protection locked="0"/>
    </xf>
    <xf numFmtId="0" fontId="2" fillId="7" borderId="16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177" fontId="26" fillId="0" borderId="17" xfId="1" applyNumberFormat="1" applyFont="1" applyFill="1" applyBorder="1" applyAlignment="1">
      <alignment horizontal="right" vertical="center" shrinkToFit="1"/>
    </xf>
    <xf numFmtId="177" fontId="26" fillId="0" borderId="16" xfId="1" applyNumberFormat="1" applyFont="1" applyFill="1" applyBorder="1" applyAlignment="1">
      <alignment horizontal="right" vertical="center" shrinkToFit="1"/>
    </xf>
    <xf numFmtId="0" fontId="27" fillId="4" borderId="0" xfId="0" applyFont="1" applyFill="1" applyBorder="1" applyAlignment="1">
      <alignment horizontal="center" vertical="center" shrinkToFit="1"/>
    </xf>
    <xf numFmtId="0" fontId="9" fillId="7" borderId="17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38" fontId="6" fillId="7" borderId="19" xfId="1" applyFont="1" applyFill="1" applyBorder="1" applyAlignment="1">
      <alignment horizontal="center" vertical="center"/>
    </xf>
    <xf numFmtId="38" fontId="6" fillId="7" borderId="8" xfId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wrapText="1" shrinkToFit="1"/>
    </xf>
    <xf numFmtId="0" fontId="9" fillId="7" borderId="22" xfId="0" applyFont="1" applyFill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/>
    </xf>
    <xf numFmtId="0" fontId="9" fillId="7" borderId="24" xfId="0" applyFont="1" applyFill="1" applyBorder="1" applyAlignment="1">
      <alignment horizontal="center" vertical="center"/>
    </xf>
    <xf numFmtId="177" fontId="5" fillId="0" borderId="25" xfId="1" applyNumberFormat="1" applyFont="1" applyFill="1" applyBorder="1" applyAlignment="1">
      <alignment horizontal="center" vertical="center"/>
    </xf>
    <xf numFmtId="177" fontId="10" fillId="0" borderId="9" xfId="0" applyNumberFormat="1" applyFont="1" applyFill="1" applyBorder="1" applyAlignment="1">
      <alignment horizontal="center" vertical="center"/>
    </xf>
    <xf numFmtId="177" fontId="10" fillId="0" borderId="27" xfId="0" applyNumberFormat="1" applyFont="1" applyFill="1" applyBorder="1" applyAlignment="1">
      <alignment horizontal="center" vertical="center"/>
    </xf>
    <xf numFmtId="177" fontId="10" fillId="0" borderId="28" xfId="0" applyNumberFormat="1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vertical="center" wrapText="1"/>
    </xf>
    <xf numFmtId="0" fontId="33" fillId="8" borderId="0" xfId="0" applyFont="1" applyFill="1" applyAlignment="1">
      <alignment vertical="center"/>
    </xf>
    <xf numFmtId="0" fontId="33" fillId="8" borderId="4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 wrapText="1"/>
    </xf>
    <xf numFmtId="0" fontId="33" fillId="8" borderId="5" xfId="0" applyFont="1" applyFill="1" applyBorder="1" applyAlignment="1">
      <alignment vertical="center"/>
    </xf>
    <xf numFmtId="0" fontId="33" fillId="8" borderId="3" xfId="0" applyFont="1" applyFill="1" applyBorder="1" applyAlignment="1">
      <alignment vertical="center"/>
    </xf>
    <xf numFmtId="0" fontId="33" fillId="8" borderId="2" xfId="0" applyFont="1" applyFill="1" applyBorder="1" applyAlignment="1">
      <alignment vertical="center"/>
    </xf>
    <xf numFmtId="0" fontId="33" fillId="8" borderId="1" xfId="0" applyFont="1" applyFill="1" applyBorder="1" applyAlignment="1">
      <alignment vertical="center"/>
    </xf>
    <xf numFmtId="0" fontId="19" fillId="4" borderId="9" xfId="0" applyFont="1" applyFill="1" applyBorder="1" applyAlignment="1">
      <alignment horizontal="center" vertical="center" shrinkToFit="1"/>
    </xf>
    <xf numFmtId="14" fontId="9" fillId="7" borderId="17" xfId="0" applyNumberFormat="1" applyFont="1" applyFill="1" applyBorder="1" applyAlignment="1">
      <alignment horizontal="center" vertical="center"/>
    </xf>
    <xf numFmtId="14" fontId="9" fillId="7" borderId="17" xfId="0" applyNumberFormat="1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horizontal="center" vertical="center"/>
    </xf>
    <xf numFmtId="38" fontId="6" fillId="7" borderId="11" xfId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178" fontId="4" fillId="0" borderId="9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shrinkToFit="1"/>
    </xf>
    <xf numFmtId="0" fontId="30" fillId="2" borderId="2" xfId="0" applyFont="1" applyFill="1" applyBorder="1" applyAlignment="1">
      <alignment horizontal="center" vertical="center" shrinkToFit="1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left" vertical="center" shrinkToFit="1"/>
    </xf>
    <xf numFmtId="179" fontId="34" fillId="4" borderId="0" xfId="0" applyNumberFormat="1" applyFont="1" applyFill="1" applyBorder="1" applyAlignment="1">
      <alignment horizontal="right" vertical="center" shrinkToFit="1"/>
    </xf>
    <xf numFmtId="179" fontId="35" fillId="4" borderId="0" xfId="0" applyNumberFormat="1" applyFont="1" applyFill="1" applyBorder="1" applyAlignment="1">
      <alignment horizontal="right" vertical="center" shrinkToFit="1"/>
    </xf>
    <xf numFmtId="179" fontId="36" fillId="4" borderId="0" xfId="0" applyNumberFormat="1" applyFont="1" applyFill="1" applyAlignment="1">
      <alignment horizontal="right" vertical="center" shrinkToFit="1"/>
    </xf>
    <xf numFmtId="0" fontId="49" fillId="6" borderId="37" xfId="0" applyFont="1" applyFill="1" applyBorder="1" applyAlignment="1">
      <alignment horizontal="center" vertical="center"/>
    </xf>
    <xf numFmtId="0" fontId="35" fillId="6" borderId="38" xfId="0" applyFont="1" applyFill="1" applyBorder="1" applyAlignment="1">
      <alignment horizontal="center" vertical="center"/>
    </xf>
    <xf numFmtId="0" fontId="36" fillId="6" borderId="38" xfId="0" applyFont="1" applyFill="1" applyBorder="1" applyAlignment="1">
      <alignment horizontal="center" vertical="center"/>
    </xf>
    <xf numFmtId="0" fontId="36" fillId="6" borderId="39" xfId="0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center" vertical="center"/>
    </xf>
    <xf numFmtId="0" fontId="35" fillId="6" borderId="2" xfId="0" applyFont="1" applyFill="1" applyBorder="1" applyAlignment="1">
      <alignment horizontal="center" vertical="center"/>
    </xf>
    <xf numFmtId="0" fontId="36" fillId="6" borderId="2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top"/>
    </xf>
    <xf numFmtId="0" fontId="19" fillId="3" borderId="33" xfId="0" applyFont="1" applyFill="1" applyBorder="1" applyAlignment="1">
      <alignment horizontal="center" vertical="center" shrinkToFit="1"/>
    </xf>
    <xf numFmtId="0" fontId="10" fillId="3" borderId="33" xfId="0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right" vertical="center" shrinkToFit="1"/>
    </xf>
    <xf numFmtId="0" fontId="10" fillId="3" borderId="0" xfId="0" applyFont="1" applyFill="1" applyAlignment="1">
      <alignment horizontal="right" vertical="center" shrinkToFit="1"/>
    </xf>
    <xf numFmtId="0" fontId="10" fillId="3" borderId="4" xfId="0" applyFont="1" applyFill="1" applyBorder="1" applyAlignment="1">
      <alignment horizontal="right" vertical="center" shrinkToFit="1"/>
    </xf>
    <xf numFmtId="0" fontId="10" fillId="8" borderId="31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left" vertical="center" wrapText="1" shrinkToFi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38" fontId="5" fillId="8" borderId="10" xfId="1" applyFont="1" applyFill="1" applyBorder="1" applyAlignment="1">
      <alignment horizontal="center" vertical="center" shrinkToFit="1"/>
    </xf>
    <xf numFmtId="38" fontId="5" fillId="8" borderId="6" xfId="1" applyFont="1" applyFill="1" applyBorder="1" applyAlignment="1">
      <alignment horizontal="center" vertical="center" shrinkToFit="1"/>
    </xf>
    <xf numFmtId="38" fontId="9" fillId="3" borderId="19" xfId="1" applyFont="1" applyFill="1" applyBorder="1" applyAlignment="1">
      <alignment horizontal="center" vertical="center"/>
    </xf>
    <xf numFmtId="38" fontId="9" fillId="3" borderId="0" xfId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176" fontId="4" fillId="0" borderId="17" xfId="0" applyNumberFormat="1" applyFont="1" applyFill="1" applyBorder="1" applyAlignment="1" applyProtection="1">
      <alignment horizontal="right" vertical="center" shrinkToFit="1"/>
      <protection locked="0"/>
    </xf>
    <xf numFmtId="176" fontId="4" fillId="0" borderId="16" xfId="0" applyNumberFormat="1" applyFont="1" applyFill="1" applyBorder="1" applyAlignment="1" applyProtection="1">
      <alignment horizontal="right" vertical="center" shrinkToFit="1"/>
      <protection locked="0"/>
    </xf>
    <xf numFmtId="0" fontId="2" fillId="8" borderId="16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177" fontId="26" fillId="0" borderId="17" xfId="1" applyNumberFormat="1" applyFont="1" applyFill="1" applyBorder="1" applyAlignment="1">
      <alignment horizontal="right" vertical="center"/>
    </xf>
    <xf numFmtId="177" fontId="26" fillId="0" borderId="16" xfId="1" applyNumberFormat="1" applyFont="1" applyFill="1" applyBorder="1" applyAlignment="1">
      <alignment horizontal="right" vertical="center"/>
    </xf>
    <xf numFmtId="38" fontId="5" fillId="0" borderId="19" xfId="1" applyFont="1" applyFill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center" vertical="center" shrinkToFit="1"/>
    </xf>
    <xf numFmtId="38" fontId="5" fillId="0" borderId="8" xfId="1" applyFont="1" applyFill="1" applyBorder="1" applyAlignment="1">
      <alignment horizontal="center" vertical="center" shrinkToFit="1"/>
    </xf>
    <xf numFmtId="38" fontId="5" fillId="0" borderId="7" xfId="1" applyFont="1" applyFill="1" applyBorder="1" applyAlignment="1">
      <alignment horizontal="center" vertical="center" shrinkToFit="1"/>
    </xf>
    <xf numFmtId="38" fontId="5" fillId="8" borderId="0" xfId="1" applyFont="1" applyFill="1" applyBorder="1" applyAlignment="1">
      <alignment horizontal="center" vertical="center" shrinkToFit="1"/>
    </xf>
    <xf numFmtId="38" fontId="5" fillId="8" borderId="7" xfId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9" fillId="8" borderId="17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vertical="center"/>
    </xf>
    <xf numFmtId="0" fontId="10" fillId="8" borderId="15" xfId="0" applyFont="1" applyFill="1" applyBorder="1" applyAlignment="1">
      <alignment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 wrapText="1" shrinkToFit="1"/>
    </xf>
    <xf numFmtId="0" fontId="9" fillId="8" borderId="22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9" fillId="3" borderId="9" xfId="0" applyFont="1" applyFill="1" applyBorder="1" applyAlignment="1">
      <alignment horizontal="center" vertical="center" shrinkToFit="1"/>
    </xf>
    <xf numFmtId="38" fontId="6" fillId="8" borderId="19" xfId="1" applyFont="1" applyFill="1" applyBorder="1" applyAlignment="1">
      <alignment horizontal="center" vertical="center"/>
    </xf>
    <xf numFmtId="38" fontId="6" fillId="8" borderId="8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14" fontId="9" fillId="8" borderId="17" xfId="0" applyNumberFormat="1" applyFont="1" applyFill="1" applyBorder="1" applyAlignment="1">
      <alignment horizontal="center" vertical="center"/>
    </xf>
    <xf numFmtId="14" fontId="9" fillId="8" borderId="17" xfId="0" applyNumberFormat="1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/>
    </xf>
    <xf numFmtId="38" fontId="6" fillId="8" borderId="11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7" xfId="1" applyFont="1" applyFill="1" applyBorder="1" applyAlignment="1">
      <alignment horizontal="center" vertical="center"/>
    </xf>
    <xf numFmtId="38" fontId="11" fillId="8" borderId="0" xfId="1" applyFont="1" applyFill="1" applyBorder="1" applyAlignment="1">
      <alignment horizontal="center" vertical="center"/>
    </xf>
    <xf numFmtId="38" fontId="11" fillId="8" borderId="7" xfId="1" applyFont="1" applyFill="1" applyBorder="1" applyAlignment="1">
      <alignment horizontal="center" vertical="center"/>
    </xf>
    <xf numFmtId="38" fontId="11" fillId="8" borderId="10" xfId="1" applyFont="1" applyFill="1" applyBorder="1" applyAlignment="1">
      <alignment horizontal="center" vertical="center"/>
    </xf>
    <xf numFmtId="38" fontId="11" fillId="8" borderId="6" xfId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 shrinkToFit="1"/>
    </xf>
    <xf numFmtId="0" fontId="30" fillId="9" borderId="2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shrinkToFit="1"/>
    </xf>
    <xf numFmtId="179" fontId="34" fillId="3" borderId="0" xfId="0" applyNumberFormat="1" applyFont="1" applyFill="1" applyBorder="1" applyAlignment="1">
      <alignment horizontal="right" vertical="center" shrinkToFit="1"/>
    </xf>
    <xf numFmtId="179" fontId="35" fillId="3" borderId="0" xfId="0" applyNumberFormat="1" applyFont="1" applyFill="1" applyBorder="1" applyAlignment="1">
      <alignment horizontal="right" vertical="center" shrinkToFit="1"/>
    </xf>
    <xf numFmtId="179" fontId="36" fillId="3" borderId="0" xfId="0" applyNumberFormat="1" applyFont="1" applyFill="1" applyAlignment="1">
      <alignment horizontal="right" vertical="center" shrinkToFit="1"/>
    </xf>
    <xf numFmtId="0" fontId="49" fillId="12" borderId="37" xfId="0" applyFont="1" applyFill="1" applyBorder="1" applyAlignment="1">
      <alignment horizontal="center" vertical="center" shrinkToFit="1"/>
    </xf>
    <xf numFmtId="0" fontId="35" fillId="12" borderId="38" xfId="0" applyFont="1" applyFill="1" applyBorder="1" applyAlignment="1">
      <alignment horizontal="center" vertical="center" shrinkToFit="1"/>
    </xf>
    <xf numFmtId="0" fontId="36" fillId="12" borderId="38" xfId="0" applyFont="1" applyFill="1" applyBorder="1" applyAlignment="1">
      <alignment horizontal="center" vertical="center" shrinkToFit="1"/>
    </xf>
    <xf numFmtId="0" fontId="36" fillId="12" borderId="39" xfId="0" applyFont="1" applyFill="1" applyBorder="1" applyAlignment="1">
      <alignment horizontal="center" vertical="center" shrinkToFit="1"/>
    </xf>
    <xf numFmtId="0" fontId="35" fillId="12" borderId="3" xfId="0" applyFont="1" applyFill="1" applyBorder="1" applyAlignment="1">
      <alignment horizontal="center" vertical="center" shrinkToFit="1"/>
    </xf>
    <xf numFmtId="0" fontId="35" fillId="12" borderId="2" xfId="0" applyFont="1" applyFill="1" applyBorder="1" applyAlignment="1">
      <alignment horizontal="center" vertical="center" shrinkToFit="1"/>
    </xf>
    <xf numFmtId="0" fontId="36" fillId="12" borderId="2" xfId="0" applyFont="1" applyFill="1" applyBorder="1" applyAlignment="1">
      <alignment horizontal="center" vertical="center" shrinkToFit="1"/>
    </xf>
    <xf numFmtId="0" fontId="36" fillId="12" borderId="1" xfId="0" applyFont="1" applyFill="1" applyBorder="1" applyAlignment="1">
      <alignment horizontal="center" vertical="center" shrinkToFit="1"/>
    </xf>
    <xf numFmtId="0" fontId="26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41" fillId="14" borderId="0" xfId="0" applyFont="1" applyFill="1" applyBorder="1" applyAlignment="1">
      <alignment horizontal="left" vertical="center" wrapText="1" shrinkToFit="1"/>
    </xf>
    <xf numFmtId="0" fontId="19" fillId="14" borderId="0" xfId="0" applyFont="1" applyFill="1" applyBorder="1" applyAlignment="1">
      <alignment horizontal="left" vertical="center" wrapText="1"/>
    </xf>
    <xf numFmtId="0" fontId="42" fillId="8" borderId="37" xfId="0" applyFont="1" applyFill="1" applyBorder="1" applyAlignment="1">
      <alignment horizontal="center" vertical="center" shrinkToFit="1"/>
    </xf>
    <xf numFmtId="0" fontId="42" fillId="8" borderId="38" xfId="0" applyFont="1" applyFill="1" applyBorder="1" applyAlignment="1">
      <alignment horizontal="center" vertical="center" shrinkToFit="1"/>
    </xf>
    <xf numFmtId="0" fontId="42" fillId="8" borderId="3" xfId="0" applyFont="1" applyFill="1" applyBorder="1" applyAlignment="1">
      <alignment horizontal="center" vertical="center" shrinkToFit="1"/>
    </xf>
    <xf numFmtId="0" fontId="42" fillId="8" borderId="2" xfId="0" applyFont="1" applyFill="1" applyBorder="1" applyAlignment="1">
      <alignment horizontal="center" vertical="center" shrinkToFit="1"/>
    </xf>
    <xf numFmtId="3" fontId="4" fillId="5" borderId="38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5" fillId="8" borderId="38" xfId="0" applyFont="1" applyFill="1" applyBorder="1" applyAlignment="1">
      <alignment horizontal="center" vertical="center"/>
    </xf>
    <xf numFmtId="0" fontId="5" fillId="8" borderId="39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16" fillId="14" borderId="4" xfId="0" applyFont="1" applyFill="1" applyBorder="1" applyAlignment="1">
      <alignment horizontal="center" vertical="center"/>
    </xf>
    <xf numFmtId="38" fontId="26" fillId="5" borderId="30" xfId="1" applyFont="1" applyFill="1" applyBorder="1" applyAlignment="1">
      <alignment horizontal="center" vertical="center" shrinkToFit="1"/>
    </xf>
    <xf numFmtId="38" fontId="26" fillId="5" borderId="31" xfId="1" applyFont="1" applyFill="1" applyBorder="1" applyAlignment="1">
      <alignment horizontal="center" vertical="center" shrinkToFit="1"/>
    </xf>
    <xf numFmtId="0" fontId="2" fillId="8" borderId="31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8" fillId="14" borderId="0" xfId="0" applyFont="1" applyFill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38" fontId="26" fillId="5" borderId="30" xfId="1" applyFont="1" applyFill="1" applyBorder="1" applyAlignment="1">
      <alignment horizontal="center" vertical="center"/>
    </xf>
    <xf numFmtId="38" fontId="26" fillId="5" borderId="31" xfId="1" applyFont="1" applyFill="1" applyBorder="1" applyAlignment="1">
      <alignment horizontal="center" vertical="center"/>
    </xf>
    <xf numFmtId="0" fontId="19" fillId="14" borderId="9" xfId="0" applyFont="1" applyFill="1" applyBorder="1" applyAlignment="1">
      <alignment horizontal="center" vertical="center" shrinkToFit="1"/>
    </xf>
    <xf numFmtId="0" fontId="10" fillId="14" borderId="9" xfId="0" applyFont="1" applyFill="1" applyBorder="1" applyAlignment="1">
      <alignment horizontal="center" vertical="center" shrinkToFit="1"/>
    </xf>
    <xf numFmtId="0" fontId="2" fillId="14" borderId="0" xfId="0" applyFont="1" applyFill="1" applyAlignment="1">
      <alignment horizontal="center" vertical="center" shrinkToFit="1"/>
    </xf>
    <xf numFmtId="0" fontId="2" fillId="14" borderId="4" xfId="0" applyFont="1" applyFill="1" applyBorder="1" applyAlignment="1">
      <alignment horizontal="center" vertical="center" shrinkToFit="1"/>
    </xf>
    <xf numFmtId="0" fontId="8" fillId="14" borderId="4" xfId="0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9" fillId="14" borderId="0" xfId="0" applyFont="1" applyFill="1" applyBorder="1" applyAlignment="1">
      <alignment horizontal="center" vertical="center" shrinkToFit="1"/>
    </xf>
    <xf numFmtId="176" fontId="4" fillId="5" borderId="17" xfId="0" applyNumberFormat="1" applyFont="1" applyFill="1" applyBorder="1" applyAlignment="1" applyProtection="1">
      <alignment horizontal="right" vertical="center" shrinkToFit="1"/>
      <protection locked="0"/>
    </xf>
    <xf numFmtId="176" fontId="4" fillId="5" borderId="16" xfId="0" applyNumberFormat="1" applyFont="1" applyFill="1" applyBorder="1" applyAlignment="1" applyProtection="1">
      <alignment horizontal="right" vertical="center" shrinkToFit="1"/>
      <protection locked="0"/>
    </xf>
    <xf numFmtId="0" fontId="4" fillId="8" borderId="17" xfId="0" applyFont="1" applyFill="1" applyBorder="1" applyAlignment="1" applyProtection="1">
      <alignment horizontal="center" vertical="center"/>
      <protection locked="0"/>
    </xf>
    <xf numFmtId="0" fontId="4" fillId="8" borderId="16" xfId="0" applyFont="1" applyFill="1" applyBorder="1" applyAlignment="1" applyProtection="1">
      <alignment horizontal="center" vertical="center"/>
      <protection locked="0"/>
    </xf>
    <xf numFmtId="177" fontId="26" fillId="5" borderId="17" xfId="1" applyNumberFormat="1" applyFont="1" applyFill="1" applyBorder="1" applyAlignment="1">
      <alignment horizontal="right" vertical="center"/>
    </xf>
    <xf numFmtId="177" fontId="26" fillId="5" borderId="16" xfId="1" applyNumberFormat="1" applyFont="1" applyFill="1" applyBorder="1" applyAlignment="1">
      <alignment horizontal="right" vertical="center"/>
    </xf>
    <xf numFmtId="38" fontId="9" fillId="14" borderId="19" xfId="1" applyFont="1" applyFill="1" applyBorder="1" applyAlignment="1">
      <alignment horizontal="center" vertical="center"/>
    </xf>
    <xf numFmtId="38" fontId="9" fillId="14" borderId="0" xfId="1" applyFont="1" applyFill="1" applyBorder="1" applyAlignment="1">
      <alignment horizontal="center" vertical="center"/>
    </xf>
    <xf numFmtId="0" fontId="16" fillId="14" borderId="0" xfId="0" applyFont="1" applyFill="1" applyBorder="1" applyAlignment="1">
      <alignment horizontal="left" vertical="center"/>
    </xf>
    <xf numFmtId="0" fontId="4" fillId="5" borderId="17" xfId="0" applyNumberFormat="1" applyFont="1" applyFill="1" applyBorder="1" applyAlignment="1" applyProtection="1">
      <alignment horizontal="center" vertical="center" shrinkToFit="1"/>
      <protection locked="0"/>
    </xf>
    <xf numFmtId="0" fontId="4" fillId="5" borderId="16" xfId="0" applyNumberFormat="1" applyFont="1" applyFill="1" applyBorder="1" applyAlignment="1" applyProtection="1">
      <alignment horizontal="center" vertical="center" shrinkToFit="1"/>
      <protection locked="0"/>
    </xf>
    <xf numFmtId="0" fontId="14" fillId="14" borderId="0" xfId="0" applyFont="1" applyFill="1" applyBorder="1" applyAlignment="1">
      <alignment horizontal="left" vertical="center"/>
    </xf>
    <xf numFmtId="0" fontId="16" fillId="14" borderId="0" xfId="0" applyFont="1" applyFill="1" applyAlignment="1">
      <alignment vertical="center" wrapText="1"/>
    </xf>
    <xf numFmtId="0" fontId="0" fillId="14" borderId="0" xfId="0" applyFill="1" applyAlignment="1">
      <alignment vertical="center" wrapText="1"/>
    </xf>
    <xf numFmtId="0" fontId="45" fillId="5" borderId="0" xfId="0" applyFont="1" applyFill="1" applyAlignment="1">
      <alignment horizontal="center" vertical="center"/>
    </xf>
    <xf numFmtId="38" fontId="5" fillId="5" borderId="19" xfId="1" applyFont="1" applyFill="1" applyBorder="1" applyAlignment="1">
      <alignment horizontal="center" vertical="center" shrinkToFit="1"/>
    </xf>
    <xf numFmtId="38" fontId="5" fillId="5" borderId="0" xfId="1" applyFont="1" applyFill="1" applyBorder="1" applyAlignment="1">
      <alignment horizontal="center" vertical="center" shrinkToFit="1"/>
    </xf>
    <xf numFmtId="38" fontId="5" fillId="5" borderId="8" xfId="1" applyFont="1" applyFill="1" applyBorder="1" applyAlignment="1">
      <alignment horizontal="center" vertical="center" shrinkToFit="1"/>
    </xf>
    <xf numFmtId="38" fontId="5" fillId="5" borderId="7" xfId="1" applyFont="1" applyFill="1" applyBorder="1" applyAlignment="1">
      <alignment horizontal="center" vertical="center" shrinkToFit="1"/>
    </xf>
    <xf numFmtId="0" fontId="10" fillId="5" borderId="0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9" fillId="14" borderId="0" xfId="0" applyFont="1" applyFill="1" applyBorder="1" applyAlignment="1">
      <alignment horizontal="center" vertical="center" wrapText="1"/>
    </xf>
    <xf numFmtId="0" fontId="0" fillId="8" borderId="0" xfId="0" applyFill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27" fillId="14" borderId="0" xfId="0" applyFont="1" applyFill="1" applyBorder="1" applyAlignment="1">
      <alignment vertical="center"/>
    </xf>
    <xf numFmtId="0" fontId="7" fillId="14" borderId="0" xfId="0" applyFont="1" applyFill="1" applyAlignment="1">
      <alignment vertical="center"/>
    </xf>
    <xf numFmtId="0" fontId="4" fillId="14" borderId="0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38" fontId="5" fillId="5" borderId="11" xfId="1" applyFont="1" applyFill="1" applyBorder="1" applyAlignment="1">
      <alignment horizontal="center" vertical="center"/>
    </xf>
    <xf numFmtId="38" fontId="5" fillId="5" borderId="9" xfId="1" applyFont="1" applyFill="1" applyBorder="1" applyAlignment="1">
      <alignment horizontal="center" vertical="center"/>
    </xf>
    <xf numFmtId="38" fontId="5" fillId="5" borderId="8" xfId="1" applyFont="1" applyFill="1" applyBorder="1" applyAlignment="1">
      <alignment horizontal="center" vertical="center"/>
    </xf>
    <xf numFmtId="38" fontId="5" fillId="5" borderId="7" xfId="1" applyFont="1" applyFill="1" applyBorder="1" applyAlignment="1">
      <alignment horizontal="center" vertical="center"/>
    </xf>
    <xf numFmtId="38" fontId="5" fillId="5" borderId="11" xfId="1" applyFont="1" applyFill="1" applyBorder="1" applyAlignment="1">
      <alignment horizontal="center"/>
    </xf>
    <xf numFmtId="38" fontId="5" fillId="5" borderId="9" xfId="1" applyFont="1" applyFill="1" applyBorder="1" applyAlignment="1">
      <alignment horizontal="center"/>
    </xf>
    <xf numFmtId="38" fontId="5" fillId="5" borderId="8" xfId="1" applyFont="1" applyFill="1" applyBorder="1" applyAlignment="1">
      <alignment horizontal="center"/>
    </xf>
    <xf numFmtId="38" fontId="5" fillId="5" borderId="7" xfId="1" applyFont="1" applyFill="1" applyBorder="1" applyAlignment="1">
      <alignment horizontal="center"/>
    </xf>
    <xf numFmtId="0" fontId="10" fillId="14" borderId="0" xfId="0" applyFont="1" applyFill="1" applyBorder="1" applyAlignment="1">
      <alignment vertical="center"/>
    </xf>
    <xf numFmtId="0" fontId="10" fillId="14" borderId="4" xfId="0" applyFont="1" applyFill="1" applyBorder="1" applyAlignment="1">
      <alignment vertical="center"/>
    </xf>
    <xf numFmtId="0" fontId="40" fillId="8" borderId="17" xfId="0" applyFont="1" applyFill="1" applyBorder="1" applyAlignment="1">
      <alignment horizontal="center" vertical="center" shrinkToFit="1"/>
    </xf>
    <xf numFmtId="0" fontId="9" fillId="8" borderId="16" xfId="0" applyFont="1" applyFill="1" applyBorder="1" applyAlignment="1">
      <alignment horizontal="center" vertical="center" shrinkToFit="1"/>
    </xf>
    <xf numFmtId="0" fontId="9" fillId="8" borderId="15" xfId="0" applyFont="1" applyFill="1" applyBorder="1" applyAlignment="1">
      <alignment horizontal="center" vertical="center" shrinkToFit="1"/>
    </xf>
    <xf numFmtId="0" fontId="9" fillId="8" borderId="17" xfId="0" applyFont="1" applyFill="1" applyBorder="1" applyAlignment="1">
      <alignment horizontal="center" vertical="center" shrinkToFit="1"/>
    </xf>
    <xf numFmtId="3" fontId="4" fillId="5" borderId="9" xfId="0" applyNumberFormat="1" applyFont="1" applyFill="1" applyBorder="1" applyAlignment="1">
      <alignment horizontal="center" vertical="center"/>
    </xf>
    <xf numFmtId="3" fontId="4" fillId="5" borderId="7" xfId="0" applyNumberFormat="1" applyFont="1" applyFill="1" applyBorder="1" applyAlignment="1">
      <alignment horizontal="center" vertical="center"/>
    </xf>
    <xf numFmtId="0" fontId="7" fillId="14" borderId="0" xfId="0" applyFont="1" applyFill="1" applyBorder="1" applyAlignment="1">
      <alignment horizontal="center" vertical="center"/>
    </xf>
    <xf numFmtId="0" fontId="7" fillId="14" borderId="0" xfId="0" applyFont="1" applyFill="1" applyBorder="1" applyAlignment="1">
      <alignment horizontal="right" vertical="center"/>
    </xf>
    <xf numFmtId="0" fontId="10" fillId="14" borderId="0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38" fontId="5" fillId="5" borderId="0" xfId="1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178" fontId="5" fillId="5" borderId="9" xfId="1" applyNumberFormat="1" applyFont="1" applyFill="1" applyBorder="1" applyAlignment="1">
      <alignment horizontal="center"/>
    </xf>
    <xf numFmtId="178" fontId="5" fillId="5" borderId="7" xfId="1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 wrapText="1"/>
    </xf>
    <xf numFmtId="14" fontId="9" fillId="8" borderId="17" xfId="0" applyNumberFormat="1" applyFont="1" applyFill="1" applyBorder="1" applyAlignment="1">
      <alignment horizontal="center" vertical="center" shrinkToFit="1"/>
    </xf>
    <xf numFmtId="0" fontId="28" fillId="8" borderId="16" xfId="0" applyFont="1" applyFill="1" applyBorder="1" applyAlignment="1">
      <alignment horizontal="center" vertical="center" shrinkToFit="1"/>
    </xf>
    <xf numFmtId="0" fontId="28" fillId="8" borderId="15" xfId="0" applyFont="1" applyFill="1" applyBorder="1" applyAlignment="1">
      <alignment horizontal="center" vertical="center" shrinkToFit="1"/>
    </xf>
    <xf numFmtId="0" fontId="2" fillId="14" borderId="0" xfId="0" applyFont="1" applyFill="1" applyBorder="1" applyAlignment="1">
      <alignment vertical="center" wrapText="1"/>
    </xf>
    <xf numFmtId="38" fontId="11" fillId="5" borderId="19" xfId="1" applyFont="1" applyFill="1" applyBorder="1" applyAlignment="1">
      <alignment horizontal="center" vertical="center"/>
    </xf>
    <xf numFmtId="38" fontId="11" fillId="5" borderId="0" xfId="1" applyFont="1" applyFill="1" applyBorder="1" applyAlignment="1">
      <alignment horizontal="center" vertical="center"/>
    </xf>
    <xf numFmtId="38" fontId="11" fillId="5" borderId="8" xfId="1" applyFont="1" applyFill="1" applyBorder="1" applyAlignment="1">
      <alignment horizontal="center" vertical="center"/>
    </xf>
    <xf numFmtId="38" fontId="11" fillId="5" borderId="7" xfId="1" applyFont="1" applyFill="1" applyBorder="1" applyAlignment="1">
      <alignment horizontal="center" vertical="center"/>
    </xf>
    <xf numFmtId="38" fontId="5" fillId="5" borderId="0" xfId="1" applyFont="1" applyFill="1" applyBorder="1" applyAlignment="1">
      <alignment horizontal="center" vertical="center"/>
    </xf>
    <xf numFmtId="178" fontId="4" fillId="5" borderId="9" xfId="0" applyNumberFormat="1" applyFont="1" applyFill="1" applyBorder="1" applyAlignment="1">
      <alignment horizontal="center" vertical="center"/>
    </xf>
    <xf numFmtId="178" fontId="4" fillId="5" borderId="7" xfId="0" applyNumberFormat="1" applyFont="1" applyFill="1" applyBorder="1" applyAlignment="1">
      <alignment horizontal="center" vertical="center"/>
    </xf>
    <xf numFmtId="0" fontId="2" fillId="14" borderId="14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10" fillId="14" borderId="12" xfId="0" applyFont="1" applyFill="1" applyBorder="1" applyAlignment="1">
      <alignment horizontal="center" vertical="center"/>
    </xf>
    <xf numFmtId="179" fontId="50" fillId="14" borderId="42" xfId="0" applyNumberFormat="1" applyFont="1" applyFill="1" applyBorder="1" applyAlignment="1">
      <alignment horizontal="right" vertical="center" wrapText="1" shrinkToFit="1"/>
    </xf>
    <xf numFmtId="179" fontId="50" fillId="14" borderId="42" xfId="0" applyNumberFormat="1" applyFont="1" applyFill="1" applyBorder="1" applyAlignment="1">
      <alignment horizontal="right" vertical="center" shrinkToFit="1"/>
    </xf>
    <xf numFmtId="179" fontId="51" fillId="14" borderId="42" xfId="0" applyNumberFormat="1" applyFont="1" applyFill="1" applyBorder="1" applyAlignment="1">
      <alignment horizontal="right" vertical="center" shrinkToFit="1"/>
    </xf>
    <xf numFmtId="0" fontId="52" fillId="14" borderId="42" xfId="0" applyFont="1" applyFill="1" applyBorder="1" applyAlignment="1">
      <alignment vertical="center"/>
    </xf>
    <xf numFmtId="0" fontId="49" fillId="13" borderId="44" xfId="0" applyFont="1" applyFill="1" applyBorder="1" applyAlignment="1">
      <alignment horizontal="center" vertical="top" wrapText="1" shrinkToFit="1"/>
    </xf>
    <xf numFmtId="0" fontId="49" fillId="13" borderId="40" xfId="0" applyFont="1" applyFill="1" applyBorder="1" applyAlignment="1">
      <alignment horizontal="center" vertical="top" shrinkToFit="1"/>
    </xf>
    <xf numFmtId="0" fontId="53" fillId="13" borderId="40" xfId="0" applyFont="1" applyFill="1" applyBorder="1" applyAlignment="1">
      <alignment horizontal="center" vertical="top" shrinkToFit="1"/>
    </xf>
    <xf numFmtId="0" fontId="54" fillId="13" borderId="45" xfId="0" applyFont="1" applyFill="1" applyBorder="1" applyAlignment="1">
      <alignment vertical="top" shrinkToFit="1"/>
    </xf>
    <xf numFmtId="0" fontId="35" fillId="13" borderId="41" xfId="0" applyFont="1" applyFill="1" applyBorder="1" applyAlignment="1">
      <alignment horizontal="center" vertical="top" wrapText="1" shrinkToFit="1"/>
    </xf>
    <xf numFmtId="0" fontId="35" fillId="13" borderId="42" xfId="0" applyFont="1" applyFill="1" applyBorder="1" applyAlignment="1">
      <alignment horizontal="center" vertical="top" shrinkToFit="1"/>
    </xf>
    <xf numFmtId="0" fontId="36" fillId="13" borderId="42" xfId="0" applyFont="1" applyFill="1" applyBorder="1" applyAlignment="1">
      <alignment horizontal="center" vertical="top" shrinkToFit="1"/>
    </xf>
    <xf numFmtId="0" fontId="37" fillId="13" borderId="43" xfId="0" applyFont="1" applyFill="1" applyBorder="1" applyAlignment="1">
      <alignment vertical="top" shrinkToFit="1"/>
    </xf>
    <xf numFmtId="0" fontId="26" fillId="14" borderId="0" xfId="0" applyFont="1" applyFill="1" applyBorder="1" applyAlignment="1">
      <alignment horizontal="center" vertical="center"/>
    </xf>
    <xf numFmtId="0" fontId="13" fillId="14" borderId="0" xfId="0" applyFont="1" applyFill="1" applyBorder="1" applyAlignment="1">
      <alignment horizontal="center" vertical="center" wrapText="1"/>
    </xf>
    <xf numFmtId="0" fontId="8" fillId="14" borderId="0" xfId="0" applyFont="1" applyFill="1" applyBorder="1" applyAlignment="1">
      <alignment horizontal="center" vertical="center" shrinkToFit="1"/>
    </xf>
    <xf numFmtId="0" fontId="8" fillId="14" borderId="0" xfId="0" applyFont="1" applyFill="1" applyBorder="1" applyAlignment="1">
      <alignment horizontal="left" vertical="center" shrinkToFit="1"/>
    </xf>
    <xf numFmtId="0" fontId="0" fillId="14" borderId="0" xfId="0" applyFill="1" applyAlignment="1">
      <alignment vertical="center"/>
    </xf>
    <xf numFmtId="0" fontId="13" fillId="14" borderId="0" xfId="0" applyFont="1" applyFill="1" applyBorder="1" applyAlignment="1">
      <alignment horizontal="left" vertical="center" shrinkToFit="1"/>
    </xf>
    <xf numFmtId="0" fontId="30" fillId="9" borderId="0" xfId="0" applyFont="1" applyFill="1" applyBorder="1" applyAlignment="1">
      <alignment horizontal="center" vertical="center" shrinkToFit="1"/>
    </xf>
    <xf numFmtId="0" fontId="10" fillId="9" borderId="0" xfId="0" applyFont="1" applyFill="1" applyAlignment="1">
      <alignment vertical="center"/>
    </xf>
    <xf numFmtId="0" fontId="8" fillId="4" borderId="0" xfId="0" applyFont="1" applyFill="1" applyBorder="1" applyAlignment="1">
      <alignment horizontal="left" vertical="top" shrinkToFit="1"/>
    </xf>
    <xf numFmtId="0" fontId="10" fillId="8" borderId="16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vertical="center" wrapText="1"/>
    </xf>
    <xf numFmtId="0" fontId="33" fillId="4" borderId="0" xfId="0" applyFont="1" applyFill="1" applyAlignment="1">
      <alignment vertical="center"/>
    </xf>
    <xf numFmtId="0" fontId="33" fillId="4" borderId="4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 wrapText="1"/>
    </xf>
    <xf numFmtId="0" fontId="33" fillId="4" borderId="5" xfId="0" applyFont="1" applyFill="1" applyBorder="1" applyAlignment="1">
      <alignment vertical="center"/>
    </xf>
    <xf numFmtId="0" fontId="33" fillId="4" borderId="3" xfId="0" applyFont="1" applyFill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1" xfId="0" applyFont="1" applyFill="1" applyBorder="1" applyAlignment="1">
      <alignment vertical="center"/>
    </xf>
    <xf numFmtId="0" fontId="4" fillId="8" borderId="1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left" vertical="center" shrinkToFit="1"/>
    </xf>
    <xf numFmtId="0" fontId="9" fillId="8" borderId="21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49" fillId="6" borderId="38" xfId="0" applyFont="1" applyFill="1" applyBorder="1" applyAlignment="1">
      <alignment horizontal="center" vertical="center"/>
    </xf>
    <xf numFmtId="0" fontId="53" fillId="6" borderId="38" xfId="0" applyFont="1" applyFill="1" applyBorder="1" applyAlignment="1">
      <alignment horizontal="center" vertical="center"/>
    </xf>
    <xf numFmtId="0" fontId="53" fillId="6" borderId="39" xfId="0" applyFont="1" applyFill="1" applyBorder="1" applyAlignment="1">
      <alignment horizontal="center" vertical="center"/>
    </xf>
    <xf numFmtId="0" fontId="50" fillId="4" borderId="0" xfId="0" applyFont="1" applyFill="1" applyBorder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57" fillId="13" borderId="3" xfId="0" applyFont="1" applyFill="1" applyBorder="1" applyAlignment="1">
      <alignment horizontal="center" vertical="center" wrapText="1" shrinkToFit="1"/>
    </xf>
    <xf numFmtId="0" fontId="57" fillId="13" borderId="2" xfId="0" applyFont="1" applyFill="1" applyBorder="1" applyAlignment="1">
      <alignment horizontal="center" vertical="center" shrinkToFit="1"/>
    </xf>
    <xf numFmtId="0" fontId="7" fillId="13" borderId="2" xfId="0" applyFont="1" applyFill="1" applyBorder="1" applyAlignment="1">
      <alignment horizontal="center" vertical="center" shrinkToFit="1"/>
    </xf>
    <xf numFmtId="0" fontId="58" fillId="13" borderId="1" xfId="0" applyFont="1" applyFill="1" applyBorder="1" applyAlignment="1">
      <alignment vertical="center" shrinkToFit="1"/>
    </xf>
    <xf numFmtId="0" fontId="35" fillId="13" borderId="37" xfId="0" applyFont="1" applyFill="1" applyBorder="1" applyAlignment="1">
      <alignment horizontal="center" vertical="center" wrapText="1" shrinkToFit="1"/>
    </xf>
    <xf numFmtId="0" fontId="35" fillId="13" borderId="38" xfId="0" applyFont="1" applyFill="1" applyBorder="1" applyAlignment="1">
      <alignment horizontal="center" vertical="center" shrinkToFit="1"/>
    </xf>
    <xf numFmtId="0" fontId="36" fillId="13" borderId="38" xfId="0" applyFont="1" applyFill="1" applyBorder="1" applyAlignment="1">
      <alignment horizontal="center" vertical="center" shrinkToFit="1"/>
    </xf>
    <xf numFmtId="0" fontId="37" fillId="13" borderId="39" xfId="0" applyFont="1" applyFill="1" applyBorder="1" applyAlignment="1">
      <alignment vertical="center" shrinkToFit="1"/>
    </xf>
    <xf numFmtId="0" fontId="8" fillId="5" borderId="0" xfId="0" applyFont="1" applyFill="1" applyBorder="1" applyAlignment="1" applyProtection="1">
      <alignment horizontal="left" vertical="center" shrinkToFit="1"/>
      <protection locked="0"/>
    </xf>
    <xf numFmtId="0" fontId="0" fillId="5" borderId="0" xfId="0" applyFill="1" applyAlignment="1" applyProtection="1">
      <alignment vertical="center"/>
      <protection locked="0"/>
    </xf>
    <xf numFmtId="38" fontId="11" fillId="8" borderId="11" xfId="1" applyFont="1" applyFill="1" applyBorder="1" applyAlignment="1">
      <alignment horizontal="center" vertical="center"/>
    </xf>
    <xf numFmtId="38" fontId="11" fillId="8" borderId="9" xfId="1" applyFont="1" applyFill="1" applyBorder="1" applyAlignment="1">
      <alignment horizontal="center" vertical="center"/>
    </xf>
    <xf numFmtId="38" fontId="11" fillId="8" borderId="8" xfId="1" applyFont="1" applyFill="1" applyBorder="1" applyAlignment="1">
      <alignment horizontal="center" vertical="center"/>
    </xf>
    <xf numFmtId="38" fontId="5" fillId="5" borderId="9" xfId="1" applyFont="1" applyFill="1" applyBorder="1" applyAlignment="1" applyProtection="1">
      <alignment horizontal="center" vertical="center"/>
      <protection locked="0"/>
    </xf>
    <xf numFmtId="38" fontId="5" fillId="5" borderId="7" xfId="1" applyFont="1" applyFill="1" applyBorder="1" applyAlignment="1" applyProtection="1">
      <alignment horizontal="center" vertical="center"/>
      <protection locked="0"/>
    </xf>
    <xf numFmtId="38" fontId="5" fillId="8" borderId="19" xfId="1" applyFont="1" applyFill="1" applyBorder="1" applyAlignment="1">
      <alignment horizontal="center" vertical="center" shrinkToFit="1"/>
    </xf>
    <xf numFmtId="38" fontId="5" fillId="8" borderId="8" xfId="1" applyFont="1" applyFill="1" applyBorder="1" applyAlignment="1">
      <alignment horizontal="center" vertical="center" shrinkToFit="1"/>
    </xf>
    <xf numFmtId="38" fontId="5" fillId="5" borderId="0" xfId="1" applyFont="1" applyFill="1" applyBorder="1" applyAlignment="1" applyProtection="1">
      <alignment horizontal="center" vertical="center" shrinkToFit="1"/>
      <protection locked="0"/>
    </xf>
    <xf numFmtId="38" fontId="5" fillId="5" borderId="7" xfId="1" applyFont="1" applyFill="1" applyBorder="1" applyAlignment="1" applyProtection="1">
      <alignment horizontal="center" vertical="center" shrinkToFit="1"/>
      <protection locked="0"/>
    </xf>
    <xf numFmtId="38" fontId="5" fillId="8" borderId="0" xfId="1" applyFont="1" applyFill="1" applyBorder="1" applyAlignment="1" applyProtection="1">
      <alignment horizontal="center" vertical="center" shrinkToFit="1"/>
    </xf>
    <xf numFmtId="38" fontId="5" fillId="8" borderId="7" xfId="1" applyFont="1" applyFill="1" applyBorder="1" applyAlignment="1" applyProtection="1">
      <alignment horizontal="center" vertical="center" shrinkToFit="1"/>
    </xf>
    <xf numFmtId="0" fontId="10" fillId="5" borderId="0" xfId="0" applyFont="1" applyFill="1" applyBorder="1" applyAlignment="1" applyProtection="1">
      <alignment vertical="center"/>
      <protection locked="0"/>
    </xf>
    <xf numFmtId="0" fontId="10" fillId="5" borderId="7" xfId="0" applyFont="1" applyFill="1" applyBorder="1" applyAlignment="1" applyProtection="1">
      <alignment vertical="center"/>
      <protection locked="0"/>
    </xf>
    <xf numFmtId="38" fontId="5" fillId="5" borderId="9" xfId="1" applyFont="1" applyFill="1" applyBorder="1" applyAlignment="1" applyProtection="1">
      <alignment horizontal="center"/>
      <protection locked="0"/>
    </xf>
    <xf numFmtId="38" fontId="5" fillId="5" borderId="7" xfId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178" fontId="4" fillId="8" borderId="9" xfId="0" applyNumberFormat="1" applyFont="1" applyFill="1" applyBorder="1" applyAlignment="1">
      <alignment horizontal="center" vertical="center"/>
    </xf>
    <xf numFmtId="178" fontId="4" fillId="8" borderId="7" xfId="0" applyNumberFormat="1" applyFont="1" applyFill="1" applyBorder="1" applyAlignment="1">
      <alignment horizontal="center" vertical="center"/>
    </xf>
    <xf numFmtId="178" fontId="5" fillId="5" borderId="9" xfId="1" applyNumberFormat="1" applyFont="1" applyFill="1" applyBorder="1" applyAlignment="1" applyProtection="1">
      <alignment horizontal="center"/>
      <protection locked="0"/>
    </xf>
    <xf numFmtId="178" fontId="5" fillId="5" borderId="7" xfId="1" applyNumberFormat="1" applyFont="1" applyFill="1" applyBorder="1" applyAlignment="1" applyProtection="1">
      <alignment horizontal="center"/>
      <protection locked="0"/>
    </xf>
    <xf numFmtId="180" fontId="4" fillId="8" borderId="9" xfId="0" applyNumberFormat="1" applyFont="1" applyFill="1" applyBorder="1" applyAlignment="1">
      <alignment horizontal="center" vertical="center"/>
    </xf>
    <xf numFmtId="180" fontId="4" fillId="8" borderId="7" xfId="0" applyNumberFormat="1" applyFont="1" applyFill="1" applyBorder="1" applyAlignment="1">
      <alignment horizontal="center" vertical="center"/>
    </xf>
    <xf numFmtId="38" fontId="5" fillId="8" borderId="0" xfId="1" applyFont="1" applyFill="1" applyBorder="1" applyAlignment="1">
      <alignment horizontal="center"/>
    </xf>
    <xf numFmtId="38" fontId="5" fillId="8" borderId="7" xfId="1" applyFont="1" applyFill="1" applyBorder="1" applyAlignment="1">
      <alignment horizontal="center"/>
    </xf>
    <xf numFmtId="181" fontId="5" fillId="8" borderId="11" xfId="1" applyNumberFormat="1" applyFont="1" applyFill="1" applyBorder="1" applyAlignment="1">
      <alignment horizontal="center"/>
    </xf>
    <xf numFmtId="181" fontId="10" fillId="8" borderId="9" xfId="0" applyNumberFormat="1" applyFont="1" applyFill="1" applyBorder="1" applyAlignment="1">
      <alignment horizontal="center" vertical="center"/>
    </xf>
    <xf numFmtId="181" fontId="10" fillId="8" borderId="8" xfId="0" applyNumberFormat="1" applyFont="1" applyFill="1" applyBorder="1" applyAlignment="1">
      <alignment horizontal="center" vertical="center"/>
    </xf>
    <xf numFmtId="181" fontId="10" fillId="8" borderId="7" xfId="0" applyNumberFormat="1" applyFont="1" applyFill="1" applyBorder="1" applyAlignment="1">
      <alignment horizontal="center" vertical="center"/>
    </xf>
    <xf numFmtId="38" fontId="5" fillId="8" borderId="11" xfId="1" applyFont="1" applyFill="1" applyBorder="1" applyAlignment="1">
      <alignment horizontal="center"/>
    </xf>
    <xf numFmtId="38" fontId="5" fillId="8" borderId="9" xfId="1" applyFont="1" applyFill="1" applyBorder="1" applyAlignment="1">
      <alignment horizontal="center"/>
    </xf>
    <xf numFmtId="38" fontId="5" fillId="8" borderId="8" xfId="1" applyFont="1" applyFill="1" applyBorder="1" applyAlignment="1">
      <alignment horizontal="center"/>
    </xf>
    <xf numFmtId="0" fontId="45" fillId="5" borderId="0" xfId="0" applyFont="1" applyFill="1" applyAlignment="1" applyProtection="1">
      <alignment horizontal="left" vertical="top"/>
      <protection locked="0"/>
    </xf>
    <xf numFmtId="0" fontId="25" fillId="14" borderId="0" xfId="0" applyFont="1" applyFill="1" applyBorder="1" applyAlignment="1">
      <alignment horizontal="left" vertical="center" wrapText="1" shrinkToFit="1"/>
    </xf>
    <xf numFmtId="0" fontId="10" fillId="14" borderId="0" xfId="0" applyFont="1" applyFill="1" applyAlignment="1">
      <alignment horizontal="left" vertical="center" wrapText="1"/>
    </xf>
    <xf numFmtId="0" fontId="10" fillId="14" borderId="0" xfId="0" applyFont="1" applyFill="1" applyAlignment="1">
      <alignment vertical="center"/>
    </xf>
    <xf numFmtId="38" fontId="26" fillId="8" borderId="30" xfId="1" applyFont="1" applyFill="1" applyBorder="1" applyAlignment="1">
      <alignment horizontal="center" vertical="center"/>
    </xf>
    <xf numFmtId="38" fontId="26" fillId="8" borderId="31" xfId="1" applyFont="1" applyFill="1" applyBorder="1" applyAlignment="1">
      <alignment horizontal="center" vertical="center"/>
    </xf>
    <xf numFmtId="0" fontId="4" fillId="8" borderId="17" xfId="0" applyNumberFormat="1" applyFont="1" applyFill="1" applyBorder="1" applyAlignment="1" applyProtection="1">
      <alignment horizontal="center" vertical="center" shrinkToFit="1"/>
    </xf>
    <xf numFmtId="0" fontId="4" fillId="8" borderId="16" xfId="0" applyNumberFormat="1" applyFont="1" applyFill="1" applyBorder="1" applyAlignment="1" applyProtection="1">
      <alignment horizontal="center" vertical="center" shrinkToFit="1"/>
    </xf>
    <xf numFmtId="177" fontId="26" fillId="8" borderId="17" xfId="1" applyNumberFormat="1" applyFont="1" applyFill="1" applyBorder="1" applyAlignment="1">
      <alignment horizontal="right" vertical="center"/>
    </xf>
    <xf numFmtId="177" fontId="26" fillId="8" borderId="16" xfId="1" applyNumberFormat="1" applyFont="1" applyFill="1" applyBorder="1" applyAlignment="1">
      <alignment horizontal="right" vertical="center"/>
    </xf>
    <xf numFmtId="0" fontId="4" fillId="8" borderId="17" xfId="0" applyFont="1" applyFill="1" applyBorder="1" applyAlignment="1" applyProtection="1">
      <alignment horizontal="center" vertical="center"/>
    </xf>
    <xf numFmtId="0" fontId="4" fillId="8" borderId="16" xfId="0" applyFont="1" applyFill="1" applyBorder="1" applyAlignment="1" applyProtection="1">
      <alignment horizontal="center" vertical="center"/>
    </xf>
    <xf numFmtId="0" fontId="44" fillId="14" borderId="0" xfId="0" applyFont="1" applyFill="1" applyAlignment="1">
      <alignment horizontal="left" vertical="center" wrapText="1"/>
    </xf>
    <xf numFmtId="38" fontId="26" fillId="5" borderId="30" xfId="1" applyFont="1" applyFill="1" applyBorder="1" applyAlignment="1">
      <alignment horizontal="right" vertical="center"/>
    </xf>
    <xf numFmtId="38" fontId="26" fillId="5" borderId="31" xfId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top" shrinkToFit="1"/>
    </xf>
    <xf numFmtId="38" fontId="26" fillId="5" borderId="30" xfId="1" applyFont="1" applyFill="1" applyBorder="1" applyAlignment="1">
      <alignment horizontal="right" vertical="center" shrinkToFit="1"/>
    </xf>
    <xf numFmtId="38" fontId="26" fillId="5" borderId="31" xfId="1" applyFont="1" applyFill="1" applyBorder="1" applyAlignment="1">
      <alignment horizontal="right" vertical="center" shrinkToFit="1"/>
    </xf>
    <xf numFmtId="0" fontId="4" fillId="5" borderId="17" xfId="0" applyFont="1" applyFill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 applyProtection="1">
      <alignment horizontal="center" vertical="center"/>
      <protection locked="0"/>
    </xf>
    <xf numFmtId="0" fontId="34" fillId="3" borderId="0" xfId="0" applyFont="1" applyFill="1" applyBorder="1" applyAlignment="1">
      <alignment horizontal="right" vertical="center"/>
    </xf>
    <xf numFmtId="0" fontId="35" fillId="3" borderId="0" xfId="0" applyFont="1" applyFill="1" applyBorder="1" applyAlignment="1">
      <alignment horizontal="right" vertical="center"/>
    </xf>
    <xf numFmtId="0" fontId="36" fillId="3" borderId="0" xfId="0" applyFont="1" applyFill="1" applyAlignment="1">
      <alignment horizontal="right" vertical="center"/>
    </xf>
    <xf numFmtId="0" fontId="49" fillId="12" borderId="38" xfId="0" applyFont="1" applyFill="1" applyBorder="1" applyAlignment="1">
      <alignment horizontal="center" vertical="center" shrinkToFit="1"/>
    </xf>
    <xf numFmtId="0" fontId="53" fillId="12" borderId="38" xfId="0" applyFont="1" applyFill="1" applyBorder="1" applyAlignment="1">
      <alignment horizontal="center" vertical="center" shrinkToFit="1"/>
    </xf>
    <xf numFmtId="0" fontId="53" fillId="12" borderId="39" xfId="0" applyFont="1" applyFill="1" applyBorder="1" applyAlignment="1">
      <alignment horizontal="center" vertical="center" shrinkToFit="1"/>
    </xf>
    <xf numFmtId="0" fontId="50" fillId="3" borderId="0" xfId="0" applyFont="1" applyFill="1" applyBorder="1" applyAlignment="1">
      <alignment horizontal="left" vertical="center" wrapText="1"/>
    </xf>
    <xf numFmtId="0" fontId="52" fillId="3" borderId="0" xfId="0" applyFont="1" applyFill="1" applyAlignment="1">
      <alignment horizontal="left" vertical="center" wrapText="1"/>
    </xf>
    <xf numFmtId="0" fontId="19" fillId="10" borderId="9" xfId="0" applyFont="1" applyFill="1" applyBorder="1" applyAlignment="1">
      <alignment horizontal="center" vertical="center" shrinkToFit="1"/>
    </xf>
    <xf numFmtId="0" fontId="10" fillId="10" borderId="9" xfId="0" applyFont="1" applyFill="1" applyBorder="1" applyAlignment="1">
      <alignment horizontal="center" vertical="center" shrinkToFit="1"/>
    </xf>
    <xf numFmtId="0" fontId="2" fillId="10" borderId="0" xfId="0" applyFont="1" applyFill="1" applyAlignment="1">
      <alignment horizontal="center" vertical="center" shrinkToFit="1"/>
    </xf>
    <xf numFmtId="0" fontId="2" fillId="10" borderId="4" xfId="0" applyFont="1" applyFill="1" applyBorder="1" applyAlignment="1">
      <alignment horizontal="center" vertical="center" shrinkToFit="1"/>
    </xf>
    <xf numFmtId="0" fontId="25" fillId="10" borderId="0" xfId="0" applyFont="1" applyFill="1" applyBorder="1" applyAlignment="1">
      <alignment horizontal="left" vertical="center" wrapText="1" shrinkToFit="1"/>
    </xf>
    <xf numFmtId="0" fontId="10" fillId="10" borderId="0" xfId="0" applyFont="1" applyFill="1" applyAlignment="1">
      <alignment horizontal="left" vertical="center" wrapText="1"/>
    </xf>
    <xf numFmtId="0" fontId="10" fillId="10" borderId="0" xfId="0" applyFont="1" applyFill="1" applyAlignment="1">
      <alignment vertical="center"/>
    </xf>
    <xf numFmtId="0" fontId="2" fillId="10" borderId="0" xfId="0" applyFont="1" applyFill="1" applyBorder="1" applyAlignment="1">
      <alignment horizontal="center" vertical="center" shrinkToFit="1"/>
    </xf>
    <xf numFmtId="0" fontId="2" fillId="10" borderId="0" xfId="0" applyFont="1" applyFill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16" fillId="10" borderId="0" xfId="0" applyFont="1" applyFill="1" applyAlignment="1">
      <alignment vertical="center" wrapText="1"/>
    </xf>
    <xf numFmtId="0" fontId="0" fillId="10" borderId="0" xfId="0" applyFill="1" applyAlignment="1">
      <alignment vertical="center" wrapText="1"/>
    </xf>
    <xf numFmtId="0" fontId="6" fillId="8" borderId="20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left" vertical="center" wrapText="1"/>
    </xf>
    <xf numFmtId="0" fontId="16" fillId="10" borderId="0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0" fillId="8" borderId="16" xfId="0" applyFont="1" applyFill="1" applyBorder="1" applyAlignment="1">
      <alignment horizontal="center" vertical="center" shrinkToFit="1"/>
    </xf>
    <xf numFmtId="0" fontId="40" fillId="8" borderId="15" xfId="0" applyFont="1" applyFill="1" applyBorder="1" applyAlignment="1">
      <alignment horizontal="center" vertical="center" shrinkToFit="1"/>
    </xf>
    <xf numFmtId="38" fontId="5" fillId="0" borderId="11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38" fontId="5" fillId="0" borderId="18" xfId="1" applyFont="1" applyFill="1" applyBorder="1" applyAlignment="1">
      <alignment horizontal="center"/>
    </xf>
    <xf numFmtId="38" fontId="5" fillId="0" borderId="8" xfId="1" applyFont="1" applyFill="1" applyBorder="1" applyAlignment="1">
      <alignment horizontal="center"/>
    </xf>
    <xf numFmtId="38" fontId="5" fillId="0" borderId="7" xfId="1" applyFont="1" applyFill="1" applyBorder="1" applyAlignment="1">
      <alignment horizontal="center"/>
    </xf>
    <xf numFmtId="38" fontId="5" fillId="0" borderId="6" xfId="1" applyFont="1" applyFill="1" applyBorder="1" applyAlignment="1">
      <alignment horizontal="center"/>
    </xf>
    <xf numFmtId="0" fontId="14" fillId="10" borderId="0" xfId="0" applyFont="1" applyFill="1" applyBorder="1" applyAlignment="1">
      <alignment horizontal="left" vertical="center"/>
    </xf>
    <xf numFmtId="0" fontId="27" fillId="10" borderId="0" xfId="0" applyFont="1" applyFill="1" applyBorder="1" applyAlignment="1">
      <alignment vertical="center"/>
    </xf>
    <xf numFmtId="0" fontId="7" fillId="10" borderId="0" xfId="0" applyFont="1" applyFill="1" applyAlignment="1">
      <alignment vertical="center"/>
    </xf>
    <xf numFmtId="0" fontId="7" fillId="10" borderId="0" xfId="0" applyFont="1" applyFill="1" applyBorder="1" applyAlignment="1">
      <alignment horizontal="right" vertical="center"/>
    </xf>
    <xf numFmtId="0" fontId="7" fillId="10" borderId="0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/>
    </xf>
    <xf numFmtId="0" fontId="41" fillId="10" borderId="0" xfId="0" applyFont="1" applyFill="1" applyBorder="1" applyAlignment="1">
      <alignment horizontal="left" vertical="center" wrapText="1" shrinkToFit="1"/>
    </xf>
    <xf numFmtId="0" fontId="10" fillId="10" borderId="0" xfId="0" applyFont="1" applyFill="1" applyBorder="1" applyAlignment="1">
      <alignment vertical="center"/>
    </xf>
    <xf numFmtId="0" fontId="10" fillId="10" borderId="4" xfId="0" applyFont="1" applyFill="1" applyBorder="1" applyAlignment="1">
      <alignment vertical="center"/>
    </xf>
    <xf numFmtId="178" fontId="5" fillId="0" borderId="9" xfId="1" applyNumberFormat="1" applyFont="1" applyFill="1" applyBorder="1" applyAlignment="1">
      <alignment horizontal="center"/>
    </xf>
    <xf numFmtId="178" fontId="5" fillId="0" borderId="7" xfId="1" applyNumberFormat="1" applyFont="1" applyFill="1" applyBorder="1" applyAlignment="1">
      <alignment horizontal="center"/>
    </xf>
    <xf numFmtId="0" fontId="13" fillId="10" borderId="2" xfId="0" applyFont="1" applyFill="1" applyBorder="1" applyAlignment="1">
      <alignment horizontal="left" vertical="center" shrinkToFit="1"/>
    </xf>
    <xf numFmtId="0" fontId="2" fillId="10" borderId="14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horizontal="left" vertical="center" wrapText="1"/>
    </xf>
    <xf numFmtId="0" fontId="10" fillId="10" borderId="4" xfId="0" applyFont="1" applyFill="1" applyBorder="1" applyAlignment="1">
      <alignment horizontal="left" vertical="center" wrapText="1"/>
    </xf>
    <xf numFmtId="0" fontId="8" fillId="10" borderId="0" xfId="0" applyFont="1" applyFill="1" applyBorder="1" applyAlignment="1">
      <alignment horizontal="center" vertical="center" shrinkToFit="1"/>
    </xf>
    <xf numFmtId="0" fontId="56" fillId="11" borderId="44" xfId="0" applyFont="1" applyFill="1" applyBorder="1" applyAlignment="1">
      <alignment horizontal="center" vertical="center" wrapText="1"/>
    </xf>
    <xf numFmtId="0" fontId="49" fillId="11" borderId="40" xfId="0" applyFont="1" applyFill="1" applyBorder="1" applyAlignment="1">
      <alignment horizontal="center" vertical="center"/>
    </xf>
    <xf numFmtId="0" fontId="53" fillId="11" borderId="40" xfId="0" applyFont="1" applyFill="1" applyBorder="1" applyAlignment="1">
      <alignment horizontal="center" vertical="center"/>
    </xf>
    <xf numFmtId="0" fontId="53" fillId="11" borderId="45" xfId="0" applyFont="1" applyFill="1" applyBorder="1" applyAlignment="1">
      <alignment horizontal="center" vertical="center"/>
    </xf>
    <xf numFmtId="179" fontId="50" fillId="10" borderId="42" xfId="0" applyNumberFormat="1" applyFont="1" applyFill="1" applyBorder="1" applyAlignment="1">
      <alignment horizontal="right" vertical="center" wrapText="1" shrinkToFit="1"/>
    </xf>
    <xf numFmtId="179" fontId="50" fillId="10" borderId="42" xfId="0" applyNumberFormat="1" applyFont="1" applyFill="1" applyBorder="1" applyAlignment="1">
      <alignment horizontal="right" vertical="center" shrinkToFit="1"/>
    </xf>
    <xf numFmtId="179" fontId="51" fillId="10" borderId="42" xfId="0" applyNumberFormat="1" applyFont="1" applyFill="1" applyBorder="1" applyAlignment="1">
      <alignment horizontal="right" vertical="center" shrinkToFit="1"/>
    </xf>
    <xf numFmtId="0" fontId="52" fillId="10" borderId="42" xfId="0" applyFont="1" applyFill="1" applyBorder="1" applyAlignment="1">
      <alignment vertical="center"/>
    </xf>
    <xf numFmtId="0" fontId="48" fillId="11" borderId="41" xfId="0" applyFont="1" applyFill="1" applyBorder="1" applyAlignment="1">
      <alignment horizontal="center" vertical="center" wrapText="1"/>
    </xf>
    <xf numFmtId="0" fontId="35" fillId="11" borderId="42" xfId="0" applyFont="1" applyFill="1" applyBorder="1" applyAlignment="1">
      <alignment horizontal="center" vertical="center"/>
    </xf>
    <xf numFmtId="0" fontId="36" fillId="11" borderId="42" xfId="0" applyFont="1" applyFill="1" applyBorder="1" applyAlignment="1">
      <alignment horizontal="center" vertical="center"/>
    </xf>
    <xf numFmtId="0" fontId="36" fillId="11" borderId="43" xfId="0" applyFont="1" applyFill="1" applyBorder="1" applyAlignment="1">
      <alignment horizontal="center" vertical="center"/>
    </xf>
    <xf numFmtId="0" fontId="26" fillId="10" borderId="40" xfId="0" applyFont="1" applyFill="1" applyBorder="1" applyAlignment="1">
      <alignment horizontal="center" vertical="center" shrinkToFit="1"/>
    </xf>
    <xf numFmtId="0" fontId="46" fillId="10" borderId="40" xfId="0" applyFont="1" applyFill="1" applyBorder="1" applyAlignment="1">
      <alignment horizontal="center" vertical="center" shrinkToFit="1"/>
    </xf>
    <xf numFmtId="0" fontId="50" fillId="10" borderId="0" xfId="0" applyFont="1" applyFill="1" applyBorder="1" applyAlignment="1">
      <alignment horizontal="left" vertical="center" wrapText="1"/>
    </xf>
    <xf numFmtId="0" fontId="52" fillId="10" borderId="0" xfId="0" applyFont="1" applyFill="1" applyAlignment="1">
      <alignment horizontal="left" vertical="center" wrapText="1"/>
    </xf>
    <xf numFmtId="0" fontId="0" fillId="10" borderId="0" xfId="0" applyFill="1" applyAlignment="1">
      <alignment vertical="center"/>
    </xf>
    <xf numFmtId="0" fontId="13" fillId="10" borderId="0" xfId="0" applyFont="1" applyFill="1" applyBorder="1" applyAlignment="1">
      <alignment horizontal="center" vertical="center" wrapText="1"/>
    </xf>
    <xf numFmtId="0" fontId="47" fillId="13" borderId="44" xfId="0" applyFont="1" applyFill="1" applyBorder="1" applyAlignment="1">
      <alignment horizontal="center" vertical="top" wrapText="1" shrinkToFit="1"/>
    </xf>
    <xf numFmtId="0" fontId="35" fillId="13" borderId="40" xfId="0" applyFont="1" applyFill="1" applyBorder="1" applyAlignment="1">
      <alignment horizontal="center" vertical="top" shrinkToFit="1"/>
    </xf>
    <xf numFmtId="0" fontId="36" fillId="13" borderId="40" xfId="0" applyFont="1" applyFill="1" applyBorder="1" applyAlignment="1">
      <alignment horizontal="center" vertical="top" shrinkToFit="1"/>
    </xf>
    <xf numFmtId="0" fontId="37" fillId="13" borderId="45" xfId="0" applyFont="1" applyFill="1" applyBorder="1" applyAlignment="1">
      <alignment vertical="top" shrinkToFit="1"/>
    </xf>
    <xf numFmtId="0" fontId="26" fillId="14" borderId="0" xfId="0" applyFont="1" applyFill="1" applyBorder="1" applyAlignment="1">
      <alignment horizontal="center" vertical="center" wrapText="1"/>
    </xf>
    <xf numFmtId="0" fontId="50" fillId="14" borderId="0" xfId="0" applyFont="1" applyFill="1" applyBorder="1" applyAlignment="1">
      <alignment horizontal="left" vertical="center" wrapText="1"/>
    </xf>
    <xf numFmtId="0" fontId="52" fillId="14" borderId="0" xfId="0" applyFont="1" applyFill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shrinkToFit="1"/>
    </xf>
    <xf numFmtId="0" fontId="0" fillId="5" borderId="0" xfId="0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F8F8F8"/>
      <color rgb="FFDBB9FD"/>
      <color rgb="FF00FFFF"/>
      <color rgb="FFB20CFC"/>
      <color rgb="FFF7B9FD"/>
      <color rgb="FFCCFF99"/>
      <color rgb="FF99FF99"/>
      <color rgb="FF00CC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114300</xdr:colOff>
      <xdr:row>26</xdr:row>
      <xdr:rowOff>9525</xdr:rowOff>
    </xdr:from>
    <xdr:to>
      <xdr:col>26</xdr:col>
      <xdr:colOff>114300</xdr:colOff>
      <xdr:row>27</xdr:row>
      <xdr:rowOff>171450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5267325" y="6810375"/>
          <a:ext cx="0" cy="3429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180975</xdr:colOff>
      <xdr:row>37</xdr:row>
      <xdr:rowOff>104775</xdr:rowOff>
    </xdr:from>
    <xdr:to>
      <xdr:col>30</xdr:col>
      <xdr:colOff>28575</xdr:colOff>
      <xdr:row>40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733550" y="8972550"/>
          <a:ext cx="4248150" cy="523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3</xdr:col>
      <xdr:colOff>171450</xdr:colOff>
      <xdr:row>12</xdr:row>
      <xdr:rowOff>152400</xdr:rowOff>
    </xdr:from>
    <xdr:to>
      <xdr:col>14</xdr:col>
      <xdr:colOff>19050</xdr:colOff>
      <xdr:row>16</xdr:row>
      <xdr:rowOff>133350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23900" y="4552950"/>
          <a:ext cx="2047875" cy="7048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②は消費税及び地方消費税を除いた、申請店舗の飲食部門の売上高を入力してください。</a:t>
          </a:r>
        </a:p>
      </xdr:txBody>
    </xdr:sp>
    <xdr:clientData/>
  </xdr:twoCellAnchor>
  <xdr:twoCellAnchor>
    <xdr:from>
      <xdr:col>29</xdr:col>
      <xdr:colOff>142875</xdr:colOff>
      <xdr:row>59</xdr:row>
      <xdr:rowOff>9525</xdr:rowOff>
    </xdr:from>
    <xdr:to>
      <xdr:col>29</xdr:col>
      <xdr:colOff>142875</xdr:colOff>
      <xdr:row>60</xdr:row>
      <xdr:rowOff>238125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895975" y="13258800"/>
          <a:ext cx="0" cy="4381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19049</xdr:colOff>
      <xdr:row>47</xdr:row>
      <xdr:rowOff>0</xdr:rowOff>
    </xdr:from>
    <xdr:to>
      <xdr:col>37</xdr:col>
      <xdr:colOff>180975</xdr:colOff>
      <xdr:row>48</xdr:row>
      <xdr:rowOff>171450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71474" y="10906125"/>
          <a:ext cx="7162801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47625</xdr:colOff>
      <xdr:row>0</xdr:row>
      <xdr:rowOff>47625</xdr:rowOff>
    </xdr:from>
    <xdr:to>
      <xdr:col>4</xdr:col>
      <xdr:colOff>0</xdr:colOff>
      <xdr:row>0</xdr:row>
      <xdr:rowOff>371475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7625" y="47625"/>
          <a:ext cx="70485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様式４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10583</xdr:rowOff>
    </xdr:from>
    <xdr:to>
      <xdr:col>14</xdr:col>
      <xdr:colOff>190500</xdr:colOff>
      <xdr:row>19</xdr:row>
      <xdr:rowOff>126999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52475" y="4877858"/>
          <a:ext cx="2190750" cy="668866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②は消費税及び地方消費税を除いた、申請店舗の飲食部門の</a:t>
          </a:r>
          <a:endParaRPr kumimoji="1" lang="en-US" altLang="ja-JP" sz="11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売上高を入力してください。</a:t>
          </a:r>
        </a:p>
      </xdr:txBody>
    </xdr:sp>
    <xdr:clientData/>
  </xdr:twoCellAnchor>
  <xdr:twoCellAnchor>
    <xdr:from>
      <xdr:col>26</xdr:col>
      <xdr:colOff>114300</xdr:colOff>
      <xdr:row>29</xdr:row>
      <xdr:rowOff>9525</xdr:rowOff>
    </xdr:from>
    <xdr:to>
      <xdr:col>26</xdr:col>
      <xdr:colOff>114300</xdr:colOff>
      <xdr:row>30</xdr:row>
      <xdr:rowOff>171450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5267325" y="7105650"/>
          <a:ext cx="0" cy="3429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142875</xdr:colOff>
      <xdr:row>62</xdr:row>
      <xdr:rowOff>9525</xdr:rowOff>
    </xdr:from>
    <xdr:to>
      <xdr:col>29</xdr:col>
      <xdr:colOff>142875</xdr:colOff>
      <xdr:row>64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5895975" y="13582650"/>
          <a:ext cx="0" cy="4381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180975</xdr:colOff>
      <xdr:row>40</xdr:row>
      <xdr:rowOff>0</xdr:rowOff>
    </xdr:from>
    <xdr:to>
      <xdr:col>30</xdr:col>
      <xdr:colOff>28575</xdr:colOff>
      <xdr:row>42</xdr:row>
      <xdr:rowOff>104775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733550" y="9163050"/>
          <a:ext cx="424815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1</xdr:col>
      <xdr:colOff>190500</xdr:colOff>
      <xdr:row>50</xdr:row>
      <xdr:rowOff>0</xdr:rowOff>
    </xdr:from>
    <xdr:to>
      <xdr:col>38</xdr:col>
      <xdr:colOff>38099</xdr:colOff>
      <xdr:row>51</xdr:row>
      <xdr:rowOff>171450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342900" y="11172825"/>
          <a:ext cx="7248524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190500</xdr:colOff>
      <xdr:row>0</xdr:row>
      <xdr:rowOff>361950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38100" y="38100"/>
          <a:ext cx="70485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様式４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9524</xdr:rowOff>
    </xdr:from>
    <xdr:to>
      <xdr:col>14</xdr:col>
      <xdr:colOff>171450</xdr:colOff>
      <xdr:row>18</xdr:row>
      <xdr:rowOff>123824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552450" y="4543424"/>
          <a:ext cx="2371725" cy="657225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②・⑤は消費税及び地方消費税を除いた、申請店舗の飲食部門の売上高を入力してください。</a:t>
          </a:r>
        </a:p>
      </xdr:txBody>
    </xdr:sp>
    <xdr:clientData/>
  </xdr:twoCellAnchor>
  <xdr:twoCellAnchor>
    <xdr:from>
      <xdr:col>6</xdr:col>
      <xdr:colOff>114300</xdr:colOff>
      <xdr:row>28</xdr:row>
      <xdr:rowOff>0</xdr:rowOff>
    </xdr:from>
    <xdr:to>
      <xdr:col>6</xdr:col>
      <xdr:colOff>114300</xdr:colOff>
      <xdr:row>29</xdr:row>
      <xdr:rowOff>19050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 flipH="1">
          <a:off x="1266825" y="6886575"/>
          <a:ext cx="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85725</xdr:colOff>
      <xdr:row>22</xdr:row>
      <xdr:rowOff>0</xdr:rowOff>
    </xdr:from>
    <xdr:to>
      <xdr:col>29</xdr:col>
      <xdr:colOff>85725</xdr:colOff>
      <xdr:row>22</xdr:row>
      <xdr:rowOff>180000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5838825" y="5800725"/>
          <a:ext cx="0" cy="180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0</xdr:rowOff>
    </xdr:from>
    <xdr:to>
      <xdr:col>29</xdr:col>
      <xdr:colOff>85727</xdr:colOff>
      <xdr:row>23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 flipH="1">
          <a:off x="352425" y="5981700"/>
          <a:ext cx="548640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161925</xdr:colOff>
      <xdr:row>32</xdr:row>
      <xdr:rowOff>19050</xdr:rowOff>
    </xdr:from>
    <xdr:to>
      <xdr:col>33</xdr:col>
      <xdr:colOff>161926</xdr:colOff>
      <xdr:row>33</xdr:row>
      <xdr:rowOff>171450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/>
      </xdr:nvCxnSpPr>
      <xdr:spPr>
        <a:xfrm>
          <a:off x="6715125" y="7629525"/>
          <a:ext cx="1" cy="3333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28</xdr:row>
      <xdr:rowOff>95250</xdr:rowOff>
    </xdr:from>
    <xdr:to>
      <xdr:col>26</xdr:col>
      <xdr:colOff>104775</xdr:colOff>
      <xdr:row>32</xdr:row>
      <xdr:rowOff>114300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257175" y="6981825"/>
          <a:ext cx="5000625" cy="742950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123825</xdr:colOff>
      <xdr:row>27</xdr:row>
      <xdr:rowOff>0</xdr:rowOff>
    </xdr:from>
    <xdr:to>
      <xdr:col>29</xdr:col>
      <xdr:colOff>123825</xdr:colOff>
      <xdr:row>28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CxnSpPr/>
      </xdr:nvCxnSpPr>
      <xdr:spPr>
        <a:xfrm>
          <a:off x="5876925" y="6705600"/>
          <a:ext cx="0" cy="1905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123825</xdr:colOff>
      <xdr:row>27</xdr:row>
      <xdr:rowOff>176964</xdr:rowOff>
    </xdr:from>
    <xdr:to>
      <xdr:col>29</xdr:col>
      <xdr:colOff>128337</xdr:colOff>
      <xdr:row>27</xdr:row>
      <xdr:rowOff>176964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CxnSpPr/>
      </xdr:nvCxnSpPr>
      <xdr:spPr>
        <a:xfrm flipH="1">
          <a:off x="4076700" y="6882564"/>
          <a:ext cx="1804737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176964</xdr:rowOff>
    </xdr:from>
    <xdr:to>
      <xdr:col>6</xdr:col>
      <xdr:colOff>108451</xdr:colOff>
      <xdr:row>27</xdr:row>
      <xdr:rowOff>176964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/>
      </xdr:nvCxnSpPr>
      <xdr:spPr>
        <a:xfrm flipH="1">
          <a:off x="352425" y="6882564"/>
          <a:ext cx="908551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0</xdr:colOff>
      <xdr:row>28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CxnSpPr/>
      </xdr:nvCxnSpPr>
      <xdr:spPr>
        <a:xfrm flipV="1">
          <a:off x="352425" y="5981700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127000</xdr:colOff>
      <xdr:row>28</xdr:row>
      <xdr:rowOff>0</xdr:rowOff>
    </xdr:from>
    <xdr:to>
      <xdr:col>20</xdr:col>
      <xdr:colOff>127000</xdr:colOff>
      <xdr:row>29</xdr:row>
      <xdr:rowOff>19050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/>
      </xdr:nvCxnSpPr>
      <xdr:spPr>
        <a:xfrm flipH="1">
          <a:off x="4079875" y="6886575"/>
          <a:ext cx="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52</xdr:row>
      <xdr:rowOff>123825</xdr:rowOff>
    </xdr:from>
    <xdr:to>
      <xdr:col>30</xdr:col>
      <xdr:colOff>19050</xdr:colOff>
      <xdr:row>55</xdr:row>
      <xdr:rowOff>76200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1724025" y="11430000"/>
          <a:ext cx="4248150" cy="523875"/>
        </a:xfrm>
        <a:prstGeom prst="rect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31</xdr:col>
      <xdr:colOff>0</xdr:colOff>
      <xdr:row>39</xdr:row>
      <xdr:rowOff>171450</xdr:rowOff>
    </xdr:from>
    <xdr:to>
      <xdr:col>32</xdr:col>
      <xdr:colOff>171450</xdr:colOff>
      <xdr:row>39</xdr:row>
      <xdr:rowOff>171450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>
          <a:off x="6153150" y="9048750"/>
          <a:ext cx="37147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77</xdr:row>
      <xdr:rowOff>152400</xdr:rowOff>
    </xdr:from>
    <xdr:to>
      <xdr:col>33</xdr:col>
      <xdr:colOff>15975</xdr:colOff>
      <xdr:row>77</xdr:row>
      <xdr:rowOff>152401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/>
      </xdr:nvCxnSpPr>
      <xdr:spPr>
        <a:xfrm flipV="1">
          <a:off x="6353175" y="16449675"/>
          <a:ext cx="216000" cy="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80</xdr:row>
      <xdr:rowOff>152400</xdr:rowOff>
    </xdr:from>
    <xdr:to>
      <xdr:col>33</xdr:col>
      <xdr:colOff>15975</xdr:colOff>
      <xdr:row>80</xdr:row>
      <xdr:rowOff>152401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CxnSpPr/>
      </xdr:nvCxnSpPr>
      <xdr:spPr>
        <a:xfrm flipV="1">
          <a:off x="6353175" y="17125950"/>
          <a:ext cx="216000" cy="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63</xdr:row>
      <xdr:rowOff>0</xdr:rowOff>
    </xdr:from>
    <xdr:to>
      <xdr:col>38</xdr:col>
      <xdr:colOff>180975</xdr:colOff>
      <xdr:row>64</xdr:row>
      <xdr:rowOff>171450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323850" y="13515975"/>
          <a:ext cx="7429500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190500</xdr:colOff>
      <xdr:row>0</xdr:row>
      <xdr:rowOff>361950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38100" y="38100"/>
          <a:ext cx="704850" cy="2952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様式４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114300</xdr:colOff>
      <xdr:row>26</xdr:row>
      <xdr:rowOff>9525</xdr:rowOff>
    </xdr:from>
    <xdr:to>
      <xdr:col>26</xdr:col>
      <xdr:colOff>114300</xdr:colOff>
      <xdr:row>27</xdr:row>
      <xdr:rowOff>171450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>
          <a:off x="5267325" y="6657975"/>
          <a:ext cx="0" cy="3429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180975</xdr:colOff>
      <xdr:row>37</xdr:row>
      <xdr:rowOff>104775</xdr:rowOff>
    </xdr:from>
    <xdr:to>
      <xdr:col>30</xdr:col>
      <xdr:colOff>28575</xdr:colOff>
      <xdr:row>40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733550" y="8820150"/>
          <a:ext cx="4248150" cy="523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3</xdr:col>
      <xdr:colOff>171450</xdr:colOff>
      <xdr:row>12</xdr:row>
      <xdr:rowOff>152400</xdr:rowOff>
    </xdr:from>
    <xdr:to>
      <xdr:col>14</xdr:col>
      <xdr:colOff>19050</xdr:colOff>
      <xdr:row>16</xdr:row>
      <xdr:rowOff>133350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723900" y="4400550"/>
          <a:ext cx="2047875" cy="7048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②は消費税及び地方消費税を除いた、申請店舗の飲食部門の売上高を入力してください。</a:t>
          </a:r>
        </a:p>
      </xdr:txBody>
    </xdr:sp>
    <xdr:clientData/>
  </xdr:twoCellAnchor>
  <xdr:twoCellAnchor>
    <xdr:from>
      <xdr:col>29</xdr:col>
      <xdr:colOff>142875</xdr:colOff>
      <xdr:row>59</xdr:row>
      <xdr:rowOff>9525</xdr:rowOff>
    </xdr:from>
    <xdr:to>
      <xdr:col>29</xdr:col>
      <xdr:colOff>142875</xdr:colOff>
      <xdr:row>60</xdr:row>
      <xdr:rowOff>238125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>
          <a:off x="5895975" y="13106400"/>
          <a:ext cx="0" cy="4381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47</xdr:row>
      <xdr:rowOff>0</xdr:rowOff>
    </xdr:from>
    <xdr:to>
      <xdr:col>38</xdr:col>
      <xdr:colOff>38099</xdr:colOff>
      <xdr:row>48</xdr:row>
      <xdr:rowOff>171450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323850" y="10753725"/>
          <a:ext cx="7267574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</xdr:colOff>
      <xdr:row>0</xdr:row>
      <xdr:rowOff>38100</xdr:rowOff>
    </xdr:from>
    <xdr:to>
      <xdr:col>3</xdr:col>
      <xdr:colOff>180975</xdr:colOff>
      <xdr:row>0</xdr:row>
      <xdr:rowOff>361950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28575" y="38100"/>
          <a:ext cx="70485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様式４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14</xdr:col>
      <xdr:colOff>171450</xdr:colOff>
      <xdr:row>17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552450" y="4629150"/>
          <a:ext cx="2371725" cy="6858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5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②・⑤は消費税及び地方消費税を除いた、申請店舗の飲食部門の売上高を入力してください。</a:t>
          </a:r>
        </a:p>
      </xdr:txBody>
    </xdr:sp>
    <xdr:clientData/>
  </xdr:twoCellAnchor>
  <xdr:twoCellAnchor>
    <xdr:from>
      <xdr:col>6</xdr:col>
      <xdr:colOff>114300</xdr:colOff>
      <xdr:row>27</xdr:row>
      <xdr:rowOff>0</xdr:rowOff>
    </xdr:from>
    <xdr:to>
      <xdr:col>6</xdr:col>
      <xdr:colOff>114300</xdr:colOff>
      <xdr:row>28</xdr:row>
      <xdr:rowOff>19050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CxnSpPr/>
      </xdr:nvCxnSpPr>
      <xdr:spPr>
        <a:xfrm flipH="1">
          <a:off x="1266825" y="5324475"/>
          <a:ext cx="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85725</xdr:colOff>
      <xdr:row>21</xdr:row>
      <xdr:rowOff>0</xdr:rowOff>
    </xdr:from>
    <xdr:to>
      <xdr:col>29</xdr:col>
      <xdr:colOff>85725</xdr:colOff>
      <xdr:row>21</xdr:row>
      <xdr:rowOff>180000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CxnSpPr/>
      </xdr:nvCxnSpPr>
      <xdr:spPr>
        <a:xfrm>
          <a:off x="5838825" y="4238625"/>
          <a:ext cx="0" cy="180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0</xdr:rowOff>
    </xdr:from>
    <xdr:to>
      <xdr:col>29</xdr:col>
      <xdr:colOff>85727</xdr:colOff>
      <xdr:row>22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CxnSpPr/>
      </xdr:nvCxnSpPr>
      <xdr:spPr>
        <a:xfrm flipH="1">
          <a:off x="352425" y="4419600"/>
          <a:ext cx="548640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161925</xdr:colOff>
      <xdr:row>31</xdr:row>
      <xdr:rowOff>19050</xdr:rowOff>
    </xdr:from>
    <xdr:to>
      <xdr:col>33</xdr:col>
      <xdr:colOff>161926</xdr:colOff>
      <xdr:row>32</xdr:row>
      <xdr:rowOff>171450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CxnSpPr/>
      </xdr:nvCxnSpPr>
      <xdr:spPr>
        <a:xfrm>
          <a:off x="6715125" y="6067425"/>
          <a:ext cx="1" cy="3333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27</xdr:row>
      <xdr:rowOff>95250</xdr:rowOff>
    </xdr:from>
    <xdr:to>
      <xdr:col>26</xdr:col>
      <xdr:colOff>104775</xdr:colOff>
      <xdr:row>31</xdr:row>
      <xdr:rowOff>114300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257175" y="5419725"/>
          <a:ext cx="5000625" cy="742950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123825</xdr:colOff>
      <xdr:row>26</xdr:row>
      <xdr:rowOff>0</xdr:rowOff>
    </xdr:from>
    <xdr:to>
      <xdr:col>29</xdr:col>
      <xdr:colOff>123825</xdr:colOff>
      <xdr:row>27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CxnSpPr/>
      </xdr:nvCxnSpPr>
      <xdr:spPr>
        <a:xfrm>
          <a:off x="5876925" y="5143500"/>
          <a:ext cx="0" cy="1905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123825</xdr:colOff>
      <xdr:row>26</xdr:row>
      <xdr:rowOff>176964</xdr:rowOff>
    </xdr:from>
    <xdr:to>
      <xdr:col>29</xdr:col>
      <xdr:colOff>128337</xdr:colOff>
      <xdr:row>26</xdr:row>
      <xdr:rowOff>176964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CxnSpPr/>
      </xdr:nvCxnSpPr>
      <xdr:spPr>
        <a:xfrm flipH="1">
          <a:off x="4076700" y="5320464"/>
          <a:ext cx="1804737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176964</xdr:rowOff>
    </xdr:from>
    <xdr:to>
      <xdr:col>6</xdr:col>
      <xdr:colOff>108451</xdr:colOff>
      <xdr:row>26</xdr:row>
      <xdr:rowOff>176964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CxnSpPr/>
      </xdr:nvCxnSpPr>
      <xdr:spPr>
        <a:xfrm flipH="1">
          <a:off x="352425" y="5320464"/>
          <a:ext cx="908551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0</xdr:colOff>
      <xdr:row>27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CxnSpPr/>
      </xdr:nvCxnSpPr>
      <xdr:spPr>
        <a:xfrm flipV="1">
          <a:off x="352425" y="4419600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127000</xdr:colOff>
      <xdr:row>27</xdr:row>
      <xdr:rowOff>0</xdr:rowOff>
    </xdr:from>
    <xdr:to>
      <xdr:col>20</xdr:col>
      <xdr:colOff>127000</xdr:colOff>
      <xdr:row>28</xdr:row>
      <xdr:rowOff>19050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CxnSpPr/>
      </xdr:nvCxnSpPr>
      <xdr:spPr>
        <a:xfrm flipH="1">
          <a:off x="4079875" y="5324475"/>
          <a:ext cx="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41</xdr:row>
      <xdr:rowOff>123825</xdr:rowOff>
    </xdr:from>
    <xdr:to>
      <xdr:col>30</xdr:col>
      <xdr:colOff>19050</xdr:colOff>
      <xdr:row>44</xdr:row>
      <xdr:rowOff>76200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>
          <a:off x="1724025" y="9867900"/>
          <a:ext cx="4248150" cy="523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1</xdr:col>
      <xdr:colOff>171450</xdr:colOff>
      <xdr:row>50</xdr:row>
      <xdr:rowOff>0</xdr:rowOff>
    </xdr:from>
    <xdr:to>
      <xdr:col>38</xdr:col>
      <xdr:colOff>38099</xdr:colOff>
      <xdr:row>51</xdr:row>
      <xdr:rowOff>171450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323850" y="10868025"/>
          <a:ext cx="7286624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</xdr:colOff>
      <xdr:row>64</xdr:row>
      <xdr:rowOff>295277</xdr:rowOff>
    </xdr:from>
    <xdr:to>
      <xdr:col>28</xdr:col>
      <xdr:colOff>9525</xdr:colOff>
      <xdr:row>67</xdr:row>
      <xdr:rowOff>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CxnSpPr/>
      </xdr:nvCxnSpPr>
      <xdr:spPr>
        <a:xfrm>
          <a:off x="5562600" y="12896852"/>
          <a:ext cx="0" cy="457198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10583</xdr:rowOff>
    </xdr:from>
    <xdr:to>
      <xdr:col>14</xdr:col>
      <xdr:colOff>190500</xdr:colOff>
      <xdr:row>20</xdr:row>
      <xdr:rowOff>126999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752475" y="5049308"/>
          <a:ext cx="2190750" cy="668866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②は消費税及び地方消費税を除いた、申請店舗の飲食部門の</a:t>
          </a:r>
          <a:endParaRPr kumimoji="1" lang="en-US" altLang="ja-JP" sz="11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売上高を入力してください。</a:t>
          </a:r>
        </a:p>
      </xdr:txBody>
    </xdr:sp>
    <xdr:clientData/>
  </xdr:twoCellAnchor>
  <xdr:twoCellAnchor>
    <xdr:from>
      <xdr:col>26</xdr:col>
      <xdr:colOff>114300</xdr:colOff>
      <xdr:row>28</xdr:row>
      <xdr:rowOff>9525</xdr:rowOff>
    </xdr:from>
    <xdr:to>
      <xdr:col>26</xdr:col>
      <xdr:colOff>114300</xdr:colOff>
      <xdr:row>29</xdr:row>
      <xdr:rowOff>171450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CxnSpPr/>
      </xdr:nvCxnSpPr>
      <xdr:spPr>
        <a:xfrm>
          <a:off x="5267325" y="7143750"/>
          <a:ext cx="0" cy="3429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142875</xdr:colOff>
      <xdr:row>61</xdr:row>
      <xdr:rowOff>9525</xdr:rowOff>
    </xdr:from>
    <xdr:to>
      <xdr:col>29</xdr:col>
      <xdr:colOff>142875</xdr:colOff>
      <xdr:row>62</xdr:row>
      <xdr:rowOff>238125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CxnSpPr/>
      </xdr:nvCxnSpPr>
      <xdr:spPr>
        <a:xfrm>
          <a:off x="5895975" y="13620750"/>
          <a:ext cx="0" cy="4381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180975</xdr:colOff>
      <xdr:row>39</xdr:row>
      <xdr:rowOff>0</xdr:rowOff>
    </xdr:from>
    <xdr:to>
      <xdr:col>30</xdr:col>
      <xdr:colOff>28575</xdr:colOff>
      <xdr:row>41</xdr:row>
      <xdr:rowOff>104775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1733550" y="9201150"/>
          <a:ext cx="424815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1</xdr:col>
      <xdr:colOff>180975</xdr:colOff>
      <xdr:row>49</xdr:row>
      <xdr:rowOff>0</xdr:rowOff>
    </xdr:from>
    <xdr:to>
      <xdr:col>38</xdr:col>
      <xdr:colOff>38099</xdr:colOff>
      <xdr:row>50</xdr:row>
      <xdr:rowOff>171450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333375" y="11210925"/>
          <a:ext cx="7258049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</xdr:colOff>
      <xdr:row>0</xdr:row>
      <xdr:rowOff>38100</xdr:rowOff>
    </xdr:from>
    <xdr:to>
      <xdr:col>3</xdr:col>
      <xdr:colOff>180975</xdr:colOff>
      <xdr:row>0</xdr:row>
      <xdr:rowOff>361950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28575" y="38100"/>
          <a:ext cx="70485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様式４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3174</xdr:colOff>
      <xdr:row>11</xdr:row>
      <xdr:rowOff>66674</xdr:rowOff>
    </xdr:from>
    <xdr:to>
      <xdr:col>15</xdr:col>
      <xdr:colOff>180974</xdr:colOff>
      <xdr:row>15</xdr:row>
      <xdr:rowOff>114300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555624" y="3629024"/>
          <a:ext cx="2578100" cy="714376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②・⑤は消費税及び地方消費税を除いた、申請店舗の飲食部門の売上高を入力してください。</a:t>
          </a:r>
        </a:p>
      </xdr:txBody>
    </xdr:sp>
    <xdr:clientData/>
  </xdr:twoCellAnchor>
  <xdr:twoCellAnchor>
    <xdr:from>
      <xdr:col>6</xdr:col>
      <xdr:colOff>114300</xdr:colOff>
      <xdr:row>27</xdr:row>
      <xdr:rowOff>0</xdr:rowOff>
    </xdr:from>
    <xdr:to>
      <xdr:col>6</xdr:col>
      <xdr:colOff>114300</xdr:colOff>
      <xdr:row>27</xdr:row>
      <xdr:rowOff>180000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CxnSpPr/>
      </xdr:nvCxnSpPr>
      <xdr:spPr>
        <a:xfrm flipH="1">
          <a:off x="1266825" y="6172200"/>
          <a:ext cx="0" cy="1800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85725</xdr:colOff>
      <xdr:row>21</xdr:row>
      <xdr:rowOff>0</xdr:rowOff>
    </xdr:from>
    <xdr:to>
      <xdr:col>29</xdr:col>
      <xdr:colOff>85725</xdr:colOff>
      <xdr:row>21</xdr:row>
      <xdr:rowOff>180000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CxnSpPr/>
      </xdr:nvCxnSpPr>
      <xdr:spPr>
        <a:xfrm>
          <a:off x="5838825" y="5086350"/>
          <a:ext cx="0" cy="180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0</xdr:rowOff>
    </xdr:from>
    <xdr:to>
      <xdr:col>29</xdr:col>
      <xdr:colOff>85727</xdr:colOff>
      <xdr:row>22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CxnSpPr/>
      </xdr:nvCxnSpPr>
      <xdr:spPr>
        <a:xfrm flipH="1">
          <a:off x="352425" y="5267325"/>
          <a:ext cx="548640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161925</xdr:colOff>
      <xdr:row>31</xdr:row>
      <xdr:rowOff>19050</xdr:rowOff>
    </xdr:from>
    <xdr:to>
      <xdr:col>33</xdr:col>
      <xdr:colOff>161926</xdr:colOff>
      <xdr:row>32</xdr:row>
      <xdr:rowOff>171450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CxnSpPr/>
      </xdr:nvCxnSpPr>
      <xdr:spPr>
        <a:xfrm>
          <a:off x="6715125" y="6915150"/>
          <a:ext cx="1" cy="3333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27</xdr:row>
      <xdr:rowOff>95250</xdr:rowOff>
    </xdr:from>
    <xdr:to>
      <xdr:col>26</xdr:col>
      <xdr:colOff>104775</xdr:colOff>
      <xdr:row>31</xdr:row>
      <xdr:rowOff>114300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257175" y="6267450"/>
          <a:ext cx="5000625" cy="742950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120149</xdr:colOff>
      <xdr:row>26</xdr:row>
      <xdr:rowOff>177800</xdr:rowOff>
    </xdr:from>
    <xdr:to>
      <xdr:col>20</xdr:col>
      <xdr:colOff>120149</xdr:colOff>
      <xdr:row>27</xdr:row>
      <xdr:rowOff>167940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CxnSpPr/>
      </xdr:nvCxnSpPr>
      <xdr:spPr>
        <a:xfrm flipH="1">
          <a:off x="4073024" y="6169025"/>
          <a:ext cx="0" cy="17111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123825</xdr:colOff>
      <xdr:row>26</xdr:row>
      <xdr:rowOff>0</xdr:rowOff>
    </xdr:from>
    <xdr:to>
      <xdr:col>29</xdr:col>
      <xdr:colOff>123825</xdr:colOff>
      <xdr:row>27</xdr:row>
      <xdr:rowOff>9525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CxnSpPr/>
      </xdr:nvCxnSpPr>
      <xdr:spPr>
        <a:xfrm>
          <a:off x="5876925" y="5991225"/>
          <a:ext cx="0" cy="1905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123825</xdr:colOff>
      <xdr:row>26</xdr:row>
      <xdr:rowOff>176964</xdr:rowOff>
    </xdr:from>
    <xdr:to>
      <xdr:col>29</xdr:col>
      <xdr:colOff>128337</xdr:colOff>
      <xdr:row>26</xdr:row>
      <xdr:rowOff>176964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CxnSpPr/>
      </xdr:nvCxnSpPr>
      <xdr:spPr>
        <a:xfrm flipH="1">
          <a:off x="4076700" y="6168189"/>
          <a:ext cx="1804737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176964</xdr:rowOff>
    </xdr:from>
    <xdr:to>
      <xdr:col>6</xdr:col>
      <xdr:colOff>108451</xdr:colOff>
      <xdr:row>26</xdr:row>
      <xdr:rowOff>176964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CxnSpPr/>
      </xdr:nvCxnSpPr>
      <xdr:spPr>
        <a:xfrm flipH="1">
          <a:off x="352425" y="6168189"/>
          <a:ext cx="908551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0</xdr:colOff>
      <xdr:row>27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CxnSpPr/>
      </xdr:nvCxnSpPr>
      <xdr:spPr>
        <a:xfrm flipV="1">
          <a:off x="352425" y="5267325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</xdr:colOff>
      <xdr:row>66</xdr:row>
      <xdr:rowOff>295277</xdr:rowOff>
    </xdr:from>
    <xdr:to>
      <xdr:col>28</xdr:col>
      <xdr:colOff>9525</xdr:colOff>
      <xdr:row>69</xdr:row>
      <xdr:rowOff>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CxnSpPr/>
      </xdr:nvCxnSpPr>
      <xdr:spPr>
        <a:xfrm>
          <a:off x="5562600" y="14125577"/>
          <a:ext cx="0" cy="457198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41</xdr:row>
      <xdr:rowOff>123825</xdr:rowOff>
    </xdr:from>
    <xdr:to>
      <xdr:col>30</xdr:col>
      <xdr:colOff>19050</xdr:colOff>
      <xdr:row>44</xdr:row>
      <xdr:rowOff>76200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1724025" y="8905875"/>
          <a:ext cx="4248150" cy="523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1</xdr:col>
      <xdr:colOff>171450</xdr:colOff>
      <xdr:row>52</xdr:row>
      <xdr:rowOff>0</xdr:rowOff>
    </xdr:from>
    <xdr:to>
      <xdr:col>38</xdr:col>
      <xdr:colOff>38099</xdr:colOff>
      <xdr:row>53</xdr:row>
      <xdr:rowOff>171450</xdr:rowOff>
    </xdr:to>
    <xdr:sp macro="" textlink="">
      <xdr:nvSpPr>
        <xdr:cNvPr id="15" name="大かっこ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23850" y="10991850"/>
          <a:ext cx="7267574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190500</xdr:colOff>
      <xdr:row>0</xdr:row>
      <xdr:rowOff>361950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/>
      </xdr:nvSpPr>
      <xdr:spPr>
        <a:xfrm>
          <a:off x="38100" y="38100"/>
          <a:ext cx="704850" cy="2952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様式４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38100</xdr:rowOff>
    </xdr:from>
    <xdr:to>
      <xdr:col>14</xdr:col>
      <xdr:colOff>171450</xdr:colOff>
      <xdr:row>19</xdr:row>
      <xdr:rowOff>123825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552450" y="4991100"/>
          <a:ext cx="2371725" cy="6286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②・⑤は消費税及び地方消費税を除いた、申請店舗の飲食部門の売上高を入力してください。</a:t>
          </a:r>
        </a:p>
      </xdr:txBody>
    </xdr:sp>
    <xdr:clientData/>
  </xdr:twoCellAnchor>
  <xdr:twoCellAnchor>
    <xdr:from>
      <xdr:col>6</xdr:col>
      <xdr:colOff>114300</xdr:colOff>
      <xdr:row>29</xdr:row>
      <xdr:rowOff>0</xdr:rowOff>
    </xdr:from>
    <xdr:to>
      <xdr:col>6</xdr:col>
      <xdr:colOff>114300</xdr:colOff>
      <xdr:row>30</xdr:row>
      <xdr:rowOff>19050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CxnSpPr/>
      </xdr:nvCxnSpPr>
      <xdr:spPr>
        <a:xfrm flipH="1">
          <a:off x="1266825" y="7305675"/>
          <a:ext cx="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85725</xdr:colOff>
      <xdr:row>23</xdr:row>
      <xdr:rowOff>0</xdr:rowOff>
    </xdr:from>
    <xdr:to>
      <xdr:col>29</xdr:col>
      <xdr:colOff>85725</xdr:colOff>
      <xdr:row>23</xdr:row>
      <xdr:rowOff>180000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CxnSpPr/>
      </xdr:nvCxnSpPr>
      <xdr:spPr>
        <a:xfrm>
          <a:off x="5838825" y="6219825"/>
          <a:ext cx="0" cy="180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0</xdr:rowOff>
    </xdr:from>
    <xdr:to>
      <xdr:col>29</xdr:col>
      <xdr:colOff>85727</xdr:colOff>
      <xdr:row>24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CxnSpPr/>
      </xdr:nvCxnSpPr>
      <xdr:spPr>
        <a:xfrm flipH="1">
          <a:off x="352425" y="6400800"/>
          <a:ext cx="548640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161925</xdr:colOff>
      <xdr:row>33</xdr:row>
      <xdr:rowOff>19050</xdr:rowOff>
    </xdr:from>
    <xdr:to>
      <xdr:col>33</xdr:col>
      <xdr:colOff>161926</xdr:colOff>
      <xdr:row>34</xdr:row>
      <xdr:rowOff>171450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>
          <a:off x="6715125" y="8048625"/>
          <a:ext cx="1" cy="3333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29</xdr:row>
      <xdr:rowOff>95250</xdr:rowOff>
    </xdr:from>
    <xdr:to>
      <xdr:col>26</xdr:col>
      <xdr:colOff>104775</xdr:colOff>
      <xdr:row>33</xdr:row>
      <xdr:rowOff>114300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>
        <a:xfrm>
          <a:off x="257175" y="7400925"/>
          <a:ext cx="5000625" cy="742950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123825</xdr:colOff>
      <xdr:row>28</xdr:row>
      <xdr:rowOff>0</xdr:rowOff>
    </xdr:from>
    <xdr:to>
      <xdr:col>29</xdr:col>
      <xdr:colOff>123825</xdr:colOff>
      <xdr:row>29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>
          <a:off x="5876925" y="7124700"/>
          <a:ext cx="0" cy="1905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123825</xdr:colOff>
      <xdr:row>28</xdr:row>
      <xdr:rowOff>176964</xdr:rowOff>
    </xdr:from>
    <xdr:to>
      <xdr:col>29</xdr:col>
      <xdr:colOff>128337</xdr:colOff>
      <xdr:row>28</xdr:row>
      <xdr:rowOff>176964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CxnSpPr/>
      </xdr:nvCxnSpPr>
      <xdr:spPr>
        <a:xfrm flipH="1">
          <a:off x="4076700" y="7301664"/>
          <a:ext cx="1804737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28</xdr:row>
      <xdr:rowOff>176964</xdr:rowOff>
    </xdr:from>
    <xdr:to>
      <xdr:col>6</xdr:col>
      <xdr:colOff>108451</xdr:colOff>
      <xdr:row>28</xdr:row>
      <xdr:rowOff>176964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CxnSpPr/>
      </xdr:nvCxnSpPr>
      <xdr:spPr>
        <a:xfrm flipH="1">
          <a:off x="352425" y="7301664"/>
          <a:ext cx="908551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CxnSpPr/>
      </xdr:nvCxnSpPr>
      <xdr:spPr>
        <a:xfrm flipV="1">
          <a:off x="352425" y="6400800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127000</xdr:colOff>
      <xdr:row>29</xdr:row>
      <xdr:rowOff>0</xdr:rowOff>
    </xdr:from>
    <xdr:to>
      <xdr:col>20</xdr:col>
      <xdr:colOff>127000</xdr:colOff>
      <xdr:row>30</xdr:row>
      <xdr:rowOff>19050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CxnSpPr/>
      </xdr:nvCxnSpPr>
      <xdr:spPr>
        <a:xfrm flipH="1">
          <a:off x="4079875" y="7305675"/>
          <a:ext cx="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43</xdr:row>
      <xdr:rowOff>123825</xdr:rowOff>
    </xdr:from>
    <xdr:to>
      <xdr:col>30</xdr:col>
      <xdr:colOff>19050</xdr:colOff>
      <xdr:row>46</xdr:row>
      <xdr:rowOff>76200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1724025" y="10039350"/>
          <a:ext cx="4248150" cy="523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記載の上、必ずご提出ください</a:t>
          </a:r>
        </a:p>
      </xdr:txBody>
    </xdr:sp>
    <xdr:clientData/>
  </xdr:twoCellAnchor>
  <xdr:twoCellAnchor>
    <xdr:from>
      <xdr:col>1</xdr:col>
      <xdr:colOff>171450</xdr:colOff>
      <xdr:row>54</xdr:row>
      <xdr:rowOff>0</xdr:rowOff>
    </xdr:from>
    <xdr:to>
      <xdr:col>38</xdr:col>
      <xdr:colOff>38099</xdr:colOff>
      <xdr:row>55</xdr:row>
      <xdr:rowOff>171450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/>
      </xdr:nvSpPr>
      <xdr:spPr>
        <a:xfrm>
          <a:off x="323850" y="12125325"/>
          <a:ext cx="7286624" cy="371475"/>
        </a:xfrm>
        <a:prstGeom prst="bracketPair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</xdr:colOff>
      <xdr:row>68</xdr:row>
      <xdr:rowOff>295277</xdr:rowOff>
    </xdr:from>
    <xdr:to>
      <xdr:col>28</xdr:col>
      <xdr:colOff>9525</xdr:colOff>
      <xdr:row>71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CxnSpPr/>
      </xdr:nvCxnSpPr>
      <xdr:spPr>
        <a:xfrm>
          <a:off x="5562600" y="15201902"/>
          <a:ext cx="0" cy="457198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190500</xdr:colOff>
      <xdr:row>0</xdr:row>
      <xdr:rowOff>361950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38100" y="38100"/>
          <a:ext cx="704850" cy="2952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7" tint="0.79998168889431442"/>
    <pageSetUpPr fitToPage="1"/>
  </sheetPr>
  <dimension ref="A1:BQ63"/>
  <sheetViews>
    <sheetView showZeros="0" view="pageBreakPreview" zoomScaleNormal="100" zoomScaleSheetLayoutView="100" workbookViewId="0">
      <selection activeCell="A4" sqref="A4:XFD4"/>
    </sheetView>
  </sheetViews>
  <sheetFormatPr defaultColWidth="8.625" defaultRowHeight="14.25" x14ac:dyDescent="0.4"/>
  <cols>
    <col min="1" max="1" width="2" style="1" customWidth="1"/>
    <col min="2" max="39" width="2.625" style="1" customWidth="1"/>
    <col min="40" max="40" width="3.5" style="1" hidden="1" customWidth="1"/>
    <col min="41" max="42" width="3.625" style="1" hidden="1" customWidth="1"/>
    <col min="43" max="43" width="3.625" style="1" customWidth="1"/>
    <col min="44" max="44" width="12.125" style="1" customWidth="1"/>
    <col min="45" max="45" width="24.25" style="1" customWidth="1"/>
    <col min="46" max="61" width="3.625" style="1" customWidth="1"/>
    <col min="62" max="16384" width="8.625" style="1"/>
  </cols>
  <sheetData>
    <row r="1" spans="1:45" ht="33" thickBot="1" x14ac:dyDescent="0.45">
      <c r="A1" s="441"/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3"/>
      <c r="AH1" s="443"/>
      <c r="AI1" s="443"/>
      <c r="AJ1" s="443"/>
      <c r="AK1" s="443"/>
      <c r="AL1" s="443"/>
      <c r="AM1" s="443"/>
      <c r="AR1" s="30"/>
      <c r="AS1" s="30"/>
    </row>
    <row r="2" spans="1:45" ht="32.25" x14ac:dyDescent="0.4">
      <c r="A2" s="444" t="s">
        <v>112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  <c r="AC2" s="445"/>
      <c r="AD2" s="445"/>
      <c r="AE2" s="445"/>
      <c r="AF2" s="445"/>
      <c r="AG2" s="446"/>
      <c r="AH2" s="446"/>
      <c r="AI2" s="446"/>
      <c r="AJ2" s="446"/>
      <c r="AK2" s="446"/>
      <c r="AL2" s="446"/>
      <c r="AM2" s="447"/>
      <c r="AR2" s="30"/>
      <c r="AS2" s="30"/>
    </row>
    <row r="3" spans="1:45" ht="55.5" customHeight="1" thickBot="1" x14ac:dyDescent="0.45">
      <c r="A3" s="448" t="s">
        <v>111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449"/>
      <c r="AE3" s="449"/>
      <c r="AF3" s="449"/>
      <c r="AG3" s="450"/>
      <c r="AH3" s="450"/>
      <c r="AI3" s="450"/>
      <c r="AJ3" s="450"/>
      <c r="AK3" s="450"/>
      <c r="AL3" s="450"/>
      <c r="AM3" s="451"/>
      <c r="AR3" s="30"/>
      <c r="AS3" s="30"/>
    </row>
    <row r="4" spans="1:45" ht="25.5" customHeight="1" x14ac:dyDescent="0.4">
      <c r="A4" s="452" t="s">
        <v>107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452"/>
      <c r="T4" s="452"/>
      <c r="U4" s="452"/>
      <c r="V4" s="452"/>
      <c r="W4" s="452"/>
      <c r="X4" s="452"/>
      <c r="Y4" s="452"/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R4" s="30"/>
      <c r="AS4" s="30"/>
    </row>
    <row r="5" spans="1:45" ht="25.5" customHeight="1" x14ac:dyDescent="0.4">
      <c r="A5" s="293"/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R5" s="30"/>
      <c r="AS5" s="30"/>
    </row>
    <row r="6" spans="1:45" ht="24.75" customHeight="1" x14ac:dyDescent="0.4">
      <c r="A6" s="43"/>
      <c r="B6" s="453" t="s">
        <v>76</v>
      </c>
      <c r="C6" s="453"/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3"/>
      <c r="U6" s="453"/>
      <c r="V6" s="453"/>
      <c r="W6" s="453"/>
      <c r="X6" s="453"/>
      <c r="Y6" s="453"/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  <c r="AK6" s="453"/>
      <c r="AL6" s="453"/>
      <c r="AM6" s="453"/>
    </row>
    <row r="7" spans="1:45" ht="24.75" customHeight="1" x14ac:dyDescent="0.4">
      <c r="A7" s="43"/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3"/>
      <c r="S7" s="453"/>
      <c r="T7" s="453"/>
      <c r="U7" s="453"/>
      <c r="V7" s="453"/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  <c r="AK7" s="453"/>
      <c r="AL7" s="453"/>
      <c r="AM7" s="453"/>
    </row>
    <row r="8" spans="1:45" ht="24.75" customHeight="1" x14ac:dyDescent="0.4">
      <c r="A8" s="43"/>
      <c r="B8" s="439" t="s">
        <v>19</v>
      </c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40" t="s">
        <v>20</v>
      </c>
      <c r="P8" s="440"/>
      <c r="Q8" s="440"/>
      <c r="R8" s="440"/>
      <c r="S8" s="440"/>
      <c r="T8" s="440"/>
      <c r="U8" s="440"/>
      <c r="V8" s="440"/>
      <c r="W8" s="440"/>
      <c r="X8" s="440"/>
      <c r="Y8" s="440"/>
      <c r="Z8" s="440"/>
      <c r="AA8" s="440"/>
      <c r="AB8" s="440"/>
      <c r="AC8" s="440"/>
      <c r="AD8" s="440"/>
      <c r="AE8" s="440"/>
      <c r="AF8" s="440"/>
      <c r="AG8" s="440"/>
      <c r="AH8" s="440"/>
      <c r="AI8" s="440"/>
      <c r="AJ8" s="440"/>
      <c r="AK8" s="440"/>
      <c r="AL8" s="440"/>
      <c r="AM8" s="440"/>
      <c r="AR8" s="30"/>
      <c r="AS8" s="30"/>
    </row>
    <row r="9" spans="1:45" ht="15" customHeight="1" x14ac:dyDescent="0.4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R9" s="30"/>
      <c r="AS9" s="30"/>
    </row>
    <row r="10" spans="1:45" s="35" customFormat="1" ht="30" customHeight="1" thickBot="1" x14ac:dyDescent="0.45">
      <c r="A10" s="45"/>
      <c r="B10" s="427" t="s">
        <v>57</v>
      </c>
      <c r="C10" s="427"/>
      <c r="D10" s="427"/>
      <c r="E10" s="427"/>
      <c r="F10" s="427"/>
      <c r="G10" s="427"/>
      <c r="H10" s="427"/>
      <c r="I10" s="42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8" t="s">
        <v>67</v>
      </c>
      <c r="Y10" s="428"/>
      <c r="Z10" s="428"/>
      <c r="AA10" s="428"/>
      <c r="AB10" s="428"/>
      <c r="AC10" s="428"/>
      <c r="AD10" s="428"/>
      <c r="AE10" s="428"/>
      <c r="AF10" s="428"/>
      <c r="AG10" s="428"/>
      <c r="AH10" s="428"/>
      <c r="AI10" s="428"/>
      <c r="AJ10" s="428"/>
      <c r="AK10" s="428"/>
      <c r="AL10" s="428"/>
      <c r="AM10" s="428"/>
    </row>
    <row r="11" spans="1:45" s="4" customFormat="1" ht="26.25" customHeight="1" x14ac:dyDescent="0.4">
      <c r="A11" s="43"/>
      <c r="B11" s="429" t="s">
        <v>26</v>
      </c>
      <c r="C11" s="430"/>
      <c r="D11" s="430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0"/>
      <c r="AA11" s="430"/>
      <c r="AB11" s="430"/>
      <c r="AC11" s="430"/>
      <c r="AD11" s="430"/>
      <c r="AE11" s="430"/>
      <c r="AF11" s="430"/>
      <c r="AG11" s="430"/>
      <c r="AH11" s="430"/>
      <c r="AI11" s="430"/>
      <c r="AJ11" s="430"/>
      <c r="AK11" s="430"/>
      <c r="AL11" s="430"/>
      <c r="AM11" s="431"/>
      <c r="AN11" s="1"/>
    </row>
    <row r="12" spans="1:45" s="3" customFormat="1" ht="6" customHeight="1" x14ac:dyDescent="0.4">
      <c r="A12" s="43"/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8"/>
      <c r="AN12" s="1"/>
    </row>
    <row r="13" spans="1:45" s="3" customFormat="1" ht="14.25" customHeight="1" x14ac:dyDescent="0.4">
      <c r="A13" s="43"/>
      <c r="B13" s="49"/>
      <c r="C13" s="50"/>
      <c r="D13" s="50"/>
      <c r="E13" s="51"/>
      <c r="F13" s="51"/>
      <c r="G13" s="51"/>
      <c r="H13" s="51"/>
      <c r="I13" s="51"/>
      <c r="J13" s="51"/>
      <c r="K13" s="51"/>
      <c r="L13" s="51"/>
      <c r="M13" s="50"/>
      <c r="N13" s="50"/>
      <c r="O13" s="50"/>
      <c r="P13" s="432" t="s">
        <v>24</v>
      </c>
      <c r="Q13" s="432"/>
      <c r="R13" s="432"/>
      <c r="S13" s="432"/>
      <c r="T13" s="432"/>
      <c r="U13" s="432"/>
      <c r="V13" s="432"/>
      <c r="W13" s="352"/>
      <c r="X13" s="352"/>
      <c r="Y13" s="50"/>
      <c r="Z13" s="433" t="s">
        <v>66</v>
      </c>
      <c r="AA13" s="433"/>
      <c r="AB13" s="433"/>
      <c r="AC13" s="433"/>
      <c r="AD13" s="433"/>
      <c r="AE13" s="433"/>
      <c r="AF13" s="433"/>
      <c r="AG13" s="433"/>
      <c r="AH13" s="433"/>
      <c r="AI13" s="433"/>
      <c r="AJ13" s="433"/>
      <c r="AK13" s="433"/>
      <c r="AL13" s="433"/>
      <c r="AM13" s="433"/>
      <c r="AN13" s="433"/>
      <c r="AO13" s="434"/>
    </row>
    <row r="14" spans="1:45" s="3" customFormat="1" ht="14.25" customHeight="1" x14ac:dyDescent="0.4">
      <c r="A14" s="43"/>
      <c r="B14" s="49"/>
      <c r="C14" s="50"/>
      <c r="D14" s="50"/>
      <c r="E14" s="51"/>
      <c r="F14" s="51"/>
      <c r="G14" s="51"/>
      <c r="H14" s="51"/>
      <c r="I14" s="51"/>
      <c r="J14" s="51"/>
      <c r="K14" s="51"/>
      <c r="L14" s="51"/>
      <c r="M14" s="51"/>
      <c r="N14" s="50"/>
      <c r="O14" s="50"/>
      <c r="P14" s="411" t="s">
        <v>9</v>
      </c>
      <c r="Q14" s="357"/>
      <c r="R14" s="357"/>
      <c r="S14" s="357"/>
      <c r="T14" s="357"/>
      <c r="U14" s="357"/>
      <c r="V14" s="357"/>
      <c r="W14" s="435" t="s">
        <v>11</v>
      </c>
      <c r="X14" s="436"/>
      <c r="Y14" s="50"/>
      <c r="Z14" s="433"/>
      <c r="AA14" s="433"/>
      <c r="AB14" s="433"/>
      <c r="AC14" s="433"/>
      <c r="AD14" s="433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4"/>
    </row>
    <row r="15" spans="1:45" s="3" customFormat="1" ht="14.25" customHeight="1" x14ac:dyDescent="0.4">
      <c r="A15" s="43"/>
      <c r="B15" s="49"/>
      <c r="C15" s="50"/>
      <c r="D15" s="50"/>
      <c r="E15" s="51"/>
      <c r="F15" s="51"/>
      <c r="G15" s="51"/>
      <c r="H15" s="51"/>
      <c r="I15" s="51"/>
      <c r="J15" s="51"/>
      <c r="K15" s="51"/>
      <c r="L15" s="51"/>
      <c r="M15" s="51"/>
      <c r="N15" s="50"/>
      <c r="O15" s="52"/>
      <c r="P15" s="376"/>
      <c r="Q15" s="361"/>
      <c r="R15" s="361"/>
      <c r="S15" s="361"/>
      <c r="T15" s="361"/>
      <c r="U15" s="361"/>
      <c r="V15" s="361"/>
      <c r="W15" s="437"/>
      <c r="X15" s="438"/>
      <c r="Y15" s="50"/>
      <c r="Z15" s="433"/>
      <c r="AA15" s="433"/>
      <c r="AB15" s="433"/>
      <c r="AC15" s="433"/>
      <c r="AD15" s="433"/>
      <c r="AE15" s="433"/>
      <c r="AF15" s="433"/>
      <c r="AG15" s="433"/>
      <c r="AH15" s="433"/>
      <c r="AI15" s="433"/>
      <c r="AJ15" s="433"/>
      <c r="AK15" s="433"/>
      <c r="AL15" s="433"/>
      <c r="AM15" s="433"/>
      <c r="AN15" s="433"/>
      <c r="AO15" s="434"/>
    </row>
    <row r="16" spans="1:45" s="3" customFormat="1" ht="14.25" customHeight="1" x14ac:dyDescent="0.4">
      <c r="A16" s="43"/>
      <c r="B16" s="49"/>
      <c r="C16" s="50"/>
      <c r="D16" s="50"/>
      <c r="E16" s="51"/>
      <c r="F16" s="51"/>
      <c r="G16" s="51"/>
      <c r="H16" s="51"/>
      <c r="I16" s="51"/>
      <c r="J16" s="51"/>
      <c r="K16" s="51"/>
      <c r="L16" s="51"/>
      <c r="M16" s="51"/>
      <c r="N16" s="50"/>
      <c r="O16" s="52"/>
      <c r="P16" s="50"/>
      <c r="Q16" s="50"/>
      <c r="R16" s="50"/>
      <c r="S16" s="50"/>
      <c r="T16" s="50"/>
      <c r="U16" s="50"/>
      <c r="V16" s="50"/>
      <c r="W16" s="57"/>
      <c r="X16" s="57"/>
      <c r="Y16" s="50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54"/>
      <c r="AN16" s="51"/>
      <c r="AO16" s="43"/>
      <c r="AP16" s="1"/>
    </row>
    <row r="17" spans="1:42" s="3" customFormat="1" ht="14.25" customHeight="1" x14ac:dyDescent="0.4">
      <c r="A17" s="43"/>
      <c r="B17" s="49"/>
      <c r="C17" s="50"/>
      <c r="D17" s="50"/>
      <c r="E17" s="53"/>
      <c r="F17" s="53"/>
      <c r="G17" s="53"/>
      <c r="H17" s="53"/>
      <c r="I17" s="53"/>
      <c r="J17" s="53"/>
      <c r="K17" s="53"/>
      <c r="L17" s="53"/>
      <c r="M17" s="51"/>
      <c r="N17" s="50"/>
      <c r="O17" s="52"/>
      <c r="P17" s="58"/>
      <c r="Q17" s="59"/>
      <c r="R17" s="58"/>
      <c r="S17" s="58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/>
      <c r="AH17" s="56"/>
      <c r="AI17" s="50"/>
      <c r="AJ17" s="50"/>
      <c r="AK17" s="50"/>
      <c r="AL17" s="50"/>
      <c r="AM17" s="54"/>
      <c r="AN17" s="51"/>
      <c r="AO17" s="43"/>
      <c r="AP17" s="1"/>
    </row>
    <row r="18" spans="1:42" ht="17.25" customHeight="1" x14ac:dyDescent="0.4">
      <c r="A18" s="43"/>
      <c r="B18" s="49"/>
      <c r="C18" s="50"/>
      <c r="D18" s="50"/>
      <c r="E18" s="406" t="s">
        <v>63</v>
      </c>
      <c r="F18" s="373"/>
      <c r="G18" s="373"/>
      <c r="H18" s="373"/>
      <c r="I18" s="373"/>
      <c r="J18" s="373"/>
      <c r="K18" s="373"/>
      <c r="L18" s="373"/>
      <c r="M18" s="373"/>
      <c r="N18" s="374"/>
      <c r="O18" s="64"/>
      <c r="P18" s="50"/>
      <c r="Q18" s="407" t="s">
        <v>68</v>
      </c>
      <c r="R18" s="408"/>
      <c r="S18" s="408"/>
      <c r="T18" s="408"/>
      <c r="U18" s="409"/>
      <c r="V18" s="50"/>
      <c r="W18" s="50"/>
      <c r="X18" s="372" t="s">
        <v>40</v>
      </c>
      <c r="Y18" s="373"/>
      <c r="Z18" s="373"/>
      <c r="AA18" s="373"/>
      <c r="AB18" s="373"/>
      <c r="AC18" s="373"/>
      <c r="AD18" s="373"/>
      <c r="AE18" s="373"/>
      <c r="AF18" s="373"/>
      <c r="AG18" s="373"/>
      <c r="AH18" s="374"/>
      <c r="AI18" s="62"/>
      <c r="AJ18" s="62"/>
      <c r="AK18" s="62"/>
      <c r="AL18" s="62"/>
      <c r="AM18" s="54"/>
      <c r="AO18" s="5"/>
    </row>
    <row r="19" spans="1:42" ht="9.9499999999999993" customHeight="1" x14ac:dyDescent="0.4">
      <c r="A19" s="43"/>
      <c r="B19" s="49"/>
      <c r="C19" s="50"/>
      <c r="D19" s="50"/>
      <c r="E19" s="375" t="s">
        <v>8</v>
      </c>
      <c r="F19" s="356"/>
      <c r="G19" s="356"/>
      <c r="H19" s="356"/>
      <c r="I19" s="356"/>
      <c r="J19" s="356"/>
      <c r="K19" s="356"/>
      <c r="L19" s="356"/>
      <c r="M19" s="379" t="s">
        <v>0</v>
      </c>
      <c r="N19" s="380"/>
      <c r="O19" s="383" t="s">
        <v>5</v>
      </c>
      <c r="P19" s="383"/>
      <c r="Q19" s="411" t="s">
        <v>6</v>
      </c>
      <c r="R19" s="412">
        <v>28</v>
      </c>
      <c r="S19" s="413"/>
      <c r="T19" s="416" t="s">
        <v>2</v>
      </c>
      <c r="U19" s="417"/>
      <c r="V19" s="384" t="s">
        <v>1</v>
      </c>
      <c r="W19" s="384"/>
      <c r="X19" s="375" t="s">
        <v>7</v>
      </c>
      <c r="Y19" s="422"/>
      <c r="Z19" s="422"/>
      <c r="AA19" s="422"/>
      <c r="AB19" s="422"/>
      <c r="AC19" s="422"/>
      <c r="AD19" s="422"/>
      <c r="AE19" s="422"/>
      <c r="AF19" s="422"/>
      <c r="AG19" s="379" t="s">
        <v>0</v>
      </c>
      <c r="AH19" s="380"/>
      <c r="AI19" s="63"/>
      <c r="AJ19" s="63"/>
      <c r="AK19" s="63"/>
      <c r="AL19" s="63"/>
      <c r="AM19" s="54"/>
      <c r="AO19" s="36"/>
      <c r="AP19" s="30"/>
    </row>
    <row r="20" spans="1:42" ht="9.9499999999999993" customHeight="1" x14ac:dyDescent="0.4">
      <c r="A20" s="43"/>
      <c r="B20" s="49"/>
      <c r="C20" s="50"/>
      <c r="D20" s="50"/>
      <c r="E20" s="375"/>
      <c r="F20" s="410"/>
      <c r="G20" s="410"/>
      <c r="H20" s="410"/>
      <c r="I20" s="410"/>
      <c r="J20" s="410"/>
      <c r="K20" s="410"/>
      <c r="L20" s="410"/>
      <c r="M20" s="379"/>
      <c r="N20" s="380"/>
      <c r="O20" s="383"/>
      <c r="P20" s="383"/>
      <c r="Q20" s="375"/>
      <c r="R20" s="414"/>
      <c r="S20" s="415"/>
      <c r="T20" s="418"/>
      <c r="U20" s="419"/>
      <c r="V20" s="384"/>
      <c r="W20" s="384"/>
      <c r="X20" s="375"/>
      <c r="Y20" s="423"/>
      <c r="Z20" s="423"/>
      <c r="AA20" s="423"/>
      <c r="AB20" s="423"/>
      <c r="AC20" s="423"/>
      <c r="AD20" s="423"/>
      <c r="AE20" s="423"/>
      <c r="AF20" s="423"/>
      <c r="AG20" s="379"/>
      <c r="AH20" s="380"/>
      <c r="AI20" s="63"/>
      <c r="AJ20" s="63"/>
      <c r="AK20" s="63"/>
      <c r="AL20" s="63"/>
      <c r="AM20" s="54"/>
      <c r="AO20" s="36"/>
      <c r="AP20" s="30"/>
    </row>
    <row r="21" spans="1:42" ht="9.9499999999999993" customHeight="1" x14ac:dyDescent="0.4">
      <c r="A21" s="43"/>
      <c r="B21" s="49"/>
      <c r="C21" s="50"/>
      <c r="D21" s="50"/>
      <c r="E21" s="375"/>
      <c r="F21" s="410"/>
      <c r="G21" s="410"/>
      <c r="H21" s="410"/>
      <c r="I21" s="410"/>
      <c r="J21" s="410"/>
      <c r="K21" s="410"/>
      <c r="L21" s="410"/>
      <c r="M21" s="379"/>
      <c r="N21" s="380"/>
      <c r="O21" s="383"/>
      <c r="P21" s="383"/>
      <c r="Q21" s="375"/>
      <c r="R21" s="412">
        <v>29</v>
      </c>
      <c r="S21" s="413"/>
      <c r="T21" s="418"/>
      <c r="U21" s="419"/>
      <c r="V21" s="384"/>
      <c r="W21" s="384"/>
      <c r="X21" s="375"/>
      <c r="Y21" s="423"/>
      <c r="Z21" s="423"/>
      <c r="AA21" s="423"/>
      <c r="AB21" s="423"/>
      <c r="AC21" s="423"/>
      <c r="AD21" s="423"/>
      <c r="AE21" s="423"/>
      <c r="AF21" s="423"/>
      <c r="AG21" s="379"/>
      <c r="AH21" s="380"/>
      <c r="AI21" s="63"/>
      <c r="AJ21" s="63"/>
      <c r="AK21" s="63"/>
      <c r="AL21" s="63"/>
      <c r="AM21" s="54"/>
      <c r="AO21" s="36"/>
      <c r="AP21" s="30"/>
    </row>
    <row r="22" spans="1:42" ht="9.9499999999999993" customHeight="1" x14ac:dyDescent="0.4">
      <c r="A22" s="43"/>
      <c r="B22" s="49"/>
      <c r="C22" s="50"/>
      <c r="D22" s="50"/>
      <c r="E22" s="376"/>
      <c r="F22" s="360"/>
      <c r="G22" s="360"/>
      <c r="H22" s="360"/>
      <c r="I22" s="360"/>
      <c r="J22" s="360"/>
      <c r="K22" s="360"/>
      <c r="L22" s="360"/>
      <c r="M22" s="381"/>
      <c r="N22" s="382"/>
      <c r="O22" s="383"/>
      <c r="P22" s="383"/>
      <c r="Q22" s="376"/>
      <c r="R22" s="425"/>
      <c r="S22" s="426"/>
      <c r="T22" s="420"/>
      <c r="U22" s="421"/>
      <c r="V22" s="384"/>
      <c r="W22" s="384"/>
      <c r="X22" s="376"/>
      <c r="Y22" s="424"/>
      <c r="Z22" s="424"/>
      <c r="AA22" s="424"/>
      <c r="AB22" s="424"/>
      <c r="AC22" s="424"/>
      <c r="AD22" s="424"/>
      <c r="AE22" s="424"/>
      <c r="AF22" s="424"/>
      <c r="AG22" s="381"/>
      <c r="AH22" s="382"/>
      <c r="AI22" s="63"/>
      <c r="AJ22" s="63"/>
      <c r="AK22" s="63"/>
      <c r="AL22" s="63"/>
      <c r="AM22" s="54"/>
    </row>
    <row r="23" spans="1:42" ht="14.25" customHeight="1" x14ac:dyDescent="0.4">
      <c r="A23" s="43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60" t="s">
        <v>64</v>
      </c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405" t="s">
        <v>41</v>
      </c>
      <c r="AC23" s="405"/>
      <c r="AD23" s="405"/>
      <c r="AE23" s="405"/>
      <c r="AF23" s="405"/>
      <c r="AG23" s="405"/>
      <c r="AH23" s="405"/>
      <c r="AI23" s="61"/>
      <c r="AJ23" s="61"/>
      <c r="AK23" s="61"/>
      <c r="AL23" s="61"/>
      <c r="AM23" s="54"/>
    </row>
    <row r="24" spans="1:42" ht="18.75" customHeight="1" x14ac:dyDescent="0.4">
      <c r="A24" s="43"/>
      <c r="B24" s="49"/>
      <c r="C24" s="50"/>
      <c r="D24" s="50"/>
      <c r="E24" s="372" t="s">
        <v>40</v>
      </c>
      <c r="F24" s="373"/>
      <c r="G24" s="373"/>
      <c r="H24" s="373"/>
      <c r="I24" s="373"/>
      <c r="J24" s="373"/>
      <c r="K24" s="373"/>
      <c r="L24" s="373"/>
      <c r="M24" s="373"/>
      <c r="N24" s="373"/>
      <c r="O24" s="374"/>
      <c r="P24" s="50"/>
      <c r="Q24" s="50"/>
      <c r="R24" s="50"/>
      <c r="S24" s="50"/>
      <c r="T24" s="50"/>
      <c r="U24" s="50"/>
      <c r="V24" s="50"/>
      <c r="W24" s="50"/>
      <c r="X24" s="372" t="s">
        <v>31</v>
      </c>
      <c r="Y24" s="373"/>
      <c r="Z24" s="373"/>
      <c r="AA24" s="373"/>
      <c r="AB24" s="373"/>
      <c r="AC24" s="373"/>
      <c r="AD24" s="373"/>
      <c r="AE24" s="373"/>
      <c r="AF24" s="373"/>
      <c r="AG24" s="373"/>
      <c r="AH24" s="374"/>
      <c r="AI24" s="62"/>
      <c r="AJ24" s="62"/>
      <c r="AK24" s="62"/>
      <c r="AL24" s="62"/>
      <c r="AM24" s="54"/>
    </row>
    <row r="25" spans="1:42" ht="14.25" customHeight="1" x14ac:dyDescent="0.4">
      <c r="A25" s="43"/>
      <c r="B25" s="49"/>
      <c r="C25" s="50"/>
      <c r="D25" s="50"/>
      <c r="E25" s="375" t="s">
        <v>7</v>
      </c>
      <c r="F25" s="377">
        <f>Y19</f>
        <v>0</v>
      </c>
      <c r="G25" s="377"/>
      <c r="H25" s="377"/>
      <c r="I25" s="377"/>
      <c r="J25" s="377"/>
      <c r="K25" s="377"/>
      <c r="L25" s="377"/>
      <c r="M25" s="377"/>
      <c r="N25" s="379" t="s">
        <v>0</v>
      </c>
      <c r="O25" s="380"/>
      <c r="P25" s="383" t="s">
        <v>3</v>
      </c>
      <c r="Q25" s="383"/>
      <c r="R25" s="291"/>
      <c r="S25" s="383">
        <v>0.3</v>
      </c>
      <c r="T25" s="383"/>
      <c r="U25" s="383"/>
      <c r="V25" s="384" t="s">
        <v>1</v>
      </c>
      <c r="W25" s="384"/>
      <c r="X25" s="355" t="str">
        <f>IF(F19="","",IFERROR(IF(R21="","",ROUNDUP(F25*S25,0)),""))</f>
        <v/>
      </c>
      <c r="Y25" s="357"/>
      <c r="Z25" s="357"/>
      <c r="AA25" s="357"/>
      <c r="AB25" s="357"/>
      <c r="AC25" s="357"/>
      <c r="AD25" s="357"/>
      <c r="AE25" s="357"/>
      <c r="AF25" s="357"/>
      <c r="AG25" s="379" t="s">
        <v>0</v>
      </c>
      <c r="AH25" s="380"/>
      <c r="AI25" s="63"/>
      <c r="AJ25" s="63"/>
      <c r="AK25" s="63"/>
      <c r="AL25" s="63"/>
      <c r="AM25" s="54"/>
    </row>
    <row r="26" spans="1:42" ht="14.25" customHeight="1" x14ac:dyDescent="0.4">
      <c r="A26" s="43"/>
      <c r="B26" s="49"/>
      <c r="C26" s="50"/>
      <c r="D26" s="50"/>
      <c r="E26" s="376"/>
      <c r="F26" s="378"/>
      <c r="G26" s="378"/>
      <c r="H26" s="378"/>
      <c r="I26" s="378"/>
      <c r="J26" s="378"/>
      <c r="K26" s="378"/>
      <c r="L26" s="378"/>
      <c r="M26" s="378"/>
      <c r="N26" s="381"/>
      <c r="O26" s="382"/>
      <c r="P26" s="383"/>
      <c r="Q26" s="383"/>
      <c r="R26" s="291"/>
      <c r="S26" s="383"/>
      <c r="T26" s="383"/>
      <c r="U26" s="383"/>
      <c r="V26" s="384"/>
      <c r="W26" s="384"/>
      <c r="X26" s="359"/>
      <c r="Y26" s="361"/>
      <c r="Z26" s="361"/>
      <c r="AA26" s="361"/>
      <c r="AB26" s="361"/>
      <c r="AC26" s="361"/>
      <c r="AD26" s="361"/>
      <c r="AE26" s="361"/>
      <c r="AF26" s="361"/>
      <c r="AG26" s="381"/>
      <c r="AH26" s="382"/>
      <c r="AI26" s="63"/>
      <c r="AJ26" s="63"/>
      <c r="AK26" s="63"/>
      <c r="AL26" s="63"/>
      <c r="AM26" s="54"/>
    </row>
    <row r="27" spans="1:42" ht="14.25" customHeight="1" x14ac:dyDescent="0.4">
      <c r="A27" s="43"/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341" t="s">
        <v>102</v>
      </c>
      <c r="AC27" s="341"/>
      <c r="AD27" s="341"/>
      <c r="AE27" s="341"/>
      <c r="AF27" s="341"/>
      <c r="AG27" s="341"/>
      <c r="AH27" s="341"/>
      <c r="AI27" s="385"/>
      <c r="AJ27" s="385"/>
      <c r="AK27" s="385"/>
      <c r="AL27" s="385"/>
      <c r="AM27" s="54"/>
    </row>
    <row r="28" spans="1:42" ht="14.25" customHeight="1" thickBot="1" x14ac:dyDescent="0.45">
      <c r="A28" s="43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386"/>
      <c r="AC28" s="386"/>
      <c r="AD28" s="386"/>
      <c r="AE28" s="386"/>
      <c r="AF28" s="386"/>
      <c r="AG28" s="386"/>
      <c r="AH28" s="386"/>
      <c r="AI28" s="385"/>
      <c r="AJ28" s="385"/>
      <c r="AK28" s="385"/>
      <c r="AL28" s="385"/>
      <c r="AM28" s="54"/>
    </row>
    <row r="29" spans="1:42" ht="14.25" customHeight="1" thickTop="1" x14ac:dyDescent="0.4">
      <c r="A29" s="43"/>
      <c r="B29" s="49"/>
      <c r="C29" s="50"/>
      <c r="D29" s="50"/>
      <c r="E29" s="65" t="str">
        <f>IF(X25&lt;=25000,"１日当たりの支給額は一律2.5万円となります。"&amp;CHAR(10)&amp;"よって算定シートの提出は不要です。","")</f>
        <v/>
      </c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56"/>
      <c r="W29" s="50"/>
      <c r="X29" s="387" t="s">
        <v>25</v>
      </c>
      <c r="Y29" s="388"/>
      <c r="Z29" s="388"/>
      <c r="AA29" s="388"/>
      <c r="AB29" s="388"/>
      <c r="AC29" s="388"/>
      <c r="AD29" s="388"/>
      <c r="AE29" s="388"/>
      <c r="AF29" s="388"/>
      <c r="AG29" s="388"/>
      <c r="AH29" s="389"/>
      <c r="AI29" s="66"/>
      <c r="AJ29" s="50"/>
      <c r="AK29" s="50"/>
      <c r="AL29" s="50"/>
      <c r="AM29" s="54"/>
    </row>
    <row r="30" spans="1:42" ht="14.25" customHeight="1" x14ac:dyDescent="0.4">
      <c r="A30" s="43"/>
      <c r="B30" s="49"/>
      <c r="C30" s="50"/>
      <c r="D30" s="50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50"/>
      <c r="W30" s="50"/>
      <c r="X30" s="390" t="str">
        <f>IFERROR(IF(X25&lt;=25000,"ERROR",MIN(ROUNDUP(X25,-3),75000)),"")</f>
        <v/>
      </c>
      <c r="Y30" s="391"/>
      <c r="Z30" s="391"/>
      <c r="AA30" s="391"/>
      <c r="AB30" s="391"/>
      <c r="AC30" s="391"/>
      <c r="AD30" s="391"/>
      <c r="AE30" s="391"/>
      <c r="AF30" s="391"/>
      <c r="AG30" s="379" t="s">
        <v>0</v>
      </c>
      <c r="AH30" s="394"/>
      <c r="AI30" s="66"/>
      <c r="AJ30" s="50"/>
      <c r="AK30" s="50"/>
      <c r="AL30" s="50"/>
      <c r="AM30" s="54"/>
    </row>
    <row r="31" spans="1:42" ht="15" customHeight="1" thickBot="1" x14ac:dyDescent="0.45">
      <c r="A31" s="43"/>
      <c r="B31" s="49"/>
      <c r="C31" s="50"/>
      <c r="D31" s="50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50"/>
      <c r="W31" s="50"/>
      <c r="X31" s="392"/>
      <c r="Y31" s="393"/>
      <c r="Z31" s="393"/>
      <c r="AA31" s="393"/>
      <c r="AB31" s="393"/>
      <c r="AC31" s="393"/>
      <c r="AD31" s="393"/>
      <c r="AE31" s="393"/>
      <c r="AF31" s="393"/>
      <c r="AG31" s="395"/>
      <c r="AH31" s="396"/>
      <c r="AI31" s="66"/>
      <c r="AJ31" s="50"/>
      <c r="AK31" s="50"/>
      <c r="AL31" s="50"/>
      <c r="AM31" s="54"/>
    </row>
    <row r="32" spans="1:42" ht="18" thickTop="1" x14ac:dyDescent="0.4">
      <c r="A32" s="43"/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286" t="s">
        <v>58</v>
      </c>
      <c r="AD32" s="286"/>
      <c r="AE32" s="286"/>
      <c r="AF32" s="286"/>
      <c r="AG32" s="286"/>
      <c r="AH32" s="286"/>
      <c r="AI32" s="286"/>
      <c r="AJ32" s="50"/>
      <c r="AK32" s="50"/>
      <c r="AL32" s="50"/>
      <c r="AM32" s="54"/>
    </row>
    <row r="33" spans="1:42" x14ac:dyDescent="0.4">
      <c r="A33" s="43"/>
      <c r="B33" s="397" t="s">
        <v>104</v>
      </c>
      <c r="C33" s="398"/>
      <c r="D33" s="398"/>
      <c r="E33" s="398"/>
      <c r="F33" s="398"/>
      <c r="G33" s="398"/>
      <c r="H33" s="398"/>
      <c r="I33" s="398"/>
      <c r="J33" s="398"/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8"/>
      <c r="AC33" s="398"/>
      <c r="AD33" s="398"/>
      <c r="AE33" s="398"/>
      <c r="AF33" s="398"/>
      <c r="AG33" s="398"/>
      <c r="AH33" s="398"/>
      <c r="AI33" s="398"/>
      <c r="AJ33" s="398"/>
      <c r="AK33" s="398"/>
      <c r="AL33" s="398"/>
      <c r="AM33" s="399"/>
    </row>
    <row r="34" spans="1:42" x14ac:dyDescent="0.4">
      <c r="A34" s="43"/>
      <c r="B34" s="400"/>
      <c r="C34" s="398"/>
      <c r="D34" s="398"/>
      <c r="E34" s="398"/>
      <c r="F34" s="398"/>
      <c r="G34" s="398"/>
      <c r="H34" s="398"/>
      <c r="I34" s="398"/>
      <c r="J34" s="398"/>
      <c r="K34" s="398"/>
      <c r="L34" s="398"/>
      <c r="M34" s="398"/>
      <c r="N34" s="398"/>
      <c r="O34" s="398"/>
      <c r="P34" s="398"/>
      <c r="Q34" s="398"/>
      <c r="R34" s="398"/>
      <c r="S34" s="398"/>
      <c r="T34" s="398"/>
      <c r="U34" s="398"/>
      <c r="V34" s="398"/>
      <c r="W34" s="398"/>
      <c r="X34" s="398"/>
      <c r="Y34" s="398"/>
      <c r="Z34" s="398"/>
      <c r="AA34" s="398"/>
      <c r="AB34" s="398"/>
      <c r="AC34" s="398"/>
      <c r="AD34" s="398"/>
      <c r="AE34" s="398"/>
      <c r="AF34" s="398"/>
      <c r="AG34" s="398"/>
      <c r="AH34" s="398"/>
      <c r="AI34" s="398"/>
      <c r="AJ34" s="398"/>
      <c r="AK34" s="398"/>
      <c r="AL34" s="398"/>
      <c r="AM34" s="399"/>
    </row>
    <row r="35" spans="1:42" x14ac:dyDescent="0.4">
      <c r="A35" s="43"/>
      <c r="B35" s="401"/>
      <c r="C35" s="398"/>
      <c r="D35" s="398"/>
      <c r="E35" s="398"/>
      <c r="F35" s="398"/>
      <c r="G35" s="398"/>
      <c r="H35" s="398"/>
      <c r="I35" s="398"/>
      <c r="J35" s="398"/>
      <c r="K35" s="398"/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98"/>
      <c r="W35" s="398"/>
      <c r="X35" s="398"/>
      <c r="Y35" s="398"/>
      <c r="Z35" s="398"/>
      <c r="AA35" s="398"/>
      <c r="AB35" s="398"/>
      <c r="AC35" s="398"/>
      <c r="AD35" s="398"/>
      <c r="AE35" s="398"/>
      <c r="AF35" s="398"/>
      <c r="AG35" s="398"/>
      <c r="AH35" s="398"/>
      <c r="AI35" s="398"/>
      <c r="AJ35" s="398"/>
      <c r="AK35" s="398"/>
      <c r="AL35" s="398"/>
      <c r="AM35" s="399"/>
    </row>
    <row r="36" spans="1:42" ht="15" customHeight="1" thickBot="1" x14ac:dyDescent="0.45">
      <c r="A36" s="43"/>
      <c r="B36" s="402"/>
      <c r="C36" s="403"/>
      <c r="D36" s="403"/>
      <c r="E36" s="403"/>
      <c r="F36" s="403"/>
      <c r="G36" s="403"/>
      <c r="H36" s="403"/>
      <c r="I36" s="403"/>
      <c r="J36" s="403"/>
      <c r="K36" s="403"/>
      <c r="L36" s="403"/>
      <c r="M36" s="403"/>
      <c r="N36" s="403"/>
      <c r="O36" s="403"/>
      <c r="P36" s="403"/>
      <c r="Q36" s="403"/>
      <c r="R36" s="403"/>
      <c r="S36" s="403"/>
      <c r="T36" s="403"/>
      <c r="U36" s="403"/>
      <c r="V36" s="403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4"/>
    </row>
    <row r="37" spans="1:42" ht="15" customHeight="1" x14ac:dyDescent="0.4">
      <c r="A37" s="43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67"/>
      <c r="Q37" s="68"/>
      <c r="R37" s="68"/>
      <c r="S37" s="68"/>
      <c r="T37" s="68"/>
      <c r="U37" s="68"/>
      <c r="V37" s="68"/>
      <c r="W37" s="68"/>
      <c r="X37" s="69"/>
      <c r="Y37" s="68"/>
      <c r="Z37" s="68"/>
      <c r="AA37" s="68"/>
      <c r="AB37" s="68"/>
      <c r="AC37" s="68"/>
      <c r="AD37" s="50"/>
      <c r="AE37" s="50"/>
      <c r="AF37" s="50"/>
      <c r="AG37" s="50"/>
      <c r="AH37" s="50"/>
      <c r="AI37" s="50"/>
      <c r="AJ37" s="50"/>
      <c r="AK37" s="50"/>
      <c r="AL37" s="50"/>
      <c r="AM37" s="52"/>
    </row>
    <row r="38" spans="1:42" ht="15.75" customHeight="1" x14ac:dyDescent="0.4">
      <c r="A38" s="43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</row>
    <row r="39" spans="1:42" ht="15.75" customHeight="1" x14ac:dyDescent="0.4">
      <c r="A39" s="43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</row>
    <row r="40" spans="1:42" ht="15.75" customHeight="1" x14ac:dyDescent="0.4">
      <c r="A40" s="43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</row>
    <row r="41" spans="1:42" ht="15.75" customHeight="1" x14ac:dyDescent="0.4">
      <c r="A41" s="43"/>
      <c r="B41" s="371" t="s">
        <v>59</v>
      </c>
      <c r="C41" s="371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  <c r="Q41" s="371"/>
      <c r="R41" s="371"/>
      <c r="S41" s="371"/>
      <c r="T41" s="371"/>
      <c r="U41" s="371"/>
      <c r="V41" s="371"/>
      <c r="W41" s="371"/>
      <c r="X41" s="371"/>
      <c r="Y41" s="371"/>
      <c r="Z41" s="371"/>
      <c r="AA41" s="371"/>
      <c r="AB41" s="371"/>
      <c r="AC41" s="371"/>
      <c r="AD41" s="371"/>
      <c r="AE41" s="371"/>
      <c r="AF41" s="371"/>
      <c r="AG41" s="371"/>
      <c r="AH41" s="371"/>
      <c r="AI41" s="371"/>
      <c r="AJ41" s="371"/>
      <c r="AK41" s="371"/>
      <c r="AL41" s="371"/>
      <c r="AM41" s="70"/>
      <c r="AN41" s="40"/>
      <c r="AO41" s="40"/>
      <c r="AP41" s="40"/>
    </row>
    <row r="42" spans="1:42" ht="15.75" customHeight="1" x14ac:dyDescent="0.4">
      <c r="A42" s="43"/>
      <c r="B42" s="371"/>
      <c r="C42" s="371"/>
      <c r="D42" s="371"/>
      <c r="E42" s="371"/>
      <c r="F42" s="371"/>
      <c r="G42" s="371"/>
      <c r="H42" s="371"/>
      <c r="I42" s="371"/>
      <c r="J42" s="371"/>
      <c r="K42" s="371"/>
      <c r="L42" s="371"/>
      <c r="M42" s="371"/>
      <c r="N42" s="371"/>
      <c r="O42" s="371"/>
      <c r="P42" s="371"/>
      <c r="Q42" s="371"/>
      <c r="R42" s="371"/>
      <c r="S42" s="371"/>
      <c r="T42" s="371"/>
      <c r="U42" s="371"/>
      <c r="V42" s="371"/>
      <c r="W42" s="371"/>
      <c r="X42" s="371"/>
      <c r="Y42" s="371"/>
      <c r="Z42" s="371"/>
      <c r="AA42" s="371"/>
      <c r="AB42" s="371"/>
      <c r="AC42" s="371"/>
      <c r="AD42" s="371"/>
      <c r="AE42" s="371"/>
      <c r="AF42" s="371"/>
      <c r="AG42" s="371"/>
      <c r="AH42" s="371"/>
      <c r="AI42" s="371"/>
      <c r="AJ42" s="371"/>
      <c r="AK42" s="371"/>
      <c r="AL42" s="371"/>
      <c r="AM42" s="70"/>
      <c r="AN42" s="40"/>
      <c r="AO42" s="40"/>
      <c r="AP42" s="40"/>
    </row>
    <row r="43" spans="1:42" ht="15.75" customHeight="1" x14ac:dyDescent="0.4">
      <c r="A43" s="43"/>
      <c r="B43" s="43" t="s">
        <v>42</v>
      </c>
      <c r="C43" s="289"/>
      <c r="D43" s="289"/>
      <c r="E43" s="289"/>
      <c r="F43" s="289"/>
      <c r="G43" s="289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89"/>
      <c r="AB43" s="289"/>
      <c r="AC43" s="289"/>
      <c r="AD43" s="289"/>
      <c r="AE43" s="289"/>
      <c r="AF43" s="289"/>
      <c r="AG43" s="289"/>
      <c r="AH43" s="289"/>
      <c r="AI43" s="289"/>
      <c r="AJ43" s="289"/>
      <c r="AK43" s="289"/>
      <c r="AL43" s="289"/>
      <c r="AM43" s="70"/>
      <c r="AN43" s="40"/>
      <c r="AO43" s="40"/>
      <c r="AP43" s="40"/>
    </row>
    <row r="44" spans="1:42" ht="18.75" customHeight="1" x14ac:dyDescent="0.15">
      <c r="A44" s="43"/>
      <c r="B44" s="348" t="s">
        <v>103</v>
      </c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348"/>
      <c r="AG44" s="348"/>
      <c r="AH44" s="348"/>
      <c r="AI44" s="348"/>
      <c r="AJ44" s="348"/>
      <c r="AK44" s="71"/>
      <c r="AL44" s="71"/>
      <c r="AM44" s="71"/>
      <c r="AN44" s="8"/>
      <c r="AO44" s="8"/>
      <c r="AP44" s="7"/>
    </row>
    <row r="45" spans="1:42" ht="15.75" customHeight="1" x14ac:dyDescent="0.4">
      <c r="A45" s="43"/>
      <c r="B45" s="70"/>
      <c r="C45" s="72" t="s">
        <v>70</v>
      </c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40"/>
      <c r="AO45" s="40"/>
      <c r="AP45" s="40"/>
    </row>
    <row r="46" spans="1:42" ht="15.75" customHeight="1" x14ac:dyDescent="0.4">
      <c r="A46" s="43"/>
      <c r="B46" s="70"/>
      <c r="C46" s="349" t="s">
        <v>110</v>
      </c>
      <c r="D46" s="350"/>
      <c r="E46" s="350"/>
      <c r="F46" s="350"/>
      <c r="G46" s="350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  <c r="S46" s="350"/>
      <c r="T46" s="350"/>
      <c r="U46" s="350"/>
      <c r="V46" s="350"/>
      <c r="W46" s="350"/>
      <c r="X46" s="350"/>
      <c r="Y46" s="350"/>
      <c r="Z46" s="350"/>
      <c r="AA46" s="350"/>
      <c r="AB46" s="350"/>
      <c r="AC46" s="350"/>
      <c r="AD46" s="350"/>
      <c r="AE46" s="350"/>
      <c r="AF46" s="350"/>
      <c r="AG46" s="350"/>
      <c r="AH46" s="350"/>
      <c r="AI46" s="350"/>
      <c r="AJ46" s="350"/>
      <c r="AK46" s="350"/>
      <c r="AL46" s="350"/>
      <c r="AM46" s="350"/>
      <c r="AN46" s="40"/>
      <c r="AO46" s="40"/>
      <c r="AP46" s="40"/>
    </row>
    <row r="47" spans="1:42" ht="15.75" customHeight="1" x14ac:dyDescent="0.4">
      <c r="A47" s="43"/>
      <c r="B47" s="70"/>
      <c r="C47" s="350"/>
      <c r="D47" s="350"/>
      <c r="E47" s="350"/>
      <c r="F47" s="350"/>
      <c r="G47" s="350"/>
      <c r="H47" s="350"/>
      <c r="I47" s="350"/>
      <c r="J47" s="350"/>
      <c r="K47" s="350"/>
      <c r="L47" s="350"/>
      <c r="M47" s="350"/>
      <c r="N47" s="350"/>
      <c r="O47" s="350"/>
      <c r="P47" s="350"/>
      <c r="Q47" s="350"/>
      <c r="R47" s="350"/>
      <c r="S47" s="350"/>
      <c r="T47" s="350"/>
      <c r="U47" s="350"/>
      <c r="V47" s="350"/>
      <c r="W47" s="350"/>
      <c r="X47" s="350"/>
      <c r="Y47" s="350"/>
      <c r="Z47" s="350"/>
      <c r="AA47" s="350"/>
      <c r="AB47" s="350"/>
      <c r="AC47" s="350"/>
      <c r="AD47" s="350"/>
      <c r="AE47" s="350"/>
      <c r="AF47" s="350"/>
      <c r="AG47" s="350"/>
      <c r="AH47" s="350"/>
      <c r="AI47" s="350"/>
      <c r="AJ47" s="350"/>
      <c r="AK47" s="350"/>
      <c r="AL47" s="350"/>
      <c r="AM47" s="350"/>
      <c r="AN47" s="40"/>
      <c r="AO47" s="40"/>
      <c r="AP47" s="40"/>
    </row>
    <row r="48" spans="1:42" ht="15.75" customHeight="1" x14ac:dyDescent="0.4">
      <c r="A48" s="43"/>
      <c r="B48" s="70"/>
      <c r="C48" s="351"/>
      <c r="D48" s="351"/>
      <c r="E48" s="351"/>
      <c r="F48" s="351"/>
      <c r="G48" s="351"/>
      <c r="H48" s="351"/>
      <c r="I48" s="351"/>
      <c r="J48" s="351"/>
      <c r="K48" s="351"/>
      <c r="L48" s="351"/>
      <c r="M48" s="351"/>
      <c r="N48" s="351"/>
      <c r="O48" s="351"/>
      <c r="P48" s="351"/>
      <c r="Q48" s="351"/>
      <c r="R48" s="351"/>
      <c r="S48" s="351"/>
      <c r="T48" s="351"/>
      <c r="U48" s="351"/>
      <c r="V48" s="351"/>
      <c r="W48" s="351"/>
      <c r="X48" s="351"/>
      <c r="Y48" s="351"/>
      <c r="Z48" s="351"/>
      <c r="AA48" s="351"/>
      <c r="AB48" s="351"/>
      <c r="AC48" s="351"/>
      <c r="AD48" s="351"/>
      <c r="AE48" s="351"/>
      <c r="AF48" s="351"/>
      <c r="AG48" s="351"/>
      <c r="AH48" s="351"/>
      <c r="AI48" s="351"/>
      <c r="AJ48" s="351"/>
      <c r="AK48" s="351"/>
      <c r="AL48" s="351"/>
      <c r="AM48" s="70"/>
      <c r="AN48" s="40"/>
      <c r="AO48" s="40"/>
      <c r="AP48" s="40"/>
    </row>
    <row r="49" spans="1:69" x14ac:dyDescent="0.15">
      <c r="A49" s="43"/>
      <c r="B49" s="43"/>
      <c r="C49" s="351"/>
      <c r="D49" s="351"/>
      <c r="E49" s="351"/>
      <c r="F49" s="351"/>
      <c r="G49" s="351"/>
      <c r="H49" s="351"/>
      <c r="I49" s="351"/>
      <c r="J49" s="351"/>
      <c r="K49" s="351"/>
      <c r="L49" s="351"/>
      <c r="M49" s="351"/>
      <c r="N49" s="351"/>
      <c r="O49" s="351"/>
      <c r="P49" s="351"/>
      <c r="Q49" s="351"/>
      <c r="R49" s="351"/>
      <c r="S49" s="351"/>
      <c r="T49" s="351"/>
      <c r="U49" s="351"/>
      <c r="V49" s="351"/>
      <c r="W49" s="351"/>
      <c r="X49" s="351"/>
      <c r="Y49" s="351"/>
      <c r="Z49" s="351"/>
      <c r="AA49" s="351"/>
      <c r="AB49" s="351"/>
      <c r="AC49" s="351"/>
      <c r="AD49" s="351"/>
      <c r="AE49" s="351"/>
      <c r="AF49" s="351"/>
      <c r="AG49" s="351"/>
      <c r="AH49" s="351"/>
      <c r="AI49" s="351"/>
      <c r="AJ49" s="351"/>
      <c r="AK49" s="351"/>
      <c r="AL49" s="351"/>
      <c r="AM49" s="71"/>
      <c r="AN49" s="8"/>
      <c r="AO49" s="8"/>
      <c r="AP49" s="8"/>
    </row>
    <row r="50" spans="1:69" ht="16.5" customHeight="1" x14ac:dyDescent="0.15">
      <c r="A50" s="43"/>
      <c r="B50" s="43" t="s">
        <v>117</v>
      </c>
      <c r="C50" s="290"/>
      <c r="D50" s="290"/>
      <c r="E50" s="290"/>
      <c r="F50" s="290"/>
      <c r="G50" s="290"/>
      <c r="H50" s="290"/>
      <c r="I50" s="290"/>
      <c r="J50" s="290"/>
      <c r="K50" s="290"/>
      <c r="L50" s="290"/>
      <c r="M50" s="290"/>
      <c r="N50" s="290"/>
      <c r="O50" s="290"/>
      <c r="P50" s="290"/>
      <c r="Q50" s="290"/>
      <c r="R50" s="290"/>
      <c r="S50" s="290"/>
      <c r="T50" s="290"/>
      <c r="U50" s="290"/>
      <c r="V50" s="290"/>
      <c r="W50" s="290"/>
      <c r="X50" s="290"/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71"/>
      <c r="AM50" s="71"/>
      <c r="AN50" s="8"/>
      <c r="AO50" s="8"/>
      <c r="AP50" s="8"/>
    </row>
    <row r="51" spans="1:69" x14ac:dyDescent="0.15">
      <c r="A51" s="43"/>
      <c r="B51" s="43" t="s">
        <v>114</v>
      </c>
      <c r="C51" s="290"/>
      <c r="D51" s="290"/>
      <c r="E51" s="290"/>
      <c r="F51" s="290"/>
      <c r="G51" s="290"/>
      <c r="H51" s="290"/>
      <c r="I51" s="290"/>
      <c r="J51" s="290"/>
      <c r="K51" s="290"/>
      <c r="L51" s="290"/>
      <c r="M51" s="290"/>
      <c r="N51" s="290"/>
      <c r="O51" s="290"/>
      <c r="P51" s="290"/>
      <c r="Q51" s="290"/>
      <c r="R51" s="290"/>
      <c r="S51" s="290"/>
      <c r="T51" s="290"/>
      <c r="U51" s="290"/>
      <c r="V51" s="290"/>
      <c r="W51" s="290"/>
      <c r="X51" s="290"/>
      <c r="Y51" s="290"/>
      <c r="Z51" s="290"/>
      <c r="AA51" s="290"/>
      <c r="AB51" s="290"/>
      <c r="AC51" s="290"/>
      <c r="AD51" s="290"/>
      <c r="AE51" s="290"/>
      <c r="AF51" s="290"/>
      <c r="AG51" s="290"/>
      <c r="AH51" s="290"/>
      <c r="AI51" s="290"/>
      <c r="AJ51" s="290"/>
      <c r="AK51" s="290"/>
      <c r="AL51" s="71"/>
      <c r="AM51" s="71"/>
      <c r="AN51" s="8"/>
      <c r="AO51" s="8"/>
      <c r="AP51" s="8"/>
    </row>
    <row r="52" spans="1:69" s="3" customFormat="1" ht="14.25" customHeight="1" x14ac:dyDescent="0.4">
      <c r="A52" s="43"/>
      <c r="B52" s="50"/>
      <c r="C52" s="51"/>
      <c r="D52" s="51"/>
      <c r="E52" s="51"/>
      <c r="F52" s="51"/>
      <c r="G52" s="51"/>
      <c r="H52" s="51"/>
      <c r="I52" s="51"/>
      <c r="J52" s="50"/>
      <c r="K52" s="50"/>
      <c r="L52" s="50"/>
      <c r="M52" s="352" t="s">
        <v>29</v>
      </c>
      <c r="N52" s="352"/>
      <c r="O52" s="352"/>
      <c r="P52" s="352"/>
      <c r="Q52" s="352"/>
      <c r="R52" s="352"/>
      <c r="S52" s="352"/>
      <c r="T52" s="352"/>
      <c r="U52" s="352"/>
      <c r="V52" s="353" t="s">
        <v>73</v>
      </c>
      <c r="W52" s="354"/>
      <c r="X52" s="354"/>
      <c r="Y52" s="354"/>
      <c r="Z52" s="354"/>
      <c r="AA52" s="354"/>
      <c r="AB52" s="354"/>
      <c r="AC52" s="354"/>
      <c r="AD52" s="354"/>
      <c r="AE52" s="354"/>
      <c r="AF52" s="354"/>
      <c r="AG52" s="354"/>
      <c r="AH52" s="354"/>
      <c r="AI52" s="354"/>
      <c r="AJ52" s="354"/>
      <c r="AK52" s="354"/>
      <c r="AL52" s="354"/>
      <c r="AM52" s="43"/>
    </row>
    <row r="53" spans="1:69" s="3" customFormat="1" ht="14.25" customHeight="1" x14ac:dyDescent="0.4">
      <c r="A53" s="43"/>
      <c r="B53" s="50"/>
      <c r="C53" s="51"/>
      <c r="D53" s="51"/>
      <c r="E53" s="51"/>
      <c r="F53" s="51"/>
      <c r="G53" s="51"/>
      <c r="H53" s="51"/>
      <c r="I53" s="51"/>
      <c r="J53" s="50"/>
      <c r="K53" s="52"/>
      <c r="L53" s="52"/>
      <c r="M53" s="355"/>
      <c r="N53" s="356"/>
      <c r="O53" s="357"/>
      <c r="P53" s="357"/>
      <c r="Q53" s="357"/>
      <c r="R53" s="357"/>
      <c r="S53" s="357"/>
      <c r="T53" s="357"/>
      <c r="U53" s="358"/>
      <c r="V53" s="353"/>
      <c r="W53" s="354"/>
      <c r="X53" s="354"/>
      <c r="Y53" s="354"/>
      <c r="Z53" s="354"/>
      <c r="AA53" s="354"/>
      <c r="AB53" s="354"/>
      <c r="AC53" s="354"/>
      <c r="AD53" s="354"/>
      <c r="AE53" s="354"/>
      <c r="AF53" s="354"/>
      <c r="AG53" s="354"/>
      <c r="AH53" s="354"/>
      <c r="AI53" s="354"/>
      <c r="AJ53" s="354"/>
      <c r="AK53" s="354"/>
      <c r="AL53" s="354"/>
      <c r="AM53" s="43"/>
    </row>
    <row r="54" spans="1:69" s="3" customFormat="1" ht="14.25" customHeight="1" x14ac:dyDescent="0.4">
      <c r="A54" s="43"/>
      <c r="B54" s="50"/>
      <c r="C54" s="51"/>
      <c r="D54" s="51"/>
      <c r="E54" s="51"/>
      <c r="F54" s="51"/>
      <c r="G54" s="51"/>
      <c r="H54" s="51"/>
      <c r="I54" s="51"/>
      <c r="J54" s="50"/>
      <c r="K54" s="52"/>
      <c r="L54" s="52"/>
      <c r="M54" s="359"/>
      <c r="N54" s="360"/>
      <c r="O54" s="361"/>
      <c r="P54" s="361"/>
      <c r="Q54" s="361"/>
      <c r="R54" s="361"/>
      <c r="S54" s="361"/>
      <c r="T54" s="361"/>
      <c r="U54" s="362"/>
      <c r="V54" s="353"/>
      <c r="W54" s="354"/>
      <c r="X54" s="354"/>
      <c r="Y54" s="354"/>
      <c r="Z54" s="354"/>
      <c r="AA54" s="354"/>
      <c r="AB54" s="354"/>
      <c r="AC54" s="354"/>
      <c r="AD54" s="354"/>
      <c r="AE54" s="354"/>
      <c r="AF54" s="354"/>
      <c r="AG54" s="354"/>
      <c r="AH54" s="354"/>
      <c r="AI54" s="354"/>
      <c r="AJ54" s="354"/>
      <c r="AK54" s="354"/>
      <c r="AL54" s="354"/>
      <c r="AM54" s="43"/>
      <c r="AQ54" s="13"/>
    </row>
    <row r="55" spans="1:69" ht="9.9499999999999993" customHeight="1" x14ac:dyDescent="0.4">
      <c r="A55" s="43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43"/>
    </row>
    <row r="56" spans="1:69" x14ac:dyDescent="0.4">
      <c r="A56" s="43"/>
      <c r="B56" s="50" t="s">
        <v>33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</row>
    <row r="57" spans="1:69" s="5" customFormat="1" ht="18.75" customHeight="1" x14ac:dyDescent="0.15">
      <c r="A57" s="73"/>
      <c r="B57" s="56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363"/>
      <c r="N57" s="364"/>
      <c r="O57" s="364"/>
      <c r="P57" s="364"/>
      <c r="Q57" s="364"/>
      <c r="R57" s="364"/>
      <c r="S57" s="364"/>
      <c r="T57" s="365" t="s">
        <v>0</v>
      </c>
      <c r="U57" s="366"/>
      <c r="V57" s="83" t="s">
        <v>5</v>
      </c>
      <c r="W57" s="367"/>
      <c r="X57" s="368"/>
      <c r="Y57" s="368"/>
      <c r="Z57" s="365" t="s">
        <v>2</v>
      </c>
      <c r="AA57" s="366"/>
      <c r="AB57" s="83" t="s">
        <v>1</v>
      </c>
      <c r="AC57" s="57"/>
      <c r="AD57" s="369" t="str">
        <f>IF(W57="","",ROUNDUP(M57/W57,0))</f>
        <v/>
      </c>
      <c r="AE57" s="370"/>
      <c r="AF57" s="370"/>
      <c r="AG57" s="370"/>
      <c r="AH57" s="370"/>
      <c r="AI57" s="370"/>
      <c r="AJ57" s="346" t="s">
        <v>0</v>
      </c>
      <c r="AK57" s="347"/>
      <c r="AL57" s="56"/>
      <c r="AM57" s="56"/>
      <c r="AO57" s="7"/>
      <c r="AP57" s="7"/>
      <c r="AQ57" s="7"/>
      <c r="AR57" s="7"/>
      <c r="AT57" s="11"/>
    </row>
    <row r="58" spans="1:69" s="5" customFormat="1" ht="18.75" customHeight="1" thickBot="1" x14ac:dyDescent="0.2">
      <c r="A58" s="73"/>
      <c r="B58" s="73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76" t="s">
        <v>28</v>
      </c>
      <c r="N58" s="56"/>
      <c r="O58" s="56"/>
      <c r="P58" s="56"/>
      <c r="Q58" s="56"/>
      <c r="R58" s="56"/>
      <c r="S58" s="56"/>
      <c r="T58" s="56"/>
      <c r="U58" s="56"/>
      <c r="V58" s="56"/>
      <c r="W58" s="77" t="s">
        <v>34</v>
      </c>
      <c r="X58" s="78"/>
      <c r="Y58" s="78"/>
      <c r="Z58" s="78"/>
      <c r="AA58" s="78"/>
      <c r="AB58" s="78"/>
      <c r="AC58" s="78"/>
      <c r="AD58" s="292"/>
      <c r="AE58" s="333" t="s">
        <v>41</v>
      </c>
      <c r="AF58" s="333"/>
      <c r="AG58" s="333"/>
      <c r="AH58" s="333"/>
      <c r="AI58" s="333"/>
      <c r="AJ58" s="333"/>
      <c r="AK58" s="333"/>
      <c r="AL58" s="80"/>
      <c r="AM58" s="80"/>
      <c r="AN58" s="15"/>
      <c r="AO58" s="14"/>
      <c r="AQ58" s="14"/>
      <c r="AR58" s="7"/>
      <c r="AS58" s="7"/>
      <c r="AT58" s="7"/>
      <c r="AV58" s="11"/>
      <c r="AW58" s="11"/>
      <c r="AX58" s="11"/>
      <c r="AY58" s="11"/>
      <c r="AZ58" s="11"/>
    </row>
    <row r="59" spans="1:69" s="5" customFormat="1" ht="21.75" thickBot="1" x14ac:dyDescent="0.45">
      <c r="A59" s="73"/>
      <c r="B59" s="73"/>
      <c r="C59" s="73"/>
      <c r="D59" s="73"/>
      <c r="E59" s="75" t="s">
        <v>93</v>
      </c>
      <c r="F59" s="73"/>
      <c r="G59" s="73"/>
      <c r="H59" s="73"/>
      <c r="I59" s="73"/>
      <c r="J59" s="73"/>
      <c r="K59" s="73"/>
      <c r="L59" s="73"/>
      <c r="M59" s="73"/>
      <c r="N59" s="334" t="s">
        <v>47</v>
      </c>
      <c r="O59" s="335"/>
      <c r="P59" s="335"/>
      <c r="Q59" s="335"/>
      <c r="R59" s="335"/>
      <c r="S59" s="335"/>
      <c r="T59" s="335"/>
      <c r="U59" s="335"/>
      <c r="V59" s="335"/>
      <c r="W59" s="335"/>
      <c r="X59" s="335"/>
      <c r="Y59" s="335"/>
      <c r="Z59" s="335"/>
      <c r="AA59" s="335"/>
      <c r="AB59" s="335"/>
      <c r="AC59" s="336"/>
      <c r="AD59" s="337" t="str">
        <f>IF(M57="","",IFERROR(IF(W57="","",ROUNDUP(AD57*0.3,0)),""))</f>
        <v/>
      </c>
      <c r="AE59" s="338"/>
      <c r="AF59" s="338"/>
      <c r="AG59" s="338"/>
      <c r="AH59" s="338"/>
      <c r="AI59" s="338"/>
      <c r="AJ59" s="339" t="s">
        <v>0</v>
      </c>
      <c r="AK59" s="340"/>
      <c r="AL59" s="81"/>
      <c r="AM59" s="81"/>
      <c r="AN59" s="16"/>
      <c r="AO59" s="16"/>
      <c r="AP59" s="16"/>
      <c r="AS59" s="11"/>
      <c r="AT59" s="11"/>
      <c r="AU59" s="11"/>
      <c r="AV59" s="11"/>
      <c r="AW59" s="11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</row>
    <row r="60" spans="1:69" s="5" customFormat="1" ht="17.25" customHeight="1" x14ac:dyDescent="0.4">
      <c r="A60" s="73"/>
      <c r="B60" s="73"/>
      <c r="C60" s="73"/>
      <c r="D60" s="73"/>
      <c r="E60" s="73"/>
      <c r="F60" s="73"/>
      <c r="G60" s="73"/>
      <c r="H60" s="73"/>
      <c r="I60" s="75"/>
      <c r="J60" s="73"/>
      <c r="K60" s="73"/>
      <c r="L60" s="73"/>
      <c r="M60" s="73"/>
      <c r="N60" s="287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79"/>
      <c r="AD60" s="82"/>
      <c r="AE60" s="341" t="s">
        <v>102</v>
      </c>
      <c r="AF60" s="342"/>
      <c r="AG60" s="342"/>
      <c r="AH60" s="342"/>
      <c r="AI60" s="342"/>
      <c r="AJ60" s="342"/>
      <c r="AK60" s="342"/>
      <c r="AL60" s="342"/>
      <c r="AM60" s="343"/>
      <c r="AN60" s="29"/>
      <c r="AO60" s="29"/>
      <c r="AP60" s="16"/>
      <c r="AS60" s="11"/>
      <c r="AT60" s="11"/>
      <c r="AU60" s="11"/>
      <c r="AV60" s="11"/>
      <c r="AW60" s="11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</row>
    <row r="61" spans="1:69" s="5" customFormat="1" ht="18" thickBot="1" x14ac:dyDescent="0.45">
      <c r="A61" s="73"/>
      <c r="B61" s="73"/>
      <c r="C61" s="73"/>
      <c r="D61" s="73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288"/>
      <c r="W61" s="288"/>
      <c r="X61" s="288"/>
      <c r="Y61" s="288"/>
      <c r="Z61" s="288"/>
      <c r="AA61" s="288"/>
      <c r="AB61" s="288"/>
      <c r="AC61" s="79"/>
      <c r="AD61" s="82"/>
      <c r="AE61" s="342"/>
      <c r="AF61" s="342"/>
      <c r="AG61" s="342"/>
      <c r="AH61" s="342"/>
      <c r="AI61" s="342"/>
      <c r="AJ61" s="342"/>
      <c r="AK61" s="342"/>
      <c r="AL61" s="342"/>
      <c r="AM61" s="343"/>
      <c r="AN61" s="29"/>
      <c r="AO61" s="29"/>
      <c r="AP61" s="16"/>
      <c r="AS61" s="11"/>
      <c r="AT61" s="11"/>
      <c r="AU61" s="11"/>
      <c r="AV61" s="11"/>
      <c r="AW61" s="11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</row>
    <row r="62" spans="1:69" s="5" customFormat="1" ht="18.75" customHeight="1" thickBot="1" x14ac:dyDescent="0.2">
      <c r="A62" s="73"/>
      <c r="B62" s="73"/>
      <c r="C62" s="56"/>
      <c r="D62" s="56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55" t="s">
        <v>91</v>
      </c>
      <c r="W62" s="78"/>
      <c r="X62" s="78"/>
      <c r="Y62" s="78"/>
      <c r="Z62" s="78"/>
      <c r="AA62" s="78"/>
      <c r="AB62" s="78"/>
      <c r="AC62" s="78"/>
      <c r="AD62" s="344" t="str">
        <f>IFERROR(IF(AD59&lt;=25000,"ERROR",MIN(ROUNDUP(AD59,-3),75000)),"")</f>
        <v/>
      </c>
      <c r="AE62" s="345"/>
      <c r="AF62" s="345"/>
      <c r="AG62" s="345"/>
      <c r="AH62" s="345"/>
      <c r="AI62" s="345"/>
      <c r="AJ62" s="339" t="s">
        <v>0</v>
      </c>
      <c r="AK62" s="340"/>
      <c r="AL62" s="80"/>
      <c r="AM62" s="80"/>
      <c r="AN62" s="15"/>
      <c r="AO62" s="14"/>
      <c r="AQ62" s="14"/>
      <c r="AR62" s="7"/>
      <c r="AS62" s="7"/>
      <c r="AT62" s="7"/>
      <c r="AV62" s="11"/>
      <c r="AW62" s="11"/>
      <c r="AX62" s="11"/>
      <c r="AY62" s="11"/>
      <c r="AZ62" s="11"/>
    </row>
    <row r="63" spans="1:69" ht="17.25" x14ac:dyDescent="0.4">
      <c r="A63" s="43"/>
      <c r="B63" s="50"/>
      <c r="C63" s="50"/>
      <c r="D63" s="50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50"/>
      <c r="W63" s="50"/>
      <c r="X63" s="50"/>
      <c r="Y63" s="50"/>
      <c r="Z63" s="50"/>
      <c r="AA63" s="50"/>
      <c r="AB63" s="50"/>
      <c r="AC63" s="50"/>
      <c r="AD63" s="50"/>
      <c r="AE63" s="332" t="s">
        <v>58</v>
      </c>
      <c r="AF63" s="332"/>
      <c r="AG63" s="332"/>
      <c r="AH63" s="332"/>
      <c r="AI63" s="332"/>
      <c r="AJ63" s="332"/>
      <c r="AK63" s="332"/>
      <c r="AL63" s="50"/>
      <c r="AM63" s="43"/>
    </row>
  </sheetData>
  <mergeCells count="67">
    <mergeCell ref="B8:N8"/>
    <mergeCell ref="O8:AM8"/>
    <mergeCell ref="A1:AM1"/>
    <mergeCell ref="A2:AM2"/>
    <mergeCell ref="A3:AM3"/>
    <mergeCell ref="A4:AM4"/>
    <mergeCell ref="B6:AM7"/>
    <mergeCell ref="B10:W10"/>
    <mergeCell ref="X10:AM10"/>
    <mergeCell ref="B11:AM11"/>
    <mergeCell ref="P13:X13"/>
    <mergeCell ref="Z13:AO15"/>
    <mergeCell ref="P14:P15"/>
    <mergeCell ref="Q14:V15"/>
    <mergeCell ref="W14:X15"/>
    <mergeCell ref="AB23:AH23"/>
    <mergeCell ref="E18:N18"/>
    <mergeCell ref="Q18:U18"/>
    <mergeCell ref="X18:AH18"/>
    <mergeCell ref="E19:E22"/>
    <mergeCell ref="F19:L22"/>
    <mergeCell ref="M19:N22"/>
    <mergeCell ref="O19:P22"/>
    <mergeCell ref="Q19:Q22"/>
    <mergeCell ref="R19:S20"/>
    <mergeCell ref="T19:U22"/>
    <mergeCell ref="V19:W22"/>
    <mergeCell ref="X19:X22"/>
    <mergeCell ref="Y19:AF22"/>
    <mergeCell ref="AG19:AH22"/>
    <mergeCell ref="R21:S22"/>
    <mergeCell ref="B41:AL42"/>
    <mergeCell ref="E24:O24"/>
    <mergeCell ref="X24:AH24"/>
    <mergeCell ref="E25:E26"/>
    <mergeCell ref="F25:M26"/>
    <mergeCell ref="N25:O26"/>
    <mergeCell ref="P25:Q26"/>
    <mergeCell ref="S25:U26"/>
    <mergeCell ref="V25:W26"/>
    <mergeCell ref="X25:AF26"/>
    <mergeCell ref="AG25:AH26"/>
    <mergeCell ref="AB27:AL28"/>
    <mergeCell ref="X29:AH29"/>
    <mergeCell ref="X30:AF31"/>
    <mergeCell ref="AG30:AH31"/>
    <mergeCell ref="B33:AM36"/>
    <mergeCell ref="AJ57:AK57"/>
    <mergeCell ref="B44:AJ44"/>
    <mergeCell ref="C46:AM47"/>
    <mergeCell ref="C48:AL49"/>
    <mergeCell ref="M52:U52"/>
    <mergeCell ref="V52:AL54"/>
    <mergeCell ref="M53:U54"/>
    <mergeCell ref="M57:S57"/>
    <mergeCell ref="T57:U57"/>
    <mergeCell ref="W57:Y57"/>
    <mergeCell ref="Z57:AA57"/>
    <mergeCell ref="AD57:AI57"/>
    <mergeCell ref="AE63:AK63"/>
    <mergeCell ref="AE58:AK58"/>
    <mergeCell ref="N59:AC59"/>
    <mergeCell ref="AD59:AI59"/>
    <mergeCell ref="AJ59:AK59"/>
    <mergeCell ref="AE60:AM61"/>
    <mergeCell ref="AD62:AI62"/>
    <mergeCell ref="AJ62:AK62"/>
  </mergeCells>
  <phoneticPr fontId="3"/>
  <dataValidations count="2">
    <dataValidation type="list" allowBlank="1" showInputMessage="1" showErrorMessage="1" sqref="M53:U54">
      <formula1>"平成31年度,令和２年度,令和３年度,平成30年度,平成29年度"</formula1>
    </dataValidation>
    <dataValidation type="list" allowBlank="1" showInputMessage="1" showErrorMessage="1" sqref="Q14:V15">
      <formula1>" 平成31,令和２,令和３,平成30,平成29"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8" tint="0.79998168889431442"/>
    <pageSetUpPr fitToPage="1"/>
  </sheetPr>
  <dimension ref="A1:BN67"/>
  <sheetViews>
    <sheetView showZeros="0" view="pageBreakPreview" zoomScaleNormal="100" zoomScaleSheetLayoutView="100" workbookViewId="0">
      <selection activeCell="A4" sqref="A4:AM4"/>
    </sheetView>
  </sheetViews>
  <sheetFormatPr defaultColWidth="8.625" defaultRowHeight="14.25" x14ac:dyDescent="0.4"/>
  <cols>
    <col min="1" max="1" width="2" style="1" customWidth="1"/>
    <col min="2" max="39" width="2.625" style="1" customWidth="1"/>
    <col min="40" max="40" width="3.625" style="1" hidden="1" customWidth="1"/>
    <col min="41" max="41" width="5.5" style="1" hidden="1" customWidth="1"/>
    <col min="42" max="42" width="15" style="1" customWidth="1"/>
    <col min="43" max="58" width="3.625" style="1" customWidth="1"/>
    <col min="59" max="16384" width="8.625" style="1"/>
  </cols>
  <sheetData>
    <row r="1" spans="1:47" ht="33" thickBot="1" x14ac:dyDescent="0.45">
      <c r="A1" s="543"/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5"/>
      <c r="AH1" s="545"/>
      <c r="AI1" s="545"/>
      <c r="AJ1" s="545"/>
      <c r="AK1" s="545"/>
      <c r="AL1" s="545"/>
      <c r="AM1" s="545"/>
      <c r="AN1" s="32"/>
      <c r="AO1" s="32"/>
      <c r="AP1" s="32"/>
      <c r="AR1" s="30"/>
      <c r="AS1" s="30"/>
    </row>
    <row r="2" spans="1:47" ht="32.25" x14ac:dyDescent="0.4">
      <c r="A2" s="546" t="s">
        <v>120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7"/>
      <c r="AC2" s="547"/>
      <c r="AD2" s="547"/>
      <c r="AE2" s="547"/>
      <c r="AF2" s="547"/>
      <c r="AG2" s="548"/>
      <c r="AH2" s="548"/>
      <c r="AI2" s="548"/>
      <c r="AJ2" s="548"/>
      <c r="AK2" s="548"/>
      <c r="AL2" s="548"/>
      <c r="AM2" s="549"/>
      <c r="AN2" s="32"/>
      <c r="AO2" s="84"/>
      <c r="AP2" s="84"/>
    </row>
    <row r="3" spans="1:47" ht="55.5" customHeight="1" thickBot="1" x14ac:dyDescent="0.45">
      <c r="A3" s="550" t="s">
        <v>115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  <c r="AB3" s="551"/>
      <c r="AC3" s="551"/>
      <c r="AD3" s="551"/>
      <c r="AE3" s="551"/>
      <c r="AF3" s="551"/>
      <c r="AG3" s="552"/>
      <c r="AH3" s="552"/>
      <c r="AI3" s="552"/>
      <c r="AJ3" s="552"/>
      <c r="AK3" s="552"/>
      <c r="AL3" s="552"/>
      <c r="AM3" s="553"/>
      <c r="AN3" s="32"/>
      <c r="AO3" s="84"/>
      <c r="AP3" s="84"/>
    </row>
    <row r="4" spans="1:47" ht="25.5" customHeight="1" x14ac:dyDescent="0.4">
      <c r="A4" s="554" t="s">
        <v>107</v>
      </c>
      <c r="B4" s="554"/>
      <c r="C4" s="554"/>
      <c r="D4" s="554"/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554"/>
      <c r="S4" s="554"/>
      <c r="T4" s="554"/>
      <c r="U4" s="554"/>
      <c r="V4" s="554"/>
      <c r="W4" s="554"/>
      <c r="X4" s="554"/>
      <c r="Y4" s="554"/>
      <c r="Z4" s="554"/>
      <c r="AA4" s="554"/>
      <c r="AB4" s="554"/>
      <c r="AC4" s="554"/>
      <c r="AD4" s="554"/>
      <c r="AE4" s="554"/>
      <c r="AF4" s="554"/>
      <c r="AG4" s="554"/>
      <c r="AH4" s="554"/>
      <c r="AI4" s="554"/>
      <c r="AJ4" s="554"/>
      <c r="AK4" s="554"/>
      <c r="AL4" s="554"/>
      <c r="AM4" s="554"/>
      <c r="AN4" s="32"/>
      <c r="AO4" s="32"/>
      <c r="AP4" s="32"/>
      <c r="AR4" s="30"/>
      <c r="AS4" s="30"/>
    </row>
    <row r="5" spans="1:47" ht="24.75" customHeight="1" x14ac:dyDescent="0.4">
      <c r="A5" s="100"/>
      <c r="B5" s="555" t="s">
        <v>78</v>
      </c>
      <c r="C5" s="555"/>
      <c r="D5" s="555"/>
      <c r="E5" s="555"/>
      <c r="F5" s="555"/>
      <c r="G5" s="555"/>
      <c r="H5" s="555"/>
      <c r="I5" s="555"/>
      <c r="J5" s="555"/>
      <c r="K5" s="555"/>
      <c r="L5" s="555"/>
      <c r="M5" s="555"/>
      <c r="N5" s="555"/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32"/>
      <c r="AO5" s="32"/>
      <c r="AP5" s="32"/>
    </row>
    <row r="6" spans="1:47" ht="44.25" customHeight="1" x14ac:dyDescent="0.4">
      <c r="A6" s="100"/>
      <c r="B6" s="555"/>
      <c r="C6" s="555"/>
      <c r="D6" s="555"/>
      <c r="E6" s="555"/>
      <c r="F6" s="555"/>
      <c r="G6" s="555"/>
      <c r="H6" s="555"/>
      <c r="I6" s="555"/>
      <c r="J6" s="555"/>
      <c r="K6" s="555"/>
      <c r="L6" s="555"/>
      <c r="M6" s="555"/>
      <c r="N6" s="555"/>
      <c r="O6" s="555"/>
      <c r="P6" s="555"/>
      <c r="Q6" s="555"/>
      <c r="R6" s="555"/>
      <c r="S6" s="555"/>
      <c r="T6" s="555"/>
      <c r="U6" s="555"/>
      <c r="V6" s="555"/>
      <c r="W6" s="555"/>
      <c r="X6" s="555"/>
      <c r="Y6" s="555"/>
      <c r="Z6" s="555"/>
      <c r="AA6" s="555"/>
      <c r="AB6" s="555"/>
      <c r="AC6" s="555"/>
      <c r="AD6" s="555"/>
      <c r="AE6" s="555"/>
      <c r="AF6" s="555"/>
      <c r="AG6" s="555"/>
      <c r="AH6" s="555"/>
      <c r="AI6" s="555"/>
      <c r="AJ6" s="555"/>
      <c r="AK6" s="555"/>
      <c r="AL6" s="555"/>
      <c r="AM6" s="555"/>
      <c r="AN6" s="32"/>
      <c r="AO6" s="32"/>
      <c r="AP6" s="32"/>
    </row>
    <row r="7" spans="1:47" ht="24.75" customHeight="1" x14ac:dyDescent="0.4">
      <c r="A7" s="100"/>
      <c r="B7" s="542" t="s">
        <v>19</v>
      </c>
      <c r="C7" s="542"/>
      <c r="D7" s="542"/>
      <c r="E7" s="542"/>
      <c r="F7" s="542"/>
      <c r="G7" s="542"/>
      <c r="H7" s="542"/>
      <c r="I7" s="542"/>
      <c r="J7" s="542"/>
      <c r="K7" s="542"/>
      <c r="L7" s="542"/>
      <c r="M7" s="542"/>
      <c r="N7" s="542"/>
      <c r="O7" s="440" t="s">
        <v>20</v>
      </c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440"/>
      <c r="AF7" s="440"/>
      <c r="AG7" s="440"/>
      <c r="AH7" s="440"/>
      <c r="AI7" s="440"/>
      <c r="AJ7" s="440"/>
      <c r="AK7" s="440"/>
      <c r="AL7" s="440"/>
      <c r="AM7" s="440"/>
      <c r="AN7" s="32"/>
      <c r="AO7" s="84"/>
      <c r="AP7" s="84"/>
    </row>
    <row r="8" spans="1:47" ht="9" customHeight="1" x14ac:dyDescent="0.4">
      <c r="A8" s="100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32"/>
      <c r="AO8" s="84"/>
      <c r="AP8" s="84"/>
    </row>
    <row r="9" spans="1:47" s="35" customFormat="1" ht="30" customHeight="1" thickBot="1" x14ac:dyDescent="0.45">
      <c r="A9" s="102"/>
      <c r="B9" s="537" t="s">
        <v>60</v>
      </c>
      <c r="C9" s="537"/>
      <c r="D9" s="537"/>
      <c r="E9" s="537"/>
      <c r="F9" s="537"/>
      <c r="G9" s="537"/>
      <c r="H9" s="537"/>
      <c r="I9" s="537"/>
      <c r="J9" s="537"/>
      <c r="K9" s="537"/>
      <c r="L9" s="537"/>
      <c r="M9" s="537"/>
      <c r="N9" s="537"/>
      <c r="O9" s="537"/>
      <c r="P9" s="537"/>
      <c r="Q9" s="537"/>
      <c r="R9" s="537"/>
      <c r="S9" s="537"/>
      <c r="T9" s="537"/>
      <c r="U9" s="537"/>
      <c r="V9" s="537"/>
      <c r="W9" s="537"/>
      <c r="X9" s="538" t="s">
        <v>74</v>
      </c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8"/>
      <c r="AL9" s="538"/>
      <c r="AM9" s="538"/>
      <c r="AN9" s="85"/>
      <c r="AO9" s="86"/>
      <c r="AP9" s="87"/>
      <c r="AQ9" s="4"/>
      <c r="AR9" s="4"/>
      <c r="AS9" s="4"/>
      <c r="AT9" s="4"/>
      <c r="AU9" s="4"/>
    </row>
    <row r="10" spans="1:47" s="4" customFormat="1" ht="26.25" customHeight="1" x14ac:dyDescent="0.4">
      <c r="A10" s="100"/>
      <c r="B10" s="539" t="s">
        <v>26</v>
      </c>
      <c r="C10" s="540"/>
      <c r="D10" s="540"/>
      <c r="E10" s="540"/>
      <c r="F10" s="540"/>
      <c r="G10" s="540"/>
      <c r="H10" s="540"/>
      <c r="I10" s="540"/>
      <c r="J10" s="540"/>
      <c r="K10" s="540"/>
      <c r="L10" s="540"/>
      <c r="M10" s="540"/>
      <c r="N10" s="540"/>
      <c r="O10" s="540"/>
      <c r="P10" s="540"/>
      <c r="Q10" s="540"/>
      <c r="R10" s="540"/>
      <c r="S10" s="540"/>
      <c r="T10" s="540"/>
      <c r="U10" s="540"/>
      <c r="V10" s="540"/>
      <c r="W10" s="540"/>
      <c r="X10" s="540"/>
      <c r="Y10" s="540"/>
      <c r="Z10" s="540"/>
      <c r="AA10" s="540"/>
      <c r="AB10" s="540"/>
      <c r="AC10" s="540"/>
      <c r="AD10" s="540"/>
      <c r="AE10" s="540"/>
      <c r="AF10" s="540"/>
      <c r="AG10" s="540"/>
      <c r="AH10" s="540"/>
      <c r="AI10" s="540"/>
      <c r="AJ10" s="540"/>
      <c r="AK10" s="540"/>
      <c r="AL10" s="540"/>
      <c r="AM10" s="541"/>
      <c r="AN10" s="87"/>
      <c r="AO10" s="86"/>
      <c r="AP10" s="87"/>
    </row>
    <row r="11" spans="1:47" s="3" customFormat="1" ht="6" customHeight="1" x14ac:dyDescent="0.4">
      <c r="A11" s="100"/>
      <c r="B11" s="103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5"/>
      <c r="AN11" s="12"/>
      <c r="AO11" s="86"/>
      <c r="AP11" s="295"/>
    </row>
    <row r="12" spans="1:47" ht="14.25" customHeight="1" x14ac:dyDescent="0.4">
      <c r="A12" s="100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487" t="s">
        <v>16</v>
      </c>
      <c r="P12" s="488"/>
      <c r="Q12" s="488"/>
      <c r="R12" s="488"/>
      <c r="S12" s="488"/>
      <c r="T12" s="488"/>
      <c r="U12" s="488"/>
      <c r="V12" s="488"/>
      <c r="W12" s="488"/>
      <c r="X12" s="489"/>
      <c r="Y12" s="109"/>
      <c r="Z12" s="528" t="s">
        <v>101</v>
      </c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472"/>
      <c r="AM12" s="529"/>
      <c r="AN12" s="32"/>
      <c r="AO12" s="32"/>
      <c r="AP12" s="32"/>
    </row>
    <row r="13" spans="1:47" ht="14.25" customHeight="1" x14ac:dyDescent="0.4">
      <c r="A13" s="100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479" t="s">
        <v>15</v>
      </c>
      <c r="P13" s="480"/>
      <c r="Q13" s="480"/>
      <c r="R13" s="483" t="s">
        <v>11</v>
      </c>
      <c r="S13" s="480"/>
      <c r="T13" s="485"/>
      <c r="U13" s="483" t="s">
        <v>12</v>
      </c>
      <c r="V13" s="480"/>
      <c r="W13" s="480"/>
      <c r="X13" s="466" t="s">
        <v>2</v>
      </c>
      <c r="Y13" s="300"/>
      <c r="Z13" s="472"/>
      <c r="AA13" s="472"/>
      <c r="AB13" s="472"/>
      <c r="AC13" s="472"/>
      <c r="AD13" s="472"/>
      <c r="AE13" s="472"/>
      <c r="AF13" s="472"/>
      <c r="AG13" s="472"/>
      <c r="AH13" s="472"/>
      <c r="AI13" s="472"/>
      <c r="AJ13" s="472"/>
      <c r="AK13" s="472"/>
      <c r="AL13" s="472"/>
      <c r="AM13" s="529"/>
      <c r="AN13" s="32"/>
      <c r="AO13" s="86" t="s">
        <v>13</v>
      </c>
      <c r="AP13" s="88"/>
    </row>
    <row r="14" spans="1:47" ht="14.25" customHeight="1" x14ac:dyDescent="0.4">
      <c r="A14" s="100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481"/>
      <c r="P14" s="482"/>
      <c r="Q14" s="482"/>
      <c r="R14" s="484"/>
      <c r="S14" s="486"/>
      <c r="T14" s="486"/>
      <c r="U14" s="484"/>
      <c r="V14" s="482"/>
      <c r="W14" s="482"/>
      <c r="X14" s="467"/>
      <c r="Y14" s="300"/>
      <c r="Z14" s="472"/>
      <c r="AA14" s="472"/>
      <c r="AB14" s="472"/>
      <c r="AC14" s="472"/>
      <c r="AD14" s="472"/>
      <c r="AE14" s="472"/>
      <c r="AF14" s="472"/>
      <c r="AG14" s="472"/>
      <c r="AH14" s="472"/>
      <c r="AI14" s="472"/>
      <c r="AJ14" s="472"/>
      <c r="AK14" s="472"/>
      <c r="AL14" s="472"/>
      <c r="AM14" s="529"/>
      <c r="AN14" s="32"/>
      <c r="AO14" s="86" t="s">
        <v>14</v>
      </c>
      <c r="AP14" s="89" t="str">
        <f>IFERROR(DATEVALUE(AP13),"")</f>
        <v/>
      </c>
    </row>
    <row r="15" spans="1:47" s="3" customFormat="1" ht="6" customHeight="1" x14ac:dyDescent="0.4">
      <c r="A15" s="100"/>
      <c r="B15" s="106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10"/>
      <c r="AN15" s="12"/>
      <c r="AO15" s="86"/>
      <c r="AP15" s="295"/>
    </row>
    <row r="16" spans="1:47" s="3" customFormat="1" ht="14.25" customHeight="1" x14ac:dyDescent="0.4">
      <c r="A16" s="100"/>
      <c r="B16" s="106"/>
      <c r="C16" s="107"/>
      <c r="D16" s="107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527" t="s">
        <v>17</v>
      </c>
      <c r="R16" s="488"/>
      <c r="S16" s="488"/>
      <c r="T16" s="488"/>
      <c r="U16" s="488"/>
      <c r="V16" s="488"/>
      <c r="W16" s="488"/>
      <c r="X16" s="489"/>
      <c r="Y16" s="108"/>
      <c r="Z16" s="528" t="s">
        <v>116</v>
      </c>
      <c r="AA16" s="472"/>
      <c r="AB16" s="472"/>
      <c r="AC16" s="472"/>
      <c r="AD16" s="472"/>
      <c r="AE16" s="472"/>
      <c r="AF16" s="472"/>
      <c r="AG16" s="472"/>
      <c r="AH16" s="472"/>
      <c r="AI16" s="472"/>
      <c r="AJ16" s="472"/>
      <c r="AK16" s="472"/>
      <c r="AL16" s="472"/>
      <c r="AM16" s="529"/>
      <c r="AN16" s="12"/>
      <c r="AO16" s="86"/>
      <c r="AP16" s="88"/>
      <c r="AQ16" s="1"/>
      <c r="AR16" s="1"/>
      <c r="AS16" s="1"/>
      <c r="AT16" s="1"/>
      <c r="AU16" s="1"/>
    </row>
    <row r="17" spans="1:47" s="3" customFormat="1" ht="14.25" customHeight="1" x14ac:dyDescent="0.4">
      <c r="A17" s="100"/>
      <c r="B17" s="106"/>
      <c r="C17" s="107"/>
      <c r="D17" s="107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530" t="s">
        <v>9</v>
      </c>
      <c r="R17" s="531" t="s">
        <v>15</v>
      </c>
      <c r="S17" s="531"/>
      <c r="T17" s="531"/>
      <c r="U17" s="533" t="s">
        <v>11</v>
      </c>
      <c r="V17" s="531"/>
      <c r="W17" s="531"/>
      <c r="X17" s="535" t="s">
        <v>12</v>
      </c>
      <c r="Y17" s="108"/>
      <c r="Z17" s="472"/>
      <c r="AA17" s="472"/>
      <c r="AB17" s="472"/>
      <c r="AC17" s="472"/>
      <c r="AD17" s="472"/>
      <c r="AE17" s="472"/>
      <c r="AF17" s="472"/>
      <c r="AG17" s="472"/>
      <c r="AH17" s="472"/>
      <c r="AI17" s="472"/>
      <c r="AJ17" s="472"/>
      <c r="AK17" s="472"/>
      <c r="AL17" s="472"/>
      <c r="AM17" s="529"/>
      <c r="AN17" s="12"/>
      <c r="AO17" s="86"/>
      <c r="AP17" s="89"/>
      <c r="AQ17" s="1"/>
      <c r="AR17" s="1"/>
      <c r="AS17" s="1"/>
      <c r="AT17" s="1"/>
      <c r="AU17" s="1"/>
    </row>
    <row r="18" spans="1:47" s="3" customFormat="1" ht="14.25" customHeight="1" x14ac:dyDescent="0.4">
      <c r="A18" s="100"/>
      <c r="B18" s="106"/>
      <c r="C18" s="107"/>
      <c r="D18" s="107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510"/>
      <c r="R18" s="532"/>
      <c r="S18" s="532"/>
      <c r="T18" s="532"/>
      <c r="U18" s="534"/>
      <c r="V18" s="532"/>
      <c r="W18" s="532"/>
      <c r="X18" s="536"/>
      <c r="Y18" s="108"/>
      <c r="Z18" s="472"/>
      <c r="AA18" s="472"/>
      <c r="AB18" s="472"/>
      <c r="AC18" s="472"/>
      <c r="AD18" s="472"/>
      <c r="AE18" s="472"/>
      <c r="AF18" s="472"/>
      <c r="AG18" s="472"/>
      <c r="AH18" s="472"/>
      <c r="AI18" s="472"/>
      <c r="AJ18" s="472"/>
      <c r="AK18" s="472"/>
      <c r="AL18" s="472"/>
      <c r="AM18" s="529"/>
      <c r="AN18" s="12"/>
      <c r="AO18" s="86"/>
      <c r="AP18" s="86"/>
      <c r="AQ18" s="1"/>
      <c r="AR18" s="1"/>
      <c r="AS18" s="1"/>
      <c r="AT18" s="1"/>
      <c r="AU18" s="1"/>
    </row>
    <row r="19" spans="1:47" s="3" customFormat="1" ht="0.75" customHeight="1" x14ac:dyDescent="0.4">
      <c r="A19" s="100"/>
      <c r="B19" s="106"/>
      <c r="C19" s="107"/>
      <c r="D19" s="107"/>
      <c r="E19" s="41"/>
      <c r="F19" s="41"/>
      <c r="G19" s="41"/>
      <c r="H19" s="41"/>
      <c r="I19" s="41"/>
      <c r="J19" s="41"/>
      <c r="K19" s="41"/>
      <c r="L19" s="41"/>
      <c r="M19" s="108"/>
      <c r="N19" s="107"/>
      <c r="O19" s="113"/>
      <c r="P19" s="114"/>
      <c r="Q19" s="6"/>
      <c r="R19" s="6"/>
      <c r="S19" s="6"/>
      <c r="T19" s="42"/>
      <c r="U19" s="42"/>
      <c r="V19" s="42"/>
      <c r="W19" s="42"/>
      <c r="X19" s="42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111"/>
      <c r="AK19" s="111"/>
      <c r="AL19" s="107"/>
      <c r="AM19" s="110"/>
      <c r="AN19" s="12"/>
      <c r="AO19" s="90"/>
      <c r="AP19" s="32"/>
      <c r="AQ19" s="1"/>
      <c r="AR19" s="1"/>
      <c r="AS19" s="1"/>
      <c r="AT19" s="1"/>
      <c r="AU19" s="1"/>
    </row>
    <row r="20" spans="1:47" ht="14.25" customHeight="1" x14ac:dyDescent="0.4">
      <c r="A20" s="100"/>
      <c r="B20" s="106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12"/>
      <c r="R20" s="112"/>
      <c r="S20" s="112"/>
      <c r="T20" s="112"/>
      <c r="U20" s="112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10"/>
      <c r="AN20" s="32"/>
      <c r="AO20" s="90"/>
      <c r="AP20" s="32"/>
    </row>
    <row r="21" spans="1:47" ht="17.25" customHeight="1" x14ac:dyDescent="0.4">
      <c r="A21" s="100"/>
      <c r="B21" s="106"/>
      <c r="C21" s="107"/>
      <c r="D21" s="107"/>
      <c r="E21" s="514" t="s">
        <v>43</v>
      </c>
      <c r="F21" s="512"/>
      <c r="G21" s="512"/>
      <c r="H21" s="512"/>
      <c r="I21" s="512"/>
      <c r="J21" s="512"/>
      <c r="K21" s="512"/>
      <c r="L21" s="512"/>
      <c r="M21" s="512"/>
      <c r="N21" s="513"/>
      <c r="O21" s="109"/>
      <c r="P21" s="107"/>
      <c r="Q21" s="515" t="s">
        <v>39</v>
      </c>
      <c r="R21" s="516"/>
      <c r="S21" s="516"/>
      <c r="T21" s="516"/>
      <c r="U21" s="517"/>
      <c r="V21" s="107"/>
      <c r="W21" s="107"/>
      <c r="X21" s="487" t="s">
        <v>40</v>
      </c>
      <c r="Y21" s="512"/>
      <c r="Z21" s="512"/>
      <c r="AA21" s="512"/>
      <c r="AB21" s="512"/>
      <c r="AC21" s="512"/>
      <c r="AD21" s="512"/>
      <c r="AE21" s="512"/>
      <c r="AF21" s="512"/>
      <c r="AG21" s="512"/>
      <c r="AH21" s="513"/>
      <c r="AI21" s="115"/>
      <c r="AJ21" s="115"/>
      <c r="AK21" s="115"/>
      <c r="AL21" s="115"/>
      <c r="AM21" s="110"/>
      <c r="AN21" s="32"/>
      <c r="AO21" s="32"/>
      <c r="AP21" s="32"/>
    </row>
    <row r="22" spans="1:47" ht="9.75" customHeight="1" x14ac:dyDescent="0.4">
      <c r="A22" s="100"/>
      <c r="B22" s="106"/>
      <c r="C22" s="107"/>
      <c r="D22" s="107"/>
      <c r="E22" s="509" t="s">
        <v>8</v>
      </c>
      <c r="F22" s="356"/>
      <c r="G22" s="356"/>
      <c r="H22" s="356"/>
      <c r="I22" s="356"/>
      <c r="J22" s="356"/>
      <c r="K22" s="356"/>
      <c r="L22" s="356"/>
      <c r="M22" s="490" t="s">
        <v>0</v>
      </c>
      <c r="N22" s="491"/>
      <c r="O22" s="511" t="s">
        <v>5</v>
      </c>
      <c r="P22" s="511"/>
      <c r="Q22" s="509" t="s">
        <v>6</v>
      </c>
      <c r="R22" s="412"/>
      <c r="S22" s="413"/>
      <c r="T22" s="522" t="s">
        <v>2</v>
      </c>
      <c r="U22" s="523"/>
      <c r="V22" s="502" t="s">
        <v>1</v>
      </c>
      <c r="W22" s="502"/>
      <c r="X22" s="509" t="s">
        <v>7</v>
      </c>
      <c r="Y22" s="377" t="str">
        <f>IF(R22="","",ROUNDUP(F22/R22,0))</f>
        <v/>
      </c>
      <c r="Z22" s="377"/>
      <c r="AA22" s="377"/>
      <c r="AB22" s="377"/>
      <c r="AC22" s="377"/>
      <c r="AD22" s="377"/>
      <c r="AE22" s="377"/>
      <c r="AF22" s="377"/>
      <c r="AG22" s="490" t="s">
        <v>0</v>
      </c>
      <c r="AH22" s="491"/>
      <c r="AI22" s="116"/>
      <c r="AJ22" s="116"/>
      <c r="AK22" s="116"/>
      <c r="AL22" s="116"/>
      <c r="AM22" s="110"/>
      <c r="AN22" s="32"/>
      <c r="AO22" s="32"/>
      <c r="AP22" s="32"/>
    </row>
    <row r="23" spans="1:47" ht="9.75" customHeight="1" x14ac:dyDescent="0.4">
      <c r="A23" s="100"/>
      <c r="B23" s="106"/>
      <c r="C23" s="107"/>
      <c r="D23" s="107"/>
      <c r="E23" s="509"/>
      <c r="F23" s="410"/>
      <c r="G23" s="410"/>
      <c r="H23" s="410"/>
      <c r="I23" s="410"/>
      <c r="J23" s="410"/>
      <c r="K23" s="410"/>
      <c r="L23" s="410"/>
      <c r="M23" s="490"/>
      <c r="N23" s="491"/>
      <c r="O23" s="511"/>
      <c r="P23" s="511"/>
      <c r="Q23" s="509"/>
      <c r="R23" s="414"/>
      <c r="S23" s="415"/>
      <c r="T23" s="522"/>
      <c r="U23" s="523"/>
      <c r="V23" s="502"/>
      <c r="W23" s="502"/>
      <c r="X23" s="509"/>
      <c r="Y23" s="526"/>
      <c r="Z23" s="526"/>
      <c r="AA23" s="526"/>
      <c r="AB23" s="526"/>
      <c r="AC23" s="526"/>
      <c r="AD23" s="526"/>
      <c r="AE23" s="526"/>
      <c r="AF23" s="526"/>
      <c r="AG23" s="490"/>
      <c r="AH23" s="491"/>
      <c r="AI23" s="116"/>
      <c r="AJ23" s="116"/>
      <c r="AK23" s="116"/>
      <c r="AL23" s="116"/>
      <c r="AM23" s="110"/>
      <c r="AN23" s="32"/>
      <c r="AO23" s="32"/>
      <c r="AP23" s="32"/>
    </row>
    <row r="24" spans="1:47" ht="9.75" customHeight="1" x14ac:dyDescent="0.4">
      <c r="A24" s="100"/>
      <c r="B24" s="106"/>
      <c r="C24" s="107"/>
      <c r="D24" s="107"/>
      <c r="E24" s="509"/>
      <c r="F24" s="410"/>
      <c r="G24" s="410"/>
      <c r="H24" s="410"/>
      <c r="I24" s="410"/>
      <c r="J24" s="410"/>
      <c r="K24" s="410"/>
      <c r="L24" s="410"/>
      <c r="M24" s="490"/>
      <c r="N24" s="491"/>
      <c r="O24" s="511"/>
      <c r="P24" s="511"/>
      <c r="Q24" s="509"/>
      <c r="R24" s="518"/>
      <c r="S24" s="519"/>
      <c r="T24" s="522"/>
      <c r="U24" s="523"/>
      <c r="V24" s="502"/>
      <c r="W24" s="502"/>
      <c r="X24" s="509"/>
      <c r="Y24" s="526"/>
      <c r="Z24" s="526"/>
      <c r="AA24" s="526"/>
      <c r="AB24" s="526"/>
      <c r="AC24" s="526"/>
      <c r="AD24" s="526"/>
      <c r="AE24" s="526"/>
      <c r="AF24" s="526"/>
      <c r="AG24" s="490"/>
      <c r="AH24" s="491"/>
      <c r="AI24" s="116"/>
      <c r="AJ24" s="116"/>
      <c r="AK24" s="116"/>
      <c r="AL24" s="116"/>
      <c r="AM24" s="110"/>
      <c r="AN24" s="32"/>
      <c r="AO24" s="32"/>
      <c r="AP24" s="32"/>
    </row>
    <row r="25" spans="1:47" ht="9.75" customHeight="1" x14ac:dyDescent="0.4">
      <c r="A25" s="100"/>
      <c r="B25" s="106"/>
      <c r="C25" s="107"/>
      <c r="D25" s="107"/>
      <c r="E25" s="510"/>
      <c r="F25" s="360"/>
      <c r="G25" s="360"/>
      <c r="H25" s="360"/>
      <c r="I25" s="360"/>
      <c r="J25" s="360"/>
      <c r="K25" s="360"/>
      <c r="L25" s="360"/>
      <c r="M25" s="492"/>
      <c r="N25" s="493"/>
      <c r="O25" s="511"/>
      <c r="P25" s="511"/>
      <c r="Q25" s="510"/>
      <c r="R25" s="520"/>
      <c r="S25" s="521"/>
      <c r="T25" s="524"/>
      <c r="U25" s="525"/>
      <c r="V25" s="502"/>
      <c r="W25" s="502"/>
      <c r="X25" s="510"/>
      <c r="Y25" s="378"/>
      <c r="Z25" s="378"/>
      <c r="AA25" s="378"/>
      <c r="AB25" s="378"/>
      <c r="AC25" s="378"/>
      <c r="AD25" s="378"/>
      <c r="AE25" s="378"/>
      <c r="AF25" s="378"/>
      <c r="AG25" s="492"/>
      <c r="AH25" s="493"/>
      <c r="AI25" s="116"/>
      <c r="AJ25" s="116"/>
      <c r="AK25" s="116"/>
      <c r="AL25" s="116"/>
      <c r="AM25" s="110"/>
      <c r="AN25" s="32"/>
      <c r="AO25" s="32"/>
      <c r="AP25" s="32"/>
    </row>
    <row r="26" spans="1:47" ht="14.25" customHeight="1" x14ac:dyDescent="0.4">
      <c r="A26" s="100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18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508" t="s">
        <v>41</v>
      </c>
      <c r="AC26" s="508"/>
      <c r="AD26" s="508"/>
      <c r="AE26" s="508"/>
      <c r="AF26" s="508"/>
      <c r="AG26" s="508"/>
      <c r="AH26" s="508"/>
      <c r="AI26" s="117"/>
      <c r="AJ26" s="117"/>
      <c r="AK26" s="117"/>
      <c r="AL26" s="117"/>
      <c r="AM26" s="110"/>
      <c r="AN26" s="32"/>
      <c r="AO26" s="32"/>
      <c r="AP26" s="32"/>
    </row>
    <row r="27" spans="1:47" ht="18.75" customHeight="1" x14ac:dyDescent="0.4">
      <c r="A27" s="100"/>
      <c r="B27" s="106"/>
      <c r="C27" s="107"/>
      <c r="D27" s="107"/>
      <c r="E27" s="487" t="s">
        <v>40</v>
      </c>
      <c r="F27" s="512"/>
      <c r="G27" s="512"/>
      <c r="H27" s="512"/>
      <c r="I27" s="512"/>
      <c r="J27" s="512"/>
      <c r="K27" s="512"/>
      <c r="L27" s="512"/>
      <c r="M27" s="512"/>
      <c r="N27" s="512"/>
      <c r="O27" s="513"/>
      <c r="P27" s="107"/>
      <c r="Q27" s="107"/>
      <c r="R27" s="107"/>
      <c r="S27" s="107"/>
      <c r="T27" s="107"/>
      <c r="U27" s="107"/>
      <c r="V27" s="107"/>
      <c r="W27" s="107"/>
      <c r="X27" s="487" t="s">
        <v>31</v>
      </c>
      <c r="Y27" s="512"/>
      <c r="Z27" s="512"/>
      <c r="AA27" s="512"/>
      <c r="AB27" s="512"/>
      <c r="AC27" s="512"/>
      <c r="AD27" s="512"/>
      <c r="AE27" s="512"/>
      <c r="AF27" s="512"/>
      <c r="AG27" s="512"/>
      <c r="AH27" s="513"/>
      <c r="AI27" s="115"/>
      <c r="AJ27" s="115"/>
      <c r="AK27" s="115"/>
      <c r="AL27" s="115"/>
      <c r="AM27" s="110"/>
      <c r="AN27" s="32"/>
      <c r="AO27" s="32"/>
      <c r="AP27" s="32"/>
    </row>
    <row r="28" spans="1:47" ht="14.25" customHeight="1" x14ac:dyDescent="0.4">
      <c r="A28" s="100"/>
      <c r="B28" s="106"/>
      <c r="C28" s="107"/>
      <c r="D28" s="107"/>
      <c r="E28" s="509" t="s">
        <v>7</v>
      </c>
      <c r="F28" s="377" t="str">
        <f>Y22</f>
        <v/>
      </c>
      <c r="G28" s="377"/>
      <c r="H28" s="377"/>
      <c r="I28" s="377"/>
      <c r="J28" s="377"/>
      <c r="K28" s="377"/>
      <c r="L28" s="377"/>
      <c r="M28" s="377"/>
      <c r="N28" s="490" t="s">
        <v>0</v>
      </c>
      <c r="O28" s="491"/>
      <c r="P28" s="511" t="s">
        <v>3</v>
      </c>
      <c r="Q28" s="511"/>
      <c r="R28" s="297"/>
      <c r="S28" s="511">
        <v>0.3</v>
      </c>
      <c r="T28" s="511"/>
      <c r="U28" s="511"/>
      <c r="V28" s="502" t="s">
        <v>1</v>
      </c>
      <c r="W28" s="502"/>
      <c r="X28" s="355" t="str">
        <f>IF(F22="","",IFERROR(IF(R22="","",ROUNDUP(F28*S28,0)),""))</f>
        <v/>
      </c>
      <c r="Y28" s="357"/>
      <c r="Z28" s="357"/>
      <c r="AA28" s="357"/>
      <c r="AB28" s="357"/>
      <c r="AC28" s="357"/>
      <c r="AD28" s="357"/>
      <c r="AE28" s="357"/>
      <c r="AF28" s="357"/>
      <c r="AG28" s="490" t="s">
        <v>0</v>
      </c>
      <c r="AH28" s="491"/>
      <c r="AI28" s="116"/>
      <c r="AJ28" s="116"/>
      <c r="AK28" s="116"/>
      <c r="AL28" s="116"/>
      <c r="AM28" s="110"/>
      <c r="AN28" s="32"/>
      <c r="AO28" s="32"/>
      <c r="AP28" s="32"/>
    </row>
    <row r="29" spans="1:47" ht="14.25" customHeight="1" x14ac:dyDescent="0.4">
      <c r="A29" s="100"/>
      <c r="B29" s="106"/>
      <c r="C29" s="107"/>
      <c r="D29" s="107"/>
      <c r="E29" s="510"/>
      <c r="F29" s="378"/>
      <c r="G29" s="378"/>
      <c r="H29" s="378"/>
      <c r="I29" s="378"/>
      <c r="J29" s="378"/>
      <c r="K29" s="378"/>
      <c r="L29" s="378"/>
      <c r="M29" s="378"/>
      <c r="N29" s="492"/>
      <c r="O29" s="493"/>
      <c r="P29" s="511"/>
      <c r="Q29" s="511"/>
      <c r="R29" s="297"/>
      <c r="S29" s="511"/>
      <c r="T29" s="511"/>
      <c r="U29" s="511"/>
      <c r="V29" s="502"/>
      <c r="W29" s="502"/>
      <c r="X29" s="359"/>
      <c r="Y29" s="361"/>
      <c r="Z29" s="361"/>
      <c r="AA29" s="361"/>
      <c r="AB29" s="361"/>
      <c r="AC29" s="361"/>
      <c r="AD29" s="361"/>
      <c r="AE29" s="361"/>
      <c r="AF29" s="361"/>
      <c r="AG29" s="492"/>
      <c r="AH29" s="493"/>
      <c r="AI29" s="116"/>
      <c r="AJ29" s="116"/>
      <c r="AK29" s="116"/>
      <c r="AL29" s="116"/>
      <c r="AM29" s="110"/>
      <c r="AN29" s="32"/>
      <c r="AO29" s="32"/>
      <c r="AP29" s="32"/>
    </row>
    <row r="30" spans="1:47" ht="14.25" customHeight="1" x14ac:dyDescent="0.4">
      <c r="A30" s="100"/>
      <c r="B30" s="106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463" t="s">
        <v>102</v>
      </c>
      <c r="AC30" s="463"/>
      <c r="AD30" s="463"/>
      <c r="AE30" s="463"/>
      <c r="AF30" s="463"/>
      <c r="AG30" s="463"/>
      <c r="AH30" s="463"/>
      <c r="AI30" s="494"/>
      <c r="AJ30" s="494"/>
      <c r="AK30" s="494"/>
      <c r="AL30" s="494"/>
      <c r="AM30" s="110"/>
      <c r="AN30" s="32"/>
      <c r="AO30" s="32"/>
      <c r="AP30" s="32"/>
    </row>
    <row r="31" spans="1:47" ht="14.25" customHeight="1" thickBot="1" x14ac:dyDescent="0.45">
      <c r="A31" s="100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495"/>
      <c r="AC31" s="495"/>
      <c r="AD31" s="495"/>
      <c r="AE31" s="495"/>
      <c r="AF31" s="495"/>
      <c r="AG31" s="495"/>
      <c r="AH31" s="495"/>
      <c r="AI31" s="494"/>
      <c r="AJ31" s="494"/>
      <c r="AK31" s="494"/>
      <c r="AL31" s="494"/>
      <c r="AM31" s="110"/>
      <c r="AN31" s="32"/>
      <c r="AO31" s="32"/>
      <c r="AP31" s="32"/>
    </row>
    <row r="32" spans="1:47" ht="14.25" customHeight="1" thickTop="1" x14ac:dyDescent="0.4">
      <c r="A32" s="100"/>
      <c r="B32" s="106"/>
      <c r="C32" s="107"/>
      <c r="D32" s="107"/>
      <c r="E32" s="120" t="str">
        <f>IF(X28&lt;=25000,"１日当たりの支給額は一律2.5万円となります。"&amp;CHAR(10)&amp;"よって算定シートの提出は不要です。","")</f>
        <v/>
      </c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07"/>
      <c r="W32" s="107"/>
      <c r="X32" s="496" t="s">
        <v>25</v>
      </c>
      <c r="Y32" s="497"/>
      <c r="Z32" s="497"/>
      <c r="AA32" s="497"/>
      <c r="AB32" s="497"/>
      <c r="AC32" s="497"/>
      <c r="AD32" s="497"/>
      <c r="AE32" s="497"/>
      <c r="AF32" s="497"/>
      <c r="AG32" s="497"/>
      <c r="AH32" s="498"/>
      <c r="AI32" s="119"/>
      <c r="AJ32" s="107"/>
      <c r="AK32" s="107"/>
      <c r="AL32" s="107"/>
      <c r="AM32" s="110"/>
      <c r="AN32" s="32"/>
      <c r="AO32" s="32"/>
      <c r="AP32" s="32"/>
    </row>
    <row r="33" spans="1:42" ht="14.25" customHeight="1" x14ac:dyDescent="0.4">
      <c r="A33" s="100"/>
      <c r="B33" s="106"/>
      <c r="C33" s="107"/>
      <c r="D33" s="107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07"/>
      <c r="W33" s="107"/>
      <c r="X33" s="390" t="str">
        <f>IFERROR(IF(X28&lt;=25000,"ERROR",MIN(ROUNDUP(X28,-3),75000)),"")</f>
        <v/>
      </c>
      <c r="Y33" s="391"/>
      <c r="Z33" s="391"/>
      <c r="AA33" s="391"/>
      <c r="AB33" s="391"/>
      <c r="AC33" s="391"/>
      <c r="AD33" s="391"/>
      <c r="AE33" s="391"/>
      <c r="AF33" s="391"/>
      <c r="AG33" s="490" t="s">
        <v>0</v>
      </c>
      <c r="AH33" s="499"/>
      <c r="AI33" s="119"/>
      <c r="AJ33" s="107"/>
      <c r="AK33" s="107"/>
      <c r="AL33" s="107"/>
      <c r="AM33" s="110"/>
      <c r="AN33" s="32"/>
      <c r="AO33" s="32"/>
      <c r="AP33" s="32"/>
    </row>
    <row r="34" spans="1:42" ht="15" customHeight="1" thickBot="1" x14ac:dyDescent="0.45">
      <c r="A34" s="100"/>
      <c r="B34" s="106"/>
      <c r="C34" s="107"/>
      <c r="D34" s="107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07"/>
      <c r="W34" s="107"/>
      <c r="X34" s="392"/>
      <c r="Y34" s="393"/>
      <c r="Z34" s="393"/>
      <c r="AA34" s="393"/>
      <c r="AB34" s="393"/>
      <c r="AC34" s="393"/>
      <c r="AD34" s="393"/>
      <c r="AE34" s="393"/>
      <c r="AF34" s="393"/>
      <c r="AG34" s="500"/>
      <c r="AH34" s="501"/>
      <c r="AI34" s="119"/>
      <c r="AJ34" s="107"/>
      <c r="AK34" s="107"/>
      <c r="AL34" s="107"/>
      <c r="AM34" s="110"/>
      <c r="AN34" s="32"/>
      <c r="AO34" s="32"/>
      <c r="AP34" s="32"/>
    </row>
    <row r="35" spans="1:42" ht="18" thickTop="1" x14ac:dyDescent="0.4">
      <c r="A35" s="100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302" t="s">
        <v>58</v>
      </c>
      <c r="AD35" s="302"/>
      <c r="AE35" s="302"/>
      <c r="AF35" s="302"/>
      <c r="AG35" s="302"/>
      <c r="AH35" s="302"/>
      <c r="AI35" s="302"/>
      <c r="AJ35" s="107"/>
      <c r="AK35" s="107"/>
      <c r="AL35" s="107"/>
      <c r="AM35" s="110"/>
      <c r="AN35" s="32"/>
      <c r="AO35" s="32"/>
      <c r="AP35" s="32"/>
    </row>
    <row r="36" spans="1:42" x14ac:dyDescent="0.4">
      <c r="A36" s="100"/>
      <c r="B36" s="397" t="s">
        <v>65</v>
      </c>
      <c r="C36" s="398"/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  <c r="W36" s="398"/>
      <c r="X36" s="398"/>
      <c r="Y36" s="398"/>
      <c r="Z36" s="398"/>
      <c r="AA36" s="398"/>
      <c r="AB36" s="398"/>
      <c r="AC36" s="398"/>
      <c r="AD36" s="398"/>
      <c r="AE36" s="398"/>
      <c r="AF36" s="398"/>
      <c r="AG36" s="398"/>
      <c r="AH36" s="398"/>
      <c r="AI36" s="398"/>
      <c r="AJ36" s="398"/>
      <c r="AK36" s="398"/>
      <c r="AL36" s="398"/>
      <c r="AM36" s="399"/>
      <c r="AN36" s="32"/>
      <c r="AO36" s="32"/>
      <c r="AP36" s="32"/>
    </row>
    <row r="37" spans="1:42" x14ac:dyDescent="0.4">
      <c r="A37" s="100"/>
      <c r="B37" s="400"/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  <c r="S37" s="398"/>
      <c r="T37" s="398"/>
      <c r="U37" s="398"/>
      <c r="V37" s="398"/>
      <c r="W37" s="398"/>
      <c r="X37" s="398"/>
      <c r="Y37" s="398"/>
      <c r="Z37" s="398"/>
      <c r="AA37" s="398"/>
      <c r="AB37" s="398"/>
      <c r="AC37" s="398"/>
      <c r="AD37" s="398"/>
      <c r="AE37" s="398"/>
      <c r="AF37" s="398"/>
      <c r="AG37" s="398"/>
      <c r="AH37" s="398"/>
      <c r="AI37" s="398"/>
      <c r="AJ37" s="398"/>
      <c r="AK37" s="398"/>
      <c r="AL37" s="398"/>
      <c r="AM37" s="399"/>
      <c r="AN37" s="32"/>
      <c r="AO37" s="32"/>
      <c r="AP37" s="32"/>
    </row>
    <row r="38" spans="1:42" x14ac:dyDescent="0.4">
      <c r="A38" s="100"/>
      <c r="B38" s="401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8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9"/>
      <c r="AN38" s="32"/>
      <c r="AO38" s="32"/>
      <c r="AP38" s="32"/>
    </row>
    <row r="39" spans="1:42" ht="15" customHeight="1" thickBot="1" x14ac:dyDescent="0.45">
      <c r="A39" s="100"/>
      <c r="B39" s="402"/>
      <c r="C39" s="403"/>
      <c r="D39" s="403"/>
      <c r="E39" s="403"/>
      <c r="F39" s="403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03"/>
      <c r="W39" s="403"/>
      <c r="X39" s="403"/>
      <c r="Y39" s="403"/>
      <c r="Z39" s="403"/>
      <c r="AA39" s="403"/>
      <c r="AB39" s="403"/>
      <c r="AC39" s="403"/>
      <c r="AD39" s="403"/>
      <c r="AE39" s="403"/>
      <c r="AF39" s="403"/>
      <c r="AG39" s="403"/>
      <c r="AH39" s="403"/>
      <c r="AI39" s="403"/>
      <c r="AJ39" s="403"/>
      <c r="AK39" s="403"/>
      <c r="AL39" s="403"/>
      <c r="AM39" s="404"/>
      <c r="AN39" s="32"/>
      <c r="AO39" s="32"/>
      <c r="AP39" s="32"/>
    </row>
    <row r="40" spans="1:42" ht="15" customHeight="1" x14ac:dyDescent="0.4">
      <c r="A40" s="100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32"/>
      <c r="AO40" s="86"/>
      <c r="AP40" s="295"/>
    </row>
    <row r="41" spans="1:42" ht="15" customHeight="1" x14ac:dyDescent="0.4">
      <c r="A41" s="100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32"/>
      <c r="AO41" s="86"/>
      <c r="AP41" s="295"/>
    </row>
    <row r="42" spans="1:42" ht="15" customHeight="1" x14ac:dyDescent="0.4">
      <c r="A42" s="100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32"/>
      <c r="AO42" s="86"/>
      <c r="AP42" s="295"/>
    </row>
    <row r="43" spans="1:42" ht="15" customHeight="1" x14ac:dyDescent="0.4">
      <c r="A43" s="100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32"/>
      <c r="AO43" s="86"/>
      <c r="AP43" s="295"/>
    </row>
    <row r="44" spans="1:42" ht="15.75" customHeight="1" x14ac:dyDescent="0.4">
      <c r="A44" s="100"/>
      <c r="B44" s="503" t="s">
        <v>61</v>
      </c>
      <c r="C44" s="503"/>
      <c r="D44" s="503"/>
      <c r="E44" s="503"/>
      <c r="F44" s="503"/>
      <c r="G44" s="503"/>
      <c r="H44" s="503"/>
      <c r="I44" s="503"/>
      <c r="J44" s="503"/>
      <c r="K44" s="503"/>
      <c r="L44" s="503"/>
      <c r="M44" s="503"/>
      <c r="N44" s="503"/>
      <c r="O44" s="503"/>
      <c r="P44" s="503"/>
      <c r="Q44" s="503"/>
      <c r="R44" s="503"/>
      <c r="S44" s="503"/>
      <c r="T44" s="503"/>
      <c r="U44" s="503"/>
      <c r="V44" s="503"/>
      <c r="W44" s="503"/>
      <c r="X44" s="503"/>
      <c r="Y44" s="503"/>
      <c r="Z44" s="503"/>
      <c r="AA44" s="503"/>
      <c r="AB44" s="503"/>
      <c r="AC44" s="503"/>
      <c r="AD44" s="503"/>
      <c r="AE44" s="503"/>
      <c r="AF44" s="503"/>
      <c r="AG44" s="503"/>
      <c r="AH44" s="503"/>
      <c r="AI44" s="503"/>
      <c r="AJ44" s="503"/>
      <c r="AK44" s="503"/>
      <c r="AL44" s="503"/>
      <c r="AM44" s="503"/>
      <c r="AN44" s="121"/>
      <c r="AO44" s="121"/>
      <c r="AP44" s="121"/>
    </row>
    <row r="45" spans="1:42" ht="15.75" customHeight="1" x14ac:dyDescent="0.4">
      <c r="A45" s="100"/>
      <c r="B45" s="503"/>
      <c r="C45" s="503"/>
      <c r="D45" s="503"/>
      <c r="E45" s="503"/>
      <c r="F45" s="503"/>
      <c r="G45" s="503"/>
      <c r="H45" s="503"/>
      <c r="I45" s="503"/>
      <c r="J45" s="503"/>
      <c r="K45" s="503"/>
      <c r="L45" s="503"/>
      <c r="M45" s="503"/>
      <c r="N45" s="503"/>
      <c r="O45" s="503"/>
      <c r="P45" s="503"/>
      <c r="Q45" s="503"/>
      <c r="R45" s="503"/>
      <c r="S45" s="503"/>
      <c r="T45" s="503"/>
      <c r="U45" s="503"/>
      <c r="V45" s="503"/>
      <c r="W45" s="503"/>
      <c r="X45" s="503"/>
      <c r="Y45" s="503"/>
      <c r="Z45" s="503"/>
      <c r="AA45" s="503"/>
      <c r="AB45" s="503"/>
      <c r="AC45" s="503"/>
      <c r="AD45" s="503"/>
      <c r="AE45" s="503"/>
      <c r="AF45" s="503"/>
      <c r="AG45" s="503"/>
      <c r="AH45" s="503"/>
      <c r="AI45" s="503"/>
      <c r="AJ45" s="503"/>
      <c r="AK45" s="503"/>
      <c r="AL45" s="503"/>
      <c r="AM45" s="503"/>
      <c r="AN45" s="121"/>
      <c r="AO45" s="121"/>
      <c r="AP45" s="121"/>
    </row>
    <row r="46" spans="1:42" ht="15.75" customHeight="1" x14ac:dyDescent="0.4">
      <c r="A46" s="100"/>
      <c r="B46" s="100" t="s">
        <v>42</v>
      </c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  <c r="AA46" s="299"/>
      <c r="AB46" s="299"/>
      <c r="AC46" s="299"/>
      <c r="AD46" s="299"/>
      <c r="AE46" s="299"/>
      <c r="AF46" s="299"/>
      <c r="AG46" s="299"/>
      <c r="AH46" s="299"/>
      <c r="AI46" s="299"/>
      <c r="AJ46" s="299"/>
      <c r="AK46" s="299"/>
      <c r="AL46" s="299"/>
      <c r="AM46" s="123"/>
      <c r="AN46" s="91"/>
      <c r="AO46" s="91"/>
      <c r="AP46" s="91"/>
    </row>
    <row r="47" spans="1:42" ht="18.75" customHeight="1" x14ac:dyDescent="0.15">
      <c r="A47" s="100"/>
      <c r="B47" s="504" t="s">
        <v>103</v>
      </c>
      <c r="C47" s="504"/>
      <c r="D47" s="504"/>
      <c r="E47" s="504"/>
      <c r="F47" s="504"/>
      <c r="G47" s="504"/>
      <c r="H47" s="504"/>
      <c r="I47" s="504"/>
      <c r="J47" s="504"/>
      <c r="K47" s="504"/>
      <c r="L47" s="504"/>
      <c r="M47" s="504"/>
      <c r="N47" s="504"/>
      <c r="O47" s="504"/>
      <c r="P47" s="504"/>
      <c r="Q47" s="504"/>
      <c r="R47" s="504"/>
      <c r="S47" s="504"/>
      <c r="T47" s="504"/>
      <c r="U47" s="504"/>
      <c r="V47" s="504"/>
      <c r="W47" s="504"/>
      <c r="X47" s="504"/>
      <c r="Y47" s="504"/>
      <c r="Z47" s="504"/>
      <c r="AA47" s="504"/>
      <c r="AB47" s="504"/>
      <c r="AC47" s="504"/>
      <c r="AD47" s="504"/>
      <c r="AE47" s="504"/>
      <c r="AF47" s="504"/>
      <c r="AG47" s="504"/>
      <c r="AH47" s="504"/>
      <c r="AI47" s="504"/>
      <c r="AJ47" s="504"/>
      <c r="AK47" s="124"/>
      <c r="AL47" s="124"/>
      <c r="AM47" s="124"/>
      <c r="AN47" s="92"/>
      <c r="AO47" s="92"/>
      <c r="AP47" s="93"/>
    </row>
    <row r="48" spans="1:42" ht="15.75" customHeight="1" x14ac:dyDescent="0.4">
      <c r="A48" s="100"/>
      <c r="B48" s="123"/>
      <c r="C48" s="125" t="s">
        <v>70</v>
      </c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91"/>
      <c r="AO48" s="91"/>
      <c r="AP48" s="91"/>
    </row>
    <row r="49" spans="1:66" ht="15.75" customHeight="1" x14ac:dyDescent="0.4">
      <c r="A49" s="100"/>
      <c r="B49" s="123"/>
      <c r="C49" s="505" t="s">
        <v>105</v>
      </c>
      <c r="D49" s="506"/>
      <c r="E49" s="506"/>
      <c r="F49" s="506"/>
      <c r="G49" s="506"/>
      <c r="H49" s="506"/>
      <c r="I49" s="506"/>
      <c r="J49" s="506"/>
      <c r="K49" s="506"/>
      <c r="L49" s="506"/>
      <c r="M49" s="506"/>
      <c r="N49" s="506"/>
      <c r="O49" s="506"/>
      <c r="P49" s="506"/>
      <c r="Q49" s="506"/>
      <c r="R49" s="506"/>
      <c r="S49" s="506"/>
      <c r="T49" s="506"/>
      <c r="U49" s="506"/>
      <c r="V49" s="506"/>
      <c r="W49" s="506"/>
      <c r="X49" s="506"/>
      <c r="Y49" s="506"/>
      <c r="Z49" s="506"/>
      <c r="AA49" s="506"/>
      <c r="AB49" s="506"/>
      <c r="AC49" s="506"/>
      <c r="AD49" s="506"/>
      <c r="AE49" s="506"/>
      <c r="AF49" s="506"/>
      <c r="AG49" s="506"/>
      <c r="AH49" s="506"/>
      <c r="AI49" s="506"/>
      <c r="AJ49" s="506"/>
      <c r="AK49" s="506"/>
      <c r="AL49" s="506"/>
      <c r="AM49" s="506"/>
      <c r="AN49" s="91"/>
      <c r="AO49" s="91"/>
      <c r="AP49" s="91"/>
    </row>
    <row r="50" spans="1:66" ht="15.75" customHeight="1" x14ac:dyDescent="0.4">
      <c r="A50" s="100"/>
      <c r="B50" s="123"/>
      <c r="C50" s="506"/>
      <c r="D50" s="506"/>
      <c r="E50" s="506"/>
      <c r="F50" s="506"/>
      <c r="G50" s="506"/>
      <c r="H50" s="506"/>
      <c r="I50" s="506"/>
      <c r="J50" s="506"/>
      <c r="K50" s="506"/>
      <c r="L50" s="506"/>
      <c r="M50" s="506"/>
      <c r="N50" s="506"/>
      <c r="O50" s="506"/>
      <c r="P50" s="506"/>
      <c r="Q50" s="506"/>
      <c r="R50" s="506"/>
      <c r="S50" s="506"/>
      <c r="T50" s="506"/>
      <c r="U50" s="506"/>
      <c r="V50" s="506"/>
      <c r="W50" s="506"/>
      <c r="X50" s="506"/>
      <c r="Y50" s="506"/>
      <c r="Z50" s="506"/>
      <c r="AA50" s="506"/>
      <c r="AB50" s="506"/>
      <c r="AC50" s="506"/>
      <c r="AD50" s="506"/>
      <c r="AE50" s="506"/>
      <c r="AF50" s="506"/>
      <c r="AG50" s="506"/>
      <c r="AH50" s="506"/>
      <c r="AI50" s="506"/>
      <c r="AJ50" s="506"/>
      <c r="AK50" s="506"/>
      <c r="AL50" s="506"/>
      <c r="AM50" s="506"/>
      <c r="AN50" s="91"/>
      <c r="AO50" s="91"/>
      <c r="AP50" s="91"/>
    </row>
    <row r="51" spans="1:66" ht="15.75" customHeight="1" x14ac:dyDescent="0.4">
      <c r="A51" s="100"/>
      <c r="B51" s="123"/>
      <c r="C51" s="507"/>
      <c r="D51" s="507"/>
      <c r="E51" s="507"/>
      <c r="F51" s="507"/>
      <c r="G51" s="507"/>
      <c r="H51" s="507"/>
      <c r="I51" s="507"/>
      <c r="J51" s="507"/>
      <c r="K51" s="507"/>
      <c r="L51" s="507"/>
      <c r="M51" s="507"/>
      <c r="N51" s="507"/>
      <c r="O51" s="507"/>
      <c r="P51" s="507"/>
      <c r="Q51" s="507"/>
      <c r="R51" s="507"/>
      <c r="S51" s="507"/>
      <c r="T51" s="507"/>
      <c r="U51" s="507"/>
      <c r="V51" s="507"/>
      <c r="W51" s="507"/>
      <c r="X51" s="507"/>
      <c r="Y51" s="507"/>
      <c r="Z51" s="507"/>
      <c r="AA51" s="507"/>
      <c r="AB51" s="507"/>
      <c r="AC51" s="507"/>
      <c r="AD51" s="507"/>
      <c r="AE51" s="507"/>
      <c r="AF51" s="507"/>
      <c r="AG51" s="507"/>
      <c r="AH51" s="507"/>
      <c r="AI51" s="507"/>
      <c r="AJ51" s="507"/>
      <c r="AK51" s="507"/>
      <c r="AL51" s="507"/>
      <c r="AM51" s="123"/>
      <c r="AN51" s="91"/>
      <c r="AO51" s="91"/>
      <c r="AP51" s="91"/>
    </row>
    <row r="52" spans="1:66" x14ac:dyDescent="0.15">
      <c r="A52" s="100"/>
      <c r="B52" s="100"/>
      <c r="C52" s="507"/>
      <c r="D52" s="507"/>
      <c r="E52" s="507"/>
      <c r="F52" s="507"/>
      <c r="G52" s="507"/>
      <c r="H52" s="507"/>
      <c r="I52" s="507"/>
      <c r="J52" s="507"/>
      <c r="K52" s="507"/>
      <c r="L52" s="507"/>
      <c r="M52" s="507"/>
      <c r="N52" s="507"/>
      <c r="O52" s="507"/>
      <c r="P52" s="507"/>
      <c r="Q52" s="507"/>
      <c r="R52" s="507"/>
      <c r="S52" s="507"/>
      <c r="T52" s="507"/>
      <c r="U52" s="507"/>
      <c r="V52" s="507"/>
      <c r="W52" s="507"/>
      <c r="X52" s="507"/>
      <c r="Y52" s="507"/>
      <c r="Z52" s="507"/>
      <c r="AA52" s="507"/>
      <c r="AB52" s="507"/>
      <c r="AC52" s="507"/>
      <c r="AD52" s="507"/>
      <c r="AE52" s="507"/>
      <c r="AF52" s="507"/>
      <c r="AG52" s="507"/>
      <c r="AH52" s="507"/>
      <c r="AI52" s="507"/>
      <c r="AJ52" s="507"/>
      <c r="AK52" s="507"/>
      <c r="AL52" s="507"/>
      <c r="AM52" s="124"/>
      <c r="AN52" s="92"/>
      <c r="AO52" s="92"/>
      <c r="AP52" s="92"/>
    </row>
    <row r="53" spans="1:66" x14ac:dyDescent="0.15">
      <c r="A53" s="100"/>
      <c r="B53" s="100" t="s">
        <v>117</v>
      </c>
      <c r="C53" s="298"/>
      <c r="D53" s="298"/>
      <c r="E53" s="298"/>
      <c r="F53" s="298"/>
      <c r="G53" s="298"/>
      <c r="H53" s="298"/>
      <c r="I53" s="298"/>
      <c r="J53" s="298"/>
      <c r="K53" s="298"/>
      <c r="L53" s="298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  <c r="AA53" s="298"/>
      <c r="AB53" s="298"/>
      <c r="AC53" s="298"/>
      <c r="AD53" s="298"/>
      <c r="AE53" s="298"/>
      <c r="AF53" s="298"/>
      <c r="AG53" s="298"/>
      <c r="AH53" s="298"/>
      <c r="AI53" s="298"/>
      <c r="AJ53" s="298"/>
      <c r="AK53" s="298"/>
      <c r="AL53" s="124"/>
      <c r="AM53" s="124"/>
      <c r="AN53" s="92"/>
      <c r="AO53" s="92"/>
      <c r="AP53" s="92"/>
    </row>
    <row r="54" spans="1:66" x14ac:dyDescent="0.15">
      <c r="A54" s="100"/>
      <c r="B54" s="100" t="s">
        <v>113</v>
      </c>
      <c r="C54" s="298"/>
      <c r="D54" s="298"/>
      <c r="E54" s="298"/>
      <c r="F54" s="298"/>
      <c r="G54" s="298"/>
      <c r="H54" s="298"/>
      <c r="I54" s="298"/>
      <c r="J54" s="298"/>
      <c r="K54" s="298"/>
      <c r="L54" s="298"/>
      <c r="M54" s="298"/>
      <c r="N54" s="298"/>
      <c r="O54" s="298"/>
      <c r="P54" s="298"/>
      <c r="Q54" s="298"/>
      <c r="R54" s="298"/>
      <c r="S54" s="298"/>
      <c r="T54" s="298"/>
      <c r="U54" s="298"/>
      <c r="V54" s="298"/>
      <c r="W54" s="298"/>
      <c r="X54" s="298"/>
      <c r="Y54" s="298"/>
      <c r="Z54" s="298"/>
      <c r="AA54" s="298"/>
      <c r="AB54" s="298"/>
      <c r="AC54" s="298"/>
      <c r="AD54" s="298"/>
      <c r="AE54" s="298"/>
      <c r="AF54" s="298"/>
      <c r="AG54" s="298"/>
      <c r="AH54" s="298"/>
      <c r="AI54" s="298"/>
      <c r="AJ54" s="298"/>
      <c r="AK54" s="298"/>
      <c r="AL54" s="124"/>
      <c r="AM54" s="124"/>
      <c r="AN54" s="92"/>
      <c r="AO54" s="92"/>
      <c r="AP54" s="92"/>
    </row>
    <row r="55" spans="1:66" ht="14.25" customHeight="1" x14ac:dyDescent="0.4">
      <c r="A55" s="100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487" t="s">
        <v>16</v>
      </c>
      <c r="P55" s="488"/>
      <c r="Q55" s="488"/>
      <c r="R55" s="488"/>
      <c r="S55" s="488"/>
      <c r="T55" s="488"/>
      <c r="U55" s="488"/>
      <c r="V55" s="488"/>
      <c r="W55" s="488"/>
      <c r="X55" s="489"/>
      <c r="Y55" s="109"/>
      <c r="Z55" s="107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7"/>
      <c r="AM55" s="107"/>
      <c r="AN55" s="32"/>
      <c r="AO55" s="32"/>
      <c r="AP55" s="32"/>
    </row>
    <row r="56" spans="1:66" ht="14.25" customHeight="1" x14ac:dyDescent="0.4">
      <c r="A56" s="100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479" t="s">
        <v>15</v>
      </c>
      <c r="P56" s="480"/>
      <c r="Q56" s="480"/>
      <c r="R56" s="483" t="s">
        <v>11</v>
      </c>
      <c r="S56" s="480"/>
      <c r="T56" s="485"/>
      <c r="U56" s="483" t="s">
        <v>12</v>
      </c>
      <c r="V56" s="480"/>
      <c r="W56" s="480"/>
      <c r="X56" s="466" t="s">
        <v>2</v>
      </c>
      <c r="Y56" s="468" t="s">
        <v>18</v>
      </c>
      <c r="Z56" s="469"/>
      <c r="AA56" s="469"/>
      <c r="AB56" s="469"/>
      <c r="AC56" s="469"/>
      <c r="AD56" s="470" t="s">
        <v>75</v>
      </c>
      <c r="AE56" s="470"/>
      <c r="AF56" s="470"/>
      <c r="AG56" s="470"/>
      <c r="AH56" s="470"/>
      <c r="AI56" s="470"/>
      <c r="AJ56" s="470"/>
      <c r="AK56" s="470"/>
      <c r="AL56" s="470"/>
      <c r="AM56" s="107"/>
      <c r="AN56" s="32"/>
      <c r="AO56" s="86" t="s">
        <v>13</v>
      </c>
      <c r="AP56" s="88"/>
    </row>
    <row r="57" spans="1:66" ht="14.25" customHeight="1" x14ac:dyDescent="0.4">
      <c r="A57" s="100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481"/>
      <c r="P57" s="482"/>
      <c r="Q57" s="482"/>
      <c r="R57" s="484"/>
      <c r="S57" s="486"/>
      <c r="T57" s="486"/>
      <c r="U57" s="484"/>
      <c r="V57" s="482"/>
      <c r="W57" s="482"/>
      <c r="X57" s="467"/>
      <c r="Y57" s="468"/>
      <c r="Z57" s="469"/>
      <c r="AA57" s="469"/>
      <c r="AB57" s="469"/>
      <c r="AC57" s="469"/>
      <c r="AD57" s="470"/>
      <c r="AE57" s="470"/>
      <c r="AF57" s="470"/>
      <c r="AG57" s="470"/>
      <c r="AH57" s="470"/>
      <c r="AI57" s="470"/>
      <c r="AJ57" s="470"/>
      <c r="AK57" s="470"/>
      <c r="AL57" s="470"/>
      <c r="AM57" s="107"/>
      <c r="AN57" s="32"/>
      <c r="AO57" s="86" t="s">
        <v>14</v>
      </c>
      <c r="AP57" s="89" t="str">
        <f>IFERROR(DATEVALUE(AP56),"")</f>
        <v/>
      </c>
    </row>
    <row r="58" spans="1:66" ht="9.9499999999999993" customHeight="1" x14ac:dyDescent="0.15">
      <c r="A58" s="100"/>
      <c r="B58" s="107"/>
      <c r="C58" s="298"/>
      <c r="D58" s="298"/>
      <c r="E58" s="298"/>
      <c r="F58" s="298"/>
      <c r="G58" s="298"/>
      <c r="H58" s="298"/>
      <c r="I58" s="298"/>
      <c r="J58" s="298"/>
      <c r="K58" s="298"/>
      <c r="L58" s="298"/>
      <c r="M58" s="298"/>
      <c r="N58" s="298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8"/>
      <c r="Z58" s="126"/>
      <c r="AA58" s="127"/>
      <c r="AB58" s="127"/>
      <c r="AC58" s="127"/>
      <c r="AD58" s="127"/>
      <c r="AE58" s="127"/>
      <c r="AF58" s="127"/>
      <c r="AG58" s="128"/>
      <c r="AH58" s="128"/>
      <c r="AI58" s="129"/>
      <c r="AJ58" s="129"/>
      <c r="AK58" s="129"/>
      <c r="AL58" s="129"/>
      <c r="AM58" s="129"/>
      <c r="AN58" s="32"/>
      <c r="AO58" s="86"/>
      <c r="AP58" s="295" t="str">
        <f>IFERROR((DATE(2022,1,31)-AP57+1),"")</f>
        <v/>
      </c>
    </row>
    <row r="59" spans="1:66" s="5" customFormat="1" ht="18.75" customHeight="1" x14ac:dyDescent="0.4">
      <c r="A59" s="131"/>
      <c r="B59" s="111" t="s">
        <v>30</v>
      </c>
      <c r="C59" s="132"/>
      <c r="D59" s="132"/>
      <c r="E59" s="132"/>
      <c r="F59" s="132"/>
      <c r="G59" s="132"/>
      <c r="H59" s="132"/>
      <c r="I59" s="132"/>
      <c r="J59" s="132"/>
      <c r="K59" s="471" t="s">
        <v>38</v>
      </c>
      <c r="L59" s="472"/>
      <c r="M59" s="472"/>
      <c r="N59" s="472"/>
      <c r="O59" s="472"/>
      <c r="P59" s="472"/>
      <c r="Q59" s="472"/>
      <c r="R59" s="472"/>
      <c r="S59" s="472"/>
      <c r="T59" s="472"/>
      <c r="U59" s="472"/>
      <c r="V59" s="472"/>
      <c r="W59" s="472"/>
      <c r="X59" s="472"/>
      <c r="Y59" s="472"/>
      <c r="Z59" s="472"/>
      <c r="AA59" s="472"/>
      <c r="AB59" s="472"/>
      <c r="AC59" s="472"/>
      <c r="AD59" s="472"/>
      <c r="AE59" s="111"/>
      <c r="AF59" s="111"/>
      <c r="AG59" s="111"/>
      <c r="AH59" s="111"/>
      <c r="AI59" s="111"/>
      <c r="AJ59" s="111"/>
      <c r="AK59" s="111"/>
      <c r="AL59" s="111"/>
      <c r="AM59" s="111"/>
      <c r="AN59" s="32"/>
      <c r="AO59" s="32"/>
      <c r="AP59" s="32"/>
      <c r="AR59" s="20"/>
    </row>
    <row r="60" spans="1:66" s="5" customFormat="1" ht="18.75" customHeight="1" x14ac:dyDescent="0.15">
      <c r="A60" s="131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473"/>
      <c r="O60" s="474"/>
      <c r="P60" s="474"/>
      <c r="Q60" s="474"/>
      <c r="R60" s="474"/>
      <c r="S60" s="474"/>
      <c r="T60" s="474"/>
      <c r="U60" s="475" t="s">
        <v>0</v>
      </c>
      <c r="V60" s="476"/>
      <c r="W60" s="111" t="s">
        <v>5</v>
      </c>
      <c r="X60" s="367" t="str">
        <f>AP58</f>
        <v/>
      </c>
      <c r="Y60" s="368"/>
      <c r="Z60" s="368"/>
      <c r="AA60" s="475" t="s">
        <v>2</v>
      </c>
      <c r="AB60" s="476"/>
      <c r="AC60" s="143" t="s">
        <v>1</v>
      </c>
      <c r="AD60" s="477" t="str">
        <f>IF(X60="","",ROUNDUP(N60/X60,0))</f>
        <v/>
      </c>
      <c r="AE60" s="478"/>
      <c r="AF60" s="478"/>
      <c r="AG60" s="478"/>
      <c r="AH60" s="478"/>
      <c r="AI60" s="478"/>
      <c r="AJ60" s="475" t="s">
        <v>0</v>
      </c>
      <c r="AK60" s="476"/>
      <c r="AL60" s="130"/>
      <c r="AM60" s="100"/>
      <c r="AN60" s="32"/>
      <c r="AO60" s="32"/>
      <c r="AP60" s="93"/>
      <c r="AQ60" s="7"/>
      <c r="AS60" s="11"/>
      <c r="AT60" s="11"/>
      <c r="AU60" s="11"/>
      <c r="AV60" s="11"/>
      <c r="AW60" s="11"/>
    </row>
    <row r="61" spans="1:66" s="5" customFormat="1" ht="18.75" customHeight="1" thickBot="1" x14ac:dyDescent="0.2">
      <c r="A61" s="131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39" t="s">
        <v>28</v>
      </c>
      <c r="O61" s="111"/>
      <c r="P61" s="111"/>
      <c r="Q61" s="111"/>
      <c r="R61" s="111"/>
      <c r="S61" s="111"/>
      <c r="T61" s="111"/>
      <c r="U61" s="111"/>
      <c r="V61" s="111"/>
      <c r="W61" s="111"/>
      <c r="X61" s="137"/>
      <c r="Y61" s="137"/>
      <c r="Z61" s="137"/>
      <c r="AA61" s="137"/>
      <c r="AB61" s="137"/>
      <c r="AC61" s="137"/>
      <c r="AD61" s="137"/>
      <c r="AE61" s="296"/>
      <c r="AF61" s="455" t="s">
        <v>23</v>
      </c>
      <c r="AG61" s="456"/>
      <c r="AH61" s="456"/>
      <c r="AI61" s="456"/>
      <c r="AJ61" s="456"/>
      <c r="AK61" s="456"/>
      <c r="AL61" s="457"/>
      <c r="AM61" s="140"/>
      <c r="AN61" s="90"/>
      <c r="AO61" s="22"/>
      <c r="AP61" s="93"/>
      <c r="AQ61" s="7"/>
      <c r="AR61" s="7"/>
      <c r="AT61" s="11"/>
      <c r="AU61" s="11"/>
      <c r="AV61" s="11"/>
      <c r="AW61" s="11"/>
      <c r="AX61" s="11"/>
    </row>
    <row r="62" spans="1:66" s="5" customFormat="1" ht="21.75" thickBot="1" x14ac:dyDescent="0.45">
      <c r="A62" s="131"/>
      <c r="B62" s="131"/>
      <c r="C62" s="131"/>
      <c r="D62" s="131"/>
      <c r="E62" s="133" t="s">
        <v>93</v>
      </c>
      <c r="F62" s="131"/>
      <c r="G62" s="131"/>
      <c r="H62" s="131"/>
      <c r="I62" s="133"/>
      <c r="J62" s="131"/>
      <c r="K62" s="131"/>
      <c r="L62" s="131"/>
      <c r="M62" s="131"/>
      <c r="N62" s="458" t="s">
        <v>48</v>
      </c>
      <c r="O62" s="459"/>
      <c r="P62" s="459"/>
      <c r="Q62" s="459"/>
      <c r="R62" s="459"/>
      <c r="S62" s="459"/>
      <c r="T62" s="459"/>
      <c r="U62" s="459"/>
      <c r="V62" s="459"/>
      <c r="W62" s="459"/>
      <c r="X62" s="459"/>
      <c r="Y62" s="459"/>
      <c r="Z62" s="459"/>
      <c r="AA62" s="459"/>
      <c r="AB62" s="459"/>
      <c r="AC62" s="460"/>
      <c r="AD62" s="337" t="str">
        <f>IF(N60="","",IFERROR(IF(X60="","",ROUNDUP(AD60*0.4,0)),""))</f>
        <v/>
      </c>
      <c r="AE62" s="338"/>
      <c r="AF62" s="338"/>
      <c r="AG62" s="338"/>
      <c r="AH62" s="338"/>
      <c r="AI62" s="338"/>
      <c r="AJ62" s="461" t="s">
        <v>0</v>
      </c>
      <c r="AK62" s="462"/>
      <c r="AL62" s="141"/>
      <c r="AM62" s="142"/>
      <c r="AN62" s="90"/>
      <c r="AO62" s="90"/>
      <c r="AP62" s="96"/>
      <c r="AQ62" s="11"/>
      <c r="AR62" s="11"/>
      <c r="AS62" s="11"/>
      <c r="AT62" s="11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</row>
    <row r="63" spans="1:66" s="5" customFormat="1" ht="17.25" customHeight="1" x14ac:dyDescent="0.4">
      <c r="A63" s="131"/>
      <c r="B63" s="131"/>
      <c r="C63" s="131"/>
      <c r="D63" s="131"/>
      <c r="E63" s="131"/>
      <c r="F63" s="131"/>
      <c r="G63" s="131"/>
      <c r="H63" s="131"/>
      <c r="I63" s="133"/>
      <c r="J63" s="131"/>
      <c r="K63" s="131"/>
      <c r="L63" s="131"/>
      <c r="M63" s="131"/>
      <c r="N63" s="134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6"/>
      <c r="AD63" s="138"/>
      <c r="AE63" s="463" t="s">
        <v>102</v>
      </c>
      <c r="AF63" s="464"/>
      <c r="AG63" s="464"/>
      <c r="AH63" s="464"/>
      <c r="AI63" s="464"/>
      <c r="AJ63" s="464"/>
      <c r="AK63" s="464"/>
      <c r="AL63" s="464"/>
      <c r="AM63" s="465"/>
      <c r="AN63" s="90"/>
      <c r="AO63" s="90"/>
      <c r="AP63" s="96"/>
      <c r="AQ63" s="11"/>
      <c r="AR63" s="11"/>
      <c r="AS63" s="11"/>
      <c r="AT63" s="11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</row>
    <row r="64" spans="1:66" s="5" customFormat="1" ht="18" thickBot="1" x14ac:dyDescent="0.45">
      <c r="A64" s="131"/>
      <c r="B64" s="131"/>
      <c r="C64" s="131"/>
      <c r="D64" s="131"/>
      <c r="E64" s="131"/>
      <c r="F64" s="131"/>
      <c r="G64" s="131"/>
      <c r="H64" s="131"/>
      <c r="I64" s="133"/>
      <c r="J64" s="131"/>
      <c r="K64" s="131"/>
      <c r="L64" s="131"/>
      <c r="M64" s="131"/>
      <c r="N64" s="134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6"/>
      <c r="AD64" s="138"/>
      <c r="AE64" s="464"/>
      <c r="AF64" s="464"/>
      <c r="AG64" s="464"/>
      <c r="AH64" s="464"/>
      <c r="AI64" s="464"/>
      <c r="AJ64" s="464"/>
      <c r="AK64" s="464"/>
      <c r="AL64" s="464"/>
      <c r="AM64" s="465"/>
      <c r="AN64" s="90"/>
      <c r="AO64" s="90"/>
      <c r="AP64" s="96"/>
      <c r="AQ64" s="11"/>
      <c r="AR64" s="11"/>
      <c r="AS64" s="11"/>
      <c r="AT64" s="11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</row>
    <row r="65" spans="1:49" s="5" customFormat="1" ht="18.75" customHeight="1" thickBot="1" x14ac:dyDescent="0.2">
      <c r="A65" s="131"/>
      <c r="B65" s="131"/>
      <c r="C65" s="111"/>
      <c r="D65" s="111"/>
      <c r="E65" s="120" t="str">
        <f>IF(AD62&lt;=25000,"１日当たりの支給額は一律2.5万円となります。"&amp;CHAR(10)&amp;"よって算定シートの提出は不要です。","")</f>
        <v/>
      </c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301" t="s">
        <v>91</v>
      </c>
      <c r="W65" s="137"/>
      <c r="X65" s="137"/>
      <c r="Y65" s="137"/>
      <c r="Z65" s="137"/>
      <c r="AA65" s="137"/>
      <c r="AB65" s="137"/>
      <c r="AC65" s="137"/>
      <c r="AD65" s="344" t="str">
        <f>IFERROR(IF(AD62&lt;=25000,"ERROR",MIN(ROUNDUP(AD62,-3),75000)),"")</f>
        <v/>
      </c>
      <c r="AE65" s="345"/>
      <c r="AF65" s="345"/>
      <c r="AG65" s="345"/>
      <c r="AH65" s="345"/>
      <c r="AI65" s="345"/>
      <c r="AJ65" s="461" t="s">
        <v>0</v>
      </c>
      <c r="AK65" s="462"/>
      <c r="AL65" s="140"/>
      <c r="AM65" s="140"/>
      <c r="AN65" s="22"/>
      <c r="AO65" s="93"/>
      <c r="AP65" s="93"/>
      <c r="AQ65" s="7"/>
      <c r="AS65" s="11"/>
      <c r="AT65" s="11"/>
      <c r="AU65" s="11"/>
      <c r="AV65" s="11"/>
      <c r="AW65" s="11"/>
    </row>
    <row r="66" spans="1:49" ht="17.25" x14ac:dyDescent="0.4">
      <c r="A66" s="100"/>
      <c r="B66" s="107"/>
      <c r="C66" s="107"/>
      <c r="D66" s="107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07"/>
      <c r="W66" s="107"/>
      <c r="X66" s="107"/>
      <c r="Y66" s="107"/>
      <c r="Z66" s="107"/>
      <c r="AA66" s="107"/>
      <c r="AB66" s="107"/>
      <c r="AC66" s="107"/>
      <c r="AD66" s="107"/>
      <c r="AE66" s="454" t="s">
        <v>58</v>
      </c>
      <c r="AF66" s="454"/>
      <c r="AG66" s="454"/>
      <c r="AH66" s="454"/>
      <c r="AI66" s="454"/>
      <c r="AJ66" s="454"/>
      <c r="AK66" s="454"/>
      <c r="AL66" s="107"/>
      <c r="AM66" s="100"/>
      <c r="AN66" s="32"/>
      <c r="AO66" s="32"/>
      <c r="AP66" s="32"/>
    </row>
    <row r="67" spans="1:49" x14ac:dyDescent="0.4">
      <c r="A67" s="100"/>
      <c r="B67" s="100"/>
      <c r="C67" s="100"/>
      <c r="D67" s="10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32"/>
      <c r="AO67" s="32"/>
      <c r="AP67" s="32"/>
    </row>
  </sheetData>
  <mergeCells count="86">
    <mergeCell ref="B7:N7"/>
    <mergeCell ref="O7:AM7"/>
    <mergeCell ref="A1:AM1"/>
    <mergeCell ref="A2:AM2"/>
    <mergeCell ref="A3:AM3"/>
    <mergeCell ref="A4:AM4"/>
    <mergeCell ref="B5:AM6"/>
    <mergeCell ref="B9:W9"/>
    <mergeCell ref="X9:AM9"/>
    <mergeCell ref="B10:AM10"/>
    <mergeCell ref="O12:X12"/>
    <mergeCell ref="Z12:AM14"/>
    <mergeCell ref="O13:P14"/>
    <mergeCell ref="Q13:Q14"/>
    <mergeCell ref="R13:R14"/>
    <mergeCell ref="S13:T14"/>
    <mergeCell ref="U13:U14"/>
    <mergeCell ref="V13:W14"/>
    <mergeCell ref="X13:X14"/>
    <mergeCell ref="Q16:X16"/>
    <mergeCell ref="Z16:AM18"/>
    <mergeCell ref="Q17:Q18"/>
    <mergeCell ref="R17:S18"/>
    <mergeCell ref="T17:T18"/>
    <mergeCell ref="U17:U18"/>
    <mergeCell ref="V17:W18"/>
    <mergeCell ref="X17:X18"/>
    <mergeCell ref="E21:N21"/>
    <mergeCell ref="Q21:U21"/>
    <mergeCell ref="X21:AH21"/>
    <mergeCell ref="E22:E25"/>
    <mergeCell ref="F22:L25"/>
    <mergeCell ref="M22:N25"/>
    <mergeCell ref="O22:P25"/>
    <mergeCell ref="Q22:Q25"/>
    <mergeCell ref="R22:S25"/>
    <mergeCell ref="T22:U25"/>
    <mergeCell ref="V22:W25"/>
    <mergeCell ref="X22:X25"/>
    <mergeCell ref="Y22:AF25"/>
    <mergeCell ref="AG22:AH25"/>
    <mergeCell ref="AB26:AH26"/>
    <mergeCell ref="E28:E29"/>
    <mergeCell ref="F28:M29"/>
    <mergeCell ref="N28:O29"/>
    <mergeCell ref="P28:Q29"/>
    <mergeCell ref="S28:U29"/>
    <mergeCell ref="E27:O27"/>
    <mergeCell ref="X27:AH27"/>
    <mergeCell ref="O55:X55"/>
    <mergeCell ref="X28:AF29"/>
    <mergeCell ref="AG28:AH29"/>
    <mergeCell ref="AB30:AL31"/>
    <mergeCell ref="X32:AH32"/>
    <mergeCell ref="X33:AF34"/>
    <mergeCell ref="AG33:AH34"/>
    <mergeCell ref="V28:W29"/>
    <mergeCell ref="B36:AM39"/>
    <mergeCell ref="B44:AM45"/>
    <mergeCell ref="B47:AJ47"/>
    <mergeCell ref="C49:AM50"/>
    <mergeCell ref="C51:AL52"/>
    <mergeCell ref="X56:X57"/>
    <mergeCell ref="Y56:AC57"/>
    <mergeCell ref="AD56:AL57"/>
    <mergeCell ref="K59:AD59"/>
    <mergeCell ref="N60:T60"/>
    <mergeCell ref="U60:V60"/>
    <mergeCell ref="X60:Z60"/>
    <mergeCell ref="AA60:AB60"/>
    <mergeCell ref="AD60:AI60"/>
    <mergeCell ref="AJ60:AK60"/>
    <mergeCell ref="O56:P57"/>
    <mergeCell ref="Q56:Q57"/>
    <mergeCell ref="R56:R57"/>
    <mergeCell ref="S56:T57"/>
    <mergeCell ref="U56:U57"/>
    <mergeCell ref="V56:W57"/>
    <mergeCell ref="AE66:AK66"/>
    <mergeCell ref="AF61:AL61"/>
    <mergeCell ref="N62:AC62"/>
    <mergeCell ref="AD62:AI62"/>
    <mergeCell ref="AJ62:AK62"/>
    <mergeCell ref="AE63:AM64"/>
    <mergeCell ref="AD65:AI65"/>
    <mergeCell ref="AJ65:AK65"/>
  </mergeCells>
  <phoneticPr fontId="3"/>
  <dataValidations count="3">
    <dataValidation type="list" allowBlank="1" showInputMessage="1" showErrorMessage="1" sqref="Q56:Q57 Q13:Q14">
      <formula1>"3,4"</formula1>
    </dataValidation>
    <dataValidation type="list" allowBlank="1" showInputMessage="1" showErrorMessage="1" sqref="T17">
      <formula1>"　,2,3"</formula1>
    </dataValidation>
    <dataValidation type="list" showInputMessage="1" showErrorMessage="1" sqref="R17 O56:P57 O13:P14">
      <formula1>"　,令和"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C99FF"/>
    <pageSetUpPr fitToPage="1"/>
  </sheetPr>
  <dimension ref="A1:BZ86"/>
  <sheetViews>
    <sheetView showZeros="0" view="pageBreakPreview" zoomScaleNormal="100" zoomScaleSheetLayoutView="100" workbookViewId="0">
      <selection sqref="A1:AQ1"/>
    </sheetView>
  </sheetViews>
  <sheetFormatPr defaultColWidth="8.625" defaultRowHeight="14.25" x14ac:dyDescent="0.4"/>
  <cols>
    <col min="1" max="1" width="2" style="1" customWidth="1"/>
    <col min="2" max="34" width="2.625" style="1" customWidth="1"/>
    <col min="35" max="35" width="2.875" style="1" customWidth="1"/>
    <col min="36" max="41" width="2.625" style="1" customWidth="1"/>
    <col min="42" max="42" width="1.125" style="1" customWidth="1"/>
    <col min="43" max="43" width="1" style="30" customWidth="1"/>
    <col min="44" max="44" width="3.25" style="1" hidden="1" customWidth="1"/>
    <col min="45" max="46" width="8.125" style="1" customWidth="1"/>
    <col min="47" max="47" width="16.625" style="1" customWidth="1"/>
    <col min="48" max="48" width="8.875" style="1" customWidth="1"/>
    <col min="49" max="49" width="10.625" style="1" customWidth="1"/>
    <col min="50" max="58" width="3.625" style="1" customWidth="1"/>
    <col min="59" max="16384" width="8.625" style="1"/>
  </cols>
  <sheetData>
    <row r="1" spans="1:54" ht="26.25" thickBot="1" x14ac:dyDescent="0.45">
      <c r="A1" s="663"/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5"/>
      <c r="AH1" s="665"/>
      <c r="AI1" s="665"/>
      <c r="AJ1" s="665"/>
      <c r="AK1" s="665"/>
      <c r="AL1" s="665"/>
      <c r="AM1" s="665"/>
      <c r="AN1" s="666"/>
      <c r="AO1" s="666"/>
      <c r="AP1" s="666"/>
      <c r="AQ1" s="666"/>
      <c r="AR1" s="30"/>
      <c r="AS1" s="30"/>
    </row>
    <row r="2" spans="1:54" ht="45" thickTop="1" x14ac:dyDescent="0.4">
      <c r="A2" s="667" t="s">
        <v>122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668"/>
      <c r="R2" s="668"/>
      <c r="S2" s="668"/>
      <c r="T2" s="668"/>
      <c r="U2" s="668"/>
      <c r="V2" s="668"/>
      <c r="W2" s="668"/>
      <c r="X2" s="668"/>
      <c r="Y2" s="668"/>
      <c r="Z2" s="668"/>
      <c r="AA2" s="668"/>
      <c r="AB2" s="668"/>
      <c r="AC2" s="668"/>
      <c r="AD2" s="668"/>
      <c r="AE2" s="668"/>
      <c r="AF2" s="668"/>
      <c r="AG2" s="669"/>
      <c r="AH2" s="669"/>
      <c r="AI2" s="669"/>
      <c r="AJ2" s="669"/>
      <c r="AK2" s="669"/>
      <c r="AL2" s="669"/>
      <c r="AM2" s="669"/>
      <c r="AN2" s="669"/>
      <c r="AO2" s="669"/>
      <c r="AP2" s="669"/>
      <c r="AQ2" s="670"/>
    </row>
    <row r="3" spans="1:54" ht="62.25" customHeight="1" thickBot="1" x14ac:dyDescent="0.45">
      <c r="A3" s="671" t="s">
        <v>121</v>
      </c>
      <c r="B3" s="672"/>
      <c r="C3" s="672"/>
      <c r="D3" s="672"/>
      <c r="E3" s="672"/>
      <c r="F3" s="672"/>
      <c r="G3" s="672"/>
      <c r="H3" s="672"/>
      <c r="I3" s="672"/>
      <c r="J3" s="672"/>
      <c r="K3" s="672"/>
      <c r="L3" s="672"/>
      <c r="M3" s="672"/>
      <c r="N3" s="672"/>
      <c r="O3" s="672"/>
      <c r="P3" s="672"/>
      <c r="Q3" s="672"/>
      <c r="R3" s="672"/>
      <c r="S3" s="672"/>
      <c r="T3" s="672"/>
      <c r="U3" s="672"/>
      <c r="V3" s="672"/>
      <c r="W3" s="672"/>
      <c r="X3" s="672"/>
      <c r="Y3" s="672"/>
      <c r="Z3" s="672"/>
      <c r="AA3" s="672"/>
      <c r="AB3" s="672"/>
      <c r="AC3" s="672"/>
      <c r="AD3" s="672"/>
      <c r="AE3" s="672"/>
      <c r="AF3" s="672"/>
      <c r="AG3" s="673"/>
      <c r="AH3" s="673"/>
      <c r="AI3" s="673"/>
      <c r="AJ3" s="673"/>
      <c r="AK3" s="673"/>
      <c r="AL3" s="673"/>
      <c r="AM3" s="673"/>
      <c r="AN3" s="673"/>
      <c r="AO3" s="673"/>
      <c r="AP3" s="673"/>
      <c r="AQ3" s="674"/>
    </row>
    <row r="4" spans="1:54" ht="25.5" customHeight="1" thickTop="1" x14ac:dyDescent="0.4">
      <c r="A4" s="675" t="s">
        <v>107</v>
      </c>
      <c r="B4" s="675"/>
      <c r="C4" s="675"/>
      <c r="D4" s="675"/>
      <c r="E4" s="675"/>
      <c r="F4" s="675"/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675"/>
      <c r="AG4" s="675"/>
      <c r="AH4" s="675"/>
      <c r="AI4" s="675"/>
      <c r="AJ4" s="675"/>
      <c r="AK4" s="675"/>
      <c r="AL4" s="675"/>
      <c r="AM4" s="675"/>
      <c r="AN4" s="196"/>
      <c r="AO4" s="196"/>
      <c r="AP4" s="196"/>
      <c r="AQ4" s="196"/>
      <c r="AR4" s="30"/>
      <c r="AS4" s="30"/>
    </row>
    <row r="5" spans="1:54" ht="17.25" customHeight="1" x14ac:dyDescent="0.4">
      <c r="A5" s="197"/>
      <c r="B5" s="676" t="s">
        <v>96</v>
      </c>
      <c r="C5" s="676"/>
      <c r="D5" s="676"/>
      <c r="E5" s="676"/>
      <c r="F5" s="676"/>
      <c r="G5" s="676"/>
      <c r="H5" s="676"/>
      <c r="I5" s="676"/>
      <c r="J5" s="676"/>
      <c r="K5" s="676"/>
      <c r="L5" s="676"/>
      <c r="M5" s="676"/>
      <c r="N5" s="676"/>
      <c r="O5" s="676"/>
      <c r="P5" s="676"/>
      <c r="Q5" s="676"/>
      <c r="R5" s="676"/>
      <c r="S5" s="676"/>
      <c r="T5" s="676"/>
      <c r="U5" s="676"/>
      <c r="V5" s="676"/>
      <c r="W5" s="676"/>
      <c r="X5" s="676"/>
      <c r="Y5" s="676"/>
      <c r="Z5" s="676"/>
      <c r="AA5" s="676"/>
      <c r="AB5" s="676"/>
      <c r="AC5" s="676"/>
      <c r="AD5" s="676"/>
      <c r="AE5" s="676"/>
      <c r="AF5" s="676"/>
      <c r="AG5" s="676"/>
      <c r="AH5" s="676"/>
      <c r="AI5" s="676"/>
      <c r="AJ5" s="676"/>
      <c r="AK5" s="676"/>
      <c r="AL5" s="676"/>
      <c r="AM5" s="676"/>
      <c r="AN5" s="676"/>
      <c r="AO5" s="676"/>
      <c r="AP5" s="197"/>
      <c r="AQ5" s="197"/>
    </row>
    <row r="6" spans="1:54" ht="28.5" customHeight="1" x14ac:dyDescent="0.4">
      <c r="A6" s="197"/>
      <c r="B6" s="676"/>
      <c r="C6" s="676"/>
      <c r="D6" s="676"/>
      <c r="E6" s="676"/>
      <c r="F6" s="676"/>
      <c r="G6" s="676"/>
      <c r="H6" s="676"/>
      <c r="I6" s="676"/>
      <c r="J6" s="676"/>
      <c r="K6" s="676"/>
      <c r="L6" s="676"/>
      <c r="M6" s="676"/>
      <c r="N6" s="676"/>
      <c r="O6" s="676"/>
      <c r="P6" s="676"/>
      <c r="Q6" s="676"/>
      <c r="R6" s="676"/>
      <c r="S6" s="676"/>
      <c r="T6" s="676"/>
      <c r="U6" s="676"/>
      <c r="V6" s="676"/>
      <c r="W6" s="676"/>
      <c r="X6" s="676"/>
      <c r="Y6" s="676"/>
      <c r="Z6" s="676"/>
      <c r="AA6" s="676"/>
      <c r="AB6" s="676"/>
      <c r="AC6" s="676"/>
      <c r="AD6" s="676"/>
      <c r="AE6" s="676"/>
      <c r="AF6" s="676"/>
      <c r="AG6" s="676"/>
      <c r="AH6" s="676"/>
      <c r="AI6" s="676"/>
      <c r="AJ6" s="676"/>
      <c r="AK6" s="676"/>
      <c r="AL6" s="676"/>
      <c r="AM6" s="676"/>
      <c r="AN6" s="676"/>
      <c r="AO6" s="676"/>
      <c r="AP6" s="197"/>
      <c r="AQ6" s="197"/>
    </row>
    <row r="7" spans="1:54" ht="24.75" customHeight="1" x14ac:dyDescent="0.4">
      <c r="A7" s="197"/>
      <c r="B7" s="677" t="s">
        <v>19</v>
      </c>
      <c r="C7" s="677"/>
      <c r="D7" s="677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677"/>
      <c r="P7" s="677"/>
      <c r="Q7" s="678" t="s">
        <v>20</v>
      </c>
      <c r="R7" s="678"/>
      <c r="S7" s="678"/>
      <c r="T7" s="678"/>
      <c r="U7" s="678"/>
      <c r="V7" s="678"/>
      <c r="W7" s="678"/>
      <c r="X7" s="678"/>
      <c r="Y7" s="678"/>
      <c r="Z7" s="678"/>
      <c r="AA7" s="678"/>
      <c r="AB7" s="678"/>
      <c r="AC7" s="678"/>
      <c r="AD7" s="678"/>
      <c r="AE7" s="678"/>
      <c r="AF7" s="678"/>
      <c r="AG7" s="678"/>
      <c r="AH7" s="678"/>
      <c r="AI7" s="678"/>
      <c r="AJ7" s="678"/>
      <c r="AK7" s="678"/>
      <c r="AL7" s="678"/>
      <c r="AM7" s="678"/>
      <c r="AN7" s="678"/>
      <c r="AO7" s="678"/>
      <c r="AP7" s="679"/>
      <c r="AQ7" s="679"/>
      <c r="AS7" s="30"/>
      <c r="AT7" s="30"/>
    </row>
    <row r="8" spans="1:54" ht="30" customHeight="1" thickBot="1" x14ac:dyDescent="0.45">
      <c r="A8" s="197"/>
      <c r="B8" s="680" t="s">
        <v>46</v>
      </c>
      <c r="C8" s="680"/>
      <c r="D8" s="680"/>
      <c r="E8" s="680"/>
      <c r="F8" s="680"/>
      <c r="G8" s="680"/>
      <c r="H8" s="680"/>
      <c r="I8" s="680"/>
      <c r="J8" s="680"/>
      <c r="K8" s="680"/>
      <c r="L8" s="680"/>
      <c r="M8" s="680"/>
      <c r="N8" s="680"/>
      <c r="O8" s="680"/>
      <c r="P8" s="680"/>
      <c r="Q8" s="680"/>
      <c r="R8" s="680"/>
      <c r="S8" s="680"/>
      <c r="T8" s="680"/>
      <c r="U8" s="680"/>
      <c r="V8" s="680"/>
      <c r="W8" s="681" t="s">
        <v>97</v>
      </c>
      <c r="X8" s="681"/>
      <c r="Y8" s="681"/>
      <c r="Z8" s="681"/>
      <c r="AA8" s="681"/>
      <c r="AB8" s="681"/>
      <c r="AC8" s="681"/>
      <c r="AD8" s="681"/>
      <c r="AE8" s="681"/>
      <c r="AF8" s="681"/>
      <c r="AG8" s="681"/>
      <c r="AH8" s="681"/>
      <c r="AI8" s="681"/>
      <c r="AJ8" s="681"/>
      <c r="AK8" s="681"/>
      <c r="AL8" s="681"/>
      <c r="AM8" s="681"/>
      <c r="AN8" s="681"/>
      <c r="AO8" s="681"/>
      <c r="AP8" s="681"/>
      <c r="AQ8" s="682"/>
      <c r="AR8" s="10"/>
      <c r="AS8" s="4"/>
      <c r="AT8" s="31"/>
      <c r="AU8" s="31"/>
      <c r="AV8" s="31"/>
      <c r="AW8" s="31"/>
      <c r="AX8" s="31"/>
      <c r="AY8" s="31"/>
      <c r="AZ8" s="31"/>
      <c r="BA8" s="31"/>
    </row>
    <row r="9" spans="1:54" ht="26.25" customHeight="1" x14ac:dyDescent="0.4">
      <c r="A9" s="197"/>
      <c r="B9" s="660" t="s">
        <v>26</v>
      </c>
      <c r="C9" s="661"/>
      <c r="D9" s="661"/>
      <c r="E9" s="661"/>
      <c r="F9" s="661"/>
      <c r="G9" s="661"/>
      <c r="H9" s="661"/>
      <c r="I9" s="661"/>
      <c r="J9" s="661"/>
      <c r="K9" s="661"/>
      <c r="L9" s="661"/>
      <c r="M9" s="661"/>
      <c r="N9" s="661"/>
      <c r="O9" s="661"/>
      <c r="P9" s="661"/>
      <c r="Q9" s="661"/>
      <c r="R9" s="661"/>
      <c r="S9" s="661"/>
      <c r="T9" s="661"/>
      <c r="U9" s="661"/>
      <c r="V9" s="661"/>
      <c r="W9" s="661"/>
      <c r="X9" s="661"/>
      <c r="Y9" s="661"/>
      <c r="Z9" s="661"/>
      <c r="AA9" s="661"/>
      <c r="AB9" s="661"/>
      <c r="AC9" s="661"/>
      <c r="AD9" s="661"/>
      <c r="AE9" s="661"/>
      <c r="AF9" s="661"/>
      <c r="AG9" s="661"/>
      <c r="AH9" s="661"/>
      <c r="AI9" s="661"/>
      <c r="AJ9" s="661"/>
      <c r="AK9" s="661"/>
      <c r="AL9" s="661"/>
      <c r="AM9" s="661"/>
      <c r="AN9" s="661"/>
      <c r="AO9" s="661"/>
      <c r="AP9" s="661"/>
      <c r="AQ9" s="662"/>
      <c r="AR9" s="10"/>
      <c r="AS9" s="4"/>
      <c r="AT9" s="4"/>
      <c r="AU9" s="31"/>
      <c r="AV9" s="31"/>
      <c r="AW9" s="31"/>
      <c r="AX9" s="31"/>
      <c r="AY9" s="31"/>
      <c r="AZ9" s="31"/>
      <c r="BA9" s="31"/>
      <c r="BB9" s="31"/>
    </row>
    <row r="10" spans="1:54" x14ac:dyDescent="0.4">
      <c r="A10" s="197"/>
      <c r="B10" s="198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200"/>
      <c r="S10" s="200"/>
      <c r="T10" s="200"/>
      <c r="U10" s="200"/>
      <c r="V10" s="200"/>
      <c r="W10" s="200"/>
      <c r="X10" s="200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316"/>
      <c r="AR10" s="10"/>
      <c r="AS10" s="4"/>
      <c r="AT10" s="4"/>
      <c r="AU10" s="31"/>
      <c r="AV10" s="31"/>
      <c r="AW10" s="31"/>
      <c r="AX10" s="31"/>
      <c r="AY10" s="31"/>
      <c r="AZ10" s="31"/>
      <c r="BA10" s="31"/>
      <c r="BB10" s="31"/>
    </row>
    <row r="11" spans="1:54" ht="14.25" customHeight="1" x14ac:dyDescent="0.4">
      <c r="A11" s="197"/>
      <c r="B11" s="202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487" t="s">
        <v>16</v>
      </c>
      <c r="P11" s="488"/>
      <c r="Q11" s="488"/>
      <c r="R11" s="488"/>
      <c r="S11" s="488"/>
      <c r="T11" s="488"/>
      <c r="U11" s="488"/>
      <c r="V11" s="488"/>
      <c r="W11" s="488"/>
      <c r="X11" s="489"/>
      <c r="Y11" s="204"/>
      <c r="Z11" s="652" t="s">
        <v>101</v>
      </c>
      <c r="AA11" s="626"/>
      <c r="AB11" s="626"/>
      <c r="AC11" s="626"/>
      <c r="AD11" s="626"/>
      <c r="AE11" s="626"/>
      <c r="AF11" s="626"/>
      <c r="AG11" s="626"/>
      <c r="AH11" s="626"/>
      <c r="AI11" s="626"/>
      <c r="AJ11" s="626"/>
      <c r="AK11" s="626"/>
      <c r="AL11" s="626"/>
      <c r="AM11" s="626"/>
      <c r="AN11" s="203"/>
      <c r="AO11" s="203"/>
      <c r="AP11" s="203"/>
      <c r="AQ11" s="205"/>
    </row>
    <row r="12" spans="1:54" ht="14.25" customHeight="1" x14ac:dyDescent="0.4">
      <c r="A12" s="197"/>
      <c r="B12" s="202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601" t="s">
        <v>15</v>
      </c>
      <c r="P12" s="602"/>
      <c r="Q12" s="602"/>
      <c r="R12" s="483" t="s">
        <v>11</v>
      </c>
      <c r="S12" s="602"/>
      <c r="T12" s="605"/>
      <c r="U12" s="483" t="s">
        <v>12</v>
      </c>
      <c r="V12" s="602"/>
      <c r="W12" s="602"/>
      <c r="X12" s="466" t="s">
        <v>2</v>
      </c>
      <c r="Y12" s="321"/>
      <c r="Z12" s="626"/>
      <c r="AA12" s="626"/>
      <c r="AB12" s="626"/>
      <c r="AC12" s="626"/>
      <c r="AD12" s="626"/>
      <c r="AE12" s="626"/>
      <c r="AF12" s="626"/>
      <c r="AG12" s="626"/>
      <c r="AH12" s="626"/>
      <c r="AI12" s="626"/>
      <c r="AJ12" s="626"/>
      <c r="AK12" s="626"/>
      <c r="AL12" s="626"/>
      <c r="AM12" s="626"/>
      <c r="AN12" s="203"/>
      <c r="AO12" s="207"/>
      <c r="AP12" s="208"/>
      <c r="AQ12" s="205"/>
    </row>
    <row r="13" spans="1:54" ht="14.25" customHeight="1" x14ac:dyDescent="0.4">
      <c r="A13" s="197"/>
      <c r="B13" s="202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603"/>
      <c r="P13" s="604"/>
      <c r="Q13" s="604"/>
      <c r="R13" s="484"/>
      <c r="S13" s="606"/>
      <c r="T13" s="606"/>
      <c r="U13" s="484"/>
      <c r="V13" s="604"/>
      <c r="W13" s="604"/>
      <c r="X13" s="467"/>
      <c r="Y13" s="321"/>
      <c r="Z13" s="626"/>
      <c r="AA13" s="626"/>
      <c r="AB13" s="626"/>
      <c r="AC13" s="626"/>
      <c r="AD13" s="626"/>
      <c r="AE13" s="626"/>
      <c r="AF13" s="626"/>
      <c r="AG13" s="626"/>
      <c r="AH13" s="626"/>
      <c r="AI13" s="626"/>
      <c r="AJ13" s="626"/>
      <c r="AK13" s="626"/>
      <c r="AL13" s="626"/>
      <c r="AM13" s="626"/>
      <c r="AN13" s="203"/>
      <c r="AO13" s="207"/>
      <c r="AP13" s="209" t="str">
        <f>IFERROR(DATEVALUE(AP12),"")</f>
        <v/>
      </c>
      <c r="AQ13" s="205"/>
    </row>
    <row r="14" spans="1:54" x14ac:dyDescent="0.4">
      <c r="A14" s="197"/>
      <c r="B14" s="198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200"/>
      <c r="S14" s="200"/>
      <c r="T14" s="200"/>
      <c r="U14" s="200"/>
      <c r="V14" s="200"/>
      <c r="W14" s="200"/>
      <c r="X14" s="200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316"/>
      <c r="AR14" s="10"/>
      <c r="AS14" s="4"/>
      <c r="AT14" s="4"/>
      <c r="AU14" s="31"/>
      <c r="AV14" s="31"/>
      <c r="AW14" s="31"/>
      <c r="AX14" s="31"/>
      <c r="AY14" s="31"/>
      <c r="AZ14" s="31"/>
      <c r="BA14" s="31"/>
      <c r="BB14" s="31"/>
    </row>
    <row r="15" spans="1:54" s="3" customFormat="1" ht="14.25" customHeight="1" x14ac:dyDescent="0.4">
      <c r="A15" s="197"/>
      <c r="B15" s="202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487" t="s">
        <v>17</v>
      </c>
      <c r="S15" s="512"/>
      <c r="T15" s="512"/>
      <c r="U15" s="512"/>
      <c r="V15" s="512"/>
      <c r="W15" s="512"/>
      <c r="X15" s="513"/>
      <c r="Y15" s="210"/>
      <c r="Z15" s="652" t="s">
        <v>116</v>
      </c>
      <c r="AA15" s="626"/>
      <c r="AB15" s="626"/>
      <c r="AC15" s="626"/>
      <c r="AD15" s="626"/>
      <c r="AE15" s="626"/>
      <c r="AF15" s="626"/>
      <c r="AG15" s="626"/>
      <c r="AH15" s="626"/>
      <c r="AI15" s="626"/>
      <c r="AJ15" s="626"/>
      <c r="AK15" s="626"/>
      <c r="AL15" s="626"/>
      <c r="AM15" s="626"/>
      <c r="AN15" s="203"/>
      <c r="AO15" s="210"/>
      <c r="AP15" s="210"/>
      <c r="AQ15" s="211"/>
      <c r="AR15" s="10"/>
      <c r="AS15" s="1"/>
      <c r="AT15" s="1"/>
      <c r="AU15" s="1"/>
      <c r="AV15" s="1"/>
      <c r="AW15" s="1"/>
    </row>
    <row r="16" spans="1:54" s="3" customFormat="1" ht="14.25" customHeight="1" x14ac:dyDescent="0.4">
      <c r="A16" s="197"/>
      <c r="B16" s="202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653" t="s">
        <v>15</v>
      </c>
      <c r="S16" s="654"/>
      <c r="T16" s="657"/>
      <c r="U16" s="533" t="s">
        <v>11</v>
      </c>
      <c r="V16" s="619"/>
      <c r="W16" s="619"/>
      <c r="X16" s="535" t="s">
        <v>12</v>
      </c>
      <c r="Y16" s="210"/>
      <c r="Z16" s="626"/>
      <c r="AA16" s="626"/>
      <c r="AB16" s="626"/>
      <c r="AC16" s="626"/>
      <c r="AD16" s="626"/>
      <c r="AE16" s="626"/>
      <c r="AF16" s="626"/>
      <c r="AG16" s="626"/>
      <c r="AH16" s="626"/>
      <c r="AI16" s="626"/>
      <c r="AJ16" s="626"/>
      <c r="AK16" s="626"/>
      <c r="AL16" s="626"/>
      <c r="AM16" s="626"/>
      <c r="AN16" s="203"/>
      <c r="AO16" s="210"/>
      <c r="AP16" s="210"/>
      <c r="AQ16" s="211"/>
      <c r="AR16" s="10"/>
      <c r="AS16" s="1"/>
      <c r="AT16" s="1"/>
      <c r="AU16" s="1"/>
      <c r="AV16" s="1"/>
      <c r="AW16" s="1"/>
    </row>
    <row r="17" spans="1:49" s="3" customFormat="1" ht="14.25" customHeight="1" x14ac:dyDescent="0.4">
      <c r="A17" s="197"/>
      <c r="B17" s="202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655"/>
      <c r="S17" s="656"/>
      <c r="T17" s="621"/>
      <c r="U17" s="534"/>
      <c r="V17" s="621"/>
      <c r="W17" s="621"/>
      <c r="X17" s="536"/>
      <c r="Y17" s="210"/>
      <c r="Z17" s="626"/>
      <c r="AA17" s="626"/>
      <c r="AB17" s="626"/>
      <c r="AC17" s="626"/>
      <c r="AD17" s="626"/>
      <c r="AE17" s="626"/>
      <c r="AF17" s="626"/>
      <c r="AG17" s="626"/>
      <c r="AH17" s="626"/>
      <c r="AI17" s="626"/>
      <c r="AJ17" s="626"/>
      <c r="AK17" s="626"/>
      <c r="AL17" s="626"/>
      <c r="AM17" s="626"/>
      <c r="AN17" s="203"/>
      <c r="AO17" s="210"/>
      <c r="AP17" s="210"/>
      <c r="AQ17" s="211"/>
      <c r="AR17" s="10"/>
      <c r="AS17" s="1"/>
      <c r="AT17" s="1"/>
      <c r="AU17" s="1"/>
      <c r="AV17" s="1"/>
      <c r="AW17" s="1"/>
    </row>
    <row r="18" spans="1:49" s="3" customFormat="1" ht="14.25" hidden="1" customHeight="1" x14ac:dyDescent="0.4">
      <c r="A18" s="197"/>
      <c r="B18" s="202"/>
      <c r="C18" s="212"/>
      <c r="D18" s="212"/>
      <c r="E18" s="212"/>
      <c r="F18" s="212"/>
      <c r="G18" s="212"/>
      <c r="H18" s="212"/>
      <c r="I18" s="212"/>
      <c r="J18" s="212"/>
      <c r="K18" s="210"/>
      <c r="L18" s="203"/>
      <c r="M18" s="213"/>
      <c r="N18" s="214"/>
      <c r="O18" s="214"/>
      <c r="P18" s="214"/>
      <c r="Q18" s="214"/>
      <c r="R18" s="322"/>
      <c r="S18" s="322"/>
      <c r="T18" s="322"/>
      <c r="U18" s="322"/>
      <c r="V18" s="322"/>
      <c r="W18" s="322"/>
      <c r="X18" s="322"/>
      <c r="Y18" s="322"/>
      <c r="Z18" s="322"/>
      <c r="AA18" s="322"/>
      <c r="AB18" s="322"/>
      <c r="AC18" s="322"/>
      <c r="AD18" s="322"/>
      <c r="AE18" s="322"/>
      <c r="AF18" s="322"/>
      <c r="AG18" s="322"/>
      <c r="AH18" s="216"/>
      <c r="AI18" s="216"/>
      <c r="AJ18" s="203"/>
      <c r="AK18" s="203"/>
      <c r="AL18" s="203"/>
      <c r="AM18" s="203"/>
      <c r="AN18" s="203"/>
      <c r="AO18" s="210"/>
      <c r="AP18" s="210"/>
      <c r="AQ18" s="211"/>
      <c r="AR18" s="5"/>
      <c r="AS18" s="1"/>
      <c r="AT18" s="1"/>
      <c r="AU18" s="1"/>
      <c r="AV18" s="1"/>
      <c r="AW18" s="1"/>
    </row>
    <row r="19" spans="1:49" ht="14.25" customHeight="1" x14ac:dyDescent="0.4">
      <c r="A19" s="197"/>
      <c r="B19" s="202"/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17"/>
      <c r="Q19" s="217"/>
      <c r="R19" s="217"/>
      <c r="S19" s="217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5"/>
      <c r="AR19" s="5"/>
    </row>
    <row r="20" spans="1:49" ht="14.25" customHeight="1" x14ac:dyDescent="0.4">
      <c r="A20" s="197"/>
      <c r="B20" s="202"/>
      <c r="C20" s="203"/>
      <c r="D20" s="487" t="s">
        <v>21</v>
      </c>
      <c r="E20" s="512"/>
      <c r="F20" s="512"/>
      <c r="G20" s="512"/>
      <c r="H20" s="512"/>
      <c r="I20" s="512"/>
      <c r="J20" s="512"/>
      <c r="K20" s="512"/>
      <c r="L20" s="512"/>
      <c r="M20" s="512"/>
      <c r="N20" s="512"/>
      <c r="O20" s="512"/>
      <c r="P20" s="513"/>
      <c r="Q20" s="203"/>
      <c r="R20" s="203"/>
      <c r="S20" s="515" t="s">
        <v>62</v>
      </c>
      <c r="T20" s="516"/>
      <c r="U20" s="516"/>
      <c r="V20" s="516"/>
      <c r="W20" s="517"/>
      <c r="X20" s="203"/>
      <c r="Y20" s="203"/>
      <c r="Z20" s="631" t="s">
        <v>27</v>
      </c>
      <c r="AA20" s="629"/>
      <c r="AB20" s="629"/>
      <c r="AC20" s="629"/>
      <c r="AD20" s="629"/>
      <c r="AE20" s="629"/>
      <c r="AF20" s="629"/>
      <c r="AG20" s="629"/>
      <c r="AH20" s="629"/>
      <c r="AI20" s="629"/>
      <c r="AJ20" s="629"/>
      <c r="AK20" s="629"/>
      <c r="AL20" s="630"/>
      <c r="AM20" s="203"/>
      <c r="AN20" s="203"/>
      <c r="AO20" s="203"/>
      <c r="AP20" s="203"/>
      <c r="AQ20" s="205"/>
    </row>
    <row r="21" spans="1:49" ht="14.25" customHeight="1" x14ac:dyDescent="0.4">
      <c r="A21" s="197"/>
      <c r="B21" s="202"/>
      <c r="C21" s="203"/>
      <c r="D21" s="530" t="s">
        <v>8</v>
      </c>
      <c r="E21" s="623"/>
      <c r="F21" s="623"/>
      <c r="G21" s="623"/>
      <c r="H21" s="623"/>
      <c r="I21" s="623"/>
      <c r="J21" s="623"/>
      <c r="K21" s="623"/>
      <c r="L21" s="623"/>
      <c r="M21" s="623"/>
      <c r="N21" s="623"/>
      <c r="O21" s="490" t="s">
        <v>0</v>
      </c>
      <c r="P21" s="491"/>
      <c r="Q21" s="634" t="s">
        <v>5</v>
      </c>
      <c r="R21" s="634"/>
      <c r="S21" s="509" t="s">
        <v>6</v>
      </c>
      <c r="T21" s="641"/>
      <c r="U21" s="641"/>
      <c r="V21" s="522" t="s">
        <v>2</v>
      </c>
      <c r="W21" s="523"/>
      <c r="X21" s="616" t="s">
        <v>1</v>
      </c>
      <c r="Y21" s="616"/>
      <c r="Z21" s="509" t="s">
        <v>7</v>
      </c>
      <c r="AA21" s="658" t="str">
        <f>IFERROR(ROUNDUP(E21/T21,0),"")</f>
        <v/>
      </c>
      <c r="AB21" s="658"/>
      <c r="AC21" s="658"/>
      <c r="AD21" s="658"/>
      <c r="AE21" s="658"/>
      <c r="AF21" s="658"/>
      <c r="AG21" s="658"/>
      <c r="AH21" s="658"/>
      <c r="AI21" s="658"/>
      <c r="AJ21" s="658"/>
      <c r="AK21" s="643" t="s">
        <v>0</v>
      </c>
      <c r="AL21" s="644"/>
      <c r="AM21" s="203"/>
      <c r="AN21" s="203"/>
      <c r="AO21" s="203"/>
      <c r="AP21" s="203"/>
      <c r="AQ21" s="205"/>
    </row>
    <row r="22" spans="1:49" ht="14.25" customHeight="1" x14ac:dyDescent="0.4">
      <c r="A22" s="197"/>
      <c r="B22" s="202"/>
      <c r="C22" s="203"/>
      <c r="D22" s="510"/>
      <c r="E22" s="625"/>
      <c r="F22" s="625"/>
      <c r="G22" s="625"/>
      <c r="H22" s="625"/>
      <c r="I22" s="625"/>
      <c r="J22" s="625"/>
      <c r="K22" s="625"/>
      <c r="L22" s="625"/>
      <c r="M22" s="625"/>
      <c r="N22" s="625"/>
      <c r="O22" s="492"/>
      <c r="P22" s="493"/>
      <c r="Q22" s="634"/>
      <c r="R22" s="634"/>
      <c r="S22" s="510"/>
      <c r="T22" s="642"/>
      <c r="U22" s="642"/>
      <c r="V22" s="524"/>
      <c r="W22" s="525"/>
      <c r="X22" s="616"/>
      <c r="Y22" s="616"/>
      <c r="Z22" s="510"/>
      <c r="AA22" s="659"/>
      <c r="AB22" s="659"/>
      <c r="AC22" s="659"/>
      <c r="AD22" s="659"/>
      <c r="AE22" s="659"/>
      <c r="AF22" s="659"/>
      <c r="AG22" s="659"/>
      <c r="AH22" s="659"/>
      <c r="AI22" s="659"/>
      <c r="AJ22" s="659"/>
      <c r="AK22" s="492"/>
      <c r="AL22" s="493"/>
      <c r="AM22" s="203"/>
      <c r="AN22" s="203"/>
      <c r="AO22" s="203"/>
      <c r="AP22" s="203"/>
      <c r="AQ22" s="205"/>
    </row>
    <row r="23" spans="1:49" ht="14.25" customHeight="1" x14ac:dyDescent="0.4">
      <c r="A23" s="197"/>
      <c r="B23" s="202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18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578" t="s">
        <v>41</v>
      </c>
      <c r="AF23" s="579"/>
      <c r="AG23" s="579"/>
      <c r="AH23" s="579"/>
      <c r="AI23" s="579"/>
      <c r="AJ23" s="579"/>
      <c r="AK23" s="579"/>
      <c r="AL23" s="203"/>
      <c r="AM23" s="203"/>
      <c r="AN23" s="203"/>
      <c r="AO23" s="203"/>
      <c r="AP23" s="203"/>
      <c r="AQ23" s="205"/>
    </row>
    <row r="24" spans="1:49" ht="14.25" customHeight="1" x14ac:dyDescent="0.4">
      <c r="A24" s="197"/>
      <c r="B24" s="202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5"/>
    </row>
    <row r="25" spans="1:49" ht="14.25" customHeight="1" x14ac:dyDescent="0.4">
      <c r="A25" s="197"/>
      <c r="B25" s="202"/>
      <c r="C25" s="203"/>
      <c r="D25" s="648" t="s">
        <v>98</v>
      </c>
      <c r="E25" s="516"/>
      <c r="F25" s="516"/>
      <c r="G25" s="516"/>
      <c r="H25" s="516"/>
      <c r="I25" s="516"/>
      <c r="J25" s="516"/>
      <c r="K25" s="516"/>
      <c r="L25" s="516"/>
      <c r="M25" s="516"/>
      <c r="N25" s="516"/>
      <c r="O25" s="516"/>
      <c r="P25" s="517"/>
      <c r="Q25" s="203"/>
      <c r="R25" s="203"/>
      <c r="S25" s="649" t="s">
        <v>86</v>
      </c>
      <c r="T25" s="650"/>
      <c r="U25" s="650"/>
      <c r="V25" s="650"/>
      <c r="W25" s="651"/>
      <c r="X25" s="203"/>
      <c r="Y25" s="203"/>
      <c r="Z25" s="648" t="s">
        <v>99</v>
      </c>
      <c r="AA25" s="516"/>
      <c r="AB25" s="516"/>
      <c r="AC25" s="516"/>
      <c r="AD25" s="516"/>
      <c r="AE25" s="516"/>
      <c r="AF25" s="516"/>
      <c r="AG25" s="516"/>
      <c r="AH25" s="516"/>
      <c r="AI25" s="516"/>
      <c r="AJ25" s="516"/>
      <c r="AK25" s="516"/>
      <c r="AL25" s="517"/>
      <c r="AM25" s="204"/>
      <c r="AN25" s="204"/>
      <c r="AO25" s="204"/>
      <c r="AP25" s="204"/>
      <c r="AQ25" s="219"/>
    </row>
    <row r="26" spans="1:49" ht="14.25" customHeight="1" x14ac:dyDescent="0.2">
      <c r="A26" s="197"/>
      <c r="B26" s="202"/>
      <c r="C26" s="203"/>
      <c r="D26" s="530" t="s">
        <v>4</v>
      </c>
      <c r="E26" s="645"/>
      <c r="F26" s="645"/>
      <c r="G26" s="645"/>
      <c r="H26" s="645"/>
      <c r="I26" s="645"/>
      <c r="J26" s="645"/>
      <c r="K26" s="645"/>
      <c r="L26" s="645"/>
      <c r="M26" s="645"/>
      <c r="N26" s="645"/>
      <c r="O26" s="490" t="s">
        <v>0</v>
      </c>
      <c r="P26" s="491"/>
      <c r="Q26" s="634" t="s">
        <v>5</v>
      </c>
      <c r="R26" s="634"/>
      <c r="S26" s="509" t="s">
        <v>44</v>
      </c>
      <c r="T26" s="647">
        <v>28</v>
      </c>
      <c r="U26" s="647"/>
      <c r="V26" s="522" t="s">
        <v>2</v>
      </c>
      <c r="W26" s="523"/>
      <c r="X26" s="616" t="s">
        <v>1</v>
      </c>
      <c r="Y26" s="616"/>
      <c r="Z26" s="509" t="s">
        <v>45</v>
      </c>
      <c r="AA26" s="641">
        <f>IFERROR(ROUNDUP(E26/T26,0),"")</f>
        <v>0</v>
      </c>
      <c r="AB26" s="641"/>
      <c r="AC26" s="641"/>
      <c r="AD26" s="641"/>
      <c r="AE26" s="641"/>
      <c r="AF26" s="641"/>
      <c r="AG26" s="641"/>
      <c r="AH26" s="641"/>
      <c r="AI26" s="641"/>
      <c r="AJ26" s="641"/>
      <c r="AK26" s="643" t="s">
        <v>0</v>
      </c>
      <c r="AL26" s="644"/>
      <c r="AM26" s="220"/>
      <c r="AN26" s="220"/>
      <c r="AO26" s="220"/>
      <c r="AP26" s="221"/>
      <c r="AQ26" s="222"/>
    </row>
    <row r="27" spans="1:49" ht="14.25" customHeight="1" x14ac:dyDescent="0.2">
      <c r="A27" s="197"/>
      <c r="B27" s="202"/>
      <c r="C27" s="203"/>
      <c r="D27" s="510"/>
      <c r="E27" s="646"/>
      <c r="F27" s="646"/>
      <c r="G27" s="646"/>
      <c r="H27" s="646"/>
      <c r="I27" s="646"/>
      <c r="J27" s="646"/>
      <c r="K27" s="646"/>
      <c r="L27" s="646"/>
      <c r="M27" s="646"/>
      <c r="N27" s="646"/>
      <c r="O27" s="492"/>
      <c r="P27" s="493"/>
      <c r="Q27" s="634"/>
      <c r="R27" s="634"/>
      <c r="S27" s="510"/>
      <c r="T27" s="524"/>
      <c r="U27" s="524"/>
      <c r="V27" s="524"/>
      <c r="W27" s="525"/>
      <c r="X27" s="616"/>
      <c r="Y27" s="616"/>
      <c r="Z27" s="510"/>
      <c r="AA27" s="642"/>
      <c r="AB27" s="642"/>
      <c r="AC27" s="642"/>
      <c r="AD27" s="642"/>
      <c r="AE27" s="642"/>
      <c r="AF27" s="642"/>
      <c r="AG27" s="642"/>
      <c r="AH27" s="642"/>
      <c r="AI27" s="642"/>
      <c r="AJ27" s="642"/>
      <c r="AK27" s="492"/>
      <c r="AL27" s="493"/>
      <c r="AM27" s="220"/>
      <c r="AN27" s="220"/>
      <c r="AO27" s="220"/>
      <c r="AP27" s="221"/>
      <c r="AQ27" s="222"/>
    </row>
    <row r="28" spans="1:49" ht="14.25" customHeight="1" x14ac:dyDescent="0.4">
      <c r="A28" s="197"/>
      <c r="B28" s="202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18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578" t="s">
        <v>41</v>
      </c>
      <c r="AF28" s="579"/>
      <c r="AG28" s="579"/>
      <c r="AH28" s="579"/>
      <c r="AI28" s="579"/>
      <c r="AJ28" s="579"/>
      <c r="AK28" s="579"/>
      <c r="AL28" s="203"/>
      <c r="AM28" s="203"/>
      <c r="AN28" s="203"/>
      <c r="AO28" s="203"/>
      <c r="AP28" s="203"/>
      <c r="AQ28" s="205"/>
    </row>
    <row r="29" spans="1:49" ht="14.25" customHeight="1" x14ac:dyDescent="0.4">
      <c r="A29" s="197"/>
      <c r="B29" s="202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23"/>
      <c r="AQ29" s="205"/>
    </row>
    <row r="30" spans="1:49" ht="14.25" customHeight="1" x14ac:dyDescent="0.4">
      <c r="A30" s="197"/>
      <c r="B30" s="202"/>
      <c r="C30" s="631" t="s">
        <v>27</v>
      </c>
      <c r="D30" s="629"/>
      <c r="E30" s="629"/>
      <c r="F30" s="629"/>
      <c r="G30" s="629"/>
      <c r="H30" s="629"/>
      <c r="I30" s="629"/>
      <c r="J30" s="629"/>
      <c r="K30" s="629"/>
      <c r="L30" s="629"/>
      <c r="M30" s="630"/>
      <c r="N30" s="204"/>
      <c r="O30" s="203"/>
      <c r="P30" s="631" t="s">
        <v>88</v>
      </c>
      <c r="Q30" s="629"/>
      <c r="R30" s="629"/>
      <c r="S30" s="629"/>
      <c r="T30" s="629"/>
      <c r="U30" s="629"/>
      <c r="V30" s="629"/>
      <c r="W30" s="629"/>
      <c r="X30" s="629"/>
      <c r="Y30" s="629"/>
      <c r="Z30" s="630"/>
      <c r="AA30" s="203"/>
      <c r="AB30" s="224"/>
      <c r="AC30" s="203"/>
      <c r="AD30" s="203"/>
      <c r="AE30" s="203"/>
      <c r="AF30" s="203"/>
      <c r="AG30" s="204"/>
      <c r="AH30" s="631" t="s">
        <v>49</v>
      </c>
      <c r="AI30" s="629"/>
      <c r="AJ30" s="629"/>
      <c r="AK30" s="629"/>
      <c r="AL30" s="629"/>
      <c r="AM30" s="629"/>
      <c r="AN30" s="629"/>
      <c r="AO30" s="629"/>
      <c r="AP30" s="630"/>
      <c r="AQ30" s="205"/>
    </row>
    <row r="31" spans="1:49" ht="14.25" customHeight="1" x14ac:dyDescent="0.4">
      <c r="A31" s="197"/>
      <c r="B31" s="202"/>
      <c r="C31" s="509" t="s">
        <v>7</v>
      </c>
      <c r="D31" s="640" t="str">
        <f>AA21</f>
        <v/>
      </c>
      <c r="E31" s="640"/>
      <c r="F31" s="640"/>
      <c r="G31" s="640"/>
      <c r="H31" s="640"/>
      <c r="I31" s="640"/>
      <c r="J31" s="640"/>
      <c r="K31" s="640"/>
      <c r="L31" s="490" t="s">
        <v>0</v>
      </c>
      <c r="M31" s="491"/>
      <c r="N31" s="634" t="s">
        <v>10</v>
      </c>
      <c r="O31" s="634"/>
      <c r="P31" s="509" t="s">
        <v>45</v>
      </c>
      <c r="Q31" s="640">
        <f>AA26</f>
        <v>0</v>
      </c>
      <c r="R31" s="640"/>
      <c r="S31" s="640"/>
      <c r="T31" s="640"/>
      <c r="U31" s="640"/>
      <c r="V31" s="640"/>
      <c r="W31" s="640"/>
      <c r="X31" s="640"/>
      <c r="Y31" s="490" t="s">
        <v>0</v>
      </c>
      <c r="Z31" s="491"/>
      <c r="AA31" s="635" t="s">
        <v>3</v>
      </c>
      <c r="AB31" s="635"/>
      <c r="AC31" s="634">
        <v>0.4</v>
      </c>
      <c r="AD31" s="634"/>
      <c r="AE31" s="634"/>
      <c r="AF31" s="616" t="s">
        <v>1</v>
      </c>
      <c r="AG31" s="636"/>
      <c r="AH31" s="622" t="str">
        <f>IF(E21="","",IFERROR(ROUNDUP((D31-Q31)*AC31,0),""))</f>
        <v/>
      </c>
      <c r="AI31" s="637"/>
      <c r="AJ31" s="637"/>
      <c r="AK31" s="637"/>
      <c r="AL31" s="637"/>
      <c r="AM31" s="637"/>
      <c r="AN31" s="637"/>
      <c r="AO31" s="490" t="s">
        <v>0</v>
      </c>
      <c r="AP31" s="491"/>
      <c r="AQ31" s="205"/>
    </row>
    <row r="32" spans="1:49" ht="14.25" customHeight="1" x14ac:dyDescent="0.4">
      <c r="A32" s="197"/>
      <c r="B32" s="202"/>
      <c r="C32" s="510"/>
      <c r="D32" s="625"/>
      <c r="E32" s="625"/>
      <c r="F32" s="625"/>
      <c r="G32" s="625"/>
      <c r="H32" s="625"/>
      <c r="I32" s="625"/>
      <c r="J32" s="625"/>
      <c r="K32" s="625"/>
      <c r="L32" s="492"/>
      <c r="M32" s="493"/>
      <c r="N32" s="634"/>
      <c r="O32" s="634"/>
      <c r="P32" s="510"/>
      <c r="Q32" s="625"/>
      <c r="R32" s="625"/>
      <c r="S32" s="625"/>
      <c r="T32" s="625"/>
      <c r="U32" s="625"/>
      <c r="V32" s="625"/>
      <c r="W32" s="625"/>
      <c r="X32" s="625"/>
      <c r="Y32" s="492"/>
      <c r="Z32" s="493"/>
      <c r="AA32" s="635"/>
      <c r="AB32" s="635"/>
      <c r="AC32" s="634"/>
      <c r="AD32" s="634"/>
      <c r="AE32" s="634"/>
      <c r="AF32" s="636"/>
      <c r="AG32" s="636"/>
      <c r="AH32" s="638"/>
      <c r="AI32" s="639"/>
      <c r="AJ32" s="639"/>
      <c r="AK32" s="639"/>
      <c r="AL32" s="639"/>
      <c r="AM32" s="639"/>
      <c r="AN32" s="639"/>
      <c r="AO32" s="492"/>
      <c r="AP32" s="493"/>
      <c r="AQ32" s="205"/>
    </row>
    <row r="33" spans="1:44" s="32" customFormat="1" ht="14.25" customHeight="1" x14ac:dyDescent="0.2">
      <c r="A33" s="197"/>
      <c r="B33" s="202"/>
      <c r="C33" s="225"/>
      <c r="D33" s="226"/>
      <c r="E33" s="226"/>
      <c r="F33" s="226"/>
      <c r="G33" s="226"/>
      <c r="H33" s="226"/>
      <c r="I33" s="226"/>
      <c r="J33" s="226"/>
      <c r="K33" s="226"/>
      <c r="L33" s="227"/>
      <c r="M33" s="227"/>
      <c r="N33" s="317"/>
      <c r="O33" s="317"/>
      <c r="P33" s="225"/>
      <c r="Q33" s="226"/>
      <c r="R33" s="226"/>
      <c r="S33" s="226"/>
      <c r="T33" s="226"/>
      <c r="U33" s="226"/>
      <c r="V33" s="226"/>
      <c r="W33" s="227"/>
      <c r="X33" s="227"/>
      <c r="Y33" s="325"/>
      <c r="Z33" s="325"/>
      <c r="AA33" s="317"/>
      <c r="AB33" s="317"/>
      <c r="AC33" s="317"/>
      <c r="AD33" s="318"/>
      <c r="AE33" s="318"/>
      <c r="AF33" s="318"/>
      <c r="AG33" s="318"/>
      <c r="AH33" s="225"/>
      <c r="AI33" s="556" t="s">
        <v>55</v>
      </c>
      <c r="AJ33" s="626"/>
      <c r="AK33" s="626"/>
      <c r="AL33" s="626"/>
      <c r="AM33" s="626"/>
      <c r="AN33" s="626"/>
      <c r="AO33" s="626"/>
      <c r="AP33" s="626"/>
      <c r="AQ33" s="627"/>
      <c r="AR33" s="38"/>
    </row>
    <row r="34" spans="1:44" ht="14.25" customHeight="1" x14ac:dyDescent="0.4">
      <c r="A34" s="197"/>
      <c r="B34" s="202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626"/>
      <c r="AJ34" s="626"/>
      <c r="AK34" s="626"/>
      <c r="AL34" s="626"/>
      <c r="AM34" s="626"/>
      <c r="AN34" s="626"/>
      <c r="AO34" s="626"/>
      <c r="AP34" s="626"/>
      <c r="AQ34" s="627"/>
      <c r="AR34" s="38"/>
    </row>
    <row r="35" spans="1:44" ht="14.25" customHeight="1" x14ac:dyDescent="0.4">
      <c r="A35" s="197"/>
      <c r="B35" s="202"/>
      <c r="C35" s="203"/>
      <c r="D35" s="203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628" t="s">
        <v>50</v>
      </c>
      <c r="AI35" s="629"/>
      <c r="AJ35" s="629"/>
      <c r="AK35" s="629"/>
      <c r="AL35" s="629"/>
      <c r="AM35" s="629"/>
      <c r="AN35" s="629"/>
      <c r="AO35" s="629"/>
      <c r="AP35" s="630"/>
      <c r="AQ35" s="205"/>
    </row>
    <row r="36" spans="1:44" ht="14.25" customHeight="1" x14ac:dyDescent="0.4">
      <c r="A36" s="197"/>
      <c r="B36" s="202"/>
      <c r="C36" s="203"/>
      <c r="D36" s="203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622" t="str">
        <f>IFERROR(IF(AH31&lt;=0,"ERROR",MIN(ROUNDUP(AH31,-4),200000)),"")</f>
        <v/>
      </c>
      <c r="AI36" s="623"/>
      <c r="AJ36" s="623"/>
      <c r="AK36" s="623"/>
      <c r="AL36" s="623"/>
      <c r="AM36" s="623"/>
      <c r="AN36" s="623"/>
      <c r="AO36" s="490" t="s">
        <v>0</v>
      </c>
      <c r="AP36" s="491"/>
      <c r="AQ36" s="205"/>
    </row>
    <row r="37" spans="1:44" ht="14.25" customHeight="1" x14ac:dyDescent="0.4">
      <c r="A37" s="197"/>
      <c r="B37" s="202"/>
      <c r="C37" s="203"/>
      <c r="D37" s="203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624"/>
      <c r="AI37" s="625"/>
      <c r="AJ37" s="625"/>
      <c r="AK37" s="625"/>
      <c r="AL37" s="625"/>
      <c r="AM37" s="625"/>
      <c r="AN37" s="625"/>
      <c r="AO37" s="492"/>
      <c r="AP37" s="493"/>
      <c r="AQ37" s="205"/>
    </row>
    <row r="38" spans="1:44" ht="14.25" customHeight="1" x14ac:dyDescent="0.2">
      <c r="A38" s="197"/>
      <c r="B38" s="202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314"/>
      <c r="W38" s="314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25"/>
      <c r="AI38" s="226"/>
      <c r="AJ38" s="226"/>
      <c r="AK38" s="226"/>
      <c r="AL38" s="226"/>
      <c r="AM38" s="226"/>
      <c r="AN38" s="226"/>
      <c r="AO38" s="227"/>
      <c r="AP38" s="227"/>
      <c r="AQ38" s="205"/>
    </row>
    <row r="39" spans="1:44" ht="14.25" customHeight="1" x14ac:dyDescent="0.4">
      <c r="A39" s="197"/>
      <c r="B39" s="202"/>
      <c r="C39" s="631" t="s">
        <v>27</v>
      </c>
      <c r="D39" s="629"/>
      <c r="E39" s="629"/>
      <c r="F39" s="629"/>
      <c r="G39" s="629"/>
      <c r="H39" s="629"/>
      <c r="I39" s="629"/>
      <c r="J39" s="629"/>
      <c r="K39" s="629"/>
      <c r="L39" s="629"/>
      <c r="M39" s="630"/>
      <c r="N39" s="203"/>
      <c r="O39" s="203"/>
      <c r="P39" s="203"/>
      <c r="Q39" s="203"/>
      <c r="R39" s="203"/>
      <c r="S39" s="203"/>
      <c r="T39" s="203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197"/>
      <c r="AG39" s="203"/>
      <c r="AH39" s="628" t="s">
        <v>51</v>
      </c>
      <c r="AI39" s="629"/>
      <c r="AJ39" s="629"/>
      <c r="AK39" s="629"/>
      <c r="AL39" s="629"/>
      <c r="AM39" s="629"/>
      <c r="AN39" s="629"/>
      <c r="AO39" s="629"/>
      <c r="AP39" s="630"/>
      <c r="AQ39" s="205"/>
    </row>
    <row r="40" spans="1:44" ht="14.25" customHeight="1" x14ac:dyDescent="0.4">
      <c r="A40" s="197"/>
      <c r="B40" s="202"/>
      <c r="C40" s="509" t="s">
        <v>7</v>
      </c>
      <c r="D40" s="632" t="str">
        <f>AA21</f>
        <v/>
      </c>
      <c r="E40" s="632"/>
      <c r="F40" s="632"/>
      <c r="G40" s="632"/>
      <c r="H40" s="632"/>
      <c r="I40" s="632"/>
      <c r="J40" s="632"/>
      <c r="K40" s="632"/>
      <c r="L40" s="490" t="s">
        <v>0</v>
      </c>
      <c r="M40" s="491"/>
      <c r="N40" s="634" t="s">
        <v>3</v>
      </c>
      <c r="O40" s="634"/>
      <c r="P40" s="634">
        <v>0.3</v>
      </c>
      <c r="Q40" s="634"/>
      <c r="R40" s="634"/>
      <c r="S40" s="616" t="s">
        <v>1</v>
      </c>
      <c r="T40" s="617"/>
      <c r="U40" s="618" t="str">
        <f>IF(E21="","",IFERROR(IF(T21="","",ROUNDUP(D40*P40,0)),""))</f>
        <v/>
      </c>
      <c r="V40" s="619"/>
      <c r="W40" s="619"/>
      <c r="X40" s="619"/>
      <c r="Y40" s="619"/>
      <c r="Z40" s="619"/>
      <c r="AA40" s="619"/>
      <c r="AB40" s="619"/>
      <c r="AC40" s="619"/>
      <c r="AD40" s="490" t="s">
        <v>0</v>
      </c>
      <c r="AE40" s="491"/>
      <c r="AF40" s="197"/>
      <c r="AG40" s="203"/>
      <c r="AH40" s="622" t="str">
        <f>IFERROR((MIN(ROUNDUP(U40,-3),200000)),"")</f>
        <v/>
      </c>
      <c r="AI40" s="623"/>
      <c r="AJ40" s="623"/>
      <c r="AK40" s="623"/>
      <c r="AL40" s="623"/>
      <c r="AM40" s="623"/>
      <c r="AN40" s="623"/>
      <c r="AO40" s="490" t="s">
        <v>0</v>
      </c>
      <c r="AP40" s="491"/>
      <c r="AQ40" s="205"/>
    </row>
    <row r="41" spans="1:44" ht="14.25" customHeight="1" x14ac:dyDescent="0.4">
      <c r="A41" s="197"/>
      <c r="B41" s="202"/>
      <c r="C41" s="510"/>
      <c r="D41" s="633"/>
      <c r="E41" s="633"/>
      <c r="F41" s="633"/>
      <c r="G41" s="633"/>
      <c r="H41" s="633"/>
      <c r="I41" s="633"/>
      <c r="J41" s="633"/>
      <c r="K41" s="633"/>
      <c r="L41" s="492"/>
      <c r="M41" s="493"/>
      <c r="N41" s="634"/>
      <c r="O41" s="634"/>
      <c r="P41" s="634"/>
      <c r="Q41" s="634"/>
      <c r="R41" s="634"/>
      <c r="S41" s="616"/>
      <c r="T41" s="617"/>
      <c r="U41" s="620"/>
      <c r="V41" s="621"/>
      <c r="W41" s="621"/>
      <c r="X41" s="621"/>
      <c r="Y41" s="621"/>
      <c r="Z41" s="621"/>
      <c r="AA41" s="621"/>
      <c r="AB41" s="621"/>
      <c r="AC41" s="621"/>
      <c r="AD41" s="492"/>
      <c r="AE41" s="493"/>
      <c r="AF41" s="197"/>
      <c r="AG41" s="203"/>
      <c r="AH41" s="624"/>
      <c r="AI41" s="625"/>
      <c r="AJ41" s="625"/>
      <c r="AK41" s="625"/>
      <c r="AL41" s="625"/>
      <c r="AM41" s="625"/>
      <c r="AN41" s="625"/>
      <c r="AO41" s="492"/>
      <c r="AP41" s="493"/>
      <c r="AQ41" s="205"/>
    </row>
    <row r="42" spans="1:44" ht="14.25" customHeight="1" x14ac:dyDescent="0.4">
      <c r="A42" s="197"/>
      <c r="B42" s="202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314"/>
      <c r="W42" s="314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556" t="s">
        <v>54</v>
      </c>
      <c r="AJ42" s="626"/>
      <c r="AK42" s="626"/>
      <c r="AL42" s="626"/>
      <c r="AM42" s="626"/>
      <c r="AN42" s="626"/>
      <c r="AO42" s="626"/>
      <c r="AP42" s="626"/>
      <c r="AQ42" s="627"/>
    </row>
    <row r="43" spans="1:44" ht="14.25" customHeight="1" x14ac:dyDescent="0.4">
      <c r="A43" s="197"/>
      <c r="B43" s="202"/>
      <c r="C43" s="19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314"/>
      <c r="W43" s="314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626"/>
      <c r="AJ43" s="626"/>
      <c r="AK43" s="626"/>
      <c r="AL43" s="626"/>
      <c r="AM43" s="626"/>
      <c r="AN43" s="626"/>
      <c r="AO43" s="626"/>
      <c r="AP43" s="626"/>
      <c r="AQ43" s="627"/>
    </row>
    <row r="44" spans="1:44" ht="14.25" customHeight="1" x14ac:dyDescent="0.4">
      <c r="A44" s="197"/>
      <c r="B44" s="202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314"/>
      <c r="W44" s="314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326"/>
      <c r="AJ44" s="326"/>
      <c r="AK44" s="326"/>
      <c r="AL44" s="326"/>
      <c r="AM44" s="326"/>
      <c r="AN44" s="326"/>
      <c r="AO44" s="326"/>
      <c r="AP44" s="326"/>
      <c r="AQ44" s="327"/>
    </row>
    <row r="45" spans="1:44" ht="14.25" customHeight="1" thickBot="1" x14ac:dyDescent="0.45">
      <c r="A45" s="197"/>
      <c r="B45" s="202"/>
      <c r="C45" s="233" t="s">
        <v>56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314"/>
      <c r="W45" s="197"/>
      <c r="X45" s="607"/>
      <c r="Y45" s="607"/>
      <c r="Z45" s="607"/>
      <c r="AA45" s="607"/>
      <c r="AB45" s="607"/>
      <c r="AC45" s="607"/>
      <c r="AD45" s="607"/>
      <c r="AE45" s="607"/>
      <c r="AF45" s="607"/>
      <c r="AG45" s="607"/>
      <c r="AH45" s="607"/>
      <c r="AI45" s="607"/>
      <c r="AJ45" s="607"/>
      <c r="AK45" s="607"/>
      <c r="AL45" s="607"/>
      <c r="AM45" s="607"/>
      <c r="AN45" s="607"/>
      <c r="AO45" s="607"/>
      <c r="AP45" s="607"/>
      <c r="AQ45" s="205"/>
      <c r="AR45" s="37">
        <f>MIN(AH36,AH40)</f>
        <v>0</v>
      </c>
    </row>
    <row r="46" spans="1:44" ht="14.25" customHeight="1" x14ac:dyDescent="0.4">
      <c r="A46" s="197"/>
      <c r="B46" s="202"/>
      <c r="C46" s="558" t="s">
        <v>92</v>
      </c>
      <c r="D46" s="559"/>
      <c r="E46" s="559"/>
      <c r="F46" s="559"/>
      <c r="G46" s="559"/>
      <c r="H46" s="559"/>
      <c r="I46" s="559"/>
      <c r="J46" s="559"/>
      <c r="K46" s="559"/>
      <c r="L46" s="559"/>
      <c r="M46" s="562" t="str">
        <f>IF(COUNT(AH36,AH40)=0,"",MIN(AH36,AH40))</f>
        <v/>
      </c>
      <c r="N46" s="562"/>
      <c r="O46" s="562"/>
      <c r="P46" s="562"/>
      <c r="Q46" s="562"/>
      <c r="R46" s="562"/>
      <c r="S46" s="562"/>
      <c r="T46" s="562"/>
      <c r="U46" s="564" t="s">
        <v>0</v>
      </c>
      <c r="V46" s="565"/>
      <c r="W46" s="197"/>
      <c r="X46" s="607"/>
      <c r="Y46" s="607"/>
      <c r="Z46" s="607"/>
      <c r="AA46" s="607"/>
      <c r="AB46" s="607"/>
      <c r="AC46" s="607"/>
      <c r="AD46" s="607"/>
      <c r="AE46" s="607"/>
      <c r="AF46" s="607"/>
      <c r="AG46" s="607"/>
      <c r="AH46" s="607"/>
      <c r="AI46" s="607"/>
      <c r="AJ46" s="607"/>
      <c r="AK46" s="607"/>
      <c r="AL46" s="607"/>
      <c r="AM46" s="607"/>
      <c r="AN46" s="607"/>
      <c r="AO46" s="607"/>
      <c r="AP46" s="607"/>
      <c r="AQ46" s="205"/>
    </row>
    <row r="47" spans="1:44" ht="14.25" customHeight="1" thickBot="1" x14ac:dyDescent="0.45">
      <c r="A47" s="197"/>
      <c r="B47" s="202"/>
      <c r="C47" s="560"/>
      <c r="D47" s="561"/>
      <c r="E47" s="561"/>
      <c r="F47" s="561"/>
      <c r="G47" s="561"/>
      <c r="H47" s="561"/>
      <c r="I47" s="561"/>
      <c r="J47" s="561"/>
      <c r="K47" s="561"/>
      <c r="L47" s="561"/>
      <c r="M47" s="563"/>
      <c r="N47" s="563"/>
      <c r="O47" s="563"/>
      <c r="P47" s="563"/>
      <c r="Q47" s="563"/>
      <c r="R47" s="563"/>
      <c r="S47" s="563"/>
      <c r="T47" s="563"/>
      <c r="U47" s="566"/>
      <c r="V47" s="567"/>
      <c r="W47" s="234"/>
      <c r="X47" s="607"/>
      <c r="Y47" s="607"/>
      <c r="Z47" s="607"/>
      <c r="AA47" s="607"/>
      <c r="AB47" s="607"/>
      <c r="AC47" s="607"/>
      <c r="AD47" s="607"/>
      <c r="AE47" s="607"/>
      <c r="AF47" s="607"/>
      <c r="AG47" s="607"/>
      <c r="AH47" s="607"/>
      <c r="AI47" s="607"/>
      <c r="AJ47" s="607"/>
      <c r="AK47" s="607"/>
      <c r="AL47" s="607"/>
      <c r="AM47" s="607"/>
      <c r="AN47" s="607"/>
      <c r="AO47" s="607"/>
      <c r="AP47" s="607"/>
      <c r="AQ47" s="205"/>
    </row>
    <row r="48" spans="1:44" ht="17.25" x14ac:dyDescent="0.4">
      <c r="A48" s="197"/>
      <c r="B48" s="202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35"/>
      <c r="AL48" s="235"/>
      <c r="AM48" s="235"/>
      <c r="AN48" s="235"/>
      <c r="AO48" s="235"/>
      <c r="AP48" s="235"/>
      <c r="AQ48" s="236"/>
    </row>
    <row r="49" spans="1:44" ht="14.25" customHeight="1" x14ac:dyDescent="0.4">
      <c r="A49" s="197"/>
      <c r="B49" s="397" t="s">
        <v>87</v>
      </c>
      <c r="C49" s="608"/>
      <c r="D49" s="608"/>
      <c r="E49" s="608"/>
      <c r="F49" s="608"/>
      <c r="G49" s="608"/>
      <c r="H49" s="608"/>
      <c r="I49" s="608"/>
      <c r="J49" s="608"/>
      <c r="K49" s="608"/>
      <c r="L49" s="608"/>
      <c r="M49" s="608"/>
      <c r="N49" s="608"/>
      <c r="O49" s="608"/>
      <c r="P49" s="608"/>
      <c r="Q49" s="608"/>
      <c r="R49" s="608"/>
      <c r="S49" s="608"/>
      <c r="T49" s="608"/>
      <c r="U49" s="608"/>
      <c r="V49" s="608"/>
      <c r="W49" s="608"/>
      <c r="X49" s="608"/>
      <c r="Y49" s="608"/>
      <c r="Z49" s="608"/>
      <c r="AA49" s="608"/>
      <c r="AB49" s="608"/>
      <c r="AC49" s="608"/>
      <c r="AD49" s="608"/>
      <c r="AE49" s="608"/>
      <c r="AF49" s="608"/>
      <c r="AG49" s="608"/>
      <c r="AH49" s="608"/>
      <c r="AI49" s="608"/>
      <c r="AJ49" s="608"/>
      <c r="AK49" s="608"/>
      <c r="AL49" s="608"/>
      <c r="AM49" s="608"/>
      <c r="AN49" s="608"/>
      <c r="AO49" s="608"/>
      <c r="AP49" s="608"/>
      <c r="AQ49" s="609"/>
    </row>
    <row r="50" spans="1:44" ht="14.25" customHeight="1" x14ac:dyDescent="0.4">
      <c r="A50" s="197"/>
      <c r="B50" s="610"/>
      <c r="C50" s="608"/>
      <c r="D50" s="608"/>
      <c r="E50" s="608"/>
      <c r="F50" s="608"/>
      <c r="G50" s="608"/>
      <c r="H50" s="608"/>
      <c r="I50" s="608"/>
      <c r="J50" s="608"/>
      <c r="K50" s="608"/>
      <c r="L50" s="608"/>
      <c r="M50" s="608"/>
      <c r="N50" s="608"/>
      <c r="O50" s="608"/>
      <c r="P50" s="608"/>
      <c r="Q50" s="608"/>
      <c r="R50" s="608"/>
      <c r="S50" s="608"/>
      <c r="T50" s="608"/>
      <c r="U50" s="608"/>
      <c r="V50" s="608"/>
      <c r="W50" s="608"/>
      <c r="X50" s="608"/>
      <c r="Y50" s="608"/>
      <c r="Z50" s="608"/>
      <c r="AA50" s="608"/>
      <c r="AB50" s="608"/>
      <c r="AC50" s="608"/>
      <c r="AD50" s="608"/>
      <c r="AE50" s="608"/>
      <c r="AF50" s="608"/>
      <c r="AG50" s="608"/>
      <c r="AH50" s="608"/>
      <c r="AI50" s="608"/>
      <c r="AJ50" s="608"/>
      <c r="AK50" s="608"/>
      <c r="AL50" s="608"/>
      <c r="AM50" s="608"/>
      <c r="AN50" s="608"/>
      <c r="AO50" s="608"/>
      <c r="AP50" s="608"/>
      <c r="AQ50" s="609"/>
    </row>
    <row r="51" spans="1:44" ht="14.25" customHeight="1" x14ac:dyDescent="0.4">
      <c r="A51" s="197"/>
      <c r="B51" s="610"/>
      <c r="C51" s="608"/>
      <c r="D51" s="608"/>
      <c r="E51" s="608"/>
      <c r="F51" s="608"/>
      <c r="G51" s="608"/>
      <c r="H51" s="608"/>
      <c r="I51" s="608"/>
      <c r="J51" s="608"/>
      <c r="K51" s="608"/>
      <c r="L51" s="608"/>
      <c r="M51" s="608"/>
      <c r="N51" s="608"/>
      <c r="O51" s="608"/>
      <c r="P51" s="608"/>
      <c r="Q51" s="608"/>
      <c r="R51" s="608"/>
      <c r="S51" s="608"/>
      <c r="T51" s="608"/>
      <c r="U51" s="608"/>
      <c r="V51" s="608"/>
      <c r="W51" s="608"/>
      <c r="X51" s="608"/>
      <c r="Y51" s="608"/>
      <c r="Z51" s="608"/>
      <c r="AA51" s="608"/>
      <c r="AB51" s="608"/>
      <c r="AC51" s="608"/>
      <c r="AD51" s="608"/>
      <c r="AE51" s="608"/>
      <c r="AF51" s="608"/>
      <c r="AG51" s="608"/>
      <c r="AH51" s="608"/>
      <c r="AI51" s="608"/>
      <c r="AJ51" s="608"/>
      <c r="AK51" s="608"/>
      <c r="AL51" s="608"/>
      <c r="AM51" s="608"/>
      <c r="AN51" s="608"/>
      <c r="AO51" s="608"/>
      <c r="AP51" s="608"/>
      <c r="AQ51" s="609"/>
    </row>
    <row r="52" spans="1:44" ht="17.25" customHeight="1" thickBot="1" x14ac:dyDescent="0.45">
      <c r="A52" s="197"/>
      <c r="B52" s="611"/>
      <c r="C52" s="612"/>
      <c r="D52" s="612"/>
      <c r="E52" s="612"/>
      <c r="F52" s="612"/>
      <c r="G52" s="612"/>
      <c r="H52" s="612"/>
      <c r="I52" s="612"/>
      <c r="J52" s="612"/>
      <c r="K52" s="612"/>
      <c r="L52" s="612"/>
      <c r="M52" s="612"/>
      <c r="N52" s="612"/>
      <c r="O52" s="612"/>
      <c r="P52" s="612"/>
      <c r="Q52" s="612"/>
      <c r="R52" s="612"/>
      <c r="S52" s="612"/>
      <c r="T52" s="612"/>
      <c r="U52" s="612"/>
      <c r="V52" s="612"/>
      <c r="W52" s="612"/>
      <c r="X52" s="612"/>
      <c r="Y52" s="612"/>
      <c r="Z52" s="612"/>
      <c r="AA52" s="612"/>
      <c r="AB52" s="612"/>
      <c r="AC52" s="612"/>
      <c r="AD52" s="612"/>
      <c r="AE52" s="612"/>
      <c r="AF52" s="612"/>
      <c r="AG52" s="612"/>
      <c r="AH52" s="612"/>
      <c r="AI52" s="612"/>
      <c r="AJ52" s="612"/>
      <c r="AK52" s="612"/>
      <c r="AL52" s="612"/>
      <c r="AM52" s="612"/>
      <c r="AN52" s="612"/>
      <c r="AO52" s="612"/>
      <c r="AP52" s="612"/>
      <c r="AQ52" s="613"/>
      <c r="AR52" s="33"/>
    </row>
    <row r="53" spans="1:44" ht="15" customHeight="1" x14ac:dyDescent="0.4">
      <c r="A53" s="197"/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37"/>
      <c r="Q53" s="238"/>
      <c r="R53" s="238"/>
      <c r="S53" s="238"/>
      <c r="T53" s="238"/>
      <c r="U53" s="238"/>
      <c r="V53" s="238"/>
      <c r="W53" s="238"/>
      <c r="X53" s="239"/>
      <c r="Y53" s="238"/>
      <c r="Z53" s="238"/>
      <c r="AA53" s="238"/>
      <c r="AB53" s="238"/>
      <c r="AC53" s="238"/>
      <c r="AD53" s="203"/>
      <c r="AE53" s="203"/>
      <c r="AF53" s="203"/>
      <c r="AG53" s="203"/>
      <c r="AH53" s="203"/>
      <c r="AI53" s="203"/>
      <c r="AJ53" s="203"/>
      <c r="AK53" s="203"/>
      <c r="AL53" s="203"/>
      <c r="AM53" s="213"/>
      <c r="AN53" s="197"/>
      <c r="AO53" s="197"/>
      <c r="AP53" s="197"/>
      <c r="AQ53" s="197"/>
    </row>
    <row r="54" spans="1:44" ht="15" customHeight="1" x14ac:dyDescent="0.4">
      <c r="A54" s="197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37"/>
      <c r="Q54" s="238"/>
      <c r="R54" s="238"/>
      <c r="S54" s="238"/>
      <c r="T54" s="238"/>
      <c r="U54" s="238"/>
      <c r="V54" s="238"/>
      <c r="W54" s="238"/>
      <c r="X54" s="239"/>
      <c r="Y54" s="238"/>
      <c r="Z54" s="238"/>
      <c r="AA54" s="238"/>
      <c r="AB54" s="238"/>
      <c r="AC54" s="238"/>
      <c r="AD54" s="203"/>
      <c r="AE54" s="203"/>
      <c r="AF54" s="203"/>
      <c r="AG54" s="203"/>
      <c r="AH54" s="203"/>
      <c r="AI54" s="203"/>
      <c r="AJ54" s="203"/>
      <c r="AK54" s="203"/>
      <c r="AL54" s="203"/>
      <c r="AM54" s="213"/>
      <c r="AN54" s="197"/>
      <c r="AO54" s="197"/>
      <c r="AP54" s="197"/>
      <c r="AQ54" s="197"/>
    </row>
    <row r="55" spans="1:44" ht="15" customHeight="1" x14ac:dyDescent="0.4">
      <c r="A55" s="197"/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37"/>
      <c r="Q55" s="238"/>
      <c r="R55" s="238"/>
      <c r="S55" s="238"/>
      <c r="T55" s="238"/>
      <c r="U55" s="238"/>
      <c r="V55" s="238"/>
      <c r="W55" s="238"/>
      <c r="X55" s="239"/>
      <c r="Y55" s="238"/>
      <c r="Z55" s="238"/>
      <c r="AA55" s="238"/>
      <c r="AB55" s="238"/>
      <c r="AC55" s="238"/>
      <c r="AD55" s="203"/>
      <c r="AE55" s="203"/>
      <c r="AF55" s="203"/>
      <c r="AG55" s="203"/>
      <c r="AH55" s="203"/>
      <c r="AI55" s="203"/>
      <c r="AJ55" s="203"/>
      <c r="AK55" s="203"/>
      <c r="AL55" s="203"/>
      <c r="AM55" s="213"/>
      <c r="AN55" s="197"/>
      <c r="AO55" s="197"/>
      <c r="AP55" s="197"/>
      <c r="AQ55" s="197"/>
    </row>
    <row r="56" spans="1:44" ht="15.75" customHeight="1" x14ac:dyDescent="0.4">
      <c r="A56" s="197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197"/>
      <c r="AO56" s="197"/>
      <c r="AP56" s="197"/>
      <c r="AQ56" s="197"/>
    </row>
    <row r="57" spans="1:44" ht="15.75" customHeight="1" x14ac:dyDescent="0.4">
      <c r="A57" s="197"/>
      <c r="B57" s="614" t="s">
        <v>61</v>
      </c>
      <c r="C57" s="615"/>
      <c r="D57" s="615"/>
      <c r="E57" s="615"/>
      <c r="F57" s="615"/>
      <c r="G57" s="615"/>
      <c r="H57" s="615"/>
      <c r="I57" s="615"/>
      <c r="J57" s="615"/>
      <c r="K57" s="615"/>
      <c r="L57" s="615"/>
      <c r="M57" s="615"/>
      <c r="N57" s="615"/>
      <c r="O57" s="615"/>
      <c r="P57" s="615"/>
      <c r="Q57" s="615"/>
      <c r="R57" s="615"/>
      <c r="S57" s="615"/>
      <c r="T57" s="615"/>
      <c r="U57" s="615"/>
      <c r="V57" s="615"/>
      <c r="W57" s="615"/>
      <c r="X57" s="615"/>
      <c r="Y57" s="615"/>
      <c r="Z57" s="615"/>
      <c r="AA57" s="615"/>
      <c r="AB57" s="615"/>
      <c r="AC57" s="615"/>
      <c r="AD57" s="615"/>
      <c r="AE57" s="615"/>
      <c r="AF57" s="615"/>
      <c r="AG57" s="615"/>
      <c r="AH57" s="615"/>
      <c r="AI57" s="615"/>
      <c r="AJ57" s="615"/>
      <c r="AK57" s="615"/>
      <c r="AL57" s="615"/>
      <c r="AM57" s="615"/>
      <c r="AN57" s="615"/>
      <c r="AO57" s="615"/>
      <c r="AP57" s="615"/>
      <c r="AQ57" s="197"/>
    </row>
    <row r="58" spans="1:44" ht="15.75" customHeight="1" x14ac:dyDescent="0.4">
      <c r="A58" s="197"/>
      <c r="B58" s="615"/>
      <c r="C58" s="615"/>
      <c r="D58" s="615"/>
      <c r="E58" s="615"/>
      <c r="F58" s="615"/>
      <c r="G58" s="615"/>
      <c r="H58" s="615"/>
      <c r="I58" s="615"/>
      <c r="J58" s="615"/>
      <c r="K58" s="615"/>
      <c r="L58" s="615"/>
      <c r="M58" s="615"/>
      <c r="N58" s="615"/>
      <c r="O58" s="615"/>
      <c r="P58" s="615"/>
      <c r="Q58" s="615"/>
      <c r="R58" s="615"/>
      <c r="S58" s="615"/>
      <c r="T58" s="615"/>
      <c r="U58" s="615"/>
      <c r="V58" s="615"/>
      <c r="W58" s="615"/>
      <c r="X58" s="615"/>
      <c r="Y58" s="615"/>
      <c r="Z58" s="615"/>
      <c r="AA58" s="615"/>
      <c r="AB58" s="615"/>
      <c r="AC58" s="615"/>
      <c r="AD58" s="615"/>
      <c r="AE58" s="615"/>
      <c r="AF58" s="615"/>
      <c r="AG58" s="615"/>
      <c r="AH58" s="615"/>
      <c r="AI58" s="615"/>
      <c r="AJ58" s="615"/>
      <c r="AK58" s="615"/>
      <c r="AL58" s="615"/>
      <c r="AM58" s="615"/>
      <c r="AN58" s="615"/>
      <c r="AO58" s="615"/>
      <c r="AP58" s="615"/>
      <c r="AQ58" s="197"/>
    </row>
    <row r="59" spans="1:44" ht="15.75" customHeight="1" x14ac:dyDescent="0.4">
      <c r="A59" s="197"/>
      <c r="B59" s="197" t="s">
        <v>42</v>
      </c>
      <c r="C59" s="240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0"/>
      <c r="AK59" s="240"/>
      <c r="AL59" s="240"/>
      <c r="AM59" s="323"/>
      <c r="AN59" s="323"/>
      <c r="AO59" s="323"/>
      <c r="AP59" s="323"/>
      <c r="AQ59" s="197"/>
    </row>
    <row r="60" spans="1:44" ht="18.75" customHeight="1" x14ac:dyDescent="0.15">
      <c r="A60" s="197"/>
      <c r="B60" s="597" t="s">
        <v>103</v>
      </c>
      <c r="C60" s="597"/>
      <c r="D60" s="597"/>
      <c r="E60" s="597"/>
      <c r="F60" s="597"/>
      <c r="G60" s="597"/>
      <c r="H60" s="597"/>
      <c r="I60" s="597"/>
      <c r="J60" s="597"/>
      <c r="K60" s="597"/>
      <c r="L60" s="597"/>
      <c r="M60" s="597"/>
      <c r="N60" s="597"/>
      <c r="O60" s="597"/>
      <c r="P60" s="597"/>
      <c r="Q60" s="597"/>
      <c r="R60" s="597"/>
      <c r="S60" s="597"/>
      <c r="T60" s="597"/>
      <c r="U60" s="597"/>
      <c r="V60" s="597"/>
      <c r="W60" s="597"/>
      <c r="X60" s="597"/>
      <c r="Y60" s="597"/>
      <c r="Z60" s="597"/>
      <c r="AA60" s="597"/>
      <c r="AB60" s="597"/>
      <c r="AC60" s="597"/>
      <c r="AD60" s="597"/>
      <c r="AE60" s="597"/>
      <c r="AF60" s="597"/>
      <c r="AG60" s="597"/>
      <c r="AH60" s="597"/>
      <c r="AI60" s="597"/>
      <c r="AJ60" s="597"/>
      <c r="AK60" s="242"/>
      <c r="AL60" s="242"/>
      <c r="AM60" s="242"/>
      <c r="AN60" s="242"/>
      <c r="AO60" s="242"/>
      <c r="AP60" s="243"/>
      <c r="AQ60" s="197"/>
    </row>
    <row r="61" spans="1:44" ht="15.75" customHeight="1" x14ac:dyDescent="0.4">
      <c r="A61" s="197"/>
      <c r="B61" s="323"/>
      <c r="C61" s="244" t="s">
        <v>70</v>
      </c>
      <c r="D61" s="323"/>
      <c r="E61" s="323"/>
      <c r="F61" s="323"/>
      <c r="G61" s="323"/>
      <c r="H61" s="323"/>
      <c r="I61" s="323"/>
      <c r="J61" s="323"/>
      <c r="K61" s="323"/>
      <c r="L61" s="323"/>
      <c r="M61" s="323"/>
      <c r="N61" s="323"/>
      <c r="O61" s="323"/>
      <c r="P61" s="323"/>
      <c r="Q61" s="323"/>
      <c r="R61" s="323"/>
      <c r="S61" s="323"/>
      <c r="T61" s="323"/>
      <c r="U61" s="323"/>
      <c r="V61" s="323"/>
      <c r="W61" s="323"/>
      <c r="X61" s="323"/>
      <c r="Y61" s="323"/>
      <c r="Z61" s="323"/>
      <c r="AA61" s="323"/>
      <c r="AB61" s="323"/>
      <c r="AC61" s="323"/>
      <c r="AD61" s="323"/>
      <c r="AE61" s="323"/>
      <c r="AF61" s="323"/>
      <c r="AG61" s="323"/>
      <c r="AH61" s="323"/>
      <c r="AI61" s="323"/>
      <c r="AJ61" s="323"/>
      <c r="AK61" s="323"/>
      <c r="AL61" s="323"/>
      <c r="AM61" s="323"/>
      <c r="AN61" s="323"/>
      <c r="AO61" s="323"/>
      <c r="AP61" s="323"/>
      <c r="AQ61" s="197"/>
    </row>
    <row r="62" spans="1:44" ht="15.75" customHeight="1" x14ac:dyDescent="0.4">
      <c r="A62" s="197"/>
      <c r="B62" s="323"/>
      <c r="C62" s="598" t="s">
        <v>106</v>
      </c>
      <c r="D62" s="599"/>
      <c r="E62" s="599"/>
      <c r="F62" s="599"/>
      <c r="G62" s="599"/>
      <c r="H62" s="599"/>
      <c r="I62" s="599"/>
      <c r="J62" s="599"/>
      <c r="K62" s="599"/>
      <c r="L62" s="599"/>
      <c r="M62" s="599"/>
      <c r="N62" s="599"/>
      <c r="O62" s="599"/>
      <c r="P62" s="599"/>
      <c r="Q62" s="599"/>
      <c r="R62" s="599"/>
      <c r="S62" s="599"/>
      <c r="T62" s="599"/>
      <c r="U62" s="599"/>
      <c r="V62" s="599"/>
      <c r="W62" s="599"/>
      <c r="X62" s="599"/>
      <c r="Y62" s="599"/>
      <c r="Z62" s="599"/>
      <c r="AA62" s="599"/>
      <c r="AB62" s="599"/>
      <c r="AC62" s="599"/>
      <c r="AD62" s="599"/>
      <c r="AE62" s="599"/>
      <c r="AF62" s="599"/>
      <c r="AG62" s="599"/>
      <c r="AH62" s="599"/>
      <c r="AI62" s="599"/>
      <c r="AJ62" s="599"/>
      <c r="AK62" s="599"/>
      <c r="AL62" s="599"/>
      <c r="AM62" s="599"/>
      <c r="AN62" s="323"/>
      <c r="AO62" s="323"/>
      <c r="AP62" s="323"/>
      <c r="AQ62" s="197"/>
    </row>
    <row r="63" spans="1:44" ht="15.75" customHeight="1" x14ac:dyDescent="0.4">
      <c r="A63" s="197"/>
      <c r="B63" s="323"/>
      <c r="C63" s="599"/>
      <c r="D63" s="599"/>
      <c r="E63" s="599"/>
      <c r="F63" s="599"/>
      <c r="G63" s="599"/>
      <c r="H63" s="599"/>
      <c r="I63" s="599"/>
      <c r="J63" s="599"/>
      <c r="K63" s="599"/>
      <c r="L63" s="599"/>
      <c r="M63" s="599"/>
      <c r="N63" s="599"/>
      <c r="O63" s="599"/>
      <c r="P63" s="599"/>
      <c r="Q63" s="599"/>
      <c r="R63" s="599"/>
      <c r="S63" s="599"/>
      <c r="T63" s="599"/>
      <c r="U63" s="599"/>
      <c r="V63" s="599"/>
      <c r="W63" s="599"/>
      <c r="X63" s="599"/>
      <c r="Y63" s="599"/>
      <c r="Z63" s="599"/>
      <c r="AA63" s="599"/>
      <c r="AB63" s="599"/>
      <c r="AC63" s="599"/>
      <c r="AD63" s="599"/>
      <c r="AE63" s="599"/>
      <c r="AF63" s="599"/>
      <c r="AG63" s="599"/>
      <c r="AH63" s="599"/>
      <c r="AI63" s="599"/>
      <c r="AJ63" s="599"/>
      <c r="AK63" s="599"/>
      <c r="AL63" s="599"/>
      <c r="AM63" s="599"/>
      <c r="AN63" s="323"/>
      <c r="AO63" s="323"/>
      <c r="AP63" s="323"/>
      <c r="AQ63" s="197"/>
    </row>
    <row r="64" spans="1:44" ht="15.75" customHeight="1" x14ac:dyDescent="0.4">
      <c r="A64" s="197"/>
      <c r="B64" s="323"/>
      <c r="C64" s="600"/>
      <c r="D64" s="600"/>
      <c r="E64" s="600"/>
      <c r="F64" s="600"/>
      <c r="G64" s="600"/>
      <c r="H64" s="600"/>
      <c r="I64" s="600"/>
      <c r="J64" s="600"/>
      <c r="K64" s="600"/>
      <c r="L64" s="600"/>
      <c r="M64" s="600"/>
      <c r="N64" s="600"/>
      <c r="O64" s="600"/>
      <c r="P64" s="600"/>
      <c r="Q64" s="600"/>
      <c r="R64" s="600"/>
      <c r="S64" s="600"/>
      <c r="T64" s="600"/>
      <c r="U64" s="600"/>
      <c r="V64" s="600"/>
      <c r="W64" s="600"/>
      <c r="X64" s="600"/>
      <c r="Y64" s="600"/>
      <c r="Z64" s="600"/>
      <c r="AA64" s="600"/>
      <c r="AB64" s="600"/>
      <c r="AC64" s="600"/>
      <c r="AD64" s="600"/>
      <c r="AE64" s="600"/>
      <c r="AF64" s="600"/>
      <c r="AG64" s="600"/>
      <c r="AH64" s="600"/>
      <c r="AI64" s="600"/>
      <c r="AJ64" s="600"/>
      <c r="AK64" s="600"/>
      <c r="AL64" s="600"/>
      <c r="AM64" s="600"/>
      <c r="AN64" s="323"/>
      <c r="AO64" s="323"/>
      <c r="AP64" s="323"/>
      <c r="AQ64" s="197"/>
    </row>
    <row r="65" spans="1:71" ht="14.25" customHeight="1" x14ac:dyDescent="0.15">
      <c r="A65" s="197"/>
      <c r="B65" s="197"/>
      <c r="C65" s="600"/>
      <c r="D65" s="600"/>
      <c r="E65" s="600"/>
      <c r="F65" s="600"/>
      <c r="G65" s="600"/>
      <c r="H65" s="600"/>
      <c r="I65" s="600"/>
      <c r="J65" s="600"/>
      <c r="K65" s="600"/>
      <c r="L65" s="600"/>
      <c r="M65" s="600"/>
      <c r="N65" s="600"/>
      <c r="O65" s="600"/>
      <c r="P65" s="600"/>
      <c r="Q65" s="600"/>
      <c r="R65" s="600"/>
      <c r="S65" s="600"/>
      <c r="T65" s="600"/>
      <c r="U65" s="600"/>
      <c r="V65" s="600"/>
      <c r="W65" s="600"/>
      <c r="X65" s="600"/>
      <c r="Y65" s="600"/>
      <c r="Z65" s="600"/>
      <c r="AA65" s="600"/>
      <c r="AB65" s="600"/>
      <c r="AC65" s="600"/>
      <c r="AD65" s="600"/>
      <c r="AE65" s="600"/>
      <c r="AF65" s="600"/>
      <c r="AG65" s="600"/>
      <c r="AH65" s="600"/>
      <c r="AI65" s="600"/>
      <c r="AJ65" s="600"/>
      <c r="AK65" s="600"/>
      <c r="AL65" s="600"/>
      <c r="AM65" s="600"/>
      <c r="AN65" s="242"/>
      <c r="AO65" s="242"/>
      <c r="AP65" s="242"/>
      <c r="AQ65" s="197"/>
    </row>
    <row r="66" spans="1:71" x14ac:dyDescent="0.15">
      <c r="A66" s="197"/>
      <c r="B66" s="197" t="s">
        <v>117</v>
      </c>
      <c r="C66" s="324"/>
      <c r="D66" s="324"/>
      <c r="E66" s="324"/>
      <c r="F66" s="324"/>
      <c r="G66" s="324"/>
      <c r="H66" s="324"/>
      <c r="I66" s="324"/>
      <c r="J66" s="324"/>
      <c r="K66" s="324"/>
      <c r="L66" s="324"/>
      <c r="M66" s="324"/>
      <c r="N66" s="324"/>
      <c r="O66" s="324"/>
      <c r="P66" s="324"/>
      <c r="Q66" s="324"/>
      <c r="R66" s="324"/>
      <c r="S66" s="324"/>
      <c r="T66" s="324"/>
      <c r="U66" s="324"/>
      <c r="V66" s="324"/>
      <c r="W66" s="324"/>
      <c r="X66" s="324"/>
      <c r="Y66" s="324"/>
      <c r="Z66" s="324"/>
      <c r="AA66" s="324"/>
      <c r="AB66" s="324"/>
      <c r="AC66" s="324"/>
      <c r="AD66" s="324"/>
      <c r="AE66" s="324"/>
      <c r="AF66" s="324"/>
      <c r="AG66" s="324"/>
      <c r="AH66" s="324"/>
      <c r="AI66" s="324"/>
      <c r="AJ66" s="324"/>
      <c r="AK66" s="324"/>
      <c r="AL66" s="242"/>
      <c r="AM66" s="242"/>
      <c r="AN66" s="242"/>
      <c r="AO66" s="242"/>
      <c r="AP66" s="242"/>
      <c r="AQ66" s="197"/>
    </row>
    <row r="67" spans="1:71" x14ac:dyDescent="0.15">
      <c r="A67" s="197"/>
      <c r="B67" s="197" t="s">
        <v>113</v>
      </c>
      <c r="C67" s="324"/>
      <c r="D67" s="324"/>
      <c r="E67" s="324"/>
      <c r="F67" s="324"/>
      <c r="G67" s="324"/>
      <c r="H67" s="324"/>
      <c r="I67" s="324"/>
      <c r="J67" s="324"/>
      <c r="K67" s="324"/>
      <c r="L67" s="324"/>
      <c r="M67" s="324"/>
      <c r="N67" s="324"/>
      <c r="O67" s="324"/>
      <c r="P67" s="324"/>
      <c r="Q67" s="324"/>
      <c r="R67" s="324"/>
      <c r="S67" s="324"/>
      <c r="T67" s="324"/>
      <c r="U67" s="324"/>
      <c r="V67" s="324"/>
      <c r="W67" s="324"/>
      <c r="X67" s="324"/>
      <c r="Y67" s="324"/>
      <c r="Z67" s="324"/>
      <c r="AA67" s="324"/>
      <c r="AB67" s="324"/>
      <c r="AC67" s="324"/>
      <c r="AD67" s="324"/>
      <c r="AE67" s="324"/>
      <c r="AF67" s="324"/>
      <c r="AG67" s="324"/>
      <c r="AH67" s="324"/>
      <c r="AI67" s="324"/>
      <c r="AJ67" s="324"/>
      <c r="AK67" s="324"/>
      <c r="AL67" s="242"/>
      <c r="AM67" s="242"/>
      <c r="AN67" s="242"/>
      <c r="AO67" s="242"/>
      <c r="AP67" s="242"/>
      <c r="AQ67" s="197"/>
    </row>
    <row r="68" spans="1:71" ht="14.25" customHeight="1" x14ac:dyDescent="0.4">
      <c r="A68" s="197"/>
      <c r="B68" s="197"/>
      <c r="C68" s="203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487" t="s">
        <v>16</v>
      </c>
      <c r="Q68" s="488"/>
      <c r="R68" s="488"/>
      <c r="S68" s="488"/>
      <c r="T68" s="488"/>
      <c r="U68" s="488"/>
      <c r="V68" s="488"/>
      <c r="W68" s="488"/>
      <c r="X68" s="488"/>
      <c r="Y68" s="489"/>
      <c r="Z68" s="204"/>
      <c r="AA68" s="203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3"/>
      <c r="AN68" s="203"/>
      <c r="AO68" s="197"/>
      <c r="AP68" s="197"/>
      <c r="AQ68" s="197"/>
    </row>
    <row r="69" spans="1:71" ht="14.25" customHeight="1" x14ac:dyDescent="0.4">
      <c r="A69" s="197"/>
      <c r="B69" s="197"/>
      <c r="C69" s="203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601" t="s">
        <v>15</v>
      </c>
      <c r="Q69" s="602"/>
      <c r="R69" s="602"/>
      <c r="S69" s="483" t="s">
        <v>11</v>
      </c>
      <c r="T69" s="602"/>
      <c r="U69" s="605"/>
      <c r="V69" s="483" t="s">
        <v>12</v>
      </c>
      <c r="W69" s="602"/>
      <c r="X69" s="602"/>
      <c r="Y69" s="466" t="s">
        <v>2</v>
      </c>
      <c r="Z69" s="592" t="s">
        <v>18</v>
      </c>
      <c r="AA69" s="593"/>
      <c r="AB69" s="593"/>
      <c r="AC69" s="593"/>
      <c r="AD69" s="593"/>
      <c r="AE69" s="594" t="s">
        <v>75</v>
      </c>
      <c r="AF69" s="594"/>
      <c r="AG69" s="594"/>
      <c r="AH69" s="594"/>
      <c r="AI69" s="594"/>
      <c r="AJ69" s="594"/>
      <c r="AK69" s="594"/>
      <c r="AL69" s="594"/>
      <c r="AM69" s="594"/>
      <c r="AN69" s="203"/>
      <c r="AO69" s="197"/>
      <c r="AP69" s="197"/>
      <c r="AQ69" s="197"/>
      <c r="AS69" s="14" t="s">
        <v>13</v>
      </c>
      <c r="AT69" s="19" t="str">
        <f>P69&amp;R69&amp;S69&amp;T69&amp;V69&amp;W69&amp;Y69</f>
        <v>令和年月日</v>
      </c>
      <c r="AU69" s="34"/>
    </row>
    <row r="70" spans="1:71" ht="14.25" customHeight="1" x14ac:dyDescent="0.4">
      <c r="A70" s="197"/>
      <c r="B70" s="197"/>
      <c r="C70" s="203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603"/>
      <c r="Q70" s="604"/>
      <c r="R70" s="604"/>
      <c r="S70" s="484"/>
      <c r="T70" s="606"/>
      <c r="U70" s="606"/>
      <c r="V70" s="484"/>
      <c r="W70" s="604"/>
      <c r="X70" s="604"/>
      <c r="Y70" s="467"/>
      <c r="Z70" s="592"/>
      <c r="AA70" s="593"/>
      <c r="AB70" s="593"/>
      <c r="AC70" s="593"/>
      <c r="AD70" s="593"/>
      <c r="AE70" s="594"/>
      <c r="AF70" s="594"/>
      <c r="AG70" s="594"/>
      <c r="AH70" s="594"/>
      <c r="AI70" s="594"/>
      <c r="AJ70" s="594"/>
      <c r="AK70" s="594"/>
      <c r="AL70" s="594"/>
      <c r="AM70" s="594"/>
      <c r="AN70" s="203"/>
      <c r="AO70" s="197"/>
      <c r="AP70" s="197"/>
      <c r="AQ70" s="197"/>
      <c r="AS70" s="14" t="s">
        <v>14</v>
      </c>
      <c r="AT70" s="21" t="str">
        <f>IFERROR(DATEVALUE(AT69),"")</f>
        <v/>
      </c>
    </row>
    <row r="71" spans="1:71" ht="9.9499999999999993" customHeight="1" x14ac:dyDescent="0.15">
      <c r="A71" s="197"/>
      <c r="B71" s="197"/>
      <c r="C71" s="197"/>
      <c r="D71" s="324"/>
      <c r="E71" s="324"/>
      <c r="F71" s="324"/>
      <c r="G71" s="324"/>
      <c r="H71" s="324"/>
      <c r="I71" s="324"/>
      <c r="J71" s="324"/>
      <c r="K71" s="324"/>
      <c r="L71" s="324"/>
      <c r="M71" s="324"/>
      <c r="N71" s="324"/>
      <c r="O71" s="324"/>
      <c r="P71" s="324"/>
      <c r="Q71" s="324"/>
      <c r="R71" s="324"/>
      <c r="S71" s="324"/>
      <c r="T71" s="324"/>
      <c r="U71" s="324"/>
      <c r="V71" s="324"/>
      <c r="W71" s="324"/>
      <c r="X71" s="324"/>
      <c r="Y71" s="324"/>
      <c r="Z71" s="324"/>
      <c r="AA71" s="246"/>
      <c r="AB71" s="247"/>
      <c r="AC71" s="247"/>
      <c r="AD71" s="247"/>
      <c r="AE71" s="247"/>
      <c r="AF71" s="247"/>
      <c r="AG71" s="247"/>
      <c r="AH71" s="199"/>
      <c r="AI71" s="199"/>
      <c r="AJ71" s="248"/>
      <c r="AK71" s="248"/>
      <c r="AL71" s="248"/>
      <c r="AM71" s="248"/>
      <c r="AN71" s="248"/>
      <c r="AO71" s="248"/>
      <c r="AP71" s="248"/>
      <c r="AQ71" s="197"/>
      <c r="AS71" s="25" t="str">
        <f>IFERROR((DATE(2022,1,31)-AT70+1),"")</f>
        <v/>
      </c>
      <c r="AT71" s="7"/>
    </row>
    <row r="72" spans="1:71" x14ac:dyDescent="0.15">
      <c r="A72" s="197"/>
      <c r="B72" s="197"/>
      <c r="C72" s="216" t="s">
        <v>32</v>
      </c>
      <c r="D72" s="324"/>
      <c r="E72" s="324"/>
      <c r="F72" s="324"/>
      <c r="G72" s="324"/>
      <c r="H72" s="324"/>
      <c r="I72" s="324"/>
      <c r="J72" s="324"/>
      <c r="K72" s="324"/>
      <c r="L72" s="324"/>
      <c r="M72" s="324"/>
      <c r="N72" s="324"/>
      <c r="O72" s="324"/>
      <c r="P72" s="324"/>
      <c r="Q72" s="324"/>
      <c r="R72" s="324"/>
      <c r="S72" s="324"/>
      <c r="T72" s="324"/>
      <c r="U72" s="324"/>
      <c r="V72" s="324"/>
      <c r="W72" s="324"/>
      <c r="X72" s="324"/>
      <c r="Y72" s="324"/>
      <c r="Z72" s="324"/>
      <c r="AA72" s="246"/>
      <c r="AB72" s="247"/>
      <c r="AC72" s="247"/>
      <c r="AD72" s="247"/>
      <c r="AE72" s="247"/>
      <c r="AF72" s="247"/>
      <c r="AG72" s="247"/>
      <c r="AH72" s="199"/>
      <c r="AI72" s="199"/>
      <c r="AJ72" s="248"/>
      <c r="AK72" s="248"/>
      <c r="AL72" s="248"/>
      <c r="AM72" s="248"/>
      <c r="AN72" s="248"/>
      <c r="AO72" s="248"/>
      <c r="AP72" s="248"/>
      <c r="AQ72" s="197"/>
      <c r="AS72" s="7"/>
      <c r="AT72" s="7"/>
    </row>
    <row r="73" spans="1:71" s="26" customFormat="1" ht="18.75" customHeight="1" x14ac:dyDescent="0.15">
      <c r="A73" s="249"/>
      <c r="B73" s="249"/>
      <c r="C73" s="197"/>
      <c r="D73" s="250"/>
      <c r="E73" s="250"/>
      <c r="F73" s="250"/>
      <c r="G73" s="250"/>
      <c r="H73" s="250"/>
      <c r="I73" s="250"/>
      <c r="J73" s="250"/>
      <c r="K73" s="250"/>
      <c r="L73" s="250"/>
      <c r="M73" s="250"/>
      <c r="N73" s="251"/>
      <c r="O73" s="252"/>
      <c r="P73" s="586"/>
      <c r="Q73" s="587"/>
      <c r="R73" s="587"/>
      <c r="S73" s="587"/>
      <c r="T73" s="587"/>
      <c r="U73" s="587"/>
      <c r="V73" s="587"/>
      <c r="W73" s="475" t="s">
        <v>0</v>
      </c>
      <c r="X73" s="476"/>
      <c r="Y73" s="253" t="s">
        <v>5</v>
      </c>
      <c r="Z73" s="253"/>
      <c r="AA73" s="595" t="str">
        <f>AS71</f>
        <v/>
      </c>
      <c r="AB73" s="596"/>
      <c r="AC73" s="596"/>
      <c r="AD73" s="583" t="s">
        <v>2</v>
      </c>
      <c r="AE73" s="584"/>
      <c r="AF73" s="253"/>
      <c r="AG73" s="254" t="s">
        <v>1</v>
      </c>
      <c r="AH73" s="590" t="str">
        <f>IF(AA73="","",ROUNDUP(P73/AA73,0))</f>
        <v/>
      </c>
      <c r="AI73" s="591"/>
      <c r="AJ73" s="591"/>
      <c r="AK73" s="591"/>
      <c r="AL73" s="591"/>
      <c r="AM73" s="591"/>
      <c r="AN73" s="583" t="s">
        <v>0</v>
      </c>
      <c r="AO73" s="584"/>
      <c r="AP73" s="255"/>
      <c r="AQ73" s="255"/>
      <c r="AS73" s="7"/>
      <c r="AT73" s="7"/>
      <c r="AU73" s="7"/>
      <c r="AW73" s="27"/>
    </row>
    <row r="74" spans="1:71" s="26" customFormat="1" ht="18.75" customHeight="1" x14ac:dyDescent="0.15">
      <c r="A74" s="249"/>
      <c r="B74" s="249"/>
      <c r="C74" s="249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6" t="s">
        <v>28</v>
      </c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7"/>
      <c r="AB74" s="257"/>
      <c r="AC74" s="257"/>
      <c r="AD74" s="257"/>
      <c r="AE74" s="257"/>
      <c r="AF74" s="257"/>
      <c r="AG74" s="257"/>
      <c r="AH74" s="255"/>
      <c r="AI74" s="585" t="s">
        <v>23</v>
      </c>
      <c r="AJ74" s="585"/>
      <c r="AK74" s="585"/>
      <c r="AL74" s="585"/>
      <c r="AM74" s="585"/>
      <c r="AN74" s="585"/>
      <c r="AO74" s="585"/>
      <c r="AP74" s="258"/>
      <c r="AQ74" s="258"/>
      <c r="AR74" s="28"/>
      <c r="AT74" s="24"/>
      <c r="AU74" s="7"/>
      <c r="AV74" s="7"/>
      <c r="AW74" s="7"/>
      <c r="AY74" s="27"/>
      <c r="AZ74" s="27"/>
      <c r="BA74" s="27"/>
      <c r="BB74" s="27"/>
      <c r="BC74" s="27"/>
    </row>
    <row r="75" spans="1:71" s="5" customFormat="1" ht="18.75" customHeight="1" x14ac:dyDescent="0.15">
      <c r="A75" s="259"/>
      <c r="B75" s="259"/>
      <c r="C75" s="216" t="s">
        <v>88</v>
      </c>
      <c r="D75" s="260"/>
      <c r="E75" s="260"/>
      <c r="F75" s="260"/>
      <c r="G75" s="260"/>
      <c r="H75" s="260"/>
      <c r="I75" s="260"/>
      <c r="J75" s="260"/>
      <c r="K75" s="260"/>
      <c r="L75" s="260"/>
      <c r="M75" s="260"/>
      <c r="N75" s="260"/>
      <c r="O75" s="261" t="s">
        <v>35</v>
      </c>
      <c r="P75" s="259" t="s">
        <v>89</v>
      </c>
      <c r="Q75" s="262"/>
      <c r="R75" s="262"/>
      <c r="S75" s="262"/>
      <c r="T75" s="262"/>
      <c r="U75" s="262"/>
      <c r="V75" s="262"/>
      <c r="W75" s="262"/>
      <c r="X75" s="262"/>
      <c r="Y75" s="262"/>
      <c r="Z75" s="263"/>
      <c r="AA75" s="264"/>
      <c r="AB75" s="264"/>
      <c r="AC75" s="216"/>
      <c r="AD75" s="259"/>
      <c r="AE75" s="216"/>
      <c r="AF75" s="265"/>
      <c r="AG75" s="265"/>
      <c r="AH75" s="265"/>
      <c r="AI75" s="259"/>
      <c r="AJ75" s="266"/>
      <c r="AK75" s="266"/>
      <c r="AL75" s="266"/>
      <c r="AM75" s="266"/>
      <c r="AN75" s="266"/>
      <c r="AO75" s="259"/>
      <c r="AP75" s="259"/>
      <c r="AQ75" s="259"/>
    </row>
    <row r="76" spans="1:71" s="5" customFormat="1" ht="18.75" customHeight="1" x14ac:dyDescent="0.15">
      <c r="A76" s="259"/>
      <c r="B76" s="259"/>
      <c r="C76" s="259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586"/>
      <c r="Q76" s="587"/>
      <c r="R76" s="587"/>
      <c r="S76" s="587"/>
      <c r="T76" s="587"/>
      <c r="U76" s="587"/>
      <c r="V76" s="587"/>
      <c r="W76" s="475" t="s">
        <v>0</v>
      </c>
      <c r="X76" s="476"/>
      <c r="Y76" s="199" t="s">
        <v>5</v>
      </c>
      <c r="Z76" s="216"/>
      <c r="AA76" s="588">
        <v>28</v>
      </c>
      <c r="AB76" s="589"/>
      <c r="AC76" s="589"/>
      <c r="AD76" s="475" t="s">
        <v>2</v>
      </c>
      <c r="AE76" s="476"/>
      <c r="AF76" s="199"/>
      <c r="AG76" s="324" t="s">
        <v>1</v>
      </c>
      <c r="AH76" s="590">
        <f>IF(AA76="","",ROUNDUP(P76/AA76,0))</f>
        <v>0</v>
      </c>
      <c r="AI76" s="591"/>
      <c r="AJ76" s="591"/>
      <c r="AK76" s="591"/>
      <c r="AL76" s="591"/>
      <c r="AM76" s="591"/>
      <c r="AN76" s="475" t="s">
        <v>0</v>
      </c>
      <c r="AO76" s="476"/>
      <c r="AP76" s="259"/>
      <c r="AQ76" s="264"/>
      <c r="AR76" s="15"/>
      <c r="AS76" s="14"/>
      <c r="AU76" s="14"/>
      <c r="AV76" s="18"/>
      <c r="AW76" s="18"/>
      <c r="AX76" s="18"/>
      <c r="AZ76" s="20"/>
      <c r="BA76" s="20"/>
      <c r="BB76" s="20"/>
      <c r="BC76" s="20"/>
      <c r="BD76" s="20"/>
    </row>
    <row r="77" spans="1:71" s="5" customFormat="1" ht="18.75" customHeight="1" thickBot="1" x14ac:dyDescent="0.2">
      <c r="A77" s="259"/>
      <c r="B77" s="259"/>
      <c r="C77" s="259"/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56" t="s">
        <v>28</v>
      </c>
      <c r="R77" s="267"/>
      <c r="S77" s="267"/>
      <c r="T77" s="267"/>
      <c r="U77" s="267"/>
      <c r="V77" s="267"/>
      <c r="W77" s="267"/>
      <c r="X77" s="199"/>
      <c r="Y77" s="199"/>
      <c r="Z77" s="216"/>
      <c r="AA77" s="268"/>
      <c r="AB77" s="269"/>
      <c r="AC77" s="269"/>
      <c r="AD77" s="199"/>
      <c r="AE77" s="199"/>
      <c r="AF77" s="246"/>
      <c r="AG77" s="246"/>
      <c r="AH77" s="216"/>
      <c r="AI77" s="578" t="s">
        <v>23</v>
      </c>
      <c r="AJ77" s="579"/>
      <c r="AK77" s="579"/>
      <c r="AL77" s="579"/>
      <c r="AM77" s="579"/>
      <c r="AN77" s="579"/>
      <c r="AO77" s="579"/>
      <c r="AP77" s="320"/>
      <c r="AQ77" s="264"/>
      <c r="AR77" s="15"/>
      <c r="AS77" s="14"/>
      <c r="AU77" s="14"/>
      <c r="AV77" s="18"/>
      <c r="AW77" s="18"/>
      <c r="AX77" s="18"/>
      <c r="AZ77" s="20"/>
      <c r="BA77" s="20"/>
      <c r="BB77" s="20"/>
      <c r="BC77" s="20"/>
      <c r="BD77" s="20"/>
    </row>
    <row r="78" spans="1:71" s="5" customFormat="1" ht="24" customHeight="1" thickBot="1" x14ac:dyDescent="0.45">
      <c r="A78" s="259"/>
      <c r="B78" s="259"/>
      <c r="C78" s="580" t="s">
        <v>100</v>
      </c>
      <c r="D78" s="580"/>
      <c r="E78" s="580"/>
      <c r="F78" s="580"/>
      <c r="G78" s="580"/>
      <c r="H78" s="580"/>
      <c r="I78" s="580"/>
      <c r="J78" s="580"/>
      <c r="K78" s="580"/>
      <c r="L78" s="580"/>
      <c r="M78" s="580"/>
      <c r="N78" s="580"/>
      <c r="O78" s="580"/>
      <c r="P78" s="580"/>
      <c r="Q78" s="580"/>
      <c r="R78" s="580"/>
      <c r="S78" s="580"/>
      <c r="T78" s="580"/>
      <c r="U78" s="580"/>
      <c r="V78" s="580"/>
      <c r="W78" s="580"/>
      <c r="X78" s="581"/>
      <c r="Y78" s="576" t="str">
        <f>IF(O73="","",IFERROR(IF(Y76="","",ROUNDUP((AF73-AF76)*0.4,0)),""))</f>
        <v/>
      </c>
      <c r="Z78" s="577"/>
      <c r="AA78" s="577"/>
      <c r="AB78" s="577"/>
      <c r="AC78" s="577"/>
      <c r="AD78" s="577"/>
      <c r="AE78" s="572" t="s">
        <v>0</v>
      </c>
      <c r="AF78" s="573"/>
      <c r="AG78" s="271"/>
      <c r="AH78" s="574" t="s">
        <v>52</v>
      </c>
      <c r="AI78" s="582"/>
      <c r="AJ78" s="576" t="str">
        <f>IFERROR(IF(Y78&lt;=0,"ERROR",MIN(ROUNDUP(Y78,-4),200000)),"")</f>
        <v/>
      </c>
      <c r="AK78" s="577"/>
      <c r="AL78" s="577"/>
      <c r="AM78" s="577"/>
      <c r="AN78" s="577"/>
      <c r="AO78" s="577"/>
      <c r="AP78" s="461" t="s">
        <v>0</v>
      </c>
      <c r="AQ78" s="462"/>
      <c r="AR78" s="23"/>
      <c r="AU78" s="20"/>
      <c r="AV78" s="20"/>
      <c r="AW78" s="20"/>
      <c r="AX78" s="20"/>
      <c r="AY78" s="20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</row>
    <row r="79" spans="1:71" s="5" customFormat="1" ht="14.25" customHeight="1" x14ac:dyDescent="0.4">
      <c r="A79" s="259"/>
      <c r="B79" s="259"/>
      <c r="C79" s="259"/>
      <c r="D79" s="259"/>
      <c r="E79" s="259"/>
      <c r="F79" s="259"/>
      <c r="G79" s="259"/>
      <c r="H79" s="272"/>
      <c r="I79" s="259"/>
      <c r="J79" s="259"/>
      <c r="K79" s="259"/>
      <c r="L79" s="259"/>
      <c r="M79" s="273"/>
      <c r="N79" s="274"/>
      <c r="O79" s="274"/>
      <c r="P79" s="274"/>
      <c r="Q79" s="259"/>
      <c r="R79" s="259"/>
      <c r="S79" s="259"/>
      <c r="T79" s="259"/>
      <c r="U79" s="259"/>
      <c r="V79" s="259"/>
      <c r="W79" s="259"/>
      <c r="X79" s="259"/>
      <c r="Y79" s="259"/>
      <c r="Z79" s="274"/>
      <c r="AA79" s="274"/>
      <c r="AB79" s="274"/>
      <c r="AC79" s="259"/>
      <c r="AD79" s="275"/>
      <c r="AE79" s="275"/>
      <c r="AF79" s="275"/>
      <c r="AG79" s="259"/>
      <c r="AH79" s="275"/>
      <c r="AI79" s="556" t="s">
        <v>54</v>
      </c>
      <c r="AJ79" s="556"/>
      <c r="AK79" s="556"/>
      <c r="AL79" s="556"/>
      <c r="AM79" s="556"/>
      <c r="AN79" s="556"/>
      <c r="AO79" s="556"/>
      <c r="AP79" s="259"/>
      <c r="AQ79" s="259"/>
      <c r="AR79" s="16"/>
      <c r="AU79" s="11"/>
      <c r="AV79" s="11"/>
      <c r="AW79" s="11"/>
      <c r="AX79" s="11"/>
      <c r="AY79" s="11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</row>
    <row r="80" spans="1:71" s="5" customFormat="1" ht="15" thickBot="1" x14ac:dyDescent="0.45">
      <c r="A80" s="259"/>
      <c r="B80" s="259"/>
      <c r="C80" s="259"/>
      <c r="D80" s="259"/>
      <c r="E80" s="259"/>
      <c r="F80" s="259"/>
      <c r="G80" s="259"/>
      <c r="H80" s="272"/>
      <c r="I80" s="259"/>
      <c r="J80" s="259"/>
      <c r="K80" s="259"/>
      <c r="L80" s="259"/>
      <c r="M80" s="273"/>
      <c r="N80" s="274"/>
      <c r="O80" s="274"/>
      <c r="P80" s="274"/>
      <c r="Q80" s="259"/>
      <c r="R80" s="259"/>
      <c r="S80" s="259"/>
      <c r="T80" s="259"/>
      <c r="U80" s="259"/>
      <c r="V80" s="259"/>
      <c r="W80" s="259"/>
      <c r="X80" s="259"/>
      <c r="Y80" s="259"/>
      <c r="Z80" s="274"/>
      <c r="AA80" s="274"/>
      <c r="AB80" s="274"/>
      <c r="AC80" s="275"/>
      <c r="AD80" s="275"/>
      <c r="AE80" s="275"/>
      <c r="AF80" s="275"/>
      <c r="AG80" s="275"/>
      <c r="AH80" s="275"/>
      <c r="AI80" s="556"/>
      <c r="AJ80" s="556"/>
      <c r="AK80" s="556"/>
      <c r="AL80" s="556"/>
      <c r="AM80" s="556"/>
      <c r="AN80" s="556"/>
      <c r="AO80" s="556"/>
      <c r="AP80" s="259"/>
      <c r="AQ80" s="259"/>
      <c r="AR80" s="16"/>
      <c r="AU80" s="11"/>
      <c r="AV80" s="11"/>
      <c r="AW80" s="11"/>
      <c r="AX80" s="11"/>
      <c r="AY80" s="11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</row>
    <row r="81" spans="1:78" s="5" customFormat="1" ht="24" customHeight="1" thickBot="1" x14ac:dyDescent="0.2">
      <c r="A81" s="259"/>
      <c r="B81" s="259"/>
      <c r="C81" s="568" t="s">
        <v>47</v>
      </c>
      <c r="D81" s="568"/>
      <c r="E81" s="568"/>
      <c r="F81" s="568"/>
      <c r="G81" s="568"/>
      <c r="H81" s="568"/>
      <c r="I81" s="568"/>
      <c r="J81" s="568"/>
      <c r="K81" s="568"/>
      <c r="L81" s="568"/>
      <c r="M81" s="568"/>
      <c r="N81" s="568"/>
      <c r="O81" s="568"/>
      <c r="P81" s="568"/>
      <c r="Q81" s="568"/>
      <c r="R81" s="568"/>
      <c r="S81" s="568"/>
      <c r="T81" s="568"/>
      <c r="U81" s="568"/>
      <c r="V81" s="568"/>
      <c r="W81" s="568"/>
      <c r="X81" s="569"/>
      <c r="Y81" s="570" t="str">
        <f>IF(O73="","",IFERROR(IF(Y73="","",ROUNDUP(BB81*0.3,0)),""))</f>
        <v/>
      </c>
      <c r="Z81" s="571"/>
      <c r="AA81" s="571"/>
      <c r="AB81" s="571"/>
      <c r="AC81" s="571"/>
      <c r="AD81" s="571"/>
      <c r="AE81" s="572" t="s">
        <v>0</v>
      </c>
      <c r="AF81" s="573"/>
      <c r="AG81" s="271"/>
      <c r="AH81" s="574" t="s">
        <v>53</v>
      </c>
      <c r="AI81" s="575"/>
      <c r="AJ81" s="576" t="str">
        <f>IFERROR(IF(Y81&lt;=0,"ERROR",MIN(ROUNDUP(Y81,-3),200000)),"")</f>
        <v/>
      </c>
      <c r="AK81" s="577"/>
      <c r="AL81" s="577"/>
      <c r="AM81" s="577"/>
      <c r="AN81" s="577"/>
      <c r="AO81" s="577"/>
      <c r="AP81" s="461" t="s">
        <v>0</v>
      </c>
      <c r="AQ81" s="462"/>
      <c r="AV81" s="9"/>
      <c r="AW81" s="9"/>
      <c r="AX81" s="9"/>
      <c r="AY81" s="9"/>
      <c r="AZ81" s="9"/>
      <c r="BA81" s="9"/>
      <c r="BB81" s="9"/>
      <c r="BC81" s="9"/>
      <c r="BL81" s="15"/>
      <c r="BM81" s="15"/>
      <c r="BN81" s="15"/>
      <c r="BO81" s="14"/>
      <c r="BQ81" s="14"/>
      <c r="BR81" s="7"/>
      <c r="BS81" s="7"/>
      <c r="BT81" s="7"/>
      <c r="BV81" s="11"/>
      <c r="BW81" s="11"/>
      <c r="BX81" s="11"/>
      <c r="BY81" s="11"/>
      <c r="BZ81" s="11"/>
    </row>
    <row r="82" spans="1:78" ht="14.25" customHeight="1" x14ac:dyDescent="0.4">
      <c r="A82" s="197"/>
      <c r="B82" s="197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7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197"/>
      <c r="Z82" s="197"/>
      <c r="AA82" s="197"/>
      <c r="AB82" s="197"/>
      <c r="AC82" s="197"/>
      <c r="AD82" s="275"/>
      <c r="AE82" s="275"/>
      <c r="AF82" s="275"/>
      <c r="AG82" s="197"/>
      <c r="AH82" s="275"/>
      <c r="AI82" s="556" t="s">
        <v>54</v>
      </c>
      <c r="AJ82" s="556"/>
      <c r="AK82" s="556"/>
      <c r="AL82" s="556"/>
      <c r="AM82" s="556"/>
      <c r="AN82" s="556"/>
      <c r="AO82" s="556"/>
      <c r="AP82" s="197"/>
      <c r="AQ82" s="197"/>
    </row>
    <row r="83" spans="1:78" s="5" customFormat="1" x14ac:dyDescent="0.4">
      <c r="A83" s="259"/>
      <c r="B83" s="259"/>
      <c r="C83" s="259"/>
      <c r="D83" s="259"/>
      <c r="E83" s="259"/>
      <c r="F83" s="259"/>
      <c r="G83" s="259"/>
      <c r="H83" s="259"/>
      <c r="I83" s="272"/>
      <c r="J83" s="259"/>
      <c r="K83" s="259"/>
      <c r="L83" s="259"/>
      <c r="M83" s="259"/>
      <c r="N83" s="259"/>
      <c r="O83" s="259"/>
      <c r="P83" s="259"/>
      <c r="Q83" s="259"/>
      <c r="R83" s="259"/>
      <c r="S83" s="259"/>
      <c r="T83" s="259"/>
      <c r="U83" s="259"/>
      <c r="V83" s="259"/>
      <c r="W83" s="259"/>
      <c r="X83" s="259"/>
      <c r="Y83" s="259"/>
      <c r="Z83" s="259"/>
      <c r="AA83" s="259"/>
      <c r="AB83" s="259"/>
      <c r="AC83" s="275"/>
      <c r="AD83" s="275"/>
      <c r="AE83" s="275"/>
      <c r="AF83" s="275"/>
      <c r="AG83" s="275"/>
      <c r="AH83" s="275"/>
      <c r="AI83" s="556"/>
      <c r="AJ83" s="556"/>
      <c r="AK83" s="556"/>
      <c r="AL83" s="556"/>
      <c r="AM83" s="556"/>
      <c r="AN83" s="556"/>
      <c r="AO83" s="556"/>
      <c r="AP83" s="276"/>
      <c r="AQ83" s="259"/>
      <c r="AS83" s="11"/>
      <c r="AT83" s="11"/>
      <c r="AU83" s="11"/>
      <c r="AV83" s="11"/>
      <c r="AW83" s="11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</row>
    <row r="84" spans="1:78" ht="14.25" customHeight="1" thickBot="1" x14ac:dyDescent="0.45">
      <c r="A84" s="197"/>
      <c r="B84" s="197"/>
      <c r="C84" s="233" t="s">
        <v>56</v>
      </c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314"/>
      <c r="W84" s="197"/>
      <c r="X84" s="557" t="str">
        <f>IF(Y78&lt;=0,"１日当たりの支給額は０円（若しくは０円以下）です。"&amp;CHAR(10)&amp;"申請頂くことができません。","")</f>
        <v/>
      </c>
      <c r="Y84" s="557"/>
      <c r="Z84" s="557"/>
      <c r="AA84" s="557"/>
      <c r="AB84" s="557"/>
      <c r="AC84" s="557"/>
      <c r="AD84" s="557"/>
      <c r="AE84" s="557"/>
      <c r="AF84" s="557"/>
      <c r="AG84" s="557"/>
      <c r="AH84" s="557"/>
      <c r="AI84" s="557"/>
      <c r="AJ84" s="557"/>
      <c r="AK84" s="557"/>
      <c r="AL84" s="557"/>
      <c r="AM84" s="557"/>
      <c r="AN84" s="557"/>
      <c r="AO84" s="557"/>
      <c r="AP84" s="557"/>
      <c r="AQ84" s="197"/>
      <c r="AR84" s="1" t="str">
        <f>IF(COUNT(AJ78,AJ81)=0,"",MIN(AJ78,AJ81))</f>
        <v/>
      </c>
    </row>
    <row r="85" spans="1:78" ht="14.25" customHeight="1" x14ac:dyDescent="0.4">
      <c r="A85" s="197"/>
      <c r="B85" s="197"/>
      <c r="C85" s="558" t="s">
        <v>92</v>
      </c>
      <c r="D85" s="559"/>
      <c r="E85" s="559"/>
      <c r="F85" s="559"/>
      <c r="G85" s="559"/>
      <c r="H85" s="559"/>
      <c r="I85" s="559"/>
      <c r="J85" s="559"/>
      <c r="K85" s="559"/>
      <c r="L85" s="559"/>
      <c r="M85" s="562" t="str">
        <f>IF(COUNT(AJ78,AJ81)=0,"",MIN(AJ78,AJ81))</f>
        <v/>
      </c>
      <c r="N85" s="562"/>
      <c r="O85" s="562"/>
      <c r="P85" s="562"/>
      <c r="Q85" s="562"/>
      <c r="R85" s="562"/>
      <c r="S85" s="562"/>
      <c r="T85" s="562"/>
      <c r="U85" s="564" t="s">
        <v>0</v>
      </c>
      <c r="V85" s="565"/>
      <c r="W85" s="197"/>
      <c r="X85" s="557"/>
      <c r="Y85" s="557"/>
      <c r="Z85" s="557"/>
      <c r="AA85" s="557"/>
      <c r="AB85" s="557"/>
      <c r="AC85" s="557"/>
      <c r="AD85" s="557"/>
      <c r="AE85" s="557"/>
      <c r="AF85" s="557"/>
      <c r="AG85" s="557"/>
      <c r="AH85" s="557"/>
      <c r="AI85" s="557"/>
      <c r="AJ85" s="557"/>
      <c r="AK85" s="557"/>
      <c r="AL85" s="557"/>
      <c r="AM85" s="557"/>
      <c r="AN85" s="557"/>
      <c r="AO85" s="557"/>
      <c r="AP85" s="557"/>
      <c r="AQ85" s="197"/>
    </row>
    <row r="86" spans="1:78" ht="14.25" customHeight="1" thickBot="1" x14ac:dyDescent="0.45">
      <c r="A86" s="197"/>
      <c r="B86" s="197"/>
      <c r="C86" s="560"/>
      <c r="D86" s="561"/>
      <c r="E86" s="561"/>
      <c r="F86" s="561"/>
      <c r="G86" s="561"/>
      <c r="H86" s="561"/>
      <c r="I86" s="561"/>
      <c r="J86" s="561"/>
      <c r="K86" s="561"/>
      <c r="L86" s="561"/>
      <c r="M86" s="563"/>
      <c r="N86" s="563"/>
      <c r="O86" s="563"/>
      <c r="P86" s="563"/>
      <c r="Q86" s="563"/>
      <c r="R86" s="563"/>
      <c r="S86" s="563"/>
      <c r="T86" s="563"/>
      <c r="U86" s="566"/>
      <c r="V86" s="567"/>
      <c r="W86" s="197"/>
      <c r="X86" s="557"/>
      <c r="Y86" s="557"/>
      <c r="Z86" s="557"/>
      <c r="AA86" s="557"/>
      <c r="AB86" s="557"/>
      <c r="AC86" s="557"/>
      <c r="AD86" s="557"/>
      <c r="AE86" s="557"/>
      <c r="AF86" s="557"/>
      <c r="AG86" s="557"/>
      <c r="AH86" s="557"/>
      <c r="AI86" s="557"/>
      <c r="AJ86" s="557"/>
      <c r="AK86" s="557"/>
      <c r="AL86" s="557"/>
      <c r="AM86" s="557"/>
      <c r="AN86" s="557"/>
      <c r="AO86" s="557"/>
      <c r="AP86" s="557"/>
      <c r="AQ86" s="197"/>
    </row>
  </sheetData>
  <mergeCells count="139">
    <mergeCell ref="A1:AQ1"/>
    <mergeCell ref="A2:AQ2"/>
    <mergeCell ref="A3:AQ3"/>
    <mergeCell ref="A4:AM4"/>
    <mergeCell ref="B5:AO6"/>
    <mergeCell ref="B7:P7"/>
    <mergeCell ref="Q7:AQ7"/>
    <mergeCell ref="B8:V8"/>
    <mergeCell ref="W8:AQ8"/>
    <mergeCell ref="B9:AQ9"/>
    <mergeCell ref="O11:X11"/>
    <mergeCell ref="Z11:AM13"/>
    <mergeCell ref="O12:P13"/>
    <mergeCell ref="Q12:Q13"/>
    <mergeCell ref="R12:R13"/>
    <mergeCell ref="S12:T13"/>
    <mergeCell ref="U12:U13"/>
    <mergeCell ref="V12:W13"/>
    <mergeCell ref="X12:X13"/>
    <mergeCell ref="R15:X15"/>
    <mergeCell ref="Z15:AM17"/>
    <mergeCell ref="R16:S17"/>
    <mergeCell ref="T16:T17"/>
    <mergeCell ref="U16:U17"/>
    <mergeCell ref="V16:W17"/>
    <mergeCell ref="X16:X17"/>
    <mergeCell ref="X21:Y22"/>
    <mergeCell ref="Z21:Z22"/>
    <mergeCell ref="AA21:AJ22"/>
    <mergeCell ref="AK21:AL22"/>
    <mergeCell ref="AE23:AK23"/>
    <mergeCell ref="D25:P25"/>
    <mergeCell ref="S25:W25"/>
    <mergeCell ref="Z25:AL25"/>
    <mergeCell ref="D20:P20"/>
    <mergeCell ref="S20:W20"/>
    <mergeCell ref="Z20:AL20"/>
    <mergeCell ref="D21:D22"/>
    <mergeCell ref="E21:N22"/>
    <mergeCell ref="O21:P22"/>
    <mergeCell ref="Q21:R22"/>
    <mergeCell ref="S21:S22"/>
    <mergeCell ref="T21:U22"/>
    <mergeCell ref="V21:W22"/>
    <mergeCell ref="V26:W27"/>
    <mergeCell ref="X26:Y27"/>
    <mergeCell ref="Z26:Z27"/>
    <mergeCell ref="AA26:AJ27"/>
    <mergeCell ref="AK26:AL27"/>
    <mergeCell ref="AE28:AK28"/>
    <mergeCell ref="D26:D27"/>
    <mergeCell ref="E26:N27"/>
    <mergeCell ref="O26:P27"/>
    <mergeCell ref="Q26:R27"/>
    <mergeCell ref="S26:S27"/>
    <mergeCell ref="T26:U27"/>
    <mergeCell ref="AA31:AB32"/>
    <mergeCell ref="AC31:AE32"/>
    <mergeCell ref="AF31:AG32"/>
    <mergeCell ref="AH31:AN32"/>
    <mergeCell ref="AO31:AP32"/>
    <mergeCell ref="AI33:AQ34"/>
    <mergeCell ref="C30:M30"/>
    <mergeCell ref="P30:Z30"/>
    <mergeCell ref="AH30:AP30"/>
    <mergeCell ref="C31:C32"/>
    <mergeCell ref="D31:K32"/>
    <mergeCell ref="L31:M32"/>
    <mergeCell ref="N31:O32"/>
    <mergeCell ref="P31:P32"/>
    <mergeCell ref="Q31:X32"/>
    <mergeCell ref="Y31:Z32"/>
    <mergeCell ref="AH35:AP35"/>
    <mergeCell ref="AH36:AN37"/>
    <mergeCell ref="AO36:AP37"/>
    <mergeCell ref="C39:M39"/>
    <mergeCell ref="AH39:AP39"/>
    <mergeCell ref="C40:C41"/>
    <mergeCell ref="D40:K41"/>
    <mergeCell ref="L40:M41"/>
    <mergeCell ref="N40:O41"/>
    <mergeCell ref="P40:R41"/>
    <mergeCell ref="X45:AP47"/>
    <mergeCell ref="C46:L47"/>
    <mergeCell ref="M46:T47"/>
    <mergeCell ref="U46:V47"/>
    <mergeCell ref="B49:AQ52"/>
    <mergeCell ref="B57:AP58"/>
    <mergeCell ref="S40:T41"/>
    <mergeCell ref="U40:AC41"/>
    <mergeCell ref="AD40:AE41"/>
    <mergeCell ref="AH40:AN41"/>
    <mergeCell ref="AO40:AP41"/>
    <mergeCell ref="AI42:AQ43"/>
    <mergeCell ref="Y69:Y70"/>
    <mergeCell ref="Z69:AD70"/>
    <mergeCell ref="AE69:AM70"/>
    <mergeCell ref="P73:V73"/>
    <mergeCell ref="W73:X73"/>
    <mergeCell ref="AA73:AC73"/>
    <mergeCell ref="AD73:AE73"/>
    <mergeCell ref="AH73:AM73"/>
    <mergeCell ref="B60:AJ60"/>
    <mergeCell ref="C62:AM63"/>
    <mergeCell ref="C64:AM65"/>
    <mergeCell ref="P68:Y68"/>
    <mergeCell ref="P69:Q70"/>
    <mergeCell ref="R69:R70"/>
    <mergeCell ref="S69:S70"/>
    <mergeCell ref="T69:U70"/>
    <mergeCell ref="V69:V70"/>
    <mergeCell ref="W69:X70"/>
    <mergeCell ref="AI77:AO77"/>
    <mergeCell ref="C78:X78"/>
    <mergeCell ref="Y78:AD78"/>
    <mergeCell ref="AE78:AF78"/>
    <mergeCell ref="AH78:AI78"/>
    <mergeCell ref="AJ78:AO78"/>
    <mergeCell ref="AN73:AO73"/>
    <mergeCell ref="AI74:AO74"/>
    <mergeCell ref="P76:V76"/>
    <mergeCell ref="W76:X76"/>
    <mergeCell ref="AA76:AC76"/>
    <mergeCell ref="AD76:AE76"/>
    <mergeCell ref="AH76:AM76"/>
    <mergeCell ref="AN76:AO76"/>
    <mergeCell ref="AI82:AO83"/>
    <mergeCell ref="X84:AP86"/>
    <mergeCell ref="C85:L86"/>
    <mergeCell ref="M85:T86"/>
    <mergeCell ref="U85:V86"/>
    <mergeCell ref="AP78:AQ78"/>
    <mergeCell ref="AI79:AO80"/>
    <mergeCell ref="C81:X81"/>
    <mergeCell ref="Y81:AD81"/>
    <mergeCell ref="AE81:AF81"/>
    <mergeCell ref="AH81:AI81"/>
    <mergeCell ref="AJ81:AO81"/>
    <mergeCell ref="AP81:AQ81"/>
  </mergeCells>
  <phoneticPr fontId="3"/>
  <dataValidations count="3">
    <dataValidation type="list" allowBlank="1" showInputMessage="1" showErrorMessage="1" sqref="Q12:Q13">
      <formula1>"3,4"</formula1>
    </dataValidation>
    <dataValidation type="list" showInputMessage="1" showErrorMessage="1" sqref="R16 P69:Q70 O12:P13">
      <formula1>"　,令和"</formula1>
    </dataValidation>
    <dataValidation type="list" allowBlank="1" showInputMessage="1" showErrorMessage="1" sqref="T16 R69">
      <formula1>"　,2,3"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7" tint="0.79998168889431442"/>
    <pageSetUpPr fitToPage="1"/>
  </sheetPr>
  <dimension ref="A1:BQ63"/>
  <sheetViews>
    <sheetView showZeros="0" view="pageBreakPreview" zoomScaleNormal="100" zoomScaleSheetLayoutView="100" workbookViewId="0">
      <selection sqref="A1:AM1"/>
    </sheetView>
  </sheetViews>
  <sheetFormatPr defaultColWidth="8.625" defaultRowHeight="14.25" x14ac:dyDescent="0.4"/>
  <cols>
    <col min="1" max="1" width="2" style="1" customWidth="1"/>
    <col min="2" max="39" width="2.625" style="1" customWidth="1"/>
    <col min="40" max="40" width="3.5" style="1" hidden="1" customWidth="1"/>
    <col min="41" max="42" width="3.625" style="1" hidden="1" customWidth="1"/>
    <col min="43" max="43" width="3.625" style="1" customWidth="1"/>
    <col min="44" max="44" width="12.125" style="1" customWidth="1"/>
    <col min="45" max="45" width="24.25" style="1" customWidth="1"/>
    <col min="46" max="61" width="3.625" style="1" customWidth="1"/>
    <col min="62" max="16384" width="8.625" style="1"/>
  </cols>
  <sheetData>
    <row r="1" spans="1:45" ht="33" thickBot="1" x14ac:dyDescent="0.45">
      <c r="A1" s="441"/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3"/>
      <c r="AH1" s="443"/>
      <c r="AI1" s="443"/>
      <c r="AJ1" s="443"/>
      <c r="AK1" s="443"/>
      <c r="AL1" s="443"/>
      <c r="AM1" s="443"/>
      <c r="AN1" s="32"/>
      <c r="AO1" s="32"/>
      <c r="AR1" s="30"/>
      <c r="AS1" s="30"/>
    </row>
    <row r="2" spans="1:45" ht="32.25" x14ac:dyDescent="0.4">
      <c r="A2" s="444" t="s">
        <v>120</v>
      </c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  <c r="R2" s="702"/>
      <c r="S2" s="702"/>
      <c r="T2" s="702"/>
      <c r="U2" s="702"/>
      <c r="V2" s="702"/>
      <c r="W2" s="702"/>
      <c r="X2" s="702"/>
      <c r="Y2" s="702"/>
      <c r="Z2" s="702"/>
      <c r="AA2" s="702"/>
      <c r="AB2" s="702"/>
      <c r="AC2" s="702"/>
      <c r="AD2" s="702"/>
      <c r="AE2" s="702"/>
      <c r="AF2" s="702"/>
      <c r="AG2" s="703"/>
      <c r="AH2" s="703"/>
      <c r="AI2" s="703"/>
      <c r="AJ2" s="703"/>
      <c r="AK2" s="703"/>
      <c r="AL2" s="703"/>
      <c r="AM2" s="704"/>
      <c r="AN2" s="32"/>
      <c r="AO2" s="32"/>
      <c r="AR2" s="30"/>
      <c r="AS2" s="30"/>
    </row>
    <row r="3" spans="1:45" ht="55.5" customHeight="1" thickBot="1" x14ac:dyDescent="0.45">
      <c r="A3" s="448" t="s">
        <v>124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449"/>
      <c r="AE3" s="449"/>
      <c r="AF3" s="449"/>
      <c r="AG3" s="450"/>
      <c r="AH3" s="450"/>
      <c r="AI3" s="450"/>
      <c r="AJ3" s="450"/>
      <c r="AK3" s="450"/>
      <c r="AL3" s="450"/>
      <c r="AM3" s="451"/>
      <c r="AN3" s="32"/>
      <c r="AO3" s="32"/>
      <c r="AR3" s="30"/>
      <c r="AS3" s="30"/>
    </row>
    <row r="4" spans="1:45" ht="25.5" customHeight="1" x14ac:dyDescent="0.4">
      <c r="A4" s="452" t="s">
        <v>108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452"/>
      <c r="T4" s="452"/>
      <c r="U4" s="452"/>
      <c r="V4" s="452"/>
      <c r="W4" s="452"/>
      <c r="X4" s="452"/>
      <c r="Y4" s="452"/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N4" s="32"/>
      <c r="AO4" s="32"/>
      <c r="AR4" s="30"/>
      <c r="AS4" s="30"/>
    </row>
    <row r="5" spans="1:45" ht="36.75" customHeight="1" x14ac:dyDescent="0.4">
      <c r="A5" s="705" t="s">
        <v>123</v>
      </c>
      <c r="B5" s="706"/>
      <c r="C5" s="706"/>
      <c r="D5" s="706"/>
      <c r="E5" s="706"/>
      <c r="F5" s="706"/>
      <c r="G5" s="706"/>
      <c r="H5" s="706"/>
      <c r="I5" s="706"/>
      <c r="J5" s="706"/>
      <c r="K5" s="706"/>
      <c r="L5" s="706"/>
      <c r="M5" s="706"/>
      <c r="N5" s="706"/>
      <c r="O5" s="706"/>
      <c r="P5" s="706"/>
      <c r="Q5" s="706"/>
      <c r="R5" s="706"/>
      <c r="S5" s="706"/>
      <c r="T5" s="706"/>
      <c r="U5" s="706"/>
      <c r="V5" s="706"/>
      <c r="W5" s="706"/>
      <c r="X5" s="706"/>
      <c r="Y5" s="706"/>
      <c r="Z5" s="706"/>
      <c r="AA5" s="706"/>
      <c r="AB5" s="706"/>
      <c r="AC5" s="706"/>
      <c r="AD5" s="706"/>
      <c r="AE5" s="706"/>
      <c r="AF5" s="706"/>
      <c r="AG5" s="706"/>
      <c r="AH5" s="706"/>
      <c r="AI5" s="706"/>
      <c r="AJ5" s="706"/>
      <c r="AK5" s="706"/>
      <c r="AL5" s="706"/>
      <c r="AM5" s="706"/>
      <c r="AN5" s="32"/>
      <c r="AO5" s="32"/>
      <c r="AR5" s="30"/>
      <c r="AS5" s="30"/>
    </row>
    <row r="6" spans="1:45" ht="24.75" customHeight="1" x14ac:dyDescent="0.4">
      <c r="A6" s="43"/>
      <c r="B6" s="453" t="s">
        <v>77</v>
      </c>
      <c r="C6" s="453"/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3"/>
      <c r="U6" s="453"/>
      <c r="V6" s="453"/>
      <c r="W6" s="453"/>
      <c r="X6" s="453"/>
      <c r="Y6" s="453"/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  <c r="AK6" s="453"/>
      <c r="AL6" s="453"/>
      <c r="AM6" s="453"/>
      <c r="AN6" s="32"/>
      <c r="AO6" s="32"/>
    </row>
    <row r="7" spans="1:45" ht="24.75" customHeight="1" x14ac:dyDescent="0.4">
      <c r="A7" s="43"/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3"/>
      <c r="S7" s="453"/>
      <c r="T7" s="453"/>
      <c r="U7" s="453"/>
      <c r="V7" s="453"/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  <c r="AK7" s="453"/>
      <c r="AL7" s="453"/>
      <c r="AM7" s="453"/>
      <c r="AN7" s="32"/>
      <c r="AO7" s="32"/>
    </row>
    <row r="8" spans="1:45" ht="24.75" customHeight="1" x14ac:dyDescent="0.4">
      <c r="A8" s="43"/>
      <c r="B8" s="439" t="s">
        <v>19</v>
      </c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696" t="s">
        <v>20</v>
      </c>
      <c r="P8" s="696"/>
      <c r="Q8" s="696"/>
      <c r="R8" s="696"/>
      <c r="S8" s="696"/>
      <c r="T8" s="696"/>
      <c r="U8" s="696"/>
      <c r="V8" s="696"/>
      <c r="W8" s="696"/>
      <c r="X8" s="696"/>
      <c r="Y8" s="696"/>
      <c r="Z8" s="696"/>
      <c r="AA8" s="696"/>
      <c r="AB8" s="696"/>
      <c r="AC8" s="696"/>
      <c r="AD8" s="696"/>
      <c r="AE8" s="696"/>
      <c r="AF8" s="696"/>
      <c r="AG8" s="696"/>
      <c r="AH8" s="696"/>
      <c r="AI8" s="696"/>
      <c r="AJ8" s="696"/>
      <c r="AK8" s="696"/>
      <c r="AL8" s="696"/>
      <c r="AM8" s="696"/>
      <c r="AN8" s="32"/>
      <c r="AO8" s="32"/>
      <c r="AR8" s="30"/>
      <c r="AS8" s="30"/>
    </row>
    <row r="9" spans="1:45" ht="15" customHeight="1" x14ac:dyDescent="0.4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32"/>
      <c r="AO9" s="32"/>
      <c r="AR9" s="30"/>
      <c r="AS9" s="30"/>
    </row>
    <row r="10" spans="1:45" s="35" customFormat="1" ht="30" customHeight="1" thickBot="1" x14ac:dyDescent="0.45">
      <c r="A10" s="45"/>
      <c r="B10" s="427" t="s">
        <v>71</v>
      </c>
      <c r="C10" s="427"/>
      <c r="D10" s="427"/>
      <c r="E10" s="427"/>
      <c r="F10" s="427"/>
      <c r="G10" s="427"/>
      <c r="H10" s="427"/>
      <c r="I10" s="42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538" t="s">
        <v>67</v>
      </c>
      <c r="Y10" s="538"/>
      <c r="Z10" s="538"/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  <c r="AL10" s="538"/>
      <c r="AM10" s="538"/>
      <c r="AN10" s="85"/>
      <c r="AO10" s="85"/>
    </row>
    <row r="11" spans="1:45" s="4" customFormat="1" ht="26.25" customHeight="1" x14ac:dyDescent="0.4">
      <c r="A11" s="43"/>
      <c r="B11" s="429" t="s">
        <v>26</v>
      </c>
      <c r="C11" s="430"/>
      <c r="D11" s="430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0"/>
      <c r="AA11" s="430"/>
      <c r="AB11" s="430"/>
      <c r="AC11" s="430"/>
      <c r="AD11" s="430"/>
      <c r="AE11" s="430"/>
      <c r="AF11" s="430"/>
      <c r="AG11" s="430"/>
      <c r="AH11" s="430"/>
      <c r="AI11" s="430"/>
      <c r="AJ11" s="430"/>
      <c r="AK11" s="430"/>
      <c r="AL11" s="430"/>
      <c r="AM11" s="431"/>
      <c r="AN11" s="32"/>
      <c r="AO11" s="87"/>
    </row>
    <row r="12" spans="1:45" s="3" customFormat="1" ht="6" customHeight="1" x14ac:dyDescent="0.4">
      <c r="A12" s="43"/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8"/>
      <c r="AN12" s="32"/>
      <c r="AO12" s="12"/>
    </row>
    <row r="13" spans="1:45" s="3" customFormat="1" ht="14.25" customHeight="1" x14ac:dyDescent="0.4">
      <c r="A13" s="43"/>
      <c r="B13" s="49"/>
      <c r="C13" s="50"/>
      <c r="D13" s="50"/>
      <c r="E13" s="51"/>
      <c r="F13" s="51"/>
      <c r="G13" s="51"/>
      <c r="H13" s="51"/>
      <c r="I13" s="51"/>
      <c r="J13" s="51"/>
      <c r="K13" s="51"/>
      <c r="L13" s="51"/>
      <c r="M13" s="50"/>
      <c r="N13" s="50"/>
      <c r="O13" s="50"/>
      <c r="P13" s="697" t="s">
        <v>24</v>
      </c>
      <c r="Q13" s="697"/>
      <c r="R13" s="697"/>
      <c r="S13" s="697"/>
      <c r="T13" s="697"/>
      <c r="U13" s="697"/>
      <c r="V13" s="697"/>
      <c r="W13" s="686"/>
      <c r="X13" s="686"/>
      <c r="Y13" s="50"/>
      <c r="Z13" s="433" t="s">
        <v>66</v>
      </c>
      <c r="AA13" s="433"/>
      <c r="AB13" s="433"/>
      <c r="AC13" s="433"/>
      <c r="AD13" s="433"/>
      <c r="AE13" s="433"/>
      <c r="AF13" s="433"/>
      <c r="AG13" s="433"/>
      <c r="AH13" s="433"/>
      <c r="AI13" s="433"/>
      <c r="AJ13" s="433"/>
      <c r="AK13" s="433"/>
      <c r="AL13" s="433"/>
      <c r="AM13" s="433"/>
      <c r="AN13" s="433"/>
      <c r="AO13" s="434"/>
    </row>
    <row r="14" spans="1:45" s="3" customFormat="1" ht="14.25" customHeight="1" x14ac:dyDescent="0.4">
      <c r="A14" s="43"/>
      <c r="B14" s="49"/>
      <c r="C14" s="50"/>
      <c r="D14" s="50"/>
      <c r="E14" s="51"/>
      <c r="F14" s="51"/>
      <c r="G14" s="51"/>
      <c r="H14" s="51"/>
      <c r="I14" s="51"/>
      <c r="J14" s="51"/>
      <c r="K14" s="51"/>
      <c r="L14" s="51"/>
      <c r="M14" s="51"/>
      <c r="N14" s="50"/>
      <c r="O14" s="50"/>
      <c r="P14" s="530" t="s">
        <v>9</v>
      </c>
      <c r="Q14" s="357"/>
      <c r="R14" s="357"/>
      <c r="S14" s="357"/>
      <c r="T14" s="357"/>
      <c r="U14" s="357"/>
      <c r="V14" s="357"/>
      <c r="W14" s="698" t="s">
        <v>11</v>
      </c>
      <c r="X14" s="699"/>
      <c r="Y14" s="50"/>
      <c r="Z14" s="433"/>
      <c r="AA14" s="433"/>
      <c r="AB14" s="433"/>
      <c r="AC14" s="433"/>
      <c r="AD14" s="433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4"/>
    </row>
    <row r="15" spans="1:45" s="3" customFormat="1" ht="14.25" customHeight="1" x14ac:dyDescent="0.4">
      <c r="A15" s="43"/>
      <c r="B15" s="49"/>
      <c r="C15" s="50"/>
      <c r="D15" s="50"/>
      <c r="E15" s="51"/>
      <c r="F15" s="51"/>
      <c r="G15" s="51"/>
      <c r="H15" s="51"/>
      <c r="I15" s="51"/>
      <c r="J15" s="51"/>
      <c r="K15" s="51"/>
      <c r="L15" s="51"/>
      <c r="M15" s="51"/>
      <c r="N15" s="50"/>
      <c r="O15" s="52"/>
      <c r="P15" s="510"/>
      <c r="Q15" s="361"/>
      <c r="R15" s="361"/>
      <c r="S15" s="361"/>
      <c r="T15" s="361"/>
      <c r="U15" s="361"/>
      <c r="V15" s="361"/>
      <c r="W15" s="700"/>
      <c r="X15" s="701"/>
      <c r="Y15" s="50"/>
      <c r="Z15" s="433"/>
      <c r="AA15" s="433"/>
      <c r="AB15" s="433"/>
      <c r="AC15" s="433"/>
      <c r="AD15" s="433"/>
      <c r="AE15" s="433"/>
      <c r="AF15" s="433"/>
      <c r="AG15" s="433"/>
      <c r="AH15" s="433"/>
      <c r="AI15" s="433"/>
      <c r="AJ15" s="433"/>
      <c r="AK15" s="433"/>
      <c r="AL15" s="433"/>
      <c r="AM15" s="433"/>
      <c r="AN15" s="433"/>
      <c r="AO15" s="434"/>
    </row>
    <row r="16" spans="1:45" s="3" customFormat="1" ht="14.25" customHeight="1" x14ac:dyDescent="0.4">
      <c r="A16" s="43"/>
      <c r="B16" s="49"/>
      <c r="C16" s="50"/>
      <c r="D16" s="50"/>
      <c r="E16" s="51"/>
      <c r="F16" s="51"/>
      <c r="G16" s="51"/>
      <c r="H16" s="51"/>
      <c r="I16" s="51"/>
      <c r="J16" s="51"/>
      <c r="K16" s="51"/>
      <c r="L16" s="51"/>
      <c r="M16" s="51"/>
      <c r="N16" s="50"/>
      <c r="O16" s="52"/>
      <c r="P16" s="50"/>
      <c r="Q16" s="50"/>
      <c r="R16" s="50"/>
      <c r="S16" s="50"/>
      <c r="T16" s="50"/>
      <c r="U16" s="50"/>
      <c r="V16" s="50"/>
      <c r="W16" s="57"/>
      <c r="X16" s="57"/>
      <c r="Y16" s="50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54"/>
      <c r="AN16" s="51"/>
      <c r="AO16" s="43"/>
      <c r="AP16" s="1"/>
    </row>
    <row r="17" spans="1:42" s="3" customFormat="1" ht="14.25" customHeight="1" x14ac:dyDescent="0.4">
      <c r="A17" s="43"/>
      <c r="B17" s="49"/>
      <c r="C17" s="50"/>
      <c r="D17" s="50"/>
      <c r="E17" s="53"/>
      <c r="F17" s="53"/>
      <c r="G17" s="53"/>
      <c r="H17" s="53"/>
      <c r="I17" s="53"/>
      <c r="J17" s="53"/>
      <c r="K17" s="53"/>
      <c r="L17" s="53"/>
      <c r="M17" s="51"/>
      <c r="N17" s="50"/>
      <c r="O17" s="52"/>
      <c r="P17" s="58"/>
      <c r="Q17" s="59"/>
      <c r="R17" s="58"/>
      <c r="S17" s="58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/>
      <c r="AH17" s="56"/>
      <c r="AI17" s="50"/>
      <c r="AJ17" s="50"/>
      <c r="AK17" s="50"/>
      <c r="AL17" s="50"/>
      <c r="AM17" s="54"/>
      <c r="AN17" s="12"/>
      <c r="AO17" s="32"/>
      <c r="AP17" s="1"/>
    </row>
    <row r="18" spans="1:42" ht="17.25" customHeight="1" x14ac:dyDescent="0.4">
      <c r="A18" s="43"/>
      <c r="B18" s="49"/>
      <c r="C18" s="50"/>
      <c r="D18" s="50"/>
      <c r="E18" s="514" t="s">
        <v>63</v>
      </c>
      <c r="F18" s="512"/>
      <c r="G18" s="512"/>
      <c r="H18" s="512"/>
      <c r="I18" s="512"/>
      <c r="J18" s="512"/>
      <c r="K18" s="512"/>
      <c r="L18" s="512"/>
      <c r="M18" s="512"/>
      <c r="N18" s="513"/>
      <c r="O18" s="64"/>
      <c r="P18" s="50"/>
      <c r="Q18" s="515" t="s">
        <v>68</v>
      </c>
      <c r="R18" s="516"/>
      <c r="S18" s="516"/>
      <c r="T18" s="516"/>
      <c r="U18" s="517"/>
      <c r="V18" s="50"/>
      <c r="W18" s="50"/>
      <c r="X18" s="487" t="s">
        <v>40</v>
      </c>
      <c r="Y18" s="512"/>
      <c r="Z18" s="512"/>
      <c r="AA18" s="512"/>
      <c r="AB18" s="512"/>
      <c r="AC18" s="512"/>
      <c r="AD18" s="512"/>
      <c r="AE18" s="512"/>
      <c r="AF18" s="512"/>
      <c r="AG18" s="512"/>
      <c r="AH18" s="513"/>
      <c r="AI18" s="62"/>
      <c r="AJ18" s="62"/>
      <c r="AK18" s="62"/>
      <c r="AL18" s="62"/>
      <c r="AM18" s="54"/>
      <c r="AN18" s="32"/>
      <c r="AO18" s="90"/>
    </row>
    <row r="19" spans="1:42" ht="9.9499999999999993" customHeight="1" x14ac:dyDescent="0.4">
      <c r="A19" s="43"/>
      <c r="B19" s="49"/>
      <c r="C19" s="50"/>
      <c r="D19" s="50"/>
      <c r="E19" s="509" t="s">
        <v>8</v>
      </c>
      <c r="F19" s="356"/>
      <c r="G19" s="356"/>
      <c r="H19" s="356"/>
      <c r="I19" s="356"/>
      <c r="J19" s="356"/>
      <c r="K19" s="356"/>
      <c r="L19" s="356"/>
      <c r="M19" s="490" t="s">
        <v>0</v>
      </c>
      <c r="N19" s="491"/>
      <c r="O19" s="383" t="s">
        <v>5</v>
      </c>
      <c r="P19" s="383"/>
      <c r="Q19" s="530" t="s">
        <v>6</v>
      </c>
      <c r="R19" s="412">
        <v>28</v>
      </c>
      <c r="S19" s="413"/>
      <c r="T19" s="647" t="s">
        <v>2</v>
      </c>
      <c r="U19" s="695"/>
      <c r="V19" s="384" t="s">
        <v>1</v>
      </c>
      <c r="W19" s="384"/>
      <c r="X19" s="509" t="s">
        <v>7</v>
      </c>
      <c r="Y19" s="422"/>
      <c r="Z19" s="422"/>
      <c r="AA19" s="422"/>
      <c r="AB19" s="422"/>
      <c r="AC19" s="422"/>
      <c r="AD19" s="422"/>
      <c r="AE19" s="422"/>
      <c r="AF19" s="422"/>
      <c r="AG19" s="490" t="s">
        <v>0</v>
      </c>
      <c r="AH19" s="491"/>
      <c r="AI19" s="63"/>
      <c r="AJ19" s="63"/>
      <c r="AK19" s="63"/>
      <c r="AL19" s="63"/>
      <c r="AM19" s="54"/>
      <c r="AN19" s="32"/>
      <c r="AO19" s="98"/>
      <c r="AP19" s="30"/>
    </row>
    <row r="20" spans="1:42" ht="9.9499999999999993" customHeight="1" x14ac:dyDescent="0.4">
      <c r="A20" s="43"/>
      <c r="B20" s="49"/>
      <c r="C20" s="50"/>
      <c r="D20" s="50"/>
      <c r="E20" s="509"/>
      <c r="F20" s="410"/>
      <c r="G20" s="410"/>
      <c r="H20" s="410"/>
      <c r="I20" s="410"/>
      <c r="J20" s="410"/>
      <c r="K20" s="410"/>
      <c r="L20" s="410"/>
      <c r="M20" s="490"/>
      <c r="N20" s="491"/>
      <c r="O20" s="383"/>
      <c r="P20" s="383"/>
      <c r="Q20" s="509"/>
      <c r="R20" s="414"/>
      <c r="S20" s="415"/>
      <c r="T20" s="522"/>
      <c r="U20" s="523"/>
      <c r="V20" s="384"/>
      <c r="W20" s="384"/>
      <c r="X20" s="509"/>
      <c r="Y20" s="423"/>
      <c r="Z20" s="423"/>
      <c r="AA20" s="423"/>
      <c r="AB20" s="423"/>
      <c r="AC20" s="423"/>
      <c r="AD20" s="423"/>
      <c r="AE20" s="423"/>
      <c r="AF20" s="423"/>
      <c r="AG20" s="490"/>
      <c r="AH20" s="491"/>
      <c r="AI20" s="63"/>
      <c r="AJ20" s="63"/>
      <c r="AK20" s="63"/>
      <c r="AL20" s="63"/>
      <c r="AM20" s="54"/>
      <c r="AN20" s="32"/>
      <c r="AO20" s="98"/>
      <c r="AP20" s="30"/>
    </row>
    <row r="21" spans="1:42" ht="9.9499999999999993" customHeight="1" x14ac:dyDescent="0.4">
      <c r="A21" s="43"/>
      <c r="B21" s="49"/>
      <c r="C21" s="50"/>
      <c r="D21" s="50"/>
      <c r="E21" s="509"/>
      <c r="F21" s="410"/>
      <c r="G21" s="410"/>
      <c r="H21" s="410"/>
      <c r="I21" s="410"/>
      <c r="J21" s="410"/>
      <c r="K21" s="410"/>
      <c r="L21" s="410"/>
      <c r="M21" s="490"/>
      <c r="N21" s="491"/>
      <c r="O21" s="383"/>
      <c r="P21" s="383"/>
      <c r="Q21" s="509"/>
      <c r="R21" s="412">
        <v>29</v>
      </c>
      <c r="S21" s="413"/>
      <c r="T21" s="522"/>
      <c r="U21" s="523"/>
      <c r="V21" s="384"/>
      <c r="W21" s="384"/>
      <c r="X21" s="509"/>
      <c r="Y21" s="423"/>
      <c r="Z21" s="423"/>
      <c r="AA21" s="423"/>
      <c r="AB21" s="423"/>
      <c r="AC21" s="423"/>
      <c r="AD21" s="423"/>
      <c r="AE21" s="423"/>
      <c r="AF21" s="423"/>
      <c r="AG21" s="490"/>
      <c r="AH21" s="491"/>
      <c r="AI21" s="63"/>
      <c r="AJ21" s="63"/>
      <c r="AK21" s="63"/>
      <c r="AL21" s="63"/>
      <c r="AM21" s="54"/>
      <c r="AN21" s="32"/>
      <c r="AO21" s="98"/>
      <c r="AP21" s="30"/>
    </row>
    <row r="22" spans="1:42" ht="9.9499999999999993" customHeight="1" x14ac:dyDescent="0.4">
      <c r="A22" s="43"/>
      <c r="B22" s="49"/>
      <c r="C22" s="50"/>
      <c r="D22" s="50"/>
      <c r="E22" s="510"/>
      <c r="F22" s="360"/>
      <c r="G22" s="360"/>
      <c r="H22" s="360"/>
      <c r="I22" s="360"/>
      <c r="J22" s="360"/>
      <c r="K22" s="360"/>
      <c r="L22" s="360"/>
      <c r="M22" s="492"/>
      <c r="N22" s="493"/>
      <c r="O22" s="383"/>
      <c r="P22" s="383"/>
      <c r="Q22" s="510"/>
      <c r="R22" s="425"/>
      <c r="S22" s="426"/>
      <c r="T22" s="524"/>
      <c r="U22" s="525"/>
      <c r="V22" s="384"/>
      <c r="W22" s="384"/>
      <c r="X22" s="510"/>
      <c r="Y22" s="424"/>
      <c r="Z22" s="424"/>
      <c r="AA22" s="424"/>
      <c r="AB22" s="424"/>
      <c r="AC22" s="424"/>
      <c r="AD22" s="424"/>
      <c r="AE22" s="424"/>
      <c r="AF22" s="424"/>
      <c r="AG22" s="492"/>
      <c r="AH22" s="493"/>
      <c r="AI22" s="63"/>
      <c r="AJ22" s="63"/>
      <c r="AK22" s="63"/>
      <c r="AL22" s="63"/>
      <c r="AM22" s="54"/>
      <c r="AN22" s="32"/>
      <c r="AO22" s="32"/>
    </row>
    <row r="23" spans="1:42" ht="14.25" customHeight="1" x14ac:dyDescent="0.4">
      <c r="A23" s="43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60" t="s">
        <v>64</v>
      </c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405" t="s">
        <v>41</v>
      </c>
      <c r="AC23" s="405"/>
      <c r="AD23" s="405"/>
      <c r="AE23" s="405"/>
      <c r="AF23" s="405"/>
      <c r="AG23" s="405"/>
      <c r="AH23" s="405"/>
      <c r="AI23" s="61"/>
      <c r="AJ23" s="61"/>
      <c r="AK23" s="61"/>
      <c r="AL23" s="61"/>
      <c r="AM23" s="54"/>
      <c r="AN23" s="32"/>
      <c r="AO23" s="32"/>
    </row>
    <row r="24" spans="1:42" ht="18.75" customHeight="1" x14ac:dyDescent="0.4">
      <c r="A24" s="43"/>
      <c r="B24" s="49"/>
      <c r="C24" s="50"/>
      <c r="D24" s="50"/>
      <c r="E24" s="487" t="s">
        <v>40</v>
      </c>
      <c r="F24" s="512"/>
      <c r="G24" s="512"/>
      <c r="H24" s="512"/>
      <c r="I24" s="512"/>
      <c r="J24" s="512"/>
      <c r="K24" s="512"/>
      <c r="L24" s="512"/>
      <c r="M24" s="512"/>
      <c r="N24" s="512"/>
      <c r="O24" s="513"/>
      <c r="P24" s="50"/>
      <c r="Q24" s="50"/>
      <c r="R24" s="50"/>
      <c r="S24" s="50"/>
      <c r="T24" s="50"/>
      <c r="U24" s="50"/>
      <c r="V24" s="50"/>
      <c r="W24" s="50"/>
      <c r="X24" s="487" t="s">
        <v>31</v>
      </c>
      <c r="Y24" s="512"/>
      <c r="Z24" s="512"/>
      <c r="AA24" s="512"/>
      <c r="AB24" s="512"/>
      <c r="AC24" s="512"/>
      <c r="AD24" s="512"/>
      <c r="AE24" s="512"/>
      <c r="AF24" s="512"/>
      <c r="AG24" s="512"/>
      <c r="AH24" s="513"/>
      <c r="AI24" s="62"/>
      <c r="AJ24" s="62"/>
      <c r="AK24" s="62"/>
      <c r="AL24" s="62"/>
      <c r="AM24" s="54"/>
      <c r="AN24" s="32"/>
      <c r="AO24" s="32"/>
    </row>
    <row r="25" spans="1:42" ht="14.25" customHeight="1" x14ac:dyDescent="0.4">
      <c r="A25" s="43"/>
      <c r="B25" s="49"/>
      <c r="C25" s="50"/>
      <c r="D25" s="50"/>
      <c r="E25" s="509" t="s">
        <v>7</v>
      </c>
      <c r="F25" s="377"/>
      <c r="G25" s="377"/>
      <c r="H25" s="377"/>
      <c r="I25" s="377"/>
      <c r="J25" s="377"/>
      <c r="K25" s="377"/>
      <c r="L25" s="377"/>
      <c r="M25" s="377"/>
      <c r="N25" s="490" t="s">
        <v>0</v>
      </c>
      <c r="O25" s="491"/>
      <c r="P25" s="383" t="s">
        <v>3</v>
      </c>
      <c r="Q25" s="383"/>
      <c r="R25" s="291"/>
      <c r="S25" s="383">
        <v>0.4</v>
      </c>
      <c r="T25" s="383"/>
      <c r="U25" s="383"/>
      <c r="V25" s="384" t="s">
        <v>1</v>
      </c>
      <c r="W25" s="384"/>
      <c r="X25" s="355" t="str">
        <f>IF(F19="","",IFERROR(IF(R21="","",ROUNDUP(F25*S25,0)),""))</f>
        <v/>
      </c>
      <c r="Y25" s="357"/>
      <c r="Z25" s="357"/>
      <c r="AA25" s="357"/>
      <c r="AB25" s="357"/>
      <c r="AC25" s="357"/>
      <c r="AD25" s="357"/>
      <c r="AE25" s="357"/>
      <c r="AF25" s="357"/>
      <c r="AG25" s="490" t="s">
        <v>0</v>
      </c>
      <c r="AH25" s="491"/>
      <c r="AI25" s="63"/>
      <c r="AJ25" s="63"/>
      <c r="AK25" s="63"/>
      <c r="AL25" s="63"/>
      <c r="AM25" s="54"/>
      <c r="AN25" s="32"/>
      <c r="AO25" s="32"/>
    </row>
    <row r="26" spans="1:42" ht="14.25" customHeight="1" x14ac:dyDescent="0.4">
      <c r="A26" s="43"/>
      <c r="B26" s="49"/>
      <c r="C26" s="50"/>
      <c r="D26" s="50"/>
      <c r="E26" s="510"/>
      <c r="F26" s="378"/>
      <c r="G26" s="378"/>
      <c r="H26" s="378"/>
      <c r="I26" s="378"/>
      <c r="J26" s="378"/>
      <c r="K26" s="378"/>
      <c r="L26" s="378"/>
      <c r="M26" s="378"/>
      <c r="N26" s="492"/>
      <c r="O26" s="493"/>
      <c r="P26" s="383"/>
      <c r="Q26" s="383"/>
      <c r="R26" s="291"/>
      <c r="S26" s="383"/>
      <c r="T26" s="383"/>
      <c r="U26" s="383"/>
      <c r="V26" s="384"/>
      <c r="W26" s="384"/>
      <c r="X26" s="359"/>
      <c r="Y26" s="361"/>
      <c r="Z26" s="361"/>
      <c r="AA26" s="361"/>
      <c r="AB26" s="361"/>
      <c r="AC26" s="361"/>
      <c r="AD26" s="361"/>
      <c r="AE26" s="361"/>
      <c r="AF26" s="361"/>
      <c r="AG26" s="492"/>
      <c r="AH26" s="493"/>
      <c r="AI26" s="63"/>
      <c r="AJ26" s="63"/>
      <c r="AK26" s="63"/>
      <c r="AL26" s="63"/>
      <c r="AM26" s="54"/>
      <c r="AN26" s="32"/>
      <c r="AO26" s="32"/>
    </row>
    <row r="27" spans="1:42" ht="14.25" customHeight="1" x14ac:dyDescent="0.4">
      <c r="A27" s="43"/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341" t="s">
        <v>102</v>
      </c>
      <c r="AC27" s="341"/>
      <c r="AD27" s="341"/>
      <c r="AE27" s="341"/>
      <c r="AF27" s="341"/>
      <c r="AG27" s="341"/>
      <c r="AH27" s="341"/>
      <c r="AI27" s="385"/>
      <c r="AJ27" s="385"/>
      <c r="AK27" s="385"/>
      <c r="AL27" s="385"/>
      <c r="AM27" s="54"/>
      <c r="AN27" s="32"/>
      <c r="AO27" s="32"/>
    </row>
    <row r="28" spans="1:42" ht="14.25" customHeight="1" thickBot="1" x14ac:dyDescent="0.45">
      <c r="A28" s="43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386"/>
      <c r="AC28" s="386"/>
      <c r="AD28" s="386"/>
      <c r="AE28" s="386"/>
      <c r="AF28" s="386"/>
      <c r="AG28" s="386"/>
      <c r="AH28" s="386"/>
      <c r="AI28" s="385"/>
      <c r="AJ28" s="385"/>
      <c r="AK28" s="385"/>
      <c r="AL28" s="385"/>
      <c r="AM28" s="54"/>
      <c r="AN28" s="32"/>
      <c r="AO28" s="32"/>
    </row>
    <row r="29" spans="1:42" ht="14.25" customHeight="1" thickTop="1" x14ac:dyDescent="0.4">
      <c r="A29" s="43"/>
      <c r="B29" s="49"/>
      <c r="C29" s="50"/>
      <c r="D29" s="50"/>
      <c r="E29" s="65" t="str">
        <f>IF(X25&lt;=25000,"１日当たりの支給額は一律2.5万円となります。"&amp;CHAR(10)&amp;"よって算定シートの提出は不要です。","")</f>
        <v/>
      </c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56"/>
      <c r="W29" s="50"/>
      <c r="X29" s="496" t="s">
        <v>25</v>
      </c>
      <c r="Y29" s="497"/>
      <c r="Z29" s="497"/>
      <c r="AA29" s="497"/>
      <c r="AB29" s="497"/>
      <c r="AC29" s="497"/>
      <c r="AD29" s="497"/>
      <c r="AE29" s="497"/>
      <c r="AF29" s="497"/>
      <c r="AG29" s="497"/>
      <c r="AH29" s="498"/>
      <c r="AI29" s="66"/>
      <c r="AJ29" s="50"/>
      <c r="AK29" s="50"/>
      <c r="AL29" s="50"/>
      <c r="AM29" s="54"/>
      <c r="AN29" s="32"/>
      <c r="AO29" s="32"/>
    </row>
    <row r="30" spans="1:42" ht="14.25" customHeight="1" x14ac:dyDescent="0.4">
      <c r="A30" s="43"/>
      <c r="B30" s="49"/>
      <c r="C30" s="50"/>
      <c r="D30" s="50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50"/>
      <c r="W30" s="50"/>
      <c r="X30" s="390" t="str">
        <f>IFERROR(IF(X25&lt;=25000,"ERROR",MIN(ROUNDUP(X25,-3),75000)),"")</f>
        <v/>
      </c>
      <c r="Y30" s="391"/>
      <c r="Z30" s="391"/>
      <c r="AA30" s="391"/>
      <c r="AB30" s="391"/>
      <c r="AC30" s="391"/>
      <c r="AD30" s="391"/>
      <c r="AE30" s="391"/>
      <c r="AF30" s="391"/>
      <c r="AG30" s="490" t="s">
        <v>0</v>
      </c>
      <c r="AH30" s="499"/>
      <c r="AI30" s="66"/>
      <c r="AJ30" s="50"/>
      <c r="AK30" s="50"/>
      <c r="AL30" s="50"/>
      <c r="AM30" s="54"/>
      <c r="AN30" s="32"/>
      <c r="AO30" s="32"/>
    </row>
    <row r="31" spans="1:42" ht="15" customHeight="1" thickBot="1" x14ac:dyDescent="0.45">
      <c r="A31" s="43"/>
      <c r="B31" s="49"/>
      <c r="C31" s="50"/>
      <c r="D31" s="50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50"/>
      <c r="W31" s="50"/>
      <c r="X31" s="392"/>
      <c r="Y31" s="393"/>
      <c r="Z31" s="393"/>
      <c r="AA31" s="393"/>
      <c r="AB31" s="393"/>
      <c r="AC31" s="393"/>
      <c r="AD31" s="393"/>
      <c r="AE31" s="393"/>
      <c r="AF31" s="393"/>
      <c r="AG31" s="500"/>
      <c r="AH31" s="501"/>
      <c r="AI31" s="66"/>
      <c r="AJ31" s="50"/>
      <c r="AK31" s="50"/>
      <c r="AL31" s="50"/>
      <c r="AM31" s="54"/>
      <c r="AN31" s="32"/>
      <c r="AO31" s="32"/>
    </row>
    <row r="32" spans="1:42" ht="18" thickTop="1" x14ac:dyDescent="0.4">
      <c r="A32" s="43"/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286" t="s">
        <v>72</v>
      </c>
      <c r="AD32" s="286"/>
      <c r="AE32" s="286"/>
      <c r="AF32" s="286"/>
      <c r="AG32" s="286"/>
      <c r="AH32" s="286"/>
      <c r="AI32" s="286"/>
      <c r="AJ32" s="50"/>
      <c r="AK32" s="50"/>
      <c r="AL32" s="50"/>
      <c r="AM32" s="54"/>
      <c r="AN32" s="32"/>
      <c r="AO32" s="32"/>
    </row>
    <row r="33" spans="1:42" x14ac:dyDescent="0.4">
      <c r="A33" s="43"/>
      <c r="B33" s="687" t="s">
        <v>65</v>
      </c>
      <c r="C33" s="688"/>
      <c r="D33" s="688"/>
      <c r="E33" s="688"/>
      <c r="F33" s="688"/>
      <c r="G33" s="688"/>
      <c r="H33" s="688"/>
      <c r="I33" s="688"/>
      <c r="J33" s="688"/>
      <c r="K33" s="688"/>
      <c r="L33" s="688"/>
      <c r="M33" s="688"/>
      <c r="N33" s="688"/>
      <c r="O33" s="688"/>
      <c r="P33" s="688"/>
      <c r="Q33" s="688"/>
      <c r="R33" s="688"/>
      <c r="S33" s="688"/>
      <c r="T33" s="688"/>
      <c r="U33" s="688"/>
      <c r="V33" s="688"/>
      <c r="W33" s="688"/>
      <c r="X33" s="688"/>
      <c r="Y33" s="688"/>
      <c r="Z33" s="688"/>
      <c r="AA33" s="688"/>
      <c r="AB33" s="688"/>
      <c r="AC33" s="688"/>
      <c r="AD33" s="688"/>
      <c r="AE33" s="688"/>
      <c r="AF33" s="688"/>
      <c r="AG33" s="688"/>
      <c r="AH33" s="688"/>
      <c r="AI33" s="688"/>
      <c r="AJ33" s="688"/>
      <c r="AK33" s="688"/>
      <c r="AL33" s="688"/>
      <c r="AM33" s="689"/>
      <c r="AN33" s="32"/>
      <c r="AO33" s="32"/>
    </row>
    <row r="34" spans="1:42" x14ac:dyDescent="0.4">
      <c r="A34" s="43"/>
      <c r="B34" s="690"/>
      <c r="C34" s="688"/>
      <c r="D34" s="688"/>
      <c r="E34" s="688"/>
      <c r="F34" s="688"/>
      <c r="G34" s="688"/>
      <c r="H34" s="688"/>
      <c r="I34" s="688"/>
      <c r="J34" s="688"/>
      <c r="K34" s="688"/>
      <c r="L34" s="688"/>
      <c r="M34" s="688"/>
      <c r="N34" s="688"/>
      <c r="O34" s="688"/>
      <c r="P34" s="688"/>
      <c r="Q34" s="688"/>
      <c r="R34" s="688"/>
      <c r="S34" s="688"/>
      <c r="T34" s="688"/>
      <c r="U34" s="688"/>
      <c r="V34" s="688"/>
      <c r="W34" s="688"/>
      <c r="X34" s="688"/>
      <c r="Y34" s="688"/>
      <c r="Z34" s="688"/>
      <c r="AA34" s="688"/>
      <c r="AB34" s="688"/>
      <c r="AC34" s="688"/>
      <c r="AD34" s="688"/>
      <c r="AE34" s="688"/>
      <c r="AF34" s="688"/>
      <c r="AG34" s="688"/>
      <c r="AH34" s="688"/>
      <c r="AI34" s="688"/>
      <c r="AJ34" s="688"/>
      <c r="AK34" s="688"/>
      <c r="AL34" s="688"/>
      <c r="AM34" s="689"/>
      <c r="AN34" s="32"/>
      <c r="AO34" s="32"/>
    </row>
    <row r="35" spans="1:42" x14ac:dyDescent="0.4">
      <c r="A35" s="43"/>
      <c r="B35" s="691"/>
      <c r="C35" s="688"/>
      <c r="D35" s="688"/>
      <c r="E35" s="688"/>
      <c r="F35" s="688"/>
      <c r="G35" s="688"/>
      <c r="H35" s="688"/>
      <c r="I35" s="688"/>
      <c r="J35" s="688"/>
      <c r="K35" s="688"/>
      <c r="L35" s="688"/>
      <c r="M35" s="688"/>
      <c r="N35" s="688"/>
      <c r="O35" s="688"/>
      <c r="P35" s="688"/>
      <c r="Q35" s="688"/>
      <c r="R35" s="688"/>
      <c r="S35" s="688"/>
      <c r="T35" s="688"/>
      <c r="U35" s="688"/>
      <c r="V35" s="688"/>
      <c r="W35" s="688"/>
      <c r="X35" s="688"/>
      <c r="Y35" s="688"/>
      <c r="Z35" s="688"/>
      <c r="AA35" s="688"/>
      <c r="AB35" s="688"/>
      <c r="AC35" s="688"/>
      <c r="AD35" s="688"/>
      <c r="AE35" s="688"/>
      <c r="AF35" s="688"/>
      <c r="AG35" s="688"/>
      <c r="AH35" s="688"/>
      <c r="AI35" s="688"/>
      <c r="AJ35" s="688"/>
      <c r="AK35" s="688"/>
      <c r="AL35" s="688"/>
      <c r="AM35" s="689"/>
      <c r="AN35" s="32"/>
      <c r="AO35" s="32"/>
    </row>
    <row r="36" spans="1:42" ht="15" customHeight="1" thickBot="1" x14ac:dyDescent="0.45">
      <c r="A36" s="43"/>
      <c r="B36" s="692"/>
      <c r="C36" s="693"/>
      <c r="D36" s="693"/>
      <c r="E36" s="693"/>
      <c r="F36" s="693"/>
      <c r="G36" s="693"/>
      <c r="H36" s="693"/>
      <c r="I36" s="693"/>
      <c r="J36" s="693"/>
      <c r="K36" s="693"/>
      <c r="L36" s="693"/>
      <c r="M36" s="693"/>
      <c r="N36" s="693"/>
      <c r="O36" s="693"/>
      <c r="P36" s="693"/>
      <c r="Q36" s="693"/>
      <c r="R36" s="693"/>
      <c r="S36" s="693"/>
      <c r="T36" s="693"/>
      <c r="U36" s="693"/>
      <c r="V36" s="693"/>
      <c r="W36" s="693"/>
      <c r="X36" s="693"/>
      <c r="Y36" s="693"/>
      <c r="Z36" s="693"/>
      <c r="AA36" s="693"/>
      <c r="AB36" s="693"/>
      <c r="AC36" s="693"/>
      <c r="AD36" s="693"/>
      <c r="AE36" s="693"/>
      <c r="AF36" s="693"/>
      <c r="AG36" s="693"/>
      <c r="AH36" s="693"/>
      <c r="AI36" s="693"/>
      <c r="AJ36" s="693"/>
      <c r="AK36" s="693"/>
      <c r="AL36" s="693"/>
      <c r="AM36" s="694"/>
      <c r="AN36" s="32"/>
      <c r="AO36" s="32"/>
    </row>
    <row r="37" spans="1:42" ht="15" customHeight="1" x14ac:dyDescent="0.4">
      <c r="A37" s="43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67"/>
      <c r="Q37" s="68"/>
      <c r="R37" s="68"/>
      <c r="S37" s="68"/>
      <c r="T37" s="68"/>
      <c r="U37" s="68"/>
      <c r="V37" s="68"/>
      <c r="W37" s="68"/>
      <c r="X37" s="69"/>
      <c r="Y37" s="68"/>
      <c r="Z37" s="68"/>
      <c r="AA37" s="68"/>
      <c r="AB37" s="68"/>
      <c r="AC37" s="68"/>
      <c r="AD37" s="50"/>
      <c r="AE37" s="50"/>
      <c r="AF37" s="50"/>
      <c r="AG37" s="50"/>
      <c r="AH37" s="50"/>
      <c r="AI37" s="50"/>
      <c r="AJ37" s="50"/>
      <c r="AK37" s="50"/>
      <c r="AL37" s="50"/>
      <c r="AM37" s="52"/>
      <c r="AN37" s="32"/>
      <c r="AO37" s="32"/>
    </row>
    <row r="38" spans="1:42" ht="15.75" customHeight="1" x14ac:dyDescent="0.4">
      <c r="A38" s="43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32"/>
      <c r="AO38" s="32"/>
    </row>
    <row r="39" spans="1:42" ht="15.75" customHeight="1" x14ac:dyDescent="0.4">
      <c r="A39" s="43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32"/>
      <c r="AO39" s="32"/>
    </row>
    <row r="40" spans="1:42" ht="15.75" customHeight="1" x14ac:dyDescent="0.4">
      <c r="A40" s="43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32"/>
      <c r="AO40" s="32"/>
    </row>
    <row r="41" spans="1:42" ht="15.75" customHeight="1" x14ac:dyDescent="0.4">
      <c r="A41" s="43"/>
      <c r="B41" s="371" t="s">
        <v>59</v>
      </c>
      <c r="C41" s="371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  <c r="Q41" s="371"/>
      <c r="R41" s="371"/>
      <c r="S41" s="371"/>
      <c r="T41" s="371"/>
      <c r="U41" s="371"/>
      <c r="V41" s="371"/>
      <c r="W41" s="371"/>
      <c r="X41" s="371"/>
      <c r="Y41" s="371"/>
      <c r="Z41" s="371"/>
      <c r="AA41" s="371"/>
      <c r="AB41" s="371"/>
      <c r="AC41" s="371"/>
      <c r="AD41" s="371"/>
      <c r="AE41" s="371"/>
      <c r="AF41" s="371"/>
      <c r="AG41" s="371"/>
      <c r="AH41" s="371"/>
      <c r="AI41" s="371"/>
      <c r="AJ41" s="371"/>
      <c r="AK41" s="371"/>
      <c r="AL41" s="371"/>
      <c r="AM41" s="70"/>
      <c r="AN41" s="91"/>
      <c r="AO41" s="91"/>
      <c r="AP41" s="40"/>
    </row>
    <row r="42" spans="1:42" ht="15.75" customHeight="1" x14ac:dyDescent="0.4">
      <c r="A42" s="43"/>
      <c r="B42" s="371"/>
      <c r="C42" s="371"/>
      <c r="D42" s="371"/>
      <c r="E42" s="371"/>
      <c r="F42" s="371"/>
      <c r="G42" s="371"/>
      <c r="H42" s="371"/>
      <c r="I42" s="371"/>
      <c r="J42" s="371"/>
      <c r="K42" s="371"/>
      <c r="L42" s="371"/>
      <c r="M42" s="371"/>
      <c r="N42" s="371"/>
      <c r="O42" s="371"/>
      <c r="P42" s="371"/>
      <c r="Q42" s="371"/>
      <c r="R42" s="371"/>
      <c r="S42" s="371"/>
      <c r="T42" s="371"/>
      <c r="U42" s="371"/>
      <c r="V42" s="371"/>
      <c r="W42" s="371"/>
      <c r="X42" s="371"/>
      <c r="Y42" s="371"/>
      <c r="Z42" s="371"/>
      <c r="AA42" s="371"/>
      <c r="AB42" s="371"/>
      <c r="AC42" s="371"/>
      <c r="AD42" s="371"/>
      <c r="AE42" s="371"/>
      <c r="AF42" s="371"/>
      <c r="AG42" s="371"/>
      <c r="AH42" s="371"/>
      <c r="AI42" s="371"/>
      <c r="AJ42" s="371"/>
      <c r="AK42" s="371"/>
      <c r="AL42" s="371"/>
      <c r="AM42" s="70"/>
      <c r="AN42" s="91"/>
      <c r="AO42" s="91"/>
      <c r="AP42" s="40"/>
    </row>
    <row r="43" spans="1:42" ht="15.75" customHeight="1" x14ac:dyDescent="0.4">
      <c r="A43" s="43"/>
      <c r="B43" s="43" t="s">
        <v>42</v>
      </c>
      <c r="C43" s="289"/>
      <c r="D43" s="289"/>
      <c r="E43" s="289"/>
      <c r="F43" s="289"/>
      <c r="G43" s="289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89"/>
      <c r="AB43" s="289"/>
      <c r="AC43" s="289"/>
      <c r="AD43" s="289"/>
      <c r="AE43" s="289"/>
      <c r="AF43" s="289"/>
      <c r="AG43" s="289"/>
      <c r="AH43" s="289"/>
      <c r="AI43" s="289"/>
      <c r="AJ43" s="289"/>
      <c r="AK43" s="289"/>
      <c r="AL43" s="289"/>
      <c r="AM43" s="70"/>
      <c r="AN43" s="91"/>
      <c r="AO43" s="91"/>
      <c r="AP43" s="40"/>
    </row>
    <row r="44" spans="1:42" ht="18.75" customHeight="1" x14ac:dyDescent="0.15">
      <c r="A44" s="43"/>
      <c r="B44" s="348" t="s">
        <v>103</v>
      </c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348"/>
      <c r="AG44" s="348"/>
      <c r="AH44" s="348"/>
      <c r="AI44" s="348"/>
      <c r="AJ44" s="348"/>
      <c r="AK44" s="71"/>
      <c r="AL44" s="71"/>
      <c r="AM44" s="71"/>
      <c r="AN44" s="92"/>
      <c r="AO44" s="92"/>
      <c r="AP44" s="7"/>
    </row>
    <row r="45" spans="1:42" ht="15.75" customHeight="1" x14ac:dyDescent="0.4">
      <c r="A45" s="43"/>
      <c r="B45" s="70"/>
      <c r="C45" s="72" t="s">
        <v>70</v>
      </c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91"/>
      <c r="AO45" s="91"/>
      <c r="AP45" s="40"/>
    </row>
    <row r="46" spans="1:42" ht="15.75" customHeight="1" x14ac:dyDescent="0.4">
      <c r="A46" s="43"/>
      <c r="B46" s="70"/>
      <c r="C46" s="349" t="s">
        <v>118</v>
      </c>
      <c r="D46" s="350"/>
      <c r="E46" s="350"/>
      <c r="F46" s="350"/>
      <c r="G46" s="350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  <c r="S46" s="350"/>
      <c r="T46" s="350"/>
      <c r="U46" s="350"/>
      <c r="V46" s="350"/>
      <c r="W46" s="350"/>
      <c r="X46" s="350"/>
      <c r="Y46" s="350"/>
      <c r="Z46" s="350"/>
      <c r="AA46" s="350"/>
      <c r="AB46" s="350"/>
      <c r="AC46" s="350"/>
      <c r="AD46" s="350"/>
      <c r="AE46" s="350"/>
      <c r="AF46" s="350"/>
      <c r="AG46" s="350"/>
      <c r="AH46" s="350"/>
      <c r="AI46" s="350"/>
      <c r="AJ46" s="350"/>
      <c r="AK46" s="350"/>
      <c r="AL46" s="350"/>
      <c r="AM46" s="350"/>
      <c r="AN46" s="91"/>
      <c r="AO46" s="91"/>
      <c r="AP46" s="40"/>
    </row>
    <row r="47" spans="1:42" ht="15.75" customHeight="1" x14ac:dyDescent="0.4">
      <c r="A47" s="43"/>
      <c r="B47" s="70"/>
      <c r="C47" s="350"/>
      <c r="D47" s="350"/>
      <c r="E47" s="350"/>
      <c r="F47" s="350"/>
      <c r="G47" s="350"/>
      <c r="H47" s="350"/>
      <c r="I47" s="350"/>
      <c r="J47" s="350"/>
      <c r="K47" s="350"/>
      <c r="L47" s="350"/>
      <c r="M47" s="350"/>
      <c r="N47" s="350"/>
      <c r="O47" s="350"/>
      <c r="P47" s="350"/>
      <c r="Q47" s="350"/>
      <c r="R47" s="350"/>
      <c r="S47" s="350"/>
      <c r="T47" s="350"/>
      <c r="U47" s="350"/>
      <c r="V47" s="350"/>
      <c r="W47" s="350"/>
      <c r="X47" s="350"/>
      <c r="Y47" s="350"/>
      <c r="Z47" s="350"/>
      <c r="AA47" s="350"/>
      <c r="AB47" s="350"/>
      <c r="AC47" s="350"/>
      <c r="AD47" s="350"/>
      <c r="AE47" s="350"/>
      <c r="AF47" s="350"/>
      <c r="AG47" s="350"/>
      <c r="AH47" s="350"/>
      <c r="AI47" s="350"/>
      <c r="AJ47" s="350"/>
      <c r="AK47" s="350"/>
      <c r="AL47" s="350"/>
      <c r="AM47" s="350"/>
      <c r="AN47" s="91"/>
      <c r="AO47" s="91"/>
      <c r="AP47" s="40"/>
    </row>
    <row r="48" spans="1:42" ht="15.75" customHeight="1" x14ac:dyDescent="0.4">
      <c r="A48" s="43"/>
      <c r="B48" s="70"/>
      <c r="C48" s="507"/>
      <c r="D48" s="507"/>
      <c r="E48" s="507"/>
      <c r="F48" s="507"/>
      <c r="G48" s="507"/>
      <c r="H48" s="507"/>
      <c r="I48" s="507"/>
      <c r="J48" s="507"/>
      <c r="K48" s="507"/>
      <c r="L48" s="507"/>
      <c r="M48" s="507"/>
      <c r="N48" s="507"/>
      <c r="O48" s="507"/>
      <c r="P48" s="507"/>
      <c r="Q48" s="507"/>
      <c r="R48" s="507"/>
      <c r="S48" s="507"/>
      <c r="T48" s="507"/>
      <c r="U48" s="507"/>
      <c r="V48" s="507"/>
      <c r="W48" s="507"/>
      <c r="X48" s="507"/>
      <c r="Y48" s="507"/>
      <c r="Z48" s="507"/>
      <c r="AA48" s="507"/>
      <c r="AB48" s="507"/>
      <c r="AC48" s="507"/>
      <c r="AD48" s="507"/>
      <c r="AE48" s="507"/>
      <c r="AF48" s="507"/>
      <c r="AG48" s="507"/>
      <c r="AH48" s="507"/>
      <c r="AI48" s="507"/>
      <c r="AJ48" s="507"/>
      <c r="AK48" s="507"/>
      <c r="AL48" s="507"/>
      <c r="AM48" s="70"/>
      <c r="AN48" s="91"/>
      <c r="AO48" s="91"/>
      <c r="AP48" s="40"/>
    </row>
    <row r="49" spans="1:69" x14ac:dyDescent="0.15">
      <c r="A49" s="43"/>
      <c r="B49" s="43"/>
      <c r="C49" s="507"/>
      <c r="D49" s="507"/>
      <c r="E49" s="507"/>
      <c r="F49" s="507"/>
      <c r="G49" s="507"/>
      <c r="H49" s="507"/>
      <c r="I49" s="507"/>
      <c r="J49" s="507"/>
      <c r="K49" s="507"/>
      <c r="L49" s="507"/>
      <c r="M49" s="507"/>
      <c r="N49" s="507"/>
      <c r="O49" s="507"/>
      <c r="P49" s="507"/>
      <c r="Q49" s="507"/>
      <c r="R49" s="507"/>
      <c r="S49" s="507"/>
      <c r="T49" s="507"/>
      <c r="U49" s="507"/>
      <c r="V49" s="507"/>
      <c r="W49" s="507"/>
      <c r="X49" s="507"/>
      <c r="Y49" s="507"/>
      <c r="Z49" s="507"/>
      <c r="AA49" s="507"/>
      <c r="AB49" s="507"/>
      <c r="AC49" s="507"/>
      <c r="AD49" s="507"/>
      <c r="AE49" s="507"/>
      <c r="AF49" s="507"/>
      <c r="AG49" s="507"/>
      <c r="AH49" s="507"/>
      <c r="AI49" s="507"/>
      <c r="AJ49" s="507"/>
      <c r="AK49" s="507"/>
      <c r="AL49" s="507"/>
      <c r="AM49" s="71"/>
      <c r="AN49" s="92"/>
      <c r="AO49" s="92"/>
      <c r="AP49" s="8"/>
    </row>
    <row r="50" spans="1:69" x14ac:dyDescent="0.15">
      <c r="A50" s="43"/>
      <c r="B50" s="43" t="s">
        <v>117</v>
      </c>
      <c r="C50" s="290"/>
      <c r="D50" s="290"/>
      <c r="E50" s="290"/>
      <c r="F50" s="290"/>
      <c r="G50" s="290"/>
      <c r="H50" s="290"/>
      <c r="I50" s="290"/>
      <c r="J50" s="290"/>
      <c r="K50" s="290"/>
      <c r="L50" s="290"/>
      <c r="M50" s="290"/>
      <c r="N50" s="290"/>
      <c r="O50" s="290"/>
      <c r="P50" s="290"/>
      <c r="Q50" s="290"/>
      <c r="R50" s="290"/>
      <c r="S50" s="290"/>
      <c r="T50" s="290"/>
      <c r="U50" s="290"/>
      <c r="V50" s="290"/>
      <c r="W50" s="290"/>
      <c r="X50" s="290"/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71"/>
      <c r="AM50" s="71"/>
      <c r="AN50" s="92"/>
      <c r="AO50" s="92"/>
      <c r="AP50" s="8"/>
    </row>
    <row r="51" spans="1:69" x14ac:dyDescent="0.15">
      <c r="A51" s="43"/>
      <c r="B51" s="43" t="s">
        <v>113</v>
      </c>
      <c r="C51" s="290"/>
      <c r="D51" s="290"/>
      <c r="E51" s="290"/>
      <c r="F51" s="290"/>
      <c r="G51" s="290"/>
      <c r="H51" s="290"/>
      <c r="I51" s="290"/>
      <c r="J51" s="290"/>
      <c r="K51" s="290"/>
      <c r="L51" s="290"/>
      <c r="M51" s="290"/>
      <c r="N51" s="290"/>
      <c r="O51" s="290"/>
      <c r="P51" s="290"/>
      <c r="Q51" s="290"/>
      <c r="R51" s="290"/>
      <c r="S51" s="290"/>
      <c r="T51" s="290"/>
      <c r="U51" s="290"/>
      <c r="V51" s="290"/>
      <c r="W51" s="290"/>
      <c r="X51" s="290"/>
      <c r="Y51" s="290"/>
      <c r="Z51" s="290"/>
      <c r="AA51" s="290"/>
      <c r="AB51" s="290"/>
      <c r="AC51" s="290"/>
      <c r="AD51" s="290"/>
      <c r="AE51" s="290"/>
      <c r="AF51" s="290"/>
      <c r="AG51" s="290"/>
      <c r="AH51" s="290"/>
      <c r="AI51" s="290"/>
      <c r="AJ51" s="290"/>
      <c r="AK51" s="290"/>
      <c r="AL51" s="71"/>
      <c r="AM51" s="71"/>
      <c r="AN51" s="92"/>
      <c r="AO51" s="92"/>
      <c r="AP51" s="8"/>
    </row>
    <row r="52" spans="1:69" s="3" customFormat="1" ht="14.25" customHeight="1" x14ac:dyDescent="0.4">
      <c r="A52" s="43"/>
      <c r="B52" s="50"/>
      <c r="C52" s="51"/>
      <c r="D52" s="51"/>
      <c r="E52" s="51"/>
      <c r="F52" s="51"/>
      <c r="G52" s="51"/>
      <c r="H52" s="51"/>
      <c r="I52" s="51"/>
      <c r="J52" s="50"/>
      <c r="K52" s="50"/>
      <c r="L52" s="50"/>
      <c r="M52" s="686" t="s">
        <v>29</v>
      </c>
      <c r="N52" s="686"/>
      <c r="O52" s="686"/>
      <c r="P52" s="686"/>
      <c r="Q52" s="686"/>
      <c r="R52" s="686"/>
      <c r="S52" s="686"/>
      <c r="T52" s="686"/>
      <c r="U52" s="686"/>
      <c r="V52" s="353" t="s">
        <v>73</v>
      </c>
      <c r="W52" s="354"/>
      <c r="X52" s="354"/>
      <c r="Y52" s="354"/>
      <c r="Z52" s="354"/>
      <c r="AA52" s="354"/>
      <c r="AB52" s="354"/>
      <c r="AC52" s="354"/>
      <c r="AD52" s="354"/>
      <c r="AE52" s="354"/>
      <c r="AF52" s="354"/>
      <c r="AG52" s="354"/>
      <c r="AH52" s="354"/>
      <c r="AI52" s="354"/>
      <c r="AJ52" s="354"/>
      <c r="AK52" s="354"/>
      <c r="AL52" s="354"/>
      <c r="AM52" s="43"/>
      <c r="AN52" s="12"/>
      <c r="AO52" s="12"/>
    </row>
    <row r="53" spans="1:69" s="3" customFormat="1" ht="14.25" customHeight="1" x14ac:dyDescent="0.4">
      <c r="A53" s="43"/>
      <c r="B53" s="50"/>
      <c r="C53" s="51"/>
      <c r="D53" s="51"/>
      <c r="E53" s="51"/>
      <c r="F53" s="51"/>
      <c r="G53" s="51"/>
      <c r="H53" s="51"/>
      <c r="I53" s="51"/>
      <c r="J53" s="50"/>
      <c r="K53" s="52"/>
      <c r="L53" s="52"/>
      <c r="M53" s="355"/>
      <c r="N53" s="356"/>
      <c r="O53" s="357"/>
      <c r="P53" s="357"/>
      <c r="Q53" s="357"/>
      <c r="R53" s="357"/>
      <c r="S53" s="357"/>
      <c r="T53" s="357"/>
      <c r="U53" s="358"/>
      <c r="V53" s="353"/>
      <c r="W53" s="354"/>
      <c r="X53" s="354"/>
      <c r="Y53" s="354"/>
      <c r="Z53" s="354"/>
      <c r="AA53" s="354"/>
      <c r="AB53" s="354"/>
      <c r="AC53" s="354"/>
      <c r="AD53" s="354"/>
      <c r="AE53" s="354"/>
      <c r="AF53" s="354"/>
      <c r="AG53" s="354"/>
      <c r="AH53" s="354"/>
      <c r="AI53" s="354"/>
      <c r="AJ53" s="354"/>
      <c r="AK53" s="354"/>
      <c r="AL53" s="354"/>
      <c r="AM53" s="43"/>
      <c r="AN53" s="12"/>
      <c r="AO53" s="12"/>
    </row>
    <row r="54" spans="1:69" s="3" customFormat="1" ht="14.25" customHeight="1" x14ac:dyDescent="0.4">
      <c r="A54" s="43"/>
      <c r="B54" s="50"/>
      <c r="C54" s="51"/>
      <c r="D54" s="51"/>
      <c r="E54" s="51"/>
      <c r="F54" s="51"/>
      <c r="G54" s="51"/>
      <c r="H54" s="51"/>
      <c r="I54" s="51"/>
      <c r="J54" s="50"/>
      <c r="K54" s="52"/>
      <c r="L54" s="52"/>
      <c r="M54" s="359"/>
      <c r="N54" s="360"/>
      <c r="O54" s="361"/>
      <c r="P54" s="361"/>
      <c r="Q54" s="361"/>
      <c r="R54" s="361"/>
      <c r="S54" s="361"/>
      <c r="T54" s="361"/>
      <c r="U54" s="362"/>
      <c r="V54" s="353"/>
      <c r="W54" s="354"/>
      <c r="X54" s="354"/>
      <c r="Y54" s="354"/>
      <c r="Z54" s="354"/>
      <c r="AA54" s="354"/>
      <c r="AB54" s="354"/>
      <c r="AC54" s="354"/>
      <c r="AD54" s="354"/>
      <c r="AE54" s="354"/>
      <c r="AF54" s="354"/>
      <c r="AG54" s="354"/>
      <c r="AH54" s="354"/>
      <c r="AI54" s="354"/>
      <c r="AJ54" s="354"/>
      <c r="AK54" s="354"/>
      <c r="AL54" s="354"/>
      <c r="AM54" s="43"/>
      <c r="AN54" s="12"/>
      <c r="AO54" s="12"/>
      <c r="AQ54" s="13"/>
    </row>
    <row r="55" spans="1:69" ht="9.9499999999999993" customHeight="1" x14ac:dyDescent="0.4">
      <c r="A55" s="43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43"/>
      <c r="AN55" s="32"/>
      <c r="AO55" s="32"/>
    </row>
    <row r="56" spans="1:69" x14ac:dyDescent="0.4">
      <c r="A56" s="43"/>
      <c r="B56" s="50" t="s">
        <v>33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32"/>
      <c r="AO56" s="32"/>
    </row>
    <row r="57" spans="1:69" s="5" customFormat="1" ht="18.75" customHeight="1" x14ac:dyDescent="0.15">
      <c r="A57" s="73"/>
      <c r="B57" s="56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363"/>
      <c r="N57" s="364"/>
      <c r="O57" s="364"/>
      <c r="P57" s="364"/>
      <c r="Q57" s="364"/>
      <c r="R57" s="364"/>
      <c r="S57" s="364"/>
      <c r="T57" s="475" t="s">
        <v>0</v>
      </c>
      <c r="U57" s="476"/>
      <c r="V57" s="83" t="s">
        <v>5</v>
      </c>
      <c r="W57" s="367"/>
      <c r="X57" s="368"/>
      <c r="Y57" s="368"/>
      <c r="Z57" s="475" t="s">
        <v>2</v>
      </c>
      <c r="AA57" s="476"/>
      <c r="AB57" s="83" t="s">
        <v>1</v>
      </c>
      <c r="AC57" s="57"/>
      <c r="AD57" s="369" t="str">
        <f>IF(W57="","",ROUNDUP(M57/W57,0))</f>
        <v/>
      </c>
      <c r="AE57" s="370"/>
      <c r="AF57" s="370"/>
      <c r="AG57" s="370"/>
      <c r="AH57" s="370"/>
      <c r="AI57" s="370"/>
      <c r="AJ57" s="684" t="s">
        <v>0</v>
      </c>
      <c r="AK57" s="685"/>
      <c r="AL57" s="56"/>
      <c r="AM57" s="56"/>
      <c r="AN57" s="90"/>
      <c r="AO57" s="93"/>
      <c r="AP57" s="7"/>
      <c r="AQ57" s="7"/>
      <c r="AR57" s="7"/>
      <c r="AT57" s="11"/>
    </row>
    <row r="58" spans="1:69" s="5" customFormat="1" ht="18.75" customHeight="1" thickBot="1" x14ac:dyDescent="0.2">
      <c r="A58" s="73"/>
      <c r="B58" s="73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76" t="s">
        <v>28</v>
      </c>
      <c r="N58" s="56"/>
      <c r="O58" s="56"/>
      <c r="P58" s="56"/>
      <c r="Q58" s="56"/>
      <c r="R58" s="56"/>
      <c r="S58" s="56"/>
      <c r="T58" s="56"/>
      <c r="U58" s="56"/>
      <c r="V58" s="56"/>
      <c r="W58" s="77" t="s">
        <v>34</v>
      </c>
      <c r="X58" s="78"/>
      <c r="Y58" s="78"/>
      <c r="Z58" s="78"/>
      <c r="AA58" s="78"/>
      <c r="AB58" s="78"/>
      <c r="AC58" s="78"/>
      <c r="AD58" s="292"/>
      <c r="AE58" s="333" t="s">
        <v>41</v>
      </c>
      <c r="AF58" s="333"/>
      <c r="AG58" s="333"/>
      <c r="AH58" s="333"/>
      <c r="AI58" s="333"/>
      <c r="AJ58" s="333"/>
      <c r="AK58" s="333"/>
      <c r="AL58" s="80"/>
      <c r="AM58" s="80"/>
      <c r="AN58" s="94"/>
      <c r="AO58" s="22"/>
      <c r="AQ58" s="14"/>
      <c r="AR58" s="7"/>
      <c r="AS58" s="7"/>
      <c r="AT58" s="7"/>
      <c r="AV58" s="11"/>
      <c r="AW58" s="11"/>
      <c r="AX58" s="11"/>
      <c r="AY58" s="11"/>
      <c r="AZ58" s="11"/>
    </row>
    <row r="59" spans="1:69" s="5" customFormat="1" ht="21.75" thickBot="1" x14ac:dyDescent="0.45">
      <c r="A59" s="73"/>
      <c r="B59" s="73"/>
      <c r="C59" s="73"/>
      <c r="D59" s="73"/>
      <c r="E59" s="75" t="s">
        <v>93</v>
      </c>
      <c r="F59" s="73"/>
      <c r="G59" s="73"/>
      <c r="H59" s="73"/>
      <c r="I59" s="75"/>
      <c r="J59" s="73"/>
      <c r="K59" s="73"/>
      <c r="L59" s="73"/>
      <c r="M59" s="73"/>
      <c r="N59" s="334" t="s">
        <v>69</v>
      </c>
      <c r="O59" s="335"/>
      <c r="P59" s="335"/>
      <c r="Q59" s="335"/>
      <c r="R59" s="335"/>
      <c r="S59" s="335"/>
      <c r="T59" s="335"/>
      <c r="U59" s="335"/>
      <c r="V59" s="335"/>
      <c r="W59" s="335"/>
      <c r="X59" s="335"/>
      <c r="Y59" s="335"/>
      <c r="Z59" s="335"/>
      <c r="AA59" s="335"/>
      <c r="AB59" s="335"/>
      <c r="AC59" s="336"/>
      <c r="AD59" s="337" t="str">
        <f>IF(M57="","",IFERROR(IF(W57="","",ROUNDUP(AD57*0.4,0)),""))</f>
        <v/>
      </c>
      <c r="AE59" s="338"/>
      <c r="AF59" s="338"/>
      <c r="AG59" s="338"/>
      <c r="AH59" s="338"/>
      <c r="AI59" s="338"/>
      <c r="AJ59" s="461" t="s">
        <v>0</v>
      </c>
      <c r="AK59" s="462"/>
      <c r="AL59" s="81"/>
      <c r="AM59" s="81"/>
      <c r="AN59" s="95"/>
      <c r="AO59" s="95"/>
      <c r="AP59" s="16"/>
      <c r="AS59" s="11"/>
      <c r="AT59" s="11"/>
      <c r="AU59" s="11"/>
      <c r="AV59" s="11"/>
      <c r="AW59" s="11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</row>
    <row r="60" spans="1:69" s="5" customFormat="1" ht="17.25" customHeight="1" x14ac:dyDescent="0.4">
      <c r="A60" s="73"/>
      <c r="B60" s="73"/>
      <c r="C60" s="73"/>
      <c r="D60" s="73"/>
      <c r="E60" s="73"/>
      <c r="F60" s="73"/>
      <c r="G60" s="73"/>
      <c r="H60" s="73"/>
      <c r="I60" s="75"/>
      <c r="J60" s="73"/>
      <c r="K60" s="73"/>
      <c r="L60" s="73"/>
      <c r="M60" s="73"/>
      <c r="N60" s="287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79"/>
      <c r="AD60" s="82"/>
      <c r="AE60" s="341" t="s">
        <v>102</v>
      </c>
      <c r="AF60" s="342"/>
      <c r="AG60" s="342"/>
      <c r="AH60" s="342"/>
      <c r="AI60" s="342"/>
      <c r="AJ60" s="342"/>
      <c r="AK60" s="342"/>
      <c r="AL60" s="342"/>
      <c r="AM60" s="343"/>
      <c r="AN60" s="97"/>
      <c r="AO60" s="97"/>
      <c r="AP60" s="16"/>
      <c r="AS60" s="11"/>
      <c r="AT60" s="11"/>
      <c r="AU60" s="11"/>
      <c r="AV60" s="11"/>
      <c r="AW60" s="11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</row>
    <row r="61" spans="1:69" s="5" customFormat="1" ht="18" thickBot="1" x14ac:dyDescent="0.45">
      <c r="A61" s="73"/>
      <c r="B61" s="73"/>
      <c r="C61" s="73"/>
      <c r="D61" s="73"/>
      <c r="E61" s="65" t="str">
        <f>IF(AD59&lt;=25000,"１日当たりの支給額は一律2.5万円となります。"&amp;CHAR(10)&amp;"よって算定シートの提出は不要です。","")</f>
        <v/>
      </c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288"/>
      <c r="W61" s="288"/>
      <c r="X61" s="288"/>
      <c r="Y61" s="288"/>
      <c r="Z61" s="288"/>
      <c r="AA61" s="288"/>
      <c r="AB61" s="288"/>
      <c r="AC61" s="79"/>
      <c r="AD61" s="82"/>
      <c r="AE61" s="342"/>
      <c r="AF61" s="342"/>
      <c r="AG61" s="342"/>
      <c r="AH61" s="342"/>
      <c r="AI61" s="342"/>
      <c r="AJ61" s="342"/>
      <c r="AK61" s="342"/>
      <c r="AL61" s="342"/>
      <c r="AM61" s="343"/>
      <c r="AN61" s="97"/>
      <c r="AO61" s="97"/>
      <c r="AP61" s="16"/>
      <c r="AS61" s="11"/>
      <c r="AT61" s="11"/>
      <c r="AU61" s="11"/>
      <c r="AV61" s="11"/>
      <c r="AW61" s="11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</row>
    <row r="62" spans="1:69" s="5" customFormat="1" ht="18.75" customHeight="1" thickBot="1" x14ac:dyDescent="0.2">
      <c r="A62" s="73"/>
      <c r="B62" s="73"/>
      <c r="C62" s="56"/>
      <c r="D62" s="56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55" t="s">
        <v>91</v>
      </c>
      <c r="W62" s="78"/>
      <c r="X62" s="78"/>
      <c r="Y62" s="78"/>
      <c r="Z62" s="78"/>
      <c r="AA62" s="78"/>
      <c r="AB62" s="78"/>
      <c r="AC62" s="78"/>
      <c r="AD62" s="344" t="str">
        <f>IFERROR(IF(AD59&lt;=25000,"ERROR",MIN(ROUNDUP(AD59,-3),75000)),"")</f>
        <v/>
      </c>
      <c r="AE62" s="345"/>
      <c r="AF62" s="345"/>
      <c r="AG62" s="345"/>
      <c r="AH62" s="345"/>
      <c r="AI62" s="345"/>
      <c r="AJ62" s="461" t="s">
        <v>0</v>
      </c>
      <c r="AK62" s="462"/>
      <c r="AL62" s="80"/>
      <c r="AM62" s="80"/>
      <c r="AN62" s="94"/>
      <c r="AO62" s="22"/>
      <c r="AQ62" s="14"/>
      <c r="AR62" s="7"/>
      <c r="AS62" s="7"/>
      <c r="AT62" s="7"/>
      <c r="AV62" s="11"/>
      <c r="AW62" s="11"/>
      <c r="AX62" s="11"/>
      <c r="AY62" s="11"/>
      <c r="AZ62" s="11"/>
    </row>
    <row r="63" spans="1:69" ht="17.25" x14ac:dyDescent="0.4">
      <c r="A63" s="43"/>
      <c r="B63" s="50"/>
      <c r="C63" s="50"/>
      <c r="D63" s="50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50"/>
      <c r="W63" s="50"/>
      <c r="X63" s="50"/>
      <c r="Y63" s="50"/>
      <c r="Z63" s="50"/>
      <c r="AA63" s="50"/>
      <c r="AB63" s="50"/>
      <c r="AC63" s="50"/>
      <c r="AD63" s="50"/>
      <c r="AE63" s="683" t="s">
        <v>72</v>
      </c>
      <c r="AF63" s="683"/>
      <c r="AG63" s="683"/>
      <c r="AH63" s="683"/>
      <c r="AI63" s="683"/>
      <c r="AJ63" s="683"/>
      <c r="AK63" s="683"/>
      <c r="AL63" s="50"/>
      <c r="AM63" s="43"/>
      <c r="AN63" s="32"/>
      <c r="AO63" s="32"/>
    </row>
  </sheetData>
  <mergeCells count="68">
    <mergeCell ref="B6:AM7"/>
    <mergeCell ref="A1:AM1"/>
    <mergeCell ref="A2:AM2"/>
    <mergeCell ref="A3:AM3"/>
    <mergeCell ref="A4:AM4"/>
    <mergeCell ref="A5:AM5"/>
    <mergeCell ref="P13:X13"/>
    <mergeCell ref="Z13:AO15"/>
    <mergeCell ref="P14:P15"/>
    <mergeCell ref="Q14:V15"/>
    <mergeCell ref="W14:X15"/>
    <mergeCell ref="B8:N8"/>
    <mergeCell ref="O8:AM8"/>
    <mergeCell ref="B10:W10"/>
    <mergeCell ref="X10:AM10"/>
    <mergeCell ref="B11:AM11"/>
    <mergeCell ref="AB23:AH23"/>
    <mergeCell ref="E18:N18"/>
    <mergeCell ref="Q18:U18"/>
    <mergeCell ref="X18:AH18"/>
    <mergeCell ref="E19:E22"/>
    <mergeCell ref="F19:L22"/>
    <mergeCell ref="M19:N22"/>
    <mergeCell ref="O19:P22"/>
    <mergeCell ref="Q19:Q22"/>
    <mergeCell ref="R19:S20"/>
    <mergeCell ref="T19:U22"/>
    <mergeCell ref="V19:W22"/>
    <mergeCell ref="X19:X22"/>
    <mergeCell ref="Y19:AF22"/>
    <mergeCell ref="AG19:AH22"/>
    <mergeCell ref="R21:S22"/>
    <mergeCell ref="B41:AL42"/>
    <mergeCell ref="E24:O24"/>
    <mergeCell ref="X24:AH24"/>
    <mergeCell ref="E25:E26"/>
    <mergeCell ref="F25:M26"/>
    <mergeCell ref="N25:O26"/>
    <mergeCell ref="P25:Q26"/>
    <mergeCell ref="S25:U26"/>
    <mergeCell ref="V25:W26"/>
    <mergeCell ref="X25:AF26"/>
    <mergeCell ref="AG25:AH26"/>
    <mergeCell ref="AB27:AL28"/>
    <mergeCell ref="X29:AH29"/>
    <mergeCell ref="X30:AF31"/>
    <mergeCell ref="AG30:AH31"/>
    <mergeCell ref="B33:AM36"/>
    <mergeCell ref="AJ57:AK57"/>
    <mergeCell ref="B44:AJ44"/>
    <mergeCell ref="C46:AM47"/>
    <mergeCell ref="C48:AL49"/>
    <mergeCell ref="M52:U52"/>
    <mergeCell ref="V52:AL54"/>
    <mergeCell ref="M53:U54"/>
    <mergeCell ref="M57:S57"/>
    <mergeCell ref="T57:U57"/>
    <mergeCell ref="W57:Y57"/>
    <mergeCell ref="Z57:AA57"/>
    <mergeCell ref="AD57:AI57"/>
    <mergeCell ref="AE63:AK63"/>
    <mergeCell ref="AE58:AK58"/>
    <mergeCell ref="N59:AC59"/>
    <mergeCell ref="AD59:AI59"/>
    <mergeCell ref="AJ59:AK59"/>
    <mergeCell ref="AE60:AM61"/>
    <mergeCell ref="AD62:AI62"/>
    <mergeCell ref="AJ62:AK62"/>
  </mergeCells>
  <phoneticPr fontId="3"/>
  <dataValidations count="2">
    <dataValidation type="list" allowBlank="1" showInputMessage="1" showErrorMessage="1" sqref="M53:U54">
      <formula1>"平成31年度,令和２年度,令和３年度,平成30年度,平成29年度"</formula1>
    </dataValidation>
    <dataValidation type="list" allowBlank="1" showInputMessage="1" showErrorMessage="1" sqref="Q14:V15">
      <formula1>" 平成31,令和２,令和３,平成30,平成29"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CC99FF"/>
    <pageSetUpPr fitToPage="1"/>
  </sheetPr>
  <dimension ref="A1:BR69"/>
  <sheetViews>
    <sheetView tabSelected="1" view="pageBreakPreview" zoomScaleNormal="100" zoomScaleSheetLayoutView="100" workbookViewId="0">
      <selection sqref="A1:AQ1"/>
    </sheetView>
  </sheetViews>
  <sheetFormatPr defaultColWidth="8.625" defaultRowHeight="14.25" x14ac:dyDescent="0.4"/>
  <cols>
    <col min="1" max="1" width="2" style="1" customWidth="1"/>
    <col min="2" max="34" width="2.625" style="1" customWidth="1"/>
    <col min="35" max="35" width="2.875" style="1" customWidth="1"/>
    <col min="36" max="41" width="2.625" style="1" customWidth="1"/>
    <col min="42" max="42" width="1.125" style="1" customWidth="1"/>
    <col min="43" max="43" width="1" style="30" customWidth="1"/>
    <col min="44" max="44" width="3.25" style="1" customWidth="1"/>
    <col min="45" max="45" width="6.75" style="1" hidden="1" customWidth="1"/>
    <col min="46" max="46" width="16.125" style="1" hidden="1" customWidth="1"/>
    <col min="47" max="47" width="8.875" style="1" hidden="1" customWidth="1"/>
    <col min="48" max="48" width="10.625" style="1" customWidth="1"/>
    <col min="49" max="57" width="3.625" style="1" customWidth="1"/>
    <col min="58" max="16384" width="8.625" style="1"/>
  </cols>
  <sheetData>
    <row r="1" spans="1:53" ht="45" customHeight="1" x14ac:dyDescent="0.4">
      <c r="A1" s="711" t="s">
        <v>128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2"/>
      <c r="V1" s="712"/>
      <c r="W1" s="712"/>
      <c r="X1" s="712"/>
      <c r="Y1" s="712"/>
      <c r="Z1" s="712"/>
      <c r="AA1" s="712"/>
      <c r="AB1" s="712"/>
      <c r="AC1" s="712"/>
      <c r="AD1" s="712"/>
      <c r="AE1" s="712"/>
      <c r="AF1" s="712"/>
      <c r="AG1" s="713"/>
      <c r="AH1" s="713"/>
      <c r="AI1" s="713"/>
      <c r="AJ1" s="713"/>
      <c r="AK1" s="713"/>
      <c r="AL1" s="713"/>
      <c r="AM1" s="713"/>
      <c r="AN1" s="713"/>
      <c r="AO1" s="713"/>
      <c r="AP1" s="713"/>
      <c r="AQ1" s="714"/>
    </row>
    <row r="2" spans="1:53" ht="35.1" customHeight="1" thickBot="1" x14ac:dyDescent="0.45">
      <c r="A2" s="707" t="s">
        <v>139</v>
      </c>
      <c r="B2" s="708"/>
      <c r="C2" s="708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  <c r="P2" s="708"/>
      <c r="Q2" s="708"/>
      <c r="R2" s="708"/>
      <c r="S2" s="708"/>
      <c r="T2" s="708"/>
      <c r="U2" s="708"/>
      <c r="V2" s="708"/>
      <c r="W2" s="708"/>
      <c r="X2" s="708"/>
      <c r="Y2" s="708"/>
      <c r="Z2" s="708"/>
      <c r="AA2" s="708"/>
      <c r="AB2" s="708"/>
      <c r="AC2" s="708"/>
      <c r="AD2" s="708"/>
      <c r="AE2" s="708"/>
      <c r="AF2" s="708"/>
      <c r="AG2" s="709"/>
      <c r="AH2" s="709"/>
      <c r="AI2" s="709"/>
      <c r="AJ2" s="709"/>
      <c r="AK2" s="709"/>
      <c r="AL2" s="709"/>
      <c r="AM2" s="709"/>
      <c r="AN2" s="709"/>
      <c r="AO2" s="709"/>
      <c r="AP2" s="709"/>
      <c r="AQ2" s="710"/>
    </row>
    <row r="3" spans="1:53" ht="17.25" customHeight="1" x14ac:dyDescent="0.4">
      <c r="A3" s="197"/>
      <c r="B3" s="676" t="s">
        <v>135</v>
      </c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676"/>
      <c r="N3" s="676"/>
      <c r="O3" s="676"/>
      <c r="P3" s="676"/>
      <c r="Q3" s="676"/>
      <c r="R3" s="676"/>
      <c r="S3" s="676"/>
      <c r="T3" s="676"/>
      <c r="U3" s="676"/>
      <c r="V3" s="676"/>
      <c r="W3" s="676"/>
      <c r="X3" s="676"/>
      <c r="Y3" s="676"/>
      <c r="Z3" s="676"/>
      <c r="AA3" s="676"/>
      <c r="AB3" s="676"/>
      <c r="AC3" s="676"/>
      <c r="AD3" s="676"/>
      <c r="AE3" s="676"/>
      <c r="AF3" s="676"/>
      <c r="AG3" s="676"/>
      <c r="AH3" s="676"/>
      <c r="AI3" s="676"/>
      <c r="AJ3" s="676"/>
      <c r="AK3" s="676"/>
      <c r="AL3" s="676"/>
      <c r="AM3" s="676"/>
      <c r="AN3" s="676"/>
      <c r="AO3" s="676"/>
      <c r="AP3" s="197"/>
      <c r="AQ3" s="197"/>
    </row>
    <row r="4" spans="1:53" ht="28.5" customHeight="1" x14ac:dyDescent="0.4">
      <c r="A4" s="197"/>
      <c r="B4" s="676"/>
      <c r="C4" s="676"/>
      <c r="D4" s="676"/>
      <c r="E4" s="676"/>
      <c r="F4" s="676"/>
      <c r="G4" s="676"/>
      <c r="H4" s="676"/>
      <c r="I4" s="676"/>
      <c r="J4" s="676"/>
      <c r="K4" s="676"/>
      <c r="L4" s="676"/>
      <c r="M4" s="676"/>
      <c r="N4" s="676"/>
      <c r="O4" s="676"/>
      <c r="P4" s="676"/>
      <c r="Q4" s="676"/>
      <c r="R4" s="676"/>
      <c r="S4" s="676"/>
      <c r="T4" s="676"/>
      <c r="U4" s="676"/>
      <c r="V4" s="676"/>
      <c r="W4" s="676"/>
      <c r="X4" s="676"/>
      <c r="Y4" s="676"/>
      <c r="Z4" s="676"/>
      <c r="AA4" s="676"/>
      <c r="AB4" s="676"/>
      <c r="AC4" s="676"/>
      <c r="AD4" s="676"/>
      <c r="AE4" s="676"/>
      <c r="AF4" s="676"/>
      <c r="AG4" s="676"/>
      <c r="AH4" s="676"/>
      <c r="AI4" s="676"/>
      <c r="AJ4" s="676"/>
      <c r="AK4" s="676"/>
      <c r="AL4" s="676"/>
      <c r="AM4" s="676"/>
      <c r="AN4" s="676"/>
      <c r="AO4" s="676"/>
      <c r="AP4" s="197"/>
      <c r="AQ4" s="197"/>
    </row>
    <row r="5" spans="1:53" ht="24.75" customHeight="1" x14ac:dyDescent="0.4">
      <c r="A5" s="197"/>
      <c r="B5" s="677" t="s">
        <v>19</v>
      </c>
      <c r="C5" s="677"/>
      <c r="D5" s="677"/>
      <c r="E5" s="677"/>
      <c r="F5" s="677"/>
      <c r="G5" s="677"/>
      <c r="H5" s="677"/>
      <c r="I5" s="677"/>
      <c r="J5" s="677"/>
      <c r="K5" s="677"/>
      <c r="L5" s="677"/>
      <c r="M5" s="677"/>
      <c r="N5" s="677"/>
      <c r="O5" s="677"/>
      <c r="P5" s="677"/>
      <c r="Q5" s="715"/>
      <c r="R5" s="715"/>
      <c r="S5" s="715"/>
      <c r="T5" s="715"/>
      <c r="U5" s="715"/>
      <c r="V5" s="715"/>
      <c r="W5" s="715"/>
      <c r="X5" s="715"/>
      <c r="Y5" s="715"/>
      <c r="Z5" s="715"/>
      <c r="AA5" s="715"/>
      <c r="AB5" s="715"/>
      <c r="AC5" s="715"/>
      <c r="AD5" s="715"/>
      <c r="AE5" s="715"/>
      <c r="AF5" s="715"/>
      <c r="AG5" s="715"/>
      <c r="AH5" s="715"/>
      <c r="AI5" s="715"/>
      <c r="AJ5" s="715"/>
      <c r="AK5" s="715"/>
      <c r="AL5" s="715"/>
      <c r="AM5" s="715"/>
      <c r="AN5" s="715"/>
      <c r="AO5" s="715"/>
      <c r="AP5" s="716"/>
      <c r="AQ5" s="716"/>
      <c r="AS5" s="30"/>
      <c r="AT5" s="30"/>
    </row>
    <row r="6" spans="1:53" ht="12" customHeight="1" x14ac:dyDescent="0.4">
      <c r="A6" s="197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29"/>
      <c r="AI6" s="329"/>
      <c r="AJ6" s="329"/>
      <c r="AK6" s="329"/>
      <c r="AL6" s="329"/>
      <c r="AM6" s="329"/>
      <c r="AN6" s="329"/>
      <c r="AO6" s="329"/>
      <c r="AP6" s="330"/>
      <c r="AQ6" s="330"/>
      <c r="AS6" s="30"/>
      <c r="AT6" s="30"/>
    </row>
    <row r="7" spans="1:53" ht="30" customHeight="1" thickBot="1" x14ac:dyDescent="0.45">
      <c r="A7" s="197"/>
      <c r="B7" s="680" t="s">
        <v>46</v>
      </c>
      <c r="C7" s="680"/>
      <c r="D7" s="680"/>
      <c r="E7" s="680"/>
      <c r="F7" s="680"/>
      <c r="G7" s="680"/>
      <c r="H7" s="680"/>
      <c r="I7" s="680"/>
      <c r="J7" s="680"/>
      <c r="K7" s="680"/>
      <c r="L7" s="680"/>
      <c r="M7" s="680"/>
      <c r="N7" s="680"/>
      <c r="O7" s="680"/>
      <c r="P7" s="680"/>
      <c r="Q7" s="680"/>
      <c r="R7" s="680"/>
      <c r="S7" s="680"/>
      <c r="T7" s="680"/>
      <c r="U7" s="680"/>
      <c r="V7" s="680"/>
      <c r="W7" s="681" t="s">
        <v>137</v>
      </c>
      <c r="X7" s="681"/>
      <c r="Y7" s="681"/>
      <c r="Z7" s="681"/>
      <c r="AA7" s="681"/>
      <c r="AB7" s="681"/>
      <c r="AC7" s="681"/>
      <c r="AD7" s="681"/>
      <c r="AE7" s="681"/>
      <c r="AF7" s="681"/>
      <c r="AG7" s="681"/>
      <c r="AH7" s="681"/>
      <c r="AI7" s="681"/>
      <c r="AJ7" s="681"/>
      <c r="AK7" s="681"/>
      <c r="AL7" s="681"/>
      <c r="AM7" s="681"/>
      <c r="AN7" s="681"/>
      <c r="AO7" s="681"/>
      <c r="AP7" s="681"/>
      <c r="AQ7" s="682"/>
      <c r="AR7" s="10"/>
      <c r="AS7" s="4"/>
      <c r="AT7" s="31"/>
      <c r="AU7" s="31"/>
      <c r="AV7" s="31"/>
      <c r="AW7" s="31"/>
      <c r="AX7" s="31"/>
      <c r="AY7" s="31"/>
      <c r="AZ7" s="31"/>
    </row>
    <row r="8" spans="1:53" ht="26.25" customHeight="1" x14ac:dyDescent="0.4">
      <c r="A8" s="197"/>
      <c r="B8" s="660" t="s">
        <v>129</v>
      </c>
      <c r="C8" s="661"/>
      <c r="D8" s="661"/>
      <c r="E8" s="661"/>
      <c r="F8" s="661"/>
      <c r="G8" s="661"/>
      <c r="H8" s="661"/>
      <c r="I8" s="661"/>
      <c r="J8" s="661"/>
      <c r="K8" s="661"/>
      <c r="L8" s="661"/>
      <c r="M8" s="661"/>
      <c r="N8" s="661"/>
      <c r="O8" s="661"/>
      <c r="P8" s="661"/>
      <c r="Q8" s="661"/>
      <c r="R8" s="661"/>
      <c r="S8" s="661"/>
      <c r="T8" s="661"/>
      <c r="U8" s="661"/>
      <c r="V8" s="661"/>
      <c r="W8" s="661"/>
      <c r="X8" s="661"/>
      <c r="Y8" s="661"/>
      <c r="Z8" s="661"/>
      <c r="AA8" s="661"/>
      <c r="AB8" s="661"/>
      <c r="AC8" s="661"/>
      <c r="AD8" s="661"/>
      <c r="AE8" s="661"/>
      <c r="AF8" s="661"/>
      <c r="AG8" s="661"/>
      <c r="AH8" s="661"/>
      <c r="AI8" s="661"/>
      <c r="AJ8" s="661"/>
      <c r="AK8" s="661"/>
      <c r="AL8" s="661"/>
      <c r="AM8" s="661"/>
      <c r="AN8" s="661"/>
      <c r="AO8" s="661"/>
      <c r="AP8" s="661"/>
      <c r="AQ8" s="662"/>
      <c r="AR8" s="10"/>
      <c r="AS8" s="4"/>
      <c r="AT8" s="4"/>
      <c r="AU8" s="31"/>
      <c r="AV8" s="31"/>
      <c r="AW8" s="31"/>
      <c r="AX8" s="31"/>
      <c r="AY8" s="31"/>
      <c r="AZ8" s="31"/>
      <c r="BA8" s="31"/>
    </row>
    <row r="9" spans="1:53" x14ac:dyDescent="0.4">
      <c r="A9" s="197"/>
      <c r="B9" s="198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200"/>
      <c r="S9" s="200"/>
      <c r="T9" s="200"/>
      <c r="U9" s="200"/>
      <c r="V9" s="200"/>
      <c r="W9" s="200"/>
      <c r="X9" s="200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201"/>
      <c r="AR9" s="10"/>
      <c r="AS9" s="4"/>
      <c r="AT9" s="4"/>
      <c r="AU9" s="31"/>
      <c r="AV9" s="31"/>
      <c r="AW9" s="31"/>
      <c r="AX9" s="31"/>
      <c r="AY9" s="31"/>
      <c r="AZ9" s="31"/>
      <c r="BA9" s="31"/>
    </row>
    <row r="10" spans="1:53" ht="14.25" customHeight="1" x14ac:dyDescent="0.4">
      <c r="A10" s="197"/>
      <c r="B10" s="202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487" t="s">
        <v>16</v>
      </c>
      <c r="P10" s="488"/>
      <c r="Q10" s="488"/>
      <c r="R10" s="488"/>
      <c r="S10" s="488"/>
      <c r="T10" s="488"/>
      <c r="U10" s="488"/>
      <c r="V10" s="488"/>
      <c r="W10" s="488"/>
      <c r="X10" s="489"/>
      <c r="Y10" s="204"/>
      <c r="Z10" s="652" t="s">
        <v>140</v>
      </c>
      <c r="AA10" s="626"/>
      <c r="AB10" s="626"/>
      <c r="AC10" s="626"/>
      <c r="AD10" s="626"/>
      <c r="AE10" s="626"/>
      <c r="AF10" s="626"/>
      <c r="AG10" s="626"/>
      <c r="AH10" s="626"/>
      <c r="AI10" s="626"/>
      <c r="AJ10" s="626"/>
      <c r="AK10" s="626"/>
      <c r="AL10" s="626"/>
      <c r="AM10" s="626"/>
      <c r="AN10" s="203"/>
      <c r="AO10" s="203"/>
      <c r="AP10" s="203"/>
      <c r="AQ10" s="205"/>
    </row>
    <row r="11" spans="1:53" ht="14.25" customHeight="1" x14ac:dyDescent="0.4">
      <c r="A11" s="197"/>
      <c r="B11" s="202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722" t="s">
        <v>15</v>
      </c>
      <c r="P11" s="483"/>
      <c r="Q11" s="724"/>
      <c r="R11" s="726" t="s">
        <v>11</v>
      </c>
      <c r="S11" s="724"/>
      <c r="T11" s="728"/>
      <c r="U11" s="726" t="s">
        <v>12</v>
      </c>
      <c r="V11" s="724"/>
      <c r="W11" s="724"/>
      <c r="X11" s="466" t="s">
        <v>2</v>
      </c>
      <c r="Y11" s="206"/>
      <c r="Z11" s="626"/>
      <c r="AA11" s="626"/>
      <c r="AB11" s="626"/>
      <c r="AC11" s="626"/>
      <c r="AD11" s="626"/>
      <c r="AE11" s="626"/>
      <c r="AF11" s="626"/>
      <c r="AG11" s="626"/>
      <c r="AH11" s="626"/>
      <c r="AI11" s="626"/>
      <c r="AJ11" s="626"/>
      <c r="AK11" s="626"/>
      <c r="AL11" s="626"/>
      <c r="AM11" s="626"/>
      <c r="AN11" s="203"/>
      <c r="AO11" s="207"/>
      <c r="AP11" s="208"/>
      <c r="AQ11" s="205"/>
    </row>
    <row r="12" spans="1:53" ht="14.25" customHeight="1" x14ac:dyDescent="0.4">
      <c r="A12" s="197"/>
      <c r="B12" s="202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723"/>
      <c r="P12" s="484"/>
      <c r="Q12" s="725"/>
      <c r="R12" s="727"/>
      <c r="S12" s="729"/>
      <c r="T12" s="729"/>
      <c r="U12" s="727"/>
      <c r="V12" s="725"/>
      <c r="W12" s="725"/>
      <c r="X12" s="467"/>
      <c r="Y12" s="206"/>
      <c r="Z12" s="626"/>
      <c r="AA12" s="626"/>
      <c r="AB12" s="626"/>
      <c r="AC12" s="626"/>
      <c r="AD12" s="626"/>
      <c r="AE12" s="626"/>
      <c r="AF12" s="626"/>
      <c r="AG12" s="626"/>
      <c r="AH12" s="626"/>
      <c r="AI12" s="626"/>
      <c r="AJ12" s="626"/>
      <c r="AK12" s="626"/>
      <c r="AL12" s="626"/>
      <c r="AM12" s="626"/>
      <c r="AN12" s="203"/>
      <c r="AO12" s="207"/>
      <c r="AP12" s="209" t="str">
        <f>IFERROR(DATEVALUE(AP11),"")</f>
        <v/>
      </c>
      <c r="AQ12" s="205"/>
    </row>
    <row r="13" spans="1:53" x14ac:dyDescent="0.4">
      <c r="A13" s="197"/>
      <c r="B13" s="198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200"/>
      <c r="S13" s="200"/>
      <c r="T13" s="200"/>
      <c r="U13" s="200"/>
      <c r="V13" s="200"/>
      <c r="W13" s="200"/>
      <c r="X13" s="200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201"/>
      <c r="AR13" s="10"/>
      <c r="AS13" s="4"/>
      <c r="AT13" s="4"/>
      <c r="AU13" s="31"/>
      <c r="AV13" s="31"/>
      <c r="AW13" s="31"/>
      <c r="AX13" s="31"/>
      <c r="AY13" s="31"/>
      <c r="AZ13" s="31"/>
      <c r="BA13" s="31"/>
    </row>
    <row r="14" spans="1:53" s="3" customFormat="1" ht="14.25" customHeight="1" x14ac:dyDescent="0.4">
      <c r="A14" s="197"/>
      <c r="B14" s="202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487" t="s">
        <v>17</v>
      </c>
      <c r="S14" s="512"/>
      <c r="T14" s="512"/>
      <c r="U14" s="512"/>
      <c r="V14" s="512"/>
      <c r="W14" s="512"/>
      <c r="X14" s="513"/>
      <c r="Y14" s="210"/>
      <c r="Z14" s="652" t="s">
        <v>141</v>
      </c>
      <c r="AA14" s="626"/>
      <c r="AB14" s="626"/>
      <c r="AC14" s="626"/>
      <c r="AD14" s="626"/>
      <c r="AE14" s="626"/>
      <c r="AF14" s="626"/>
      <c r="AG14" s="626"/>
      <c r="AH14" s="626"/>
      <c r="AI14" s="626"/>
      <c r="AJ14" s="626"/>
      <c r="AK14" s="626"/>
      <c r="AL14" s="626"/>
      <c r="AM14" s="626"/>
      <c r="AN14" s="203"/>
      <c r="AO14" s="210"/>
      <c r="AP14" s="210"/>
      <c r="AQ14" s="211"/>
      <c r="AR14" s="10"/>
      <c r="AS14" s="1"/>
      <c r="AT14" s="1"/>
      <c r="AU14" s="1"/>
      <c r="AV14" s="1"/>
    </row>
    <row r="15" spans="1:53" s="3" customFormat="1" ht="14.25" customHeight="1" x14ac:dyDescent="0.4">
      <c r="A15" s="197"/>
      <c r="B15" s="202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717" t="s">
        <v>15</v>
      </c>
      <c r="S15" s="718"/>
      <c r="T15" s="720"/>
      <c r="U15" s="718" t="s">
        <v>11</v>
      </c>
      <c r="V15" s="720"/>
      <c r="W15" s="720"/>
      <c r="X15" s="535" t="s">
        <v>12</v>
      </c>
      <c r="Y15" s="210"/>
      <c r="Z15" s="626"/>
      <c r="AA15" s="626"/>
      <c r="AB15" s="626"/>
      <c r="AC15" s="626"/>
      <c r="AD15" s="626"/>
      <c r="AE15" s="626"/>
      <c r="AF15" s="626"/>
      <c r="AG15" s="626"/>
      <c r="AH15" s="626"/>
      <c r="AI15" s="626"/>
      <c r="AJ15" s="626"/>
      <c r="AK15" s="626"/>
      <c r="AL15" s="626"/>
      <c r="AM15" s="626"/>
      <c r="AN15" s="203"/>
      <c r="AO15" s="210"/>
      <c r="AP15" s="210"/>
      <c r="AQ15" s="211"/>
      <c r="AR15" s="10"/>
      <c r="AS15" s="1"/>
      <c r="AT15" s="1"/>
      <c r="AU15" s="1"/>
      <c r="AV15" s="1"/>
    </row>
    <row r="16" spans="1:53" s="3" customFormat="1" ht="14.25" customHeight="1" x14ac:dyDescent="0.4">
      <c r="A16" s="197"/>
      <c r="B16" s="202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719"/>
      <c r="S16" s="534"/>
      <c r="T16" s="721"/>
      <c r="U16" s="534"/>
      <c r="V16" s="721"/>
      <c r="W16" s="721"/>
      <c r="X16" s="536"/>
      <c r="Y16" s="210"/>
      <c r="Z16" s="626"/>
      <c r="AA16" s="626"/>
      <c r="AB16" s="626"/>
      <c r="AC16" s="626"/>
      <c r="AD16" s="626"/>
      <c r="AE16" s="626"/>
      <c r="AF16" s="626"/>
      <c r="AG16" s="626"/>
      <c r="AH16" s="626"/>
      <c r="AI16" s="626"/>
      <c r="AJ16" s="626"/>
      <c r="AK16" s="626"/>
      <c r="AL16" s="626"/>
      <c r="AM16" s="626"/>
      <c r="AN16" s="203"/>
      <c r="AO16" s="210"/>
      <c r="AP16" s="210"/>
      <c r="AQ16" s="211"/>
      <c r="AR16" s="10"/>
      <c r="AS16" s="1"/>
      <c r="AT16" s="1"/>
      <c r="AU16" s="1"/>
      <c r="AV16" s="1"/>
    </row>
    <row r="17" spans="1:48" s="3" customFormat="1" ht="14.25" hidden="1" customHeight="1" x14ac:dyDescent="0.4">
      <c r="A17" s="197"/>
      <c r="B17" s="202"/>
      <c r="C17" s="212"/>
      <c r="D17" s="212"/>
      <c r="E17" s="212"/>
      <c r="F17" s="212"/>
      <c r="G17" s="212"/>
      <c r="H17" s="212"/>
      <c r="I17" s="212"/>
      <c r="J17" s="212"/>
      <c r="K17" s="210"/>
      <c r="L17" s="203"/>
      <c r="M17" s="213"/>
      <c r="N17" s="214"/>
      <c r="O17" s="214"/>
      <c r="P17" s="214"/>
      <c r="Q17" s="214"/>
      <c r="R17" s="331"/>
      <c r="S17" s="331"/>
      <c r="T17" s="331"/>
      <c r="U17" s="331"/>
      <c r="V17" s="331"/>
      <c r="W17" s="331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6"/>
      <c r="AI17" s="216"/>
      <c r="AJ17" s="203"/>
      <c r="AK17" s="203"/>
      <c r="AL17" s="203"/>
      <c r="AM17" s="203"/>
      <c r="AN17" s="203"/>
      <c r="AO17" s="210"/>
      <c r="AP17" s="210"/>
      <c r="AQ17" s="211"/>
      <c r="AR17" s="5"/>
      <c r="AS17" s="1"/>
      <c r="AT17" s="1"/>
      <c r="AU17" s="1"/>
      <c r="AV17" s="1"/>
    </row>
    <row r="18" spans="1:48" ht="14.25" customHeight="1" x14ac:dyDescent="0.4">
      <c r="A18" s="197"/>
      <c r="B18" s="202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17"/>
      <c r="Q18" s="217"/>
      <c r="R18" s="217"/>
      <c r="S18" s="217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5"/>
      <c r="AR18" s="5"/>
    </row>
    <row r="19" spans="1:48" ht="14.25" customHeight="1" x14ac:dyDescent="0.4">
      <c r="A19" s="197"/>
      <c r="B19" s="202"/>
      <c r="C19" s="203"/>
      <c r="D19" s="487" t="s">
        <v>21</v>
      </c>
      <c r="E19" s="512"/>
      <c r="F19" s="512"/>
      <c r="G19" s="512"/>
      <c r="H19" s="512"/>
      <c r="I19" s="512"/>
      <c r="J19" s="512"/>
      <c r="K19" s="512"/>
      <c r="L19" s="512"/>
      <c r="M19" s="512"/>
      <c r="N19" s="512"/>
      <c r="O19" s="512"/>
      <c r="P19" s="513"/>
      <c r="Q19" s="203"/>
      <c r="R19" s="203"/>
      <c r="S19" s="515" t="s">
        <v>62</v>
      </c>
      <c r="T19" s="516"/>
      <c r="U19" s="516"/>
      <c r="V19" s="516"/>
      <c r="W19" s="517"/>
      <c r="X19" s="203"/>
      <c r="Y19" s="203"/>
      <c r="Z19" s="631" t="s">
        <v>27</v>
      </c>
      <c r="AA19" s="629"/>
      <c r="AB19" s="629"/>
      <c r="AC19" s="629"/>
      <c r="AD19" s="629"/>
      <c r="AE19" s="629"/>
      <c r="AF19" s="629"/>
      <c r="AG19" s="629"/>
      <c r="AH19" s="629"/>
      <c r="AI19" s="629"/>
      <c r="AJ19" s="629"/>
      <c r="AK19" s="629"/>
      <c r="AL19" s="630"/>
      <c r="AM19" s="203"/>
      <c r="AN19" s="203"/>
      <c r="AO19" s="203"/>
      <c r="AP19" s="203"/>
      <c r="AQ19" s="205"/>
    </row>
    <row r="20" spans="1:48" ht="14.25" customHeight="1" x14ac:dyDescent="0.4">
      <c r="A20" s="197"/>
      <c r="B20" s="202"/>
      <c r="C20" s="203"/>
      <c r="D20" s="530" t="s">
        <v>8</v>
      </c>
      <c r="E20" s="730"/>
      <c r="F20" s="730"/>
      <c r="G20" s="730"/>
      <c r="H20" s="730"/>
      <c r="I20" s="730"/>
      <c r="J20" s="730"/>
      <c r="K20" s="730"/>
      <c r="L20" s="730"/>
      <c r="M20" s="730"/>
      <c r="N20" s="730"/>
      <c r="O20" s="490" t="s">
        <v>0</v>
      </c>
      <c r="P20" s="491"/>
      <c r="Q20" s="634" t="s">
        <v>5</v>
      </c>
      <c r="R20" s="634"/>
      <c r="S20" s="509" t="s">
        <v>6</v>
      </c>
      <c r="T20" s="732"/>
      <c r="U20" s="732"/>
      <c r="V20" s="522" t="s">
        <v>2</v>
      </c>
      <c r="W20" s="523"/>
      <c r="X20" s="616" t="s">
        <v>1</v>
      </c>
      <c r="Y20" s="616"/>
      <c r="Z20" s="509" t="s">
        <v>7</v>
      </c>
      <c r="AA20" s="734" t="str">
        <f>IFERROR(ROUNDUP(E20/T20,0),"")</f>
        <v/>
      </c>
      <c r="AB20" s="734"/>
      <c r="AC20" s="734"/>
      <c r="AD20" s="734"/>
      <c r="AE20" s="734"/>
      <c r="AF20" s="734"/>
      <c r="AG20" s="734"/>
      <c r="AH20" s="734"/>
      <c r="AI20" s="734"/>
      <c r="AJ20" s="734"/>
      <c r="AK20" s="643" t="s">
        <v>0</v>
      </c>
      <c r="AL20" s="644"/>
      <c r="AM20" s="203"/>
      <c r="AN20" s="203"/>
      <c r="AO20" s="203"/>
      <c r="AP20" s="203"/>
      <c r="AQ20" s="205"/>
    </row>
    <row r="21" spans="1:48" ht="14.25" customHeight="1" x14ac:dyDescent="0.4">
      <c r="A21" s="197"/>
      <c r="B21" s="202"/>
      <c r="C21" s="203"/>
      <c r="D21" s="510"/>
      <c r="E21" s="731"/>
      <c r="F21" s="731"/>
      <c r="G21" s="731"/>
      <c r="H21" s="731"/>
      <c r="I21" s="731"/>
      <c r="J21" s="731"/>
      <c r="K21" s="731"/>
      <c r="L21" s="731"/>
      <c r="M21" s="731"/>
      <c r="N21" s="731"/>
      <c r="O21" s="492"/>
      <c r="P21" s="493"/>
      <c r="Q21" s="634"/>
      <c r="R21" s="634"/>
      <c r="S21" s="510"/>
      <c r="T21" s="733"/>
      <c r="U21" s="733"/>
      <c r="V21" s="524"/>
      <c r="W21" s="525"/>
      <c r="X21" s="616"/>
      <c r="Y21" s="616"/>
      <c r="Z21" s="510"/>
      <c r="AA21" s="735"/>
      <c r="AB21" s="735"/>
      <c r="AC21" s="735"/>
      <c r="AD21" s="735"/>
      <c r="AE21" s="735"/>
      <c r="AF21" s="735"/>
      <c r="AG21" s="735"/>
      <c r="AH21" s="735"/>
      <c r="AI21" s="735"/>
      <c r="AJ21" s="735"/>
      <c r="AK21" s="492"/>
      <c r="AL21" s="493"/>
      <c r="AM21" s="203"/>
      <c r="AN21" s="203"/>
      <c r="AO21" s="203"/>
      <c r="AP21" s="203"/>
      <c r="AQ21" s="205"/>
    </row>
    <row r="22" spans="1:48" ht="14.25" customHeight="1" x14ac:dyDescent="0.4">
      <c r="A22" s="197"/>
      <c r="B22" s="202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18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578" t="s">
        <v>41</v>
      </c>
      <c r="AF22" s="579"/>
      <c r="AG22" s="579"/>
      <c r="AH22" s="579"/>
      <c r="AI22" s="579"/>
      <c r="AJ22" s="579"/>
      <c r="AK22" s="579"/>
      <c r="AL22" s="203"/>
      <c r="AM22" s="203"/>
      <c r="AN22" s="203"/>
      <c r="AO22" s="203"/>
      <c r="AP22" s="203"/>
      <c r="AQ22" s="205"/>
    </row>
    <row r="23" spans="1:48" ht="14.25" customHeight="1" x14ac:dyDescent="0.4">
      <c r="A23" s="197"/>
      <c r="B23" s="202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5"/>
    </row>
    <row r="24" spans="1:48" ht="14.25" customHeight="1" x14ac:dyDescent="0.4">
      <c r="A24" s="197"/>
      <c r="B24" s="202"/>
      <c r="C24" s="203"/>
      <c r="D24" s="648" t="s">
        <v>138</v>
      </c>
      <c r="E24" s="516"/>
      <c r="F24" s="516"/>
      <c r="G24" s="516"/>
      <c r="H24" s="516"/>
      <c r="I24" s="516"/>
      <c r="J24" s="516"/>
      <c r="K24" s="516"/>
      <c r="L24" s="516"/>
      <c r="M24" s="516"/>
      <c r="N24" s="516"/>
      <c r="O24" s="516"/>
      <c r="P24" s="517"/>
      <c r="Q24" s="203"/>
      <c r="R24" s="203"/>
      <c r="S24" s="649" t="s">
        <v>132</v>
      </c>
      <c r="T24" s="650"/>
      <c r="U24" s="650"/>
      <c r="V24" s="650"/>
      <c r="W24" s="651"/>
      <c r="X24" s="203"/>
      <c r="Y24" s="203"/>
      <c r="Z24" s="648" t="s">
        <v>99</v>
      </c>
      <c r="AA24" s="516"/>
      <c r="AB24" s="516"/>
      <c r="AC24" s="516"/>
      <c r="AD24" s="516"/>
      <c r="AE24" s="516"/>
      <c r="AF24" s="516"/>
      <c r="AG24" s="516"/>
      <c r="AH24" s="516"/>
      <c r="AI24" s="516"/>
      <c r="AJ24" s="516"/>
      <c r="AK24" s="516"/>
      <c r="AL24" s="517"/>
      <c r="AM24" s="204"/>
      <c r="AN24" s="204"/>
      <c r="AO24" s="204"/>
      <c r="AP24" s="204"/>
      <c r="AQ24" s="219"/>
    </row>
    <row r="25" spans="1:48" ht="14.25" customHeight="1" x14ac:dyDescent="0.2">
      <c r="A25" s="197"/>
      <c r="B25" s="202"/>
      <c r="C25" s="203"/>
      <c r="D25" s="530" t="s">
        <v>4</v>
      </c>
      <c r="E25" s="736"/>
      <c r="F25" s="736"/>
      <c r="G25" s="736"/>
      <c r="H25" s="736"/>
      <c r="I25" s="736"/>
      <c r="J25" s="736"/>
      <c r="K25" s="736"/>
      <c r="L25" s="736"/>
      <c r="M25" s="736"/>
      <c r="N25" s="736"/>
      <c r="O25" s="490" t="s">
        <v>0</v>
      </c>
      <c r="P25" s="491"/>
      <c r="Q25" s="634" t="s">
        <v>5</v>
      </c>
      <c r="R25" s="634"/>
      <c r="S25" s="509" t="s">
        <v>44</v>
      </c>
      <c r="T25" s="647">
        <v>31</v>
      </c>
      <c r="U25" s="647"/>
      <c r="V25" s="522" t="s">
        <v>2</v>
      </c>
      <c r="W25" s="523"/>
      <c r="X25" s="616" t="s">
        <v>1</v>
      </c>
      <c r="Y25" s="616"/>
      <c r="Z25" s="509" t="s">
        <v>45</v>
      </c>
      <c r="AA25" s="738">
        <f>IFERROR(ROUNDUP(E25/T25,0),"")</f>
        <v>0</v>
      </c>
      <c r="AB25" s="738"/>
      <c r="AC25" s="738"/>
      <c r="AD25" s="738"/>
      <c r="AE25" s="738"/>
      <c r="AF25" s="738"/>
      <c r="AG25" s="738"/>
      <c r="AH25" s="738"/>
      <c r="AI25" s="738"/>
      <c r="AJ25" s="738"/>
      <c r="AK25" s="643" t="s">
        <v>0</v>
      </c>
      <c r="AL25" s="644"/>
      <c r="AM25" s="220"/>
      <c r="AN25" s="220"/>
      <c r="AO25" s="220"/>
      <c r="AP25" s="221"/>
      <c r="AQ25" s="222"/>
    </row>
    <row r="26" spans="1:48" ht="14.25" customHeight="1" x14ac:dyDescent="0.2">
      <c r="A26" s="197"/>
      <c r="B26" s="202"/>
      <c r="C26" s="203"/>
      <c r="D26" s="510"/>
      <c r="E26" s="737"/>
      <c r="F26" s="737"/>
      <c r="G26" s="737"/>
      <c r="H26" s="737"/>
      <c r="I26" s="737"/>
      <c r="J26" s="737"/>
      <c r="K26" s="737"/>
      <c r="L26" s="737"/>
      <c r="M26" s="737"/>
      <c r="N26" s="737"/>
      <c r="O26" s="492"/>
      <c r="P26" s="493"/>
      <c r="Q26" s="634"/>
      <c r="R26" s="634"/>
      <c r="S26" s="510"/>
      <c r="T26" s="524"/>
      <c r="U26" s="524"/>
      <c r="V26" s="524"/>
      <c r="W26" s="525"/>
      <c r="X26" s="616"/>
      <c r="Y26" s="616"/>
      <c r="Z26" s="510"/>
      <c r="AA26" s="739"/>
      <c r="AB26" s="739"/>
      <c r="AC26" s="739"/>
      <c r="AD26" s="739"/>
      <c r="AE26" s="739"/>
      <c r="AF26" s="739"/>
      <c r="AG26" s="739"/>
      <c r="AH26" s="739"/>
      <c r="AI26" s="739"/>
      <c r="AJ26" s="739"/>
      <c r="AK26" s="492"/>
      <c r="AL26" s="493"/>
      <c r="AM26" s="220"/>
      <c r="AN26" s="220"/>
      <c r="AO26" s="220"/>
      <c r="AP26" s="221"/>
      <c r="AQ26" s="222"/>
    </row>
    <row r="27" spans="1:48" ht="14.25" customHeight="1" x14ac:dyDescent="0.4">
      <c r="A27" s="197"/>
      <c r="B27" s="202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18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578" t="s">
        <v>41</v>
      </c>
      <c r="AF27" s="579"/>
      <c r="AG27" s="579"/>
      <c r="AH27" s="579"/>
      <c r="AI27" s="579"/>
      <c r="AJ27" s="579"/>
      <c r="AK27" s="579"/>
      <c r="AL27" s="203"/>
      <c r="AM27" s="203"/>
      <c r="AN27" s="203"/>
      <c r="AO27" s="203"/>
      <c r="AP27" s="203"/>
      <c r="AQ27" s="205"/>
    </row>
    <row r="28" spans="1:48" ht="14.25" customHeight="1" x14ac:dyDescent="0.4">
      <c r="A28" s="197"/>
      <c r="B28" s="202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23"/>
      <c r="AQ28" s="205"/>
    </row>
    <row r="29" spans="1:48" ht="14.25" customHeight="1" x14ac:dyDescent="0.4">
      <c r="A29" s="197"/>
      <c r="B29" s="202"/>
      <c r="C29" s="631" t="s">
        <v>27</v>
      </c>
      <c r="D29" s="629"/>
      <c r="E29" s="629"/>
      <c r="F29" s="629"/>
      <c r="G29" s="629"/>
      <c r="H29" s="629"/>
      <c r="I29" s="629"/>
      <c r="J29" s="629"/>
      <c r="K29" s="629"/>
      <c r="L29" s="629"/>
      <c r="M29" s="630"/>
      <c r="N29" s="204"/>
      <c r="O29" s="203"/>
      <c r="P29" s="631" t="s">
        <v>133</v>
      </c>
      <c r="Q29" s="629"/>
      <c r="R29" s="629"/>
      <c r="S29" s="629"/>
      <c r="T29" s="629"/>
      <c r="U29" s="629"/>
      <c r="V29" s="629"/>
      <c r="W29" s="629"/>
      <c r="X29" s="629"/>
      <c r="Y29" s="629"/>
      <c r="Z29" s="630"/>
      <c r="AA29" s="203"/>
      <c r="AB29" s="224"/>
      <c r="AC29" s="203"/>
      <c r="AD29" s="203"/>
      <c r="AE29" s="203"/>
      <c r="AF29" s="203"/>
      <c r="AG29" s="204"/>
      <c r="AH29" s="631" t="s">
        <v>49</v>
      </c>
      <c r="AI29" s="629"/>
      <c r="AJ29" s="629"/>
      <c r="AK29" s="629"/>
      <c r="AL29" s="629"/>
      <c r="AM29" s="629"/>
      <c r="AN29" s="629"/>
      <c r="AO29" s="629"/>
      <c r="AP29" s="630"/>
      <c r="AQ29" s="205"/>
    </row>
    <row r="30" spans="1:48" ht="14.25" customHeight="1" x14ac:dyDescent="0.4">
      <c r="A30" s="197"/>
      <c r="B30" s="202"/>
      <c r="C30" s="509" t="s">
        <v>7</v>
      </c>
      <c r="D30" s="740" t="str">
        <f>AA20</f>
        <v/>
      </c>
      <c r="E30" s="740"/>
      <c r="F30" s="740"/>
      <c r="G30" s="740"/>
      <c r="H30" s="740"/>
      <c r="I30" s="740"/>
      <c r="J30" s="740"/>
      <c r="K30" s="740"/>
      <c r="L30" s="490" t="s">
        <v>0</v>
      </c>
      <c r="M30" s="491"/>
      <c r="N30" s="634" t="s">
        <v>10</v>
      </c>
      <c r="O30" s="634"/>
      <c r="P30" s="509" t="s">
        <v>45</v>
      </c>
      <c r="Q30" s="740">
        <f>AA25</f>
        <v>0</v>
      </c>
      <c r="R30" s="740"/>
      <c r="S30" s="740"/>
      <c r="T30" s="740"/>
      <c r="U30" s="740"/>
      <c r="V30" s="740"/>
      <c r="W30" s="740"/>
      <c r="X30" s="740"/>
      <c r="Y30" s="490" t="s">
        <v>0</v>
      </c>
      <c r="Z30" s="491"/>
      <c r="AA30" s="635" t="s">
        <v>3</v>
      </c>
      <c r="AB30" s="635"/>
      <c r="AC30" s="634">
        <v>0.4</v>
      </c>
      <c r="AD30" s="634"/>
      <c r="AE30" s="634"/>
      <c r="AF30" s="616" t="s">
        <v>1</v>
      </c>
      <c r="AG30" s="636"/>
      <c r="AH30" s="742" t="str">
        <f>IF(E20="","",IFERROR(ROUNDUP((D30-Q30)*AC30,0),""))</f>
        <v/>
      </c>
      <c r="AI30" s="743"/>
      <c r="AJ30" s="743"/>
      <c r="AK30" s="743"/>
      <c r="AL30" s="743"/>
      <c r="AM30" s="743"/>
      <c r="AN30" s="743"/>
      <c r="AO30" s="490" t="s">
        <v>0</v>
      </c>
      <c r="AP30" s="491"/>
      <c r="AQ30" s="205"/>
    </row>
    <row r="31" spans="1:48" ht="14.25" customHeight="1" x14ac:dyDescent="0.4">
      <c r="A31" s="197"/>
      <c r="B31" s="202"/>
      <c r="C31" s="510"/>
      <c r="D31" s="741"/>
      <c r="E31" s="741"/>
      <c r="F31" s="741"/>
      <c r="G31" s="741"/>
      <c r="H31" s="741"/>
      <c r="I31" s="741"/>
      <c r="J31" s="741"/>
      <c r="K31" s="741"/>
      <c r="L31" s="492"/>
      <c r="M31" s="493"/>
      <c r="N31" s="634"/>
      <c r="O31" s="634"/>
      <c r="P31" s="510"/>
      <c r="Q31" s="741"/>
      <c r="R31" s="741"/>
      <c r="S31" s="741"/>
      <c r="T31" s="741"/>
      <c r="U31" s="741"/>
      <c r="V31" s="741"/>
      <c r="W31" s="741"/>
      <c r="X31" s="741"/>
      <c r="Y31" s="492"/>
      <c r="Z31" s="493"/>
      <c r="AA31" s="635"/>
      <c r="AB31" s="635"/>
      <c r="AC31" s="634"/>
      <c r="AD31" s="634"/>
      <c r="AE31" s="634"/>
      <c r="AF31" s="636"/>
      <c r="AG31" s="636"/>
      <c r="AH31" s="744"/>
      <c r="AI31" s="745"/>
      <c r="AJ31" s="745"/>
      <c r="AK31" s="745"/>
      <c r="AL31" s="745"/>
      <c r="AM31" s="745"/>
      <c r="AN31" s="745"/>
      <c r="AO31" s="492"/>
      <c r="AP31" s="493"/>
      <c r="AQ31" s="205"/>
    </row>
    <row r="32" spans="1:48" s="32" customFormat="1" ht="14.25" customHeight="1" x14ac:dyDescent="0.2">
      <c r="A32" s="197"/>
      <c r="B32" s="202"/>
      <c r="C32" s="225"/>
      <c r="D32" s="226"/>
      <c r="E32" s="226"/>
      <c r="F32" s="226"/>
      <c r="G32" s="226"/>
      <c r="H32" s="226"/>
      <c r="I32" s="226"/>
      <c r="J32" s="226"/>
      <c r="K32" s="226"/>
      <c r="L32" s="227"/>
      <c r="M32" s="227"/>
      <c r="N32" s="228"/>
      <c r="O32" s="228"/>
      <c r="P32" s="225"/>
      <c r="Q32" s="226"/>
      <c r="R32" s="226"/>
      <c r="S32" s="226"/>
      <c r="T32" s="226"/>
      <c r="U32" s="226"/>
      <c r="V32" s="226"/>
      <c r="W32" s="227"/>
      <c r="X32" s="227"/>
      <c r="Y32" s="229"/>
      <c r="Z32" s="229"/>
      <c r="AA32" s="228"/>
      <c r="AB32" s="228"/>
      <c r="AC32" s="228"/>
      <c r="AD32" s="230"/>
      <c r="AE32" s="230"/>
      <c r="AF32" s="230"/>
      <c r="AG32" s="230"/>
      <c r="AH32" s="225"/>
      <c r="AI32" s="556" t="s">
        <v>55</v>
      </c>
      <c r="AJ32" s="626"/>
      <c r="AK32" s="626"/>
      <c r="AL32" s="626"/>
      <c r="AM32" s="626"/>
      <c r="AN32" s="626"/>
      <c r="AO32" s="626"/>
      <c r="AP32" s="626"/>
      <c r="AQ32" s="627"/>
      <c r="AR32" s="38"/>
    </row>
    <row r="33" spans="1:44" ht="14.25" customHeight="1" x14ac:dyDescent="0.4">
      <c r="A33" s="197"/>
      <c r="B33" s="202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626"/>
      <c r="AJ33" s="626"/>
      <c r="AK33" s="626"/>
      <c r="AL33" s="626"/>
      <c r="AM33" s="626"/>
      <c r="AN33" s="626"/>
      <c r="AO33" s="626"/>
      <c r="AP33" s="626"/>
      <c r="AQ33" s="627"/>
      <c r="AR33" s="38"/>
    </row>
    <row r="34" spans="1:44" ht="14.25" customHeight="1" x14ac:dyDescent="0.4">
      <c r="A34" s="197"/>
      <c r="B34" s="202"/>
      <c r="C34" s="203"/>
      <c r="D34" s="203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628" t="s">
        <v>94</v>
      </c>
      <c r="AI34" s="629"/>
      <c r="AJ34" s="629"/>
      <c r="AK34" s="629"/>
      <c r="AL34" s="629"/>
      <c r="AM34" s="629"/>
      <c r="AN34" s="629"/>
      <c r="AO34" s="629"/>
      <c r="AP34" s="630"/>
      <c r="AQ34" s="205"/>
    </row>
    <row r="35" spans="1:44" ht="14.25" customHeight="1" x14ac:dyDescent="0.4">
      <c r="A35" s="197"/>
      <c r="B35" s="202"/>
      <c r="C35" s="203"/>
      <c r="D35" s="203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746" t="str">
        <f>IFERROR(IF(AH30&lt;=0,"申請不可",MIN(ROUNDUP(AH30,-3),200000)),"")</f>
        <v/>
      </c>
      <c r="AI35" s="747"/>
      <c r="AJ35" s="747"/>
      <c r="AK35" s="747"/>
      <c r="AL35" s="747"/>
      <c r="AM35" s="747"/>
      <c r="AN35" s="747"/>
      <c r="AO35" s="490" t="s">
        <v>0</v>
      </c>
      <c r="AP35" s="491"/>
      <c r="AQ35" s="205"/>
    </row>
    <row r="36" spans="1:44" ht="14.25" customHeight="1" x14ac:dyDescent="0.4">
      <c r="A36" s="197"/>
      <c r="B36" s="202"/>
      <c r="C36" s="203"/>
      <c r="D36" s="203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748"/>
      <c r="AI36" s="741"/>
      <c r="AJ36" s="741"/>
      <c r="AK36" s="741"/>
      <c r="AL36" s="741"/>
      <c r="AM36" s="741"/>
      <c r="AN36" s="741"/>
      <c r="AO36" s="492"/>
      <c r="AP36" s="493"/>
      <c r="AQ36" s="205"/>
    </row>
    <row r="37" spans="1:44" ht="17.25" x14ac:dyDescent="0.4">
      <c r="A37" s="197"/>
      <c r="B37" s="202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35"/>
      <c r="AL37" s="235"/>
      <c r="AM37" s="235"/>
      <c r="AN37" s="235"/>
      <c r="AO37" s="235"/>
      <c r="AP37" s="235"/>
      <c r="AQ37" s="236"/>
    </row>
    <row r="38" spans="1:44" ht="20.100000000000001" customHeight="1" x14ac:dyDescent="0.4">
      <c r="A38" s="197"/>
      <c r="B38" s="397" t="s">
        <v>142</v>
      </c>
      <c r="C38" s="608"/>
      <c r="D38" s="608"/>
      <c r="E38" s="608"/>
      <c r="F38" s="608"/>
      <c r="G38" s="608"/>
      <c r="H38" s="608"/>
      <c r="I38" s="608"/>
      <c r="J38" s="608"/>
      <c r="K38" s="608"/>
      <c r="L38" s="608"/>
      <c r="M38" s="608"/>
      <c r="N38" s="608"/>
      <c r="O38" s="608"/>
      <c r="P38" s="608"/>
      <c r="Q38" s="608"/>
      <c r="R38" s="608"/>
      <c r="S38" s="608"/>
      <c r="T38" s="608"/>
      <c r="U38" s="608"/>
      <c r="V38" s="608"/>
      <c r="W38" s="608"/>
      <c r="X38" s="608"/>
      <c r="Y38" s="608"/>
      <c r="Z38" s="608"/>
      <c r="AA38" s="608"/>
      <c r="AB38" s="608"/>
      <c r="AC38" s="608"/>
      <c r="AD38" s="608"/>
      <c r="AE38" s="608"/>
      <c r="AF38" s="608"/>
      <c r="AG38" s="608"/>
      <c r="AH38" s="608"/>
      <c r="AI38" s="608"/>
      <c r="AJ38" s="608"/>
      <c r="AK38" s="608"/>
      <c r="AL38" s="608"/>
      <c r="AM38" s="608"/>
      <c r="AN38" s="608"/>
      <c r="AO38" s="608"/>
      <c r="AP38" s="608"/>
      <c r="AQ38" s="609"/>
    </row>
    <row r="39" spans="1:44" ht="20.100000000000001" customHeight="1" x14ac:dyDescent="0.4">
      <c r="A39" s="197"/>
      <c r="B39" s="610"/>
      <c r="C39" s="608"/>
      <c r="D39" s="608"/>
      <c r="E39" s="608"/>
      <c r="F39" s="608"/>
      <c r="G39" s="608"/>
      <c r="H39" s="608"/>
      <c r="I39" s="608"/>
      <c r="J39" s="608"/>
      <c r="K39" s="608"/>
      <c r="L39" s="608"/>
      <c r="M39" s="608"/>
      <c r="N39" s="608"/>
      <c r="O39" s="608"/>
      <c r="P39" s="608"/>
      <c r="Q39" s="608"/>
      <c r="R39" s="608"/>
      <c r="S39" s="608"/>
      <c r="T39" s="608"/>
      <c r="U39" s="608"/>
      <c r="V39" s="608"/>
      <c r="W39" s="608"/>
      <c r="X39" s="608"/>
      <c r="Y39" s="608"/>
      <c r="Z39" s="608"/>
      <c r="AA39" s="608"/>
      <c r="AB39" s="608"/>
      <c r="AC39" s="608"/>
      <c r="AD39" s="608"/>
      <c r="AE39" s="608"/>
      <c r="AF39" s="608"/>
      <c r="AG39" s="608"/>
      <c r="AH39" s="608"/>
      <c r="AI39" s="608"/>
      <c r="AJ39" s="608"/>
      <c r="AK39" s="608"/>
      <c r="AL39" s="608"/>
      <c r="AM39" s="608"/>
      <c r="AN39" s="608"/>
      <c r="AO39" s="608"/>
      <c r="AP39" s="608"/>
      <c r="AQ39" s="609"/>
    </row>
    <row r="40" spans="1:44" ht="20.100000000000001" customHeight="1" x14ac:dyDescent="0.4">
      <c r="A40" s="197"/>
      <c r="B40" s="610"/>
      <c r="C40" s="608"/>
      <c r="D40" s="608"/>
      <c r="E40" s="608"/>
      <c r="F40" s="608"/>
      <c r="G40" s="608"/>
      <c r="H40" s="608"/>
      <c r="I40" s="608"/>
      <c r="J40" s="608"/>
      <c r="K40" s="608"/>
      <c r="L40" s="608"/>
      <c r="M40" s="608"/>
      <c r="N40" s="608"/>
      <c r="O40" s="608"/>
      <c r="P40" s="608"/>
      <c r="Q40" s="608"/>
      <c r="R40" s="608"/>
      <c r="S40" s="608"/>
      <c r="T40" s="608"/>
      <c r="U40" s="608"/>
      <c r="V40" s="608"/>
      <c r="W40" s="608"/>
      <c r="X40" s="608"/>
      <c r="Y40" s="608"/>
      <c r="Z40" s="608"/>
      <c r="AA40" s="608"/>
      <c r="AB40" s="608"/>
      <c r="AC40" s="608"/>
      <c r="AD40" s="608"/>
      <c r="AE40" s="608"/>
      <c r="AF40" s="608"/>
      <c r="AG40" s="608"/>
      <c r="AH40" s="608"/>
      <c r="AI40" s="608"/>
      <c r="AJ40" s="608"/>
      <c r="AK40" s="608"/>
      <c r="AL40" s="608"/>
      <c r="AM40" s="608"/>
      <c r="AN40" s="608"/>
      <c r="AO40" s="608"/>
      <c r="AP40" s="608"/>
      <c r="AQ40" s="609"/>
    </row>
    <row r="41" spans="1:44" ht="20.100000000000001" customHeight="1" thickBot="1" x14ac:dyDescent="0.45">
      <c r="A41" s="197"/>
      <c r="B41" s="611"/>
      <c r="C41" s="612"/>
      <c r="D41" s="612"/>
      <c r="E41" s="612"/>
      <c r="F41" s="612"/>
      <c r="G41" s="612"/>
      <c r="H41" s="612"/>
      <c r="I41" s="612"/>
      <c r="J41" s="612"/>
      <c r="K41" s="612"/>
      <c r="L41" s="612"/>
      <c r="M41" s="612"/>
      <c r="N41" s="612"/>
      <c r="O41" s="612"/>
      <c r="P41" s="612"/>
      <c r="Q41" s="612"/>
      <c r="R41" s="612"/>
      <c r="S41" s="612"/>
      <c r="T41" s="612"/>
      <c r="U41" s="612"/>
      <c r="V41" s="612"/>
      <c r="W41" s="612"/>
      <c r="X41" s="612"/>
      <c r="Y41" s="612"/>
      <c r="Z41" s="612"/>
      <c r="AA41" s="612"/>
      <c r="AB41" s="612"/>
      <c r="AC41" s="612"/>
      <c r="AD41" s="612"/>
      <c r="AE41" s="612"/>
      <c r="AF41" s="612"/>
      <c r="AG41" s="612"/>
      <c r="AH41" s="612"/>
      <c r="AI41" s="612"/>
      <c r="AJ41" s="612"/>
      <c r="AK41" s="612"/>
      <c r="AL41" s="612"/>
      <c r="AM41" s="612"/>
      <c r="AN41" s="612"/>
      <c r="AO41" s="612"/>
      <c r="AP41" s="612"/>
      <c r="AQ41" s="613"/>
      <c r="AR41" s="33"/>
    </row>
    <row r="42" spans="1:44" ht="15" customHeight="1" x14ac:dyDescent="0.4">
      <c r="A42" s="197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37"/>
      <c r="Q42" s="238"/>
      <c r="R42" s="238"/>
      <c r="S42" s="238"/>
      <c r="T42" s="238"/>
      <c r="U42" s="238"/>
      <c r="V42" s="238"/>
      <c r="W42" s="238"/>
      <c r="X42" s="239"/>
      <c r="Y42" s="238"/>
      <c r="Z42" s="238"/>
      <c r="AA42" s="238"/>
      <c r="AB42" s="238"/>
      <c r="AC42" s="238"/>
      <c r="AD42" s="203"/>
      <c r="AE42" s="203"/>
      <c r="AF42" s="203"/>
      <c r="AG42" s="203"/>
      <c r="AH42" s="203"/>
      <c r="AI42" s="203"/>
      <c r="AJ42" s="203"/>
      <c r="AK42" s="203"/>
      <c r="AL42" s="203"/>
      <c r="AM42" s="213"/>
      <c r="AN42" s="197"/>
      <c r="AO42" s="197"/>
      <c r="AP42" s="197"/>
      <c r="AQ42" s="197"/>
    </row>
    <row r="43" spans="1:44" ht="15" customHeight="1" x14ac:dyDescent="0.4">
      <c r="A43" s="197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37"/>
      <c r="Q43" s="238"/>
      <c r="R43" s="238"/>
      <c r="S43" s="238"/>
      <c r="T43" s="238"/>
      <c r="U43" s="238"/>
      <c r="V43" s="238"/>
      <c r="W43" s="238"/>
      <c r="X43" s="239"/>
      <c r="Y43" s="238"/>
      <c r="Z43" s="238"/>
      <c r="AA43" s="238"/>
      <c r="AB43" s="238"/>
      <c r="AC43" s="238"/>
      <c r="AD43" s="203"/>
      <c r="AE43" s="203"/>
      <c r="AF43" s="203"/>
      <c r="AG43" s="203"/>
      <c r="AH43" s="203"/>
      <c r="AI43" s="203"/>
      <c r="AJ43" s="203"/>
      <c r="AK43" s="203"/>
      <c r="AL43" s="203"/>
      <c r="AM43" s="213"/>
      <c r="AN43" s="197"/>
      <c r="AO43" s="197"/>
      <c r="AP43" s="197"/>
      <c r="AQ43" s="197"/>
    </row>
    <row r="44" spans="1:44" ht="15" customHeight="1" x14ac:dyDescent="0.4">
      <c r="A44" s="197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37"/>
      <c r="Q44" s="238"/>
      <c r="R44" s="238"/>
      <c r="S44" s="238"/>
      <c r="T44" s="238"/>
      <c r="U44" s="238"/>
      <c r="V44" s="238"/>
      <c r="W44" s="238"/>
      <c r="X44" s="239"/>
      <c r="Y44" s="238"/>
      <c r="Z44" s="238"/>
      <c r="AA44" s="238"/>
      <c r="AB44" s="238"/>
      <c r="AC44" s="238"/>
      <c r="AD44" s="203"/>
      <c r="AE44" s="203"/>
      <c r="AF44" s="203"/>
      <c r="AG44" s="203"/>
      <c r="AH44" s="203"/>
      <c r="AI44" s="203"/>
      <c r="AJ44" s="203"/>
      <c r="AK44" s="203"/>
      <c r="AL44" s="203"/>
      <c r="AM44" s="213"/>
      <c r="AN44" s="197"/>
      <c r="AO44" s="197"/>
      <c r="AP44" s="197"/>
      <c r="AQ44" s="197"/>
    </row>
    <row r="45" spans="1:44" ht="15.75" customHeight="1" x14ac:dyDescent="0.4">
      <c r="A45" s="197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197"/>
      <c r="AO45" s="197"/>
      <c r="AP45" s="197"/>
      <c r="AQ45" s="197"/>
    </row>
    <row r="46" spans="1:44" ht="15.75" customHeight="1" x14ac:dyDescent="0.4">
      <c r="A46" s="197"/>
      <c r="B46" s="614" t="s">
        <v>61</v>
      </c>
      <c r="C46" s="615"/>
      <c r="D46" s="615"/>
      <c r="E46" s="615"/>
      <c r="F46" s="615"/>
      <c r="G46" s="615"/>
      <c r="H46" s="615"/>
      <c r="I46" s="615"/>
      <c r="J46" s="615"/>
      <c r="K46" s="615"/>
      <c r="L46" s="615"/>
      <c r="M46" s="615"/>
      <c r="N46" s="615"/>
      <c r="O46" s="615"/>
      <c r="P46" s="615"/>
      <c r="Q46" s="615"/>
      <c r="R46" s="615"/>
      <c r="S46" s="615"/>
      <c r="T46" s="615"/>
      <c r="U46" s="615"/>
      <c r="V46" s="615"/>
      <c r="W46" s="615"/>
      <c r="X46" s="615"/>
      <c r="Y46" s="615"/>
      <c r="Z46" s="615"/>
      <c r="AA46" s="615"/>
      <c r="AB46" s="615"/>
      <c r="AC46" s="615"/>
      <c r="AD46" s="615"/>
      <c r="AE46" s="615"/>
      <c r="AF46" s="615"/>
      <c r="AG46" s="615"/>
      <c r="AH46" s="615"/>
      <c r="AI46" s="615"/>
      <c r="AJ46" s="615"/>
      <c r="AK46" s="615"/>
      <c r="AL46" s="615"/>
      <c r="AM46" s="615"/>
      <c r="AN46" s="615"/>
      <c r="AO46" s="615"/>
      <c r="AP46" s="615"/>
      <c r="AQ46" s="197"/>
    </row>
    <row r="47" spans="1:44" ht="15.75" customHeight="1" x14ac:dyDescent="0.4">
      <c r="A47" s="197"/>
      <c r="B47" s="615"/>
      <c r="C47" s="615"/>
      <c r="D47" s="615"/>
      <c r="E47" s="615"/>
      <c r="F47" s="615"/>
      <c r="G47" s="615"/>
      <c r="H47" s="615"/>
      <c r="I47" s="615"/>
      <c r="J47" s="615"/>
      <c r="K47" s="615"/>
      <c r="L47" s="615"/>
      <c r="M47" s="615"/>
      <c r="N47" s="615"/>
      <c r="O47" s="615"/>
      <c r="P47" s="615"/>
      <c r="Q47" s="615"/>
      <c r="R47" s="615"/>
      <c r="S47" s="615"/>
      <c r="T47" s="615"/>
      <c r="U47" s="615"/>
      <c r="V47" s="615"/>
      <c r="W47" s="615"/>
      <c r="X47" s="615"/>
      <c r="Y47" s="615"/>
      <c r="Z47" s="615"/>
      <c r="AA47" s="615"/>
      <c r="AB47" s="615"/>
      <c r="AC47" s="615"/>
      <c r="AD47" s="615"/>
      <c r="AE47" s="615"/>
      <c r="AF47" s="615"/>
      <c r="AG47" s="615"/>
      <c r="AH47" s="615"/>
      <c r="AI47" s="615"/>
      <c r="AJ47" s="615"/>
      <c r="AK47" s="615"/>
      <c r="AL47" s="615"/>
      <c r="AM47" s="615"/>
      <c r="AN47" s="615"/>
      <c r="AO47" s="615"/>
      <c r="AP47" s="615"/>
      <c r="AQ47" s="197"/>
    </row>
    <row r="48" spans="1:44" ht="15.75" customHeight="1" x14ac:dyDescent="0.4">
      <c r="A48" s="197"/>
      <c r="B48" s="197" t="s">
        <v>42</v>
      </c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0"/>
      <c r="AC48" s="240"/>
      <c r="AD48" s="240"/>
      <c r="AE48" s="240"/>
      <c r="AF48" s="240"/>
      <c r="AG48" s="240"/>
      <c r="AH48" s="240"/>
      <c r="AI48" s="240"/>
      <c r="AJ48" s="240"/>
      <c r="AK48" s="240"/>
      <c r="AL48" s="240"/>
      <c r="AM48" s="241"/>
      <c r="AN48" s="241"/>
      <c r="AO48" s="241"/>
      <c r="AP48" s="241"/>
      <c r="AQ48" s="197"/>
    </row>
    <row r="49" spans="1:55" ht="18.75" customHeight="1" x14ac:dyDescent="0.15">
      <c r="A49" s="197"/>
      <c r="B49" s="597" t="s">
        <v>103</v>
      </c>
      <c r="C49" s="597"/>
      <c r="D49" s="597"/>
      <c r="E49" s="597"/>
      <c r="F49" s="597"/>
      <c r="G49" s="597"/>
      <c r="H49" s="597"/>
      <c r="I49" s="597"/>
      <c r="J49" s="597"/>
      <c r="K49" s="597"/>
      <c r="L49" s="597"/>
      <c r="M49" s="597"/>
      <c r="N49" s="597"/>
      <c r="O49" s="597"/>
      <c r="P49" s="597"/>
      <c r="Q49" s="597"/>
      <c r="R49" s="597"/>
      <c r="S49" s="597"/>
      <c r="T49" s="597"/>
      <c r="U49" s="597"/>
      <c r="V49" s="597"/>
      <c r="W49" s="597"/>
      <c r="X49" s="597"/>
      <c r="Y49" s="597"/>
      <c r="Z49" s="597"/>
      <c r="AA49" s="597"/>
      <c r="AB49" s="597"/>
      <c r="AC49" s="597"/>
      <c r="AD49" s="597"/>
      <c r="AE49" s="597"/>
      <c r="AF49" s="597"/>
      <c r="AG49" s="597"/>
      <c r="AH49" s="597"/>
      <c r="AI49" s="597"/>
      <c r="AJ49" s="597"/>
      <c r="AK49" s="242"/>
      <c r="AL49" s="242"/>
      <c r="AM49" s="242"/>
      <c r="AN49" s="242"/>
      <c r="AO49" s="242"/>
      <c r="AP49" s="243"/>
      <c r="AQ49" s="197"/>
    </row>
    <row r="50" spans="1:55" ht="15.75" customHeight="1" x14ac:dyDescent="0.4">
      <c r="A50" s="197"/>
      <c r="B50" s="241"/>
      <c r="C50" s="244" t="s">
        <v>70</v>
      </c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  <c r="AO50" s="241"/>
      <c r="AP50" s="241"/>
      <c r="AQ50" s="197"/>
    </row>
    <row r="51" spans="1:55" ht="15.75" customHeight="1" x14ac:dyDescent="0.4">
      <c r="A51" s="197"/>
      <c r="B51" s="241"/>
      <c r="C51" s="749"/>
      <c r="D51" s="749"/>
      <c r="E51" s="749"/>
      <c r="F51" s="749"/>
      <c r="G51" s="749"/>
      <c r="H51" s="749"/>
      <c r="I51" s="749"/>
      <c r="J51" s="749"/>
      <c r="K51" s="749"/>
      <c r="L51" s="749"/>
      <c r="M51" s="749"/>
      <c r="N51" s="749"/>
      <c r="O51" s="749"/>
      <c r="P51" s="749"/>
      <c r="Q51" s="749"/>
      <c r="R51" s="749"/>
      <c r="S51" s="749"/>
      <c r="T51" s="749"/>
      <c r="U51" s="749"/>
      <c r="V51" s="749"/>
      <c r="W51" s="749"/>
      <c r="X51" s="749"/>
      <c r="Y51" s="749"/>
      <c r="Z51" s="749"/>
      <c r="AA51" s="749"/>
      <c r="AB51" s="749"/>
      <c r="AC51" s="749"/>
      <c r="AD51" s="749"/>
      <c r="AE51" s="749"/>
      <c r="AF51" s="749"/>
      <c r="AG51" s="749"/>
      <c r="AH51" s="749"/>
      <c r="AI51" s="749"/>
      <c r="AJ51" s="749"/>
      <c r="AK51" s="749"/>
      <c r="AL51" s="749"/>
      <c r="AM51" s="241"/>
      <c r="AN51" s="241"/>
      <c r="AO51" s="241"/>
      <c r="AP51" s="241"/>
      <c r="AQ51" s="197"/>
    </row>
    <row r="52" spans="1:55" x14ac:dyDescent="0.15">
      <c r="A52" s="197"/>
      <c r="B52" s="197"/>
      <c r="C52" s="749"/>
      <c r="D52" s="749"/>
      <c r="E52" s="749"/>
      <c r="F52" s="749"/>
      <c r="G52" s="749"/>
      <c r="H52" s="749"/>
      <c r="I52" s="749"/>
      <c r="J52" s="749"/>
      <c r="K52" s="749"/>
      <c r="L52" s="749"/>
      <c r="M52" s="749"/>
      <c r="N52" s="749"/>
      <c r="O52" s="749"/>
      <c r="P52" s="749"/>
      <c r="Q52" s="749"/>
      <c r="R52" s="749"/>
      <c r="S52" s="749"/>
      <c r="T52" s="749"/>
      <c r="U52" s="749"/>
      <c r="V52" s="749"/>
      <c r="W52" s="749"/>
      <c r="X52" s="749"/>
      <c r="Y52" s="749"/>
      <c r="Z52" s="749"/>
      <c r="AA52" s="749"/>
      <c r="AB52" s="749"/>
      <c r="AC52" s="749"/>
      <c r="AD52" s="749"/>
      <c r="AE52" s="749"/>
      <c r="AF52" s="749"/>
      <c r="AG52" s="749"/>
      <c r="AH52" s="749"/>
      <c r="AI52" s="749"/>
      <c r="AJ52" s="749"/>
      <c r="AK52" s="749"/>
      <c r="AL52" s="749"/>
      <c r="AM52" s="242"/>
      <c r="AN52" s="242"/>
      <c r="AO52" s="242"/>
      <c r="AP52" s="242"/>
      <c r="AQ52" s="197"/>
    </row>
    <row r="53" spans="1:55" x14ac:dyDescent="0.15">
      <c r="A53" s="197"/>
      <c r="B53" s="197" t="s">
        <v>117</v>
      </c>
      <c r="C53" s="245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  <c r="W53" s="245"/>
      <c r="X53" s="245"/>
      <c r="Y53" s="245"/>
      <c r="Z53" s="245"/>
      <c r="AA53" s="245"/>
      <c r="AB53" s="245"/>
      <c r="AC53" s="245"/>
      <c r="AD53" s="245"/>
      <c r="AE53" s="245"/>
      <c r="AF53" s="245"/>
      <c r="AG53" s="245"/>
      <c r="AH53" s="245"/>
      <c r="AI53" s="245"/>
      <c r="AJ53" s="245"/>
      <c r="AK53" s="245"/>
      <c r="AL53" s="242"/>
      <c r="AM53" s="242"/>
      <c r="AN53" s="242"/>
      <c r="AO53" s="242"/>
      <c r="AP53" s="242"/>
      <c r="AQ53" s="197"/>
    </row>
    <row r="54" spans="1:55" x14ac:dyDescent="0.15">
      <c r="A54" s="197"/>
      <c r="B54" s="197" t="s">
        <v>113</v>
      </c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45"/>
      <c r="AC54" s="245"/>
      <c r="AD54" s="245"/>
      <c r="AE54" s="245"/>
      <c r="AF54" s="245"/>
      <c r="AG54" s="245"/>
      <c r="AH54" s="245"/>
      <c r="AI54" s="245"/>
      <c r="AJ54" s="245"/>
      <c r="AK54" s="245"/>
      <c r="AL54" s="242"/>
      <c r="AM54" s="242"/>
      <c r="AN54" s="242"/>
      <c r="AO54" s="242"/>
      <c r="AP54" s="242"/>
      <c r="AQ54" s="197"/>
    </row>
    <row r="55" spans="1:55" ht="14.25" customHeight="1" x14ac:dyDescent="0.4">
      <c r="A55" s="197"/>
      <c r="B55" s="197"/>
      <c r="C55" s="203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487" t="s">
        <v>16</v>
      </c>
      <c r="Q55" s="488"/>
      <c r="R55" s="488"/>
      <c r="S55" s="488"/>
      <c r="T55" s="488"/>
      <c r="U55" s="488"/>
      <c r="V55" s="488"/>
      <c r="W55" s="488"/>
      <c r="X55" s="488"/>
      <c r="Y55" s="489"/>
      <c r="Z55" s="204"/>
      <c r="AA55" s="203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3"/>
      <c r="AN55" s="203"/>
      <c r="AO55" s="197"/>
      <c r="AP55" s="197"/>
      <c r="AQ55" s="197"/>
    </row>
    <row r="56" spans="1:55" ht="14.25" customHeight="1" x14ac:dyDescent="0.4">
      <c r="A56" s="197"/>
      <c r="B56" s="197"/>
      <c r="C56" s="203"/>
      <c r="D56" s="197"/>
      <c r="E56" s="197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722" t="s">
        <v>15</v>
      </c>
      <c r="Q56" s="483"/>
      <c r="R56" s="724"/>
      <c r="S56" s="726" t="s">
        <v>11</v>
      </c>
      <c r="T56" s="724"/>
      <c r="U56" s="728"/>
      <c r="V56" s="726" t="s">
        <v>12</v>
      </c>
      <c r="W56" s="724"/>
      <c r="X56" s="724"/>
      <c r="Y56" s="466" t="s">
        <v>2</v>
      </c>
      <c r="Z56" s="592" t="s">
        <v>18</v>
      </c>
      <c r="AA56" s="593"/>
      <c r="AB56" s="593"/>
      <c r="AC56" s="593"/>
      <c r="AD56" s="593"/>
      <c r="AE56" s="594" t="s">
        <v>143</v>
      </c>
      <c r="AF56" s="594"/>
      <c r="AG56" s="594"/>
      <c r="AH56" s="594"/>
      <c r="AI56" s="594"/>
      <c r="AJ56" s="594"/>
      <c r="AK56" s="594"/>
      <c r="AL56" s="594"/>
      <c r="AM56" s="594"/>
      <c r="AN56" s="203"/>
      <c r="AO56" s="197"/>
      <c r="AP56" s="197"/>
      <c r="AQ56" s="197"/>
      <c r="AS56" s="14" t="s">
        <v>130</v>
      </c>
      <c r="AT56" s="19" t="str">
        <f>P56&amp;R56&amp;S56&amp;T56&amp;V56&amp;W56&amp;Y56</f>
        <v>令和年月日</v>
      </c>
    </row>
    <row r="57" spans="1:55" ht="14.25" customHeight="1" x14ac:dyDescent="0.4">
      <c r="A57" s="197"/>
      <c r="B57" s="197"/>
      <c r="C57" s="203"/>
      <c r="D57" s="197"/>
      <c r="E57" s="197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723"/>
      <c r="Q57" s="484"/>
      <c r="R57" s="725"/>
      <c r="S57" s="727"/>
      <c r="T57" s="729"/>
      <c r="U57" s="729"/>
      <c r="V57" s="727"/>
      <c r="W57" s="725"/>
      <c r="X57" s="725"/>
      <c r="Y57" s="467"/>
      <c r="Z57" s="592"/>
      <c r="AA57" s="593"/>
      <c r="AB57" s="593"/>
      <c r="AC57" s="593"/>
      <c r="AD57" s="593"/>
      <c r="AE57" s="594"/>
      <c r="AF57" s="594"/>
      <c r="AG57" s="594"/>
      <c r="AH57" s="594"/>
      <c r="AI57" s="594"/>
      <c r="AJ57" s="594"/>
      <c r="AK57" s="594"/>
      <c r="AL57" s="594"/>
      <c r="AM57" s="594"/>
      <c r="AN57" s="203"/>
      <c r="AO57" s="197"/>
      <c r="AP57" s="197"/>
      <c r="AQ57" s="197"/>
      <c r="AS57" s="14" t="s">
        <v>131</v>
      </c>
      <c r="AT57" s="21" t="str">
        <f>IFERROR(DATEVALUE(AT56),"")</f>
        <v/>
      </c>
    </row>
    <row r="58" spans="1:55" ht="9.9499999999999993" customHeight="1" x14ac:dyDescent="0.15">
      <c r="A58" s="197"/>
      <c r="B58" s="197"/>
      <c r="C58" s="197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245"/>
      <c r="Z58" s="245"/>
      <c r="AA58" s="246"/>
      <c r="AB58" s="247"/>
      <c r="AC58" s="247"/>
      <c r="AD58" s="247"/>
      <c r="AE58" s="247"/>
      <c r="AF58" s="247"/>
      <c r="AG58" s="247"/>
      <c r="AH58" s="199"/>
      <c r="AI58" s="199"/>
      <c r="AJ58" s="248"/>
      <c r="AK58" s="248"/>
      <c r="AL58" s="248"/>
      <c r="AM58" s="248"/>
      <c r="AN58" s="248"/>
      <c r="AO58" s="248"/>
      <c r="AP58" s="248"/>
      <c r="AQ58" s="197"/>
      <c r="AS58" s="25"/>
      <c r="AT58" s="7" t="str">
        <f>IFERROR((DATE(2022,2,28)-AT57+1),"")</f>
        <v/>
      </c>
    </row>
    <row r="59" spans="1:55" x14ac:dyDescent="0.15">
      <c r="A59" s="197"/>
      <c r="B59" s="197"/>
      <c r="C59" s="216" t="s">
        <v>32</v>
      </c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6"/>
      <c r="AB59" s="247"/>
      <c r="AC59" s="247"/>
      <c r="AD59" s="247"/>
      <c r="AE59" s="247"/>
      <c r="AF59" s="247"/>
      <c r="AG59" s="247"/>
      <c r="AH59" s="199"/>
      <c r="AI59" s="199"/>
      <c r="AJ59" s="248"/>
      <c r="AK59" s="248"/>
      <c r="AL59" s="248"/>
      <c r="AM59" s="248"/>
      <c r="AN59" s="248"/>
      <c r="AO59" s="248"/>
      <c r="AP59" s="248"/>
      <c r="AQ59" s="197"/>
      <c r="AS59" s="7"/>
      <c r="AT59" s="7"/>
    </row>
    <row r="60" spans="1:55" s="26" customFormat="1" ht="18.75" customHeight="1" x14ac:dyDescent="0.15">
      <c r="A60" s="249"/>
      <c r="B60" s="249"/>
      <c r="C60" s="197"/>
      <c r="D60" s="250"/>
      <c r="E60" s="250"/>
      <c r="F60" s="250"/>
      <c r="G60" s="250"/>
      <c r="H60" s="250"/>
      <c r="I60" s="250"/>
      <c r="J60" s="250"/>
      <c r="K60" s="250"/>
      <c r="L60" s="250"/>
      <c r="M60" s="250"/>
      <c r="N60" s="251"/>
      <c r="O60" s="252"/>
      <c r="P60" s="586"/>
      <c r="Q60" s="587"/>
      <c r="R60" s="587"/>
      <c r="S60" s="587"/>
      <c r="T60" s="587"/>
      <c r="U60" s="587"/>
      <c r="V60" s="587"/>
      <c r="W60" s="475" t="s">
        <v>0</v>
      </c>
      <c r="X60" s="476"/>
      <c r="Y60" s="253" t="s">
        <v>5</v>
      </c>
      <c r="Z60" s="253"/>
      <c r="AA60" s="755" t="str">
        <f>AT58</f>
        <v/>
      </c>
      <c r="AB60" s="756"/>
      <c r="AC60" s="756"/>
      <c r="AD60" s="583" t="s">
        <v>2</v>
      </c>
      <c r="AE60" s="584"/>
      <c r="AF60" s="253"/>
      <c r="AG60" s="254" t="s">
        <v>1</v>
      </c>
      <c r="AH60" s="757" t="str">
        <f>IF(P60="","",ROUNDUP(P60/AA60,0))</f>
        <v/>
      </c>
      <c r="AI60" s="758"/>
      <c r="AJ60" s="758"/>
      <c r="AK60" s="758"/>
      <c r="AL60" s="758"/>
      <c r="AM60" s="758"/>
      <c r="AN60" s="583" t="s">
        <v>0</v>
      </c>
      <c r="AO60" s="584"/>
      <c r="AP60" s="255"/>
      <c r="AQ60" s="255"/>
      <c r="AS60" s="7"/>
      <c r="AT60" s="7"/>
      <c r="AV60" s="27"/>
    </row>
    <row r="61" spans="1:55" s="26" customFormat="1" ht="18.75" customHeight="1" x14ac:dyDescent="0.15">
      <c r="A61" s="249"/>
      <c r="B61" s="249"/>
      <c r="C61" s="249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6" t="s">
        <v>28</v>
      </c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7"/>
      <c r="AB61" s="257"/>
      <c r="AC61" s="257"/>
      <c r="AD61" s="257"/>
      <c r="AE61" s="257"/>
      <c r="AF61" s="257"/>
      <c r="AG61" s="257"/>
      <c r="AH61" s="255"/>
      <c r="AI61" s="585" t="s">
        <v>23</v>
      </c>
      <c r="AJ61" s="585"/>
      <c r="AK61" s="585"/>
      <c r="AL61" s="585"/>
      <c r="AM61" s="585"/>
      <c r="AN61" s="585"/>
      <c r="AO61" s="585"/>
      <c r="AP61" s="258"/>
      <c r="AQ61" s="258"/>
      <c r="AR61" s="28"/>
      <c r="AT61" s="24"/>
      <c r="AU61" s="7"/>
      <c r="AV61" s="7"/>
      <c r="AX61" s="27"/>
      <c r="AY61" s="27"/>
      <c r="AZ61" s="27"/>
      <c r="BA61" s="27"/>
      <c r="BB61" s="27"/>
    </row>
    <row r="62" spans="1:55" s="5" customFormat="1" ht="18.75" customHeight="1" x14ac:dyDescent="0.15">
      <c r="A62" s="259"/>
      <c r="B62" s="259"/>
      <c r="C62" s="216" t="s">
        <v>133</v>
      </c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1" t="s">
        <v>35</v>
      </c>
      <c r="P62" s="259" t="s">
        <v>134</v>
      </c>
      <c r="Q62" s="262"/>
      <c r="R62" s="262"/>
      <c r="S62" s="262"/>
      <c r="T62" s="262"/>
      <c r="U62" s="262"/>
      <c r="V62" s="262"/>
      <c r="W62" s="262"/>
      <c r="X62" s="262"/>
      <c r="Y62" s="262"/>
      <c r="Z62" s="263"/>
      <c r="AA62" s="264"/>
      <c r="AB62" s="264"/>
      <c r="AC62" s="216"/>
      <c r="AD62" s="259"/>
      <c r="AE62" s="216"/>
      <c r="AF62" s="265"/>
      <c r="AG62" s="265"/>
      <c r="AH62" s="265"/>
      <c r="AI62" s="259"/>
      <c r="AJ62" s="266"/>
      <c r="AK62" s="266"/>
      <c r="AL62" s="266"/>
      <c r="AM62" s="266"/>
      <c r="AN62" s="266"/>
      <c r="AO62" s="259"/>
      <c r="AP62" s="259"/>
      <c r="AQ62" s="259"/>
    </row>
    <row r="63" spans="1:55" s="5" customFormat="1" ht="18.75" customHeight="1" x14ac:dyDescent="0.15">
      <c r="A63" s="259"/>
      <c r="B63" s="259"/>
      <c r="C63" s="259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586"/>
      <c r="Q63" s="587"/>
      <c r="R63" s="587"/>
      <c r="S63" s="587"/>
      <c r="T63" s="587"/>
      <c r="U63" s="587"/>
      <c r="V63" s="587"/>
      <c r="W63" s="475" t="s">
        <v>0</v>
      </c>
      <c r="X63" s="476"/>
      <c r="Y63" s="199" t="s">
        <v>5</v>
      </c>
      <c r="Z63" s="216"/>
      <c r="AA63" s="759">
        <v>31</v>
      </c>
      <c r="AB63" s="760"/>
      <c r="AC63" s="760"/>
      <c r="AD63" s="475" t="s">
        <v>2</v>
      </c>
      <c r="AE63" s="476"/>
      <c r="AF63" s="199"/>
      <c r="AG63" s="245" t="s">
        <v>1</v>
      </c>
      <c r="AH63" s="757">
        <f>IF(AA63="","",ROUNDUP(P63/AA63,0))</f>
        <v>0</v>
      </c>
      <c r="AI63" s="758"/>
      <c r="AJ63" s="758"/>
      <c r="AK63" s="758"/>
      <c r="AL63" s="758"/>
      <c r="AM63" s="758"/>
      <c r="AN63" s="475" t="s">
        <v>0</v>
      </c>
      <c r="AO63" s="476"/>
      <c r="AP63" s="259"/>
      <c r="AQ63" s="264"/>
      <c r="AR63" s="15"/>
      <c r="AS63" s="14"/>
      <c r="AU63" s="18"/>
      <c r="AV63" s="18"/>
      <c r="AW63" s="18"/>
      <c r="AY63" s="20"/>
      <c r="AZ63" s="20"/>
      <c r="BA63" s="20"/>
      <c r="BB63" s="20"/>
      <c r="BC63" s="20"/>
    </row>
    <row r="64" spans="1:55" s="5" customFormat="1" ht="18.75" customHeight="1" thickBot="1" x14ac:dyDescent="0.2">
      <c r="A64" s="259"/>
      <c r="B64" s="259"/>
      <c r="C64" s="259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56" t="s">
        <v>28</v>
      </c>
      <c r="R64" s="267"/>
      <c r="S64" s="267"/>
      <c r="T64" s="267"/>
      <c r="U64" s="267"/>
      <c r="V64" s="267"/>
      <c r="W64" s="267"/>
      <c r="X64" s="199"/>
      <c r="Y64" s="199"/>
      <c r="Z64" s="216"/>
      <c r="AA64" s="268"/>
      <c r="AB64" s="269"/>
      <c r="AC64" s="269"/>
      <c r="AD64" s="199"/>
      <c r="AE64" s="199"/>
      <c r="AF64" s="246"/>
      <c r="AG64" s="246"/>
      <c r="AH64" s="216"/>
      <c r="AI64" s="578" t="s">
        <v>23</v>
      </c>
      <c r="AJ64" s="579"/>
      <c r="AK64" s="579"/>
      <c r="AL64" s="579"/>
      <c r="AM64" s="579"/>
      <c r="AN64" s="579"/>
      <c r="AO64" s="579"/>
      <c r="AP64" s="270"/>
      <c r="AQ64" s="264"/>
      <c r="AR64" s="15"/>
      <c r="AS64" s="14"/>
      <c r="AU64" s="18"/>
      <c r="AV64" s="18"/>
      <c r="AW64" s="18"/>
      <c r="AY64" s="20"/>
      <c r="AZ64" s="20"/>
      <c r="BA64" s="20"/>
      <c r="BB64" s="20"/>
      <c r="BC64" s="20"/>
    </row>
    <row r="65" spans="1:70" s="5" customFormat="1" ht="24" customHeight="1" thickBot="1" x14ac:dyDescent="0.45">
      <c r="A65" s="259"/>
      <c r="B65" s="259"/>
      <c r="C65" s="580" t="s">
        <v>136</v>
      </c>
      <c r="D65" s="580"/>
      <c r="E65" s="580"/>
      <c r="F65" s="580"/>
      <c r="G65" s="580"/>
      <c r="H65" s="580"/>
      <c r="I65" s="580"/>
      <c r="J65" s="580"/>
      <c r="K65" s="580"/>
      <c r="L65" s="580"/>
      <c r="M65" s="580"/>
      <c r="N65" s="580"/>
      <c r="O65" s="580"/>
      <c r="P65" s="580"/>
      <c r="Q65" s="580"/>
      <c r="R65" s="580"/>
      <c r="S65" s="580"/>
      <c r="T65" s="580"/>
      <c r="U65" s="580"/>
      <c r="V65" s="580"/>
      <c r="W65" s="580"/>
      <c r="X65" s="581"/>
      <c r="Y65" s="753" t="str">
        <f>IF(P60="","",IFERROR(IF(P63="","",ROUNDUP((AH60-AH63)*0.4,0)),""))</f>
        <v/>
      </c>
      <c r="Z65" s="754"/>
      <c r="AA65" s="754"/>
      <c r="AB65" s="754"/>
      <c r="AC65" s="754"/>
      <c r="AD65" s="754"/>
      <c r="AE65" s="572" t="s">
        <v>0</v>
      </c>
      <c r="AF65" s="573"/>
      <c r="AG65" s="271"/>
      <c r="AH65" s="277"/>
      <c r="AI65" s="259"/>
      <c r="AJ65" s="259"/>
      <c r="AK65" s="266"/>
      <c r="AL65" s="266"/>
      <c r="AM65" s="266"/>
      <c r="AN65" s="266"/>
      <c r="AO65" s="266"/>
      <c r="AP65" s="278"/>
      <c r="AQ65" s="278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</row>
    <row r="66" spans="1:70" s="5" customFormat="1" ht="21" x14ac:dyDescent="0.4">
      <c r="A66" s="259"/>
      <c r="B66" s="259"/>
      <c r="C66" s="279"/>
      <c r="D66" s="279"/>
      <c r="E66" s="279"/>
      <c r="F66" s="279"/>
      <c r="G66" s="279"/>
      <c r="H66" s="279"/>
      <c r="I66" s="279"/>
      <c r="J66" s="279"/>
      <c r="K66" s="279"/>
      <c r="L66" s="279"/>
      <c r="M66" s="279"/>
      <c r="N66" s="279"/>
      <c r="O66" s="279"/>
      <c r="P66" s="279"/>
      <c r="Q66" s="279"/>
      <c r="R66" s="279"/>
      <c r="S66" s="279"/>
      <c r="T66" s="279"/>
      <c r="U66" s="279"/>
      <c r="V66" s="279"/>
      <c r="W66" s="279"/>
      <c r="X66" s="261"/>
      <c r="Y66" s="280"/>
      <c r="Z66" s="280"/>
      <c r="AA66" s="280"/>
      <c r="AB66" s="280"/>
      <c r="AC66" s="750" t="s">
        <v>95</v>
      </c>
      <c r="AD66" s="751"/>
      <c r="AE66" s="751"/>
      <c r="AF66" s="751"/>
      <c r="AG66" s="751"/>
      <c r="AH66" s="751"/>
      <c r="AI66" s="751"/>
      <c r="AJ66" s="751"/>
      <c r="AK66" s="752"/>
      <c r="AL66" s="259"/>
      <c r="AM66" s="259"/>
      <c r="AN66" s="259"/>
      <c r="AO66" s="259"/>
      <c r="AP66" s="259"/>
      <c r="AQ66" s="259"/>
      <c r="AR66" s="23"/>
      <c r="AU66" s="20"/>
      <c r="AV66" s="20"/>
      <c r="AW66" s="20"/>
      <c r="AX66" s="20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</row>
    <row r="67" spans="1:70" s="5" customFormat="1" ht="14.25" customHeight="1" thickBot="1" x14ac:dyDescent="0.45">
      <c r="A67" s="259"/>
      <c r="B67" s="259"/>
      <c r="C67" s="259"/>
      <c r="D67" s="259"/>
      <c r="E67" s="259"/>
      <c r="F67" s="259"/>
      <c r="G67" s="259"/>
      <c r="H67" s="272"/>
      <c r="I67" s="259"/>
      <c r="J67" s="259"/>
      <c r="K67" s="259"/>
      <c r="L67" s="259"/>
      <c r="M67" s="273"/>
      <c r="N67" s="274"/>
      <c r="O67" s="274"/>
      <c r="P67" s="274"/>
      <c r="Q67" s="259"/>
      <c r="R67" s="259"/>
      <c r="S67" s="259"/>
      <c r="T67" s="259"/>
      <c r="U67" s="259"/>
      <c r="V67" s="259"/>
      <c r="W67" s="259"/>
      <c r="X67" s="259"/>
      <c r="Y67" s="259"/>
      <c r="Z67" s="274"/>
      <c r="AA67" s="274"/>
      <c r="AB67" s="274"/>
      <c r="AC67" s="751"/>
      <c r="AD67" s="751"/>
      <c r="AE67" s="751"/>
      <c r="AF67" s="751"/>
      <c r="AG67" s="751"/>
      <c r="AH67" s="751"/>
      <c r="AI67" s="751"/>
      <c r="AJ67" s="751"/>
      <c r="AK67" s="752"/>
      <c r="AL67" s="281"/>
      <c r="AM67" s="281"/>
      <c r="AN67" s="282"/>
      <c r="AO67" s="282"/>
      <c r="AP67" s="259"/>
      <c r="AQ67" s="259"/>
      <c r="AR67" s="16"/>
      <c r="AU67" s="11"/>
      <c r="AV67" s="11"/>
      <c r="AW67" s="11"/>
      <c r="AX67" s="11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</row>
    <row r="68" spans="1:70" s="5" customFormat="1" ht="21.75" thickBot="1" x14ac:dyDescent="0.45">
      <c r="A68" s="259"/>
      <c r="B68" s="259"/>
      <c r="C68" s="259"/>
      <c r="D68" s="259"/>
      <c r="E68" s="259"/>
      <c r="F68" s="259"/>
      <c r="G68" s="259"/>
      <c r="H68" s="272"/>
      <c r="I68" s="259"/>
      <c r="J68" s="259"/>
      <c r="K68" s="259"/>
      <c r="L68" s="259"/>
      <c r="M68" s="273"/>
      <c r="N68" s="283" t="s">
        <v>91</v>
      </c>
      <c r="O68" s="274"/>
      <c r="P68" s="274"/>
      <c r="Q68" s="259"/>
      <c r="R68" s="259"/>
      <c r="S68" s="259"/>
      <c r="T68" s="259"/>
      <c r="U68" s="259"/>
      <c r="V68" s="259"/>
      <c r="W68" s="259"/>
      <c r="X68" s="259"/>
      <c r="Y68" s="753" t="str">
        <f>IFERROR(IF(Y65&lt;=0,"申請不可",MIN(ROUNDUP(Y65,-3),200000)),"")</f>
        <v/>
      </c>
      <c r="Z68" s="754"/>
      <c r="AA68" s="754"/>
      <c r="AB68" s="754"/>
      <c r="AC68" s="754"/>
      <c r="AD68" s="754"/>
      <c r="AE68" s="461" t="s">
        <v>0</v>
      </c>
      <c r="AF68" s="462"/>
      <c r="AG68" s="761" t="str">
        <f>IF(Y65&lt;=0,"１日当たりの支給額は０円（若しくは０円以下）です。"&amp;CHAR(10)&amp;"申請頂くことができません。","")</f>
        <v/>
      </c>
      <c r="AH68" s="761"/>
      <c r="AI68" s="761"/>
      <c r="AJ68" s="761"/>
      <c r="AK68" s="761"/>
      <c r="AL68" s="761"/>
      <c r="AM68" s="761"/>
      <c r="AN68" s="761"/>
      <c r="AO68" s="761"/>
      <c r="AP68" s="761"/>
      <c r="AQ68" s="761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</row>
    <row r="69" spans="1:70" x14ac:dyDescent="0.4">
      <c r="A69" s="197"/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285"/>
      <c r="Z69" s="285"/>
      <c r="AA69" s="285"/>
      <c r="AB69" s="285"/>
      <c r="AC69" s="285"/>
      <c r="AD69" s="285"/>
      <c r="AE69" s="285"/>
      <c r="AF69" s="197"/>
      <c r="AG69" s="761"/>
      <c r="AH69" s="761"/>
      <c r="AI69" s="761"/>
      <c r="AJ69" s="761"/>
      <c r="AK69" s="761"/>
      <c r="AL69" s="761"/>
      <c r="AM69" s="761"/>
      <c r="AN69" s="761"/>
      <c r="AO69" s="761"/>
      <c r="AP69" s="761"/>
      <c r="AQ69" s="761"/>
    </row>
  </sheetData>
  <sheetProtection algorithmName="SHA-512" hashValue="skWSMRxrJdy/8oqkmtJHqqwLJHaIJe1DoFGS5L74rUVzspXR6h7cm5yFwgXcLccVhYcN1mM5E8JQDY8QzDqMyg==" saltValue="5iMomnGzx7svBC0I2W7EfQ==" spinCount="100000" sheet="1" objects="1" scenarios="1"/>
  <mergeCells count="108">
    <mergeCell ref="AC66:AK67"/>
    <mergeCell ref="Y68:AD68"/>
    <mergeCell ref="AE68:AF68"/>
    <mergeCell ref="AI64:AO64"/>
    <mergeCell ref="C65:X65"/>
    <mergeCell ref="Y65:AD65"/>
    <mergeCell ref="AE65:AF65"/>
    <mergeCell ref="P60:V60"/>
    <mergeCell ref="W60:X60"/>
    <mergeCell ref="AA60:AC60"/>
    <mergeCell ref="AD60:AE60"/>
    <mergeCell ref="AH60:AM60"/>
    <mergeCell ref="AN60:AO60"/>
    <mergeCell ref="AI61:AO61"/>
    <mergeCell ref="P63:V63"/>
    <mergeCell ref="W63:X63"/>
    <mergeCell ref="AA63:AC63"/>
    <mergeCell ref="AD63:AE63"/>
    <mergeCell ref="AH63:AM63"/>
    <mergeCell ref="AN63:AO63"/>
    <mergeCell ref="AG68:AQ69"/>
    <mergeCell ref="B38:AQ41"/>
    <mergeCell ref="B46:AP47"/>
    <mergeCell ref="AH34:AP34"/>
    <mergeCell ref="AH35:AN36"/>
    <mergeCell ref="AO35:AP36"/>
    <mergeCell ref="B49:AJ49"/>
    <mergeCell ref="P55:Y55"/>
    <mergeCell ref="P56:Q57"/>
    <mergeCell ref="R56:R57"/>
    <mergeCell ref="S56:S57"/>
    <mergeCell ref="T56:U57"/>
    <mergeCell ref="V56:V57"/>
    <mergeCell ref="W56:X57"/>
    <mergeCell ref="Y56:Y57"/>
    <mergeCell ref="Z56:AD57"/>
    <mergeCell ref="AE56:AM57"/>
    <mergeCell ref="C51:AL52"/>
    <mergeCell ref="AI32:AQ33"/>
    <mergeCell ref="C29:M29"/>
    <mergeCell ref="P29:Z29"/>
    <mergeCell ref="AH29:AP29"/>
    <mergeCell ref="C30:C31"/>
    <mergeCell ref="D30:K31"/>
    <mergeCell ref="L30:M31"/>
    <mergeCell ref="N30:O31"/>
    <mergeCell ref="P30:P31"/>
    <mergeCell ref="Q30:X31"/>
    <mergeCell ref="Y30:Z31"/>
    <mergeCell ref="AA30:AB31"/>
    <mergeCell ref="AC30:AE31"/>
    <mergeCell ref="AF30:AG31"/>
    <mergeCell ref="AH30:AN31"/>
    <mergeCell ref="AO30:AP31"/>
    <mergeCell ref="AE27:AK27"/>
    <mergeCell ref="D25:D26"/>
    <mergeCell ref="E25:N26"/>
    <mergeCell ref="O25:P26"/>
    <mergeCell ref="Q25:R26"/>
    <mergeCell ref="S25:S26"/>
    <mergeCell ref="T25:U26"/>
    <mergeCell ref="V25:W26"/>
    <mergeCell ref="X25:Y26"/>
    <mergeCell ref="Z25:Z26"/>
    <mergeCell ref="AA25:AJ26"/>
    <mergeCell ref="AK25:AL26"/>
    <mergeCell ref="D24:P24"/>
    <mergeCell ref="S24:W24"/>
    <mergeCell ref="Z24:AL24"/>
    <mergeCell ref="D19:P19"/>
    <mergeCell ref="S19:W19"/>
    <mergeCell ref="Z19:AL19"/>
    <mergeCell ref="D20:D21"/>
    <mergeCell ref="E20:N21"/>
    <mergeCell ref="O20:P21"/>
    <mergeCell ref="Q20:R21"/>
    <mergeCell ref="S20:S21"/>
    <mergeCell ref="T20:U21"/>
    <mergeCell ref="V20:W21"/>
    <mergeCell ref="X20:Y21"/>
    <mergeCell ref="Z20:Z21"/>
    <mergeCell ref="AA20:AJ21"/>
    <mergeCell ref="AK20:AL21"/>
    <mergeCell ref="AE22:AK22"/>
    <mergeCell ref="A2:AQ2"/>
    <mergeCell ref="A1:AQ1"/>
    <mergeCell ref="B3:AO4"/>
    <mergeCell ref="B5:P5"/>
    <mergeCell ref="Q5:AQ5"/>
    <mergeCell ref="B8:AQ8"/>
    <mergeCell ref="R14:X14"/>
    <mergeCell ref="Z14:AM16"/>
    <mergeCell ref="R15:S16"/>
    <mergeCell ref="T15:T16"/>
    <mergeCell ref="U15:U16"/>
    <mergeCell ref="V15:W16"/>
    <mergeCell ref="X15:X16"/>
    <mergeCell ref="B7:V7"/>
    <mergeCell ref="W7:AQ7"/>
    <mergeCell ref="O10:X10"/>
    <mergeCell ref="Z10:AM12"/>
    <mergeCell ref="O11:P12"/>
    <mergeCell ref="Q11:Q12"/>
    <mergeCell ref="R11:R12"/>
    <mergeCell ref="S11:T12"/>
    <mergeCell ref="U11:U12"/>
    <mergeCell ref="V11:W12"/>
    <mergeCell ref="X11:X12"/>
  </mergeCells>
  <phoneticPr fontId="3"/>
  <dataValidations count="3">
    <dataValidation showInputMessage="1" showErrorMessage="1" sqref="P56:Q57 O11:P12 R15:S16"/>
    <dataValidation type="list" allowBlank="1" showInputMessage="1" showErrorMessage="1" sqref="Q11:Q12">
      <formula1>"3,4"</formula1>
    </dataValidation>
    <dataValidation type="list" allowBlank="1" showInputMessage="1" showErrorMessage="1" sqref="T15:T16 R56:R57">
      <formula1>"　,3,4"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15" max="42" man="1"/>
  </rowBreaks>
  <colBreaks count="1" manualBreakCount="1">
    <brk id="17" max="69" man="1"/>
  </colBreaks>
  <ignoredErrors>
    <ignoredError sqref="AA60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8" tint="0.79998168889431442"/>
    <pageSetUpPr fitToPage="1"/>
  </sheetPr>
  <dimension ref="A1:BN66"/>
  <sheetViews>
    <sheetView showZeros="0" view="pageBreakPreview" zoomScaleNormal="100" zoomScaleSheetLayoutView="100" workbookViewId="0">
      <selection sqref="A1:AM1"/>
    </sheetView>
  </sheetViews>
  <sheetFormatPr defaultColWidth="8.625" defaultRowHeight="14.25" x14ac:dyDescent="0.4"/>
  <cols>
    <col min="1" max="1" width="2" style="1" customWidth="1"/>
    <col min="2" max="39" width="2.625" style="1" customWidth="1"/>
    <col min="40" max="40" width="3.625" style="1" hidden="1" customWidth="1"/>
    <col min="41" max="41" width="5.5" style="1" hidden="1" customWidth="1"/>
    <col min="42" max="42" width="15.375" style="1" bestFit="1" customWidth="1"/>
    <col min="43" max="58" width="3.625" style="1" customWidth="1"/>
    <col min="59" max="16384" width="8.625" style="1"/>
  </cols>
  <sheetData>
    <row r="1" spans="1:47" ht="33" thickBot="1" x14ac:dyDescent="0.45">
      <c r="A1" s="769"/>
      <c r="B1" s="770"/>
      <c r="C1" s="770"/>
      <c r="D1" s="770"/>
      <c r="E1" s="770"/>
      <c r="F1" s="770"/>
      <c r="G1" s="770"/>
      <c r="H1" s="770"/>
      <c r="I1" s="770"/>
      <c r="J1" s="770"/>
      <c r="K1" s="770"/>
      <c r="L1" s="770"/>
      <c r="M1" s="770"/>
      <c r="N1" s="770"/>
      <c r="O1" s="770"/>
      <c r="P1" s="770"/>
      <c r="Q1" s="770"/>
      <c r="R1" s="770"/>
      <c r="S1" s="770"/>
      <c r="T1" s="770"/>
      <c r="U1" s="770"/>
      <c r="V1" s="770"/>
      <c r="W1" s="770"/>
      <c r="X1" s="770"/>
      <c r="Y1" s="770"/>
      <c r="Z1" s="770"/>
      <c r="AA1" s="770"/>
      <c r="AB1" s="770"/>
      <c r="AC1" s="770"/>
      <c r="AD1" s="770"/>
      <c r="AE1" s="770"/>
      <c r="AF1" s="770"/>
      <c r="AG1" s="771"/>
      <c r="AH1" s="771"/>
      <c r="AI1" s="771"/>
      <c r="AJ1" s="771"/>
      <c r="AK1" s="771"/>
      <c r="AL1" s="771"/>
      <c r="AM1" s="771"/>
      <c r="AN1" s="32"/>
      <c r="AO1" s="32"/>
      <c r="AP1" s="32"/>
      <c r="AR1" s="30"/>
      <c r="AS1" s="30"/>
    </row>
    <row r="2" spans="1:47" ht="32.25" x14ac:dyDescent="0.4">
      <c r="A2" s="546" t="s">
        <v>120</v>
      </c>
      <c r="B2" s="772"/>
      <c r="C2" s="772"/>
      <c r="D2" s="772"/>
      <c r="E2" s="772"/>
      <c r="F2" s="772"/>
      <c r="G2" s="772"/>
      <c r="H2" s="772"/>
      <c r="I2" s="772"/>
      <c r="J2" s="772"/>
      <c r="K2" s="772"/>
      <c r="L2" s="772"/>
      <c r="M2" s="772"/>
      <c r="N2" s="772"/>
      <c r="O2" s="772"/>
      <c r="P2" s="772"/>
      <c r="Q2" s="772"/>
      <c r="R2" s="772"/>
      <c r="S2" s="772"/>
      <c r="T2" s="772"/>
      <c r="U2" s="772"/>
      <c r="V2" s="772"/>
      <c r="W2" s="772"/>
      <c r="X2" s="772"/>
      <c r="Y2" s="772"/>
      <c r="Z2" s="772"/>
      <c r="AA2" s="772"/>
      <c r="AB2" s="772"/>
      <c r="AC2" s="772"/>
      <c r="AD2" s="772"/>
      <c r="AE2" s="772"/>
      <c r="AF2" s="772"/>
      <c r="AG2" s="773"/>
      <c r="AH2" s="773"/>
      <c r="AI2" s="773"/>
      <c r="AJ2" s="773"/>
      <c r="AK2" s="773"/>
      <c r="AL2" s="773"/>
      <c r="AM2" s="774"/>
      <c r="AN2" s="32"/>
      <c r="AO2" s="84"/>
      <c r="AP2" s="84"/>
    </row>
    <row r="3" spans="1:47" ht="55.5" customHeight="1" thickBot="1" x14ac:dyDescent="0.45">
      <c r="A3" s="550" t="s">
        <v>125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  <c r="AB3" s="551"/>
      <c r="AC3" s="551"/>
      <c r="AD3" s="551"/>
      <c r="AE3" s="551"/>
      <c r="AF3" s="551"/>
      <c r="AG3" s="552"/>
      <c r="AH3" s="552"/>
      <c r="AI3" s="552"/>
      <c r="AJ3" s="552"/>
      <c r="AK3" s="552"/>
      <c r="AL3" s="552"/>
      <c r="AM3" s="553"/>
      <c r="AN3" s="32"/>
      <c r="AO3" s="84"/>
      <c r="AP3" s="84"/>
    </row>
    <row r="4" spans="1:47" ht="25.5" customHeight="1" x14ac:dyDescent="0.4">
      <c r="A4" s="554" t="s">
        <v>108</v>
      </c>
      <c r="B4" s="554"/>
      <c r="C4" s="554"/>
      <c r="D4" s="554"/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554"/>
      <c r="S4" s="554"/>
      <c r="T4" s="554"/>
      <c r="U4" s="554"/>
      <c r="V4" s="554"/>
      <c r="W4" s="554"/>
      <c r="X4" s="554"/>
      <c r="Y4" s="554"/>
      <c r="Z4" s="554"/>
      <c r="AA4" s="554"/>
      <c r="AB4" s="554"/>
      <c r="AC4" s="554"/>
      <c r="AD4" s="554"/>
      <c r="AE4" s="554"/>
      <c r="AF4" s="554"/>
      <c r="AG4" s="554"/>
      <c r="AH4" s="554"/>
      <c r="AI4" s="554"/>
      <c r="AJ4" s="554"/>
      <c r="AK4" s="554"/>
      <c r="AL4" s="554"/>
      <c r="AM4" s="554"/>
      <c r="AN4" s="32"/>
      <c r="AO4" s="32"/>
      <c r="AP4" s="32"/>
      <c r="AR4" s="30"/>
      <c r="AS4" s="30"/>
    </row>
    <row r="5" spans="1:47" ht="36.75" customHeight="1" x14ac:dyDescent="0.4">
      <c r="A5" s="775" t="s">
        <v>123</v>
      </c>
      <c r="B5" s="776"/>
      <c r="C5" s="776"/>
      <c r="D5" s="776"/>
      <c r="E5" s="776"/>
      <c r="F5" s="776"/>
      <c r="G5" s="776"/>
      <c r="H5" s="776"/>
      <c r="I5" s="776"/>
      <c r="J5" s="776"/>
      <c r="K5" s="776"/>
      <c r="L5" s="776"/>
      <c r="M5" s="776"/>
      <c r="N5" s="776"/>
      <c r="O5" s="776"/>
      <c r="P5" s="776"/>
      <c r="Q5" s="776"/>
      <c r="R5" s="776"/>
      <c r="S5" s="776"/>
      <c r="T5" s="776"/>
      <c r="U5" s="776"/>
      <c r="V5" s="776"/>
      <c r="W5" s="776"/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32"/>
      <c r="AO5" s="32"/>
      <c r="AR5" s="30"/>
      <c r="AS5" s="30"/>
    </row>
    <row r="6" spans="1:47" ht="24.75" customHeight="1" x14ac:dyDescent="0.4">
      <c r="A6" s="100"/>
      <c r="B6" s="555" t="s">
        <v>78</v>
      </c>
      <c r="C6" s="555"/>
      <c r="D6" s="555"/>
      <c r="E6" s="555"/>
      <c r="F6" s="555"/>
      <c r="G6" s="555"/>
      <c r="H6" s="555"/>
      <c r="I6" s="555"/>
      <c r="J6" s="555"/>
      <c r="K6" s="555"/>
      <c r="L6" s="555"/>
      <c r="M6" s="555"/>
      <c r="N6" s="555"/>
      <c r="O6" s="555"/>
      <c r="P6" s="555"/>
      <c r="Q6" s="555"/>
      <c r="R6" s="555"/>
      <c r="S6" s="555"/>
      <c r="T6" s="555"/>
      <c r="U6" s="555"/>
      <c r="V6" s="555"/>
      <c r="W6" s="555"/>
      <c r="X6" s="555"/>
      <c r="Y6" s="555"/>
      <c r="Z6" s="555"/>
      <c r="AA6" s="555"/>
      <c r="AB6" s="555"/>
      <c r="AC6" s="555"/>
      <c r="AD6" s="555"/>
      <c r="AE6" s="555"/>
      <c r="AF6" s="555"/>
      <c r="AG6" s="555"/>
      <c r="AH6" s="555"/>
      <c r="AI6" s="555"/>
      <c r="AJ6" s="555"/>
      <c r="AK6" s="555"/>
      <c r="AL6" s="555"/>
      <c r="AM6" s="555"/>
      <c r="AN6" s="32"/>
      <c r="AO6" s="32"/>
      <c r="AP6" s="32"/>
    </row>
    <row r="7" spans="1:47" ht="44.25" customHeight="1" x14ac:dyDescent="0.4">
      <c r="A7" s="100"/>
      <c r="B7" s="555"/>
      <c r="C7" s="555"/>
      <c r="D7" s="555"/>
      <c r="E7" s="555"/>
      <c r="F7" s="555"/>
      <c r="G7" s="555"/>
      <c r="H7" s="555"/>
      <c r="I7" s="555"/>
      <c r="J7" s="555"/>
      <c r="K7" s="555"/>
      <c r="L7" s="555"/>
      <c r="M7" s="555"/>
      <c r="N7" s="555"/>
      <c r="O7" s="555"/>
      <c r="P7" s="555"/>
      <c r="Q7" s="555"/>
      <c r="R7" s="555"/>
      <c r="S7" s="555"/>
      <c r="T7" s="555"/>
      <c r="U7" s="555"/>
      <c r="V7" s="555"/>
      <c r="W7" s="555"/>
      <c r="X7" s="555"/>
      <c r="Y7" s="555"/>
      <c r="Z7" s="555"/>
      <c r="AA7" s="555"/>
      <c r="AB7" s="555"/>
      <c r="AC7" s="555"/>
      <c r="AD7" s="555"/>
      <c r="AE7" s="555"/>
      <c r="AF7" s="555"/>
      <c r="AG7" s="555"/>
      <c r="AH7" s="555"/>
      <c r="AI7" s="555"/>
      <c r="AJ7" s="555"/>
      <c r="AK7" s="555"/>
      <c r="AL7" s="555"/>
      <c r="AM7" s="555"/>
      <c r="AN7" s="32"/>
      <c r="AO7" s="32"/>
      <c r="AP7" s="32"/>
    </row>
    <row r="8" spans="1:47" ht="24.75" customHeight="1" x14ac:dyDescent="0.4">
      <c r="A8" s="100"/>
      <c r="B8" s="542" t="s">
        <v>19</v>
      </c>
      <c r="C8" s="542"/>
      <c r="D8" s="542"/>
      <c r="E8" s="542"/>
      <c r="F8" s="542"/>
      <c r="G8" s="542"/>
      <c r="H8" s="542"/>
      <c r="I8" s="542"/>
      <c r="J8" s="542"/>
      <c r="K8" s="542"/>
      <c r="L8" s="542"/>
      <c r="M8" s="542"/>
      <c r="N8" s="542"/>
      <c r="O8" s="440" t="s">
        <v>20</v>
      </c>
      <c r="P8" s="440"/>
      <c r="Q8" s="440"/>
      <c r="R8" s="440"/>
      <c r="S8" s="440"/>
      <c r="T8" s="440"/>
      <c r="U8" s="440"/>
      <c r="V8" s="440"/>
      <c r="W8" s="440"/>
      <c r="X8" s="440"/>
      <c r="Y8" s="440"/>
      <c r="Z8" s="440"/>
      <c r="AA8" s="440"/>
      <c r="AB8" s="440"/>
      <c r="AC8" s="440"/>
      <c r="AD8" s="440"/>
      <c r="AE8" s="440"/>
      <c r="AF8" s="440"/>
      <c r="AG8" s="440"/>
      <c r="AH8" s="440"/>
      <c r="AI8" s="440"/>
      <c r="AJ8" s="440"/>
      <c r="AK8" s="440"/>
      <c r="AL8" s="440"/>
      <c r="AM8" s="440"/>
      <c r="AN8" s="32"/>
      <c r="AO8" s="84"/>
      <c r="AP8" s="84"/>
    </row>
    <row r="9" spans="1:47" ht="9" customHeight="1" x14ac:dyDescent="0.4">
      <c r="A9" s="100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32"/>
      <c r="AO9" s="84"/>
      <c r="AP9" s="84"/>
    </row>
    <row r="10" spans="1:47" s="35" customFormat="1" ht="30" customHeight="1" thickBot="1" x14ac:dyDescent="0.45">
      <c r="A10" s="102"/>
      <c r="B10" s="537" t="s">
        <v>71</v>
      </c>
      <c r="C10" s="537"/>
      <c r="D10" s="537"/>
      <c r="E10" s="537"/>
      <c r="F10" s="537"/>
      <c r="G10" s="537"/>
      <c r="H10" s="537"/>
      <c r="I10" s="537"/>
      <c r="J10" s="537"/>
      <c r="K10" s="537"/>
      <c r="L10" s="537"/>
      <c r="M10" s="537"/>
      <c r="N10" s="537"/>
      <c r="O10" s="537"/>
      <c r="P10" s="537"/>
      <c r="Q10" s="537"/>
      <c r="R10" s="537"/>
      <c r="S10" s="537"/>
      <c r="T10" s="537"/>
      <c r="U10" s="537"/>
      <c r="V10" s="537"/>
      <c r="W10" s="537"/>
      <c r="X10" s="538" t="s">
        <v>74</v>
      </c>
      <c r="Y10" s="538"/>
      <c r="Z10" s="538"/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  <c r="AL10" s="538"/>
      <c r="AM10" s="538"/>
      <c r="AN10" s="85"/>
      <c r="AO10" s="86"/>
      <c r="AP10" s="87"/>
      <c r="AQ10" s="4"/>
      <c r="AR10" s="4"/>
      <c r="AS10" s="4"/>
      <c r="AT10" s="4"/>
      <c r="AU10" s="4"/>
    </row>
    <row r="11" spans="1:47" s="4" customFormat="1" ht="26.25" customHeight="1" x14ac:dyDescent="0.4">
      <c r="A11" s="100"/>
      <c r="B11" s="539" t="s">
        <v>26</v>
      </c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540"/>
      <c r="O11" s="540"/>
      <c r="P11" s="540"/>
      <c r="Q11" s="540"/>
      <c r="R11" s="540"/>
      <c r="S11" s="540"/>
      <c r="T11" s="540"/>
      <c r="U11" s="540"/>
      <c r="V11" s="540"/>
      <c r="W11" s="540"/>
      <c r="X11" s="540"/>
      <c r="Y11" s="540"/>
      <c r="Z11" s="540"/>
      <c r="AA11" s="540"/>
      <c r="AB11" s="540"/>
      <c r="AC11" s="540"/>
      <c r="AD11" s="540"/>
      <c r="AE11" s="540"/>
      <c r="AF11" s="540"/>
      <c r="AG11" s="540"/>
      <c r="AH11" s="540"/>
      <c r="AI11" s="540"/>
      <c r="AJ11" s="540"/>
      <c r="AK11" s="540"/>
      <c r="AL11" s="540"/>
      <c r="AM11" s="541"/>
      <c r="AN11" s="87"/>
      <c r="AO11" s="86"/>
      <c r="AP11" s="87"/>
    </row>
    <row r="12" spans="1:47" s="3" customFormat="1" ht="6" customHeight="1" x14ac:dyDescent="0.4">
      <c r="A12" s="100"/>
      <c r="B12" s="103"/>
      <c r="C12" s="104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10"/>
      <c r="AN12" s="12"/>
      <c r="AO12" s="86"/>
      <c r="AP12" s="295"/>
    </row>
    <row r="13" spans="1:47" ht="14.25" customHeight="1" x14ac:dyDescent="0.4">
      <c r="A13" s="100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487" t="s">
        <v>16</v>
      </c>
      <c r="P13" s="488"/>
      <c r="Q13" s="488"/>
      <c r="R13" s="488"/>
      <c r="S13" s="488"/>
      <c r="T13" s="488"/>
      <c r="U13" s="488"/>
      <c r="V13" s="488"/>
      <c r="W13" s="488"/>
      <c r="X13" s="489"/>
      <c r="Y13" s="109"/>
      <c r="Z13" s="528" t="s">
        <v>101</v>
      </c>
      <c r="AA13" s="472"/>
      <c r="AB13" s="472"/>
      <c r="AC13" s="472"/>
      <c r="AD13" s="472"/>
      <c r="AE13" s="472"/>
      <c r="AF13" s="472"/>
      <c r="AG13" s="472"/>
      <c r="AH13" s="472"/>
      <c r="AI13" s="472"/>
      <c r="AJ13" s="472"/>
      <c r="AK13" s="472"/>
      <c r="AL13" s="472"/>
      <c r="AM13" s="529"/>
      <c r="AN13" s="32"/>
      <c r="AO13" s="32"/>
      <c r="AP13" s="32"/>
    </row>
    <row r="14" spans="1:47" ht="14.25" customHeight="1" x14ac:dyDescent="0.4">
      <c r="A14" s="100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479" t="s">
        <v>15</v>
      </c>
      <c r="P14" s="480"/>
      <c r="Q14" s="480"/>
      <c r="R14" s="483" t="s">
        <v>11</v>
      </c>
      <c r="S14" s="480"/>
      <c r="T14" s="485"/>
      <c r="U14" s="483" t="s">
        <v>12</v>
      </c>
      <c r="V14" s="480"/>
      <c r="W14" s="480"/>
      <c r="X14" s="466" t="s">
        <v>2</v>
      </c>
      <c r="Y14" s="300"/>
      <c r="Z14" s="472"/>
      <c r="AA14" s="472"/>
      <c r="AB14" s="472"/>
      <c r="AC14" s="472"/>
      <c r="AD14" s="472"/>
      <c r="AE14" s="472"/>
      <c r="AF14" s="472"/>
      <c r="AG14" s="472"/>
      <c r="AH14" s="472"/>
      <c r="AI14" s="472"/>
      <c r="AJ14" s="472"/>
      <c r="AK14" s="472"/>
      <c r="AL14" s="472"/>
      <c r="AM14" s="529"/>
      <c r="AN14" s="32"/>
      <c r="AO14" s="86" t="s">
        <v>13</v>
      </c>
      <c r="AP14" s="88"/>
    </row>
    <row r="15" spans="1:47" ht="14.25" customHeight="1" x14ac:dyDescent="0.4">
      <c r="A15" s="100"/>
      <c r="B15" s="106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481"/>
      <c r="P15" s="482"/>
      <c r="Q15" s="482"/>
      <c r="R15" s="484"/>
      <c r="S15" s="486"/>
      <c r="T15" s="486"/>
      <c r="U15" s="484"/>
      <c r="V15" s="482"/>
      <c r="W15" s="482"/>
      <c r="X15" s="467"/>
      <c r="Y15" s="300"/>
      <c r="Z15" s="472"/>
      <c r="AA15" s="472"/>
      <c r="AB15" s="472"/>
      <c r="AC15" s="472"/>
      <c r="AD15" s="472"/>
      <c r="AE15" s="472"/>
      <c r="AF15" s="472"/>
      <c r="AG15" s="472"/>
      <c r="AH15" s="472"/>
      <c r="AI15" s="472"/>
      <c r="AJ15" s="472"/>
      <c r="AK15" s="472"/>
      <c r="AL15" s="472"/>
      <c r="AM15" s="529"/>
      <c r="AN15" s="32"/>
      <c r="AO15" s="86" t="s">
        <v>14</v>
      </c>
      <c r="AP15" s="89" t="str">
        <f>IFERROR(DATEVALUE(AP14),"")</f>
        <v/>
      </c>
    </row>
    <row r="16" spans="1:47" s="3" customFormat="1" ht="6" customHeight="1" x14ac:dyDescent="0.4">
      <c r="A16" s="100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10"/>
      <c r="AN16" s="12"/>
      <c r="AO16" s="86"/>
      <c r="AP16" s="295"/>
    </row>
    <row r="17" spans="1:47" s="3" customFormat="1" ht="14.25" customHeight="1" x14ac:dyDescent="0.4">
      <c r="A17" s="100"/>
      <c r="B17" s="106"/>
      <c r="C17" s="107"/>
      <c r="D17" s="107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527" t="s">
        <v>17</v>
      </c>
      <c r="R17" s="488"/>
      <c r="S17" s="488"/>
      <c r="T17" s="488"/>
      <c r="U17" s="488"/>
      <c r="V17" s="488"/>
      <c r="W17" s="488"/>
      <c r="X17" s="489"/>
      <c r="Y17" s="108"/>
      <c r="Z17" s="528" t="s">
        <v>116</v>
      </c>
      <c r="AA17" s="472"/>
      <c r="AB17" s="472"/>
      <c r="AC17" s="472"/>
      <c r="AD17" s="472"/>
      <c r="AE17" s="472"/>
      <c r="AF17" s="472"/>
      <c r="AG17" s="472"/>
      <c r="AH17" s="472"/>
      <c r="AI17" s="472"/>
      <c r="AJ17" s="472"/>
      <c r="AK17" s="472"/>
      <c r="AL17" s="472"/>
      <c r="AM17" s="529"/>
      <c r="AN17" s="12"/>
      <c r="AO17" s="86"/>
      <c r="AP17" s="88"/>
      <c r="AQ17" s="1"/>
      <c r="AR17" s="1"/>
      <c r="AS17" s="1"/>
      <c r="AT17" s="1"/>
      <c r="AU17" s="1"/>
    </row>
    <row r="18" spans="1:47" s="3" customFormat="1" ht="14.25" customHeight="1" x14ac:dyDescent="0.4">
      <c r="A18" s="100"/>
      <c r="B18" s="106"/>
      <c r="C18" s="107"/>
      <c r="D18" s="107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530" t="s">
        <v>9</v>
      </c>
      <c r="R18" s="531" t="s">
        <v>15</v>
      </c>
      <c r="S18" s="531"/>
      <c r="T18" s="531"/>
      <c r="U18" s="533" t="s">
        <v>11</v>
      </c>
      <c r="V18" s="531"/>
      <c r="W18" s="531"/>
      <c r="X18" s="535" t="s">
        <v>12</v>
      </c>
      <c r="Y18" s="108"/>
      <c r="Z18" s="472"/>
      <c r="AA18" s="472"/>
      <c r="AB18" s="472"/>
      <c r="AC18" s="472"/>
      <c r="AD18" s="472"/>
      <c r="AE18" s="472"/>
      <c r="AF18" s="472"/>
      <c r="AG18" s="472"/>
      <c r="AH18" s="472"/>
      <c r="AI18" s="472"/>
      <c r="AJ18" s="472"/>
      <c r="AK18" s="472"/>
      <c r="AL18" s="472"/>
      <c r="AM18" s="529"/>
      <c r="AN18" s="12"/>
      <c r="AO18" s="86"/>
      <c r="AP18" s="89"/>
      <c r="AQ18" s="1"/>
      <c r="AR18" s="1"/>
      <c r="AS18" s="1"/>
      <c r="AT18" s="1"/>
      <c r="AU18" s="1"/>
    </row>
    <row r="19" spans="1:47" s="3" customFormat="1" ht="14.25" customHeight="1" x14ac:dyDescent="0.4">
      <c r="A19" s="100"/>
      <c r="B19" s="106"/>
      <c r="C19" s="107"/>
      <c r="D19" s="107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510"/>
      <c r="R19" s="532"/>
      <c r="S19" s="532"/>
      <c r="T19" s="532"/>
      <c r="U19" s="534"/>
      <c r="V19" s="532"/>
      <c r="W19" s="532"/>
      <c r="X19" s="536"/>
      <c r="Y19" s="108"/>
      <c r="Z19" s="472"/>
      <c r="AA19" s="472"/>
      <c r="AB19" s="472"/>
      <c r="AC19" s="472"/>
      <c r="AD19" s="472"/>
      <c r="AE19" s="472"/>
      <c r="AF19" s="472"/>
      <c r="AG19" s="472"/>
      <c r="AH19" s="472"/>
      <c r="AI19" s="472"/>
      <c r="AJ19" s="472"/>
      <c r="AK19" s="472"/>
      <c r="AL19" s="472"/>
      <c r="AM19" s="529"/>
      <c r="AN19" s="12"/>
      <c r="AO19" s="86"/>
      <c r="AP19" s="86"/>
      <c r="AQ19" s="1"/>
      <c r="AR19" s="1"/>
      <c r="AS19" s="1"/>
      <c r="AT19" s="1"/>
      <c r="AU19" s="1"/>
    </row>
    <row r="20" spans="1:47" s="3" customFormat="1" ht="0.75" customHeight="1" x14ac:dyDescent="0.4">
      <c r="A20" s="100"/>
      <c r="B20" s="106"/>
      <c r="C20" s="107"/>
      <c r="D20" s="107"/>
      <c r="E20" s="41"/>
      <c r="F20" s="41"/>
      <c r="G20" s="41"/>
      <c r="H20" s="41"/>
      <c r="I20" s="41"/>
      <c r="J20" s="41"/>
      <c r="K20" s="41"/>
      <c r="L20" s="41"/>
      <c r="M20" s="108"/>
      <c r="N20" s="107"/>
      <c r="O20" s="113"/>
      <c r="P20" s="114"/>
      <c r="Q20" s="6"/>
      <c r="R20" s="6"/>
      <c r="S20" s="6"/>
      <c r="T20" s="42"/>
      <c r="U20" s="42"/>
      <c r="V20" s="42"/>
      <c r="W20" s="42"/>
      <c r="X20" s="42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111"/>
      <c r="AK20" s="111"/>
      <c r="AL20" s="107"/>
      <c r="AM20" s="110"/>
      <c r="AN20" s="12"/>
      <c r="AO20" s="90"/>
      <c r="AP20" s="32"/>
      <c r="AQ20" s="1"/>
      <c r="AR20" s="1"/>
      <c r="AS20" s="1"/>
      <c r="AT20" s="1"/>
      <c r="AU20" s="1"/>
    </row>
    <row r="21" spans="1:47" ht="14.25" customHeight="1" x14ac:dyDescent="0.4">
      <c r="A21" s="100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12"/>
      <c r="R21" s="112"/>
      <c r="S21" s="112"/>
      <c r="T21" s="112"/>
      <c r="U21" s="112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10"/>
      <c r="AN21" s="32"/>
      <c r="AO21" s="90"/>
      <c r="AP21" s="32"/>
    </row>
    <row r="22" spans="1:47" ht="17.25" customHeight="1" x14ac:dyDescent="0.4">
      <c r="A22" s="100"/>
      <c r="B22" s="106"/>
      <c r="C22" s="107"/>
      <c r="D22" s="107"/>
      <c r="E22" s="514" t="s">
        <v>43</v>
      </c>
      <c r="F22" s="512"/>
      <c r="G22" s="512"/>
      <c r="H22" s="512"/>
      <c r="I22" s="512"/>
      <c r="J22" s="512"/>
      <c r="K22" s="512"/>
      <c r="L22" s="512"/>
      <c r="M22" s="512"/>
      <c r="N22" s="513"/>
      <c r="O22" s="109"/>
      <c r="P22" s="107"/>
      <c r="Q22" s="515" t="s">
        <v>39</v>
      </c>
      <c r="R22" s="516"/>
      <c r="S22" s="516"/>
      <c r="T22" s="516"/>
      <c r="U22" s="517"/>
      <c r="V22" s="107"/>
      <c r="W22" s="107"/>
      <c r="X22" s="487" t="s">
        <v>40</v>
      </c>
      <c r="Y22" s="512"/>
      <c r="Z22" s="512"/>
      <c r="AA22" s="512"/>
      <c r="AB22" s="512"/>
      <c r="AC22" s="512"/>
      <c r="AD22" s="512"/>
      <c r="AE22" s="512"/>
      <c r="AF22" s="512"/>
      <c r="AG22" s="512"/>
      <c r="AH22" s="513"/>
      <c r="AI22" s="115"/>
      <c r="AJ22" s="115"/>
      <c r="AK22" s="115"/>
      <c r="AL22" s="115"/>
      <c r="AM22" s="110"/>
      <c r="AN22" s="32"/>
      <c r="AO22" s="32"/>
      <c r="AP22" s="32"/>
    </row>
    <row r="23" spans="1:47" ht="14.25" customHeight="1" x14ac:dyDescent="0.4">
      <c r="A23" s="100"/>
      <c r="B23" s="106"/>
      <c r="C23" s="107"/>
      <c r="D23" s="107"/>
      <c r="E23" s="509" t="s">
        <v>8</v>
      </c>
      <c r="F23" s="356"/>
      <c r="G23" s="356"/>
      <c r="H23" s="356"/>
      <c r="I23" s="356"/>
      <c r="J23" s="356"/>
      <c r="K23" s="356"/>
      <c r="L23" s="356"/>
      <c r="M23" s="490" t="s">
        <v>0</v>
      </c>
      <c r="N23" s="491"/>
      <c r="O23" s="511" t="s">
        <v>5</v>
      </c>
      <c r="P23" s="511"/>
      <c r="Q23" s="509" t="s">
        <v>6</v>
      </c>
      <c r="R23" s="357"/>
      <c r="S23" s="357"/>
      <c r="T23" s="522" t="s">
        <v>2</v>
      </c>
      <c r="U23" s="523"/>
      <c r="V23" s="502" t="s">
        <v>1</v>
      </c>
      <c r="W23" s="502"/>
      <c r="X23" s="509" t="s">
        <v>7</v>
      </c>
      <c r="Y23" s="377" t="str">
        <f>IF(R23="","",ROUNDUP(F23/R23,0))</f>
        <v/>
      </c>
      <c r="Z23" s="377"/>
      <c r="AA23" s="377"/>
      <c r="AB23" s="377"/>
      <c r="AC23" s="377"/>
      <c r="AD23" s="377"/>
      <c r="AE23" s="377"/>
      <c r="AF23" s="377"/>
      <c r="AG23" s="490" t="s">
        <v>0</v>
      </c>
      <c r="AH23" s="491"/>
      <c r="AI23" s="116"/>
      <c r="AJ23" s="116"/>
      <c r="AK23" s="116"/>
      <c r="AL23" s="116"/>
      <c r="AM23" s="110"/>
      <c r="AN23" s="32"/>
      <c r="AO23" s="32"/>
      <c r="AP23" s="32"/>
    </row>
    <row r="24" spans="1:47" ht="14.25" customHeight="1" x14ac:dyDescent="0.4">
      <c r="A24" s="100"/>
      <c r="B24" s="106"/>
      <c r="C24" s="107"/>
      <c r="D24" s="107"/>
      <c r="E24" s="510"/>
      <c r="F24" s="360"/>
      <c r="G24" s="360"/>
      <c r="H24" s="360"/>
      <c r="I24" s="360"/>
      <c r="J24" s="360"/>
      <c r="K24" s="360"/>
      <c r="L24" s="360"/>
      <c r="M24" s="492"/>
      <c r="N24" s="493"/>
      <c r="O24" s="511"/>
      <c r="P24" s="511"/>
      <c r="Q24" s="510"/>
      <c r="R24" s="361"/>
      <c r="S24" s="361"/>
      <c r="T24" s="524"/>
      <c r="U24" s="525"/>
      <c r="V24" s="502"/>
      <c r="W24" s="502"/>
      <c r="X24" s="510"/>
      <c r="Y24" s="378"/>
      <c r="Z24" s="378"/>
      <c r="AA24" s="378"/>
      <c r="AB24" s="378"/>
      <c r="AC24" s="378"/>
      <c r="AD24" s="378"/>
      <c r="AE24" s="378"/>
      <c r="AF24" s="378"/>
      <c r="AG24" s="492"/>
      <c r="AH24" s="493"/>
      <c r="AI24" s="116"/>
      <c r="AJ24" s="116"/>
      <c r="AK24" s="116"/>
      <c r="AL24" s="116"/>
      <c r="AM24" s="110"/>
      <c r="AN24" s="32"/>
      <c r="AO24" s="32"/>
      <c r="AP24" s="32"/>
    </row>
    <row r="25" spans="1:47" ht="14.25" customHeight="1" x14ac:dyDescent="0.4">
      <c r="A25" s="100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44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508" t="s">
        <v>41</v>
      </c>
      <c r="AC25" s="508"/>
      <c r="AD25" s="508"/>
      <c r="AE25" s="508"/>
      <c r="AF25" s="508"/>
      <c r="AG25" s="508"/>
      <c r="AH25" s="508"/>
      <c r="AI25" s="117"/>
      <c r="AJ25" s="117"/>
      <c r="AK25" s="117"/>
      <c r="AL25" s="117"/>
      <c r="AM25" s="110"/>
      <c r="AN25" s="32"/>
      <c r="AO25" s="32"/>
      <c r="AP25" s="32"/>
    </row>
    <row r="26" spans="1:47" ht="18.75" customHeight="1" x14ac:dyDescent="0.4">
      <c r="A26" s="100"/>
      <c r="B26" s="106"/>
      <c r="C26" s="107"/>
      <c r="D26" s="107"/>
      <c r="E26" s="487" t="s">
        <v>40</v>
      </c>
      <c r="F26" s="512"/>
      <c r="G26" s="512"/>
      <c r="H26" s="512"/>
      <c r="I26" s="512"/>
      <c r="J26" s="512"/>
      <c r="K26" s="512"/>
      <c r="L26" s="512"/>
      <c r="M26" s="512"/>
      <c r="N26" s="512"/>
      <c r="O26" s="513"/>
      <c r="P26" s="107"/>
      <c r="Q26" s="107"/>
      <c r="R26" s="107"/>
      <c r="S26" s="107"/>
      <c r="T26" s="107"/>
      <c r="U26" s="107"/>
      <c r="V26" s="107"/>
      <c r="W26" s="107"/>
      <c r="X26" s="487" t="s">
        <v>31</v>
      </c>
      <c r="Y26" s="512"/>
      <c r="Z26" s="512"/>
      <c r="AA26" s="512"/>
      <c r="AB26" s="512"/>
      <c r="AC26" s="512"/>
      <c r="AD26" s="512"/>
      <c r="AE26" s="512"/>
      <c r="AF26" s="512"/>
      <c r="AG26" s="512"/>
      <c r="AH26" s="513"/>
      <c r="AI26" s="115"/>
      <c r="AJ26" s="115"/>
      <c r="AK26" s="115"/>
      <c r="AL26" s="115"/>
      <c r="AM26" s="110"/>
      <c r="AN26" s="32"/>
      <c r="AO26" s="32"/>
      <c r="AP26" s="32"/>
    </row>
    <row r="27" spans="1:47" ht="14.25" customHeight="1" x14ac:dyDescent="0.4">
      <c r="A27" s="100"/>
      <c r="B27" s="106"/>
      <c r="C27" s="107"/>
      <c r="D27" s="107"/>
      <c r="E27" s="509" t="s">
        <v>7</v>
      </c>
      <c r="F27" s="377" t="str">
        <f>Y23</f>
        <v/>
      </c>
      <c r="G27" s="377"/>
      <c r="H27" s="377"/>
      <c r="I27" s="377"/>
      <c r="J27" s="377"/>
      <c r="K27" s="377"/>
      <c r="L27" s="377"/>
      <c r="M27" s="377"/>
      <c r="N27" s="490" t="s">
        <v>0</v>
      </c>
      <c r="O27" s="491"/>
      <c r="P27" s="511" t="s">
        <v>3</v>
      </c>
      <c r="Q27" s="511"/>
      <c r="R27" s="297"/>
      <c r="S27" s="511">
        <v>0.4</v>
      </c>
      <c r="T27" s="511"/>
      <c r="U27" s="511"/>
      <c r="V27" s="502" t="s">
        <v>1</v>
      </c>
      <c r="W27" s="502"/>
      <c r="X27" s="355" t="str">
        <f>IF(F23="","",IFERROR(IF(R23="","",ROUNDUP(F27*S27,0)),""))</f>
        <v/>
      </c>
      <c r="Y27" s="357"/>
      <c r="Z27" s="357"/>
      <c r="AA27" s="357"/>
      <c r="AB27" s="357"/>
      <c r="AC27" s="357"/>
      <c r="AD27" s="357"/>
      <c r="AE27" s="357"/>
      <c r="AF27" s="357"/>
      <c r="AG27" s="490" t="s">
        <v>0</v>
      </c>
      <c r="AH27" s="491"/>
      <c r="AI27" s="116"/>
      <c r="AJ27" s="116"/>
      <c r="AK27" s="116"/>
      <c r="AL27" s="116"/>
      <c r="AM27" s="110"/>
      <c r="AN27" s="32"/>
      <c r="AO27" s="32"/>
      <c r="AP27" s="32"/>
    </row>
    <row r="28" spans="1:47" ht="14.25" customHeight="1" x14ac:dyDescent="0.4">
      <c r="A28" s="100"/>
      <c r="B28" s="106"/>
      <c r="C28" s="107"/>
      <c r="D28" s="107"/>
      <c r="E28" s="510"/>
      <c r="F28" s="378"/>
      <c r="G28" s="378"/>
      <c r="H28" s="378"/>
      <c r="I28" s="378"/>
      <c r="J28" s="378"/>
      <c r="K28" s="378"/>
      <c r="L28" s="378"/>
      <c r="M28" s="378"/>
      <c r="N28" s="492"/>
      <c r="O28" s="493"/>
      <c r="P28" s="511"/>
      <c r="Q28" s="511"/>
      <c r="R28" s="297"/>
      <c r="S28" s="511"/>
      <c r="T28" s="511"/>
      <c r="U28" s="511"/>
      <c r="V28" s="502"/>
      <c r="W28" s="502"/>
      <c r="X28" s="359"/>
      <c r="Y28" s="361"/>
      <c r="Z28" s="361"/>
      <c r="AA28" s="361"/>
      <c r="AB28" s="361"/>
      <c r="AC28" s="361"/>
      <c r="AD28" s="361"/>
      <c r="AE28" s="361"/>
      <c r="AF28" s="361"/>
      <c r="AG28" s="492"/>
      <c r="AH28" s="493"/>
      <c r="AI28" s="116"/>
      <c r="AJ28" s="116"/>
      <c r="AK28" s="116"/>
      <c r="AL28" s="116"/>
      <c r="AM28" s="110"/>
      <c r="AN28" s="32"/>
      <c r="AO28" s="32"/>
      <c r="AP28" s="32"/>
    </row>
    <row r="29" spans="1:47" ht="14.25" customHeight="1" x14ac:dyDescent="0.4">
      <c r="A29" s="100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463" t="s">
        <v>102</v>
      </c>
      <c r="AC29" s="463"/>
      <c r="AD29" s="463"/>
      <c r="AE29" s="463"/>
      <c r="AF29" s="463"/>
      <c r="AG29" s="463"/>
      <c r="AH29" s="463"/>
      <c r="AI29" s="494"/>
      <c r="AJ29" s="494"/>
      <c r="AK29" s="494"/>
      <c r="AL29" s="494"/>
      <c r="AM29" s="110"/>
      <c r="AN29" s="32"/>
      <c r="AO29" s="32"/>
      <c r="AP29" s="32"/>
    </row>
    <row r="30" spans="1:47" ht="14.25" customHeight="1" thickBot="1" x14ac:dyDescent="0.45">
      <c r="A30" s="100"/>
      <c r="B30" s="106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495"/>
      <c r="AC30" s="495"/>
      <c r="AD30" s="495"/>
      <c r="AE30" s="495"/>
      <c r="AF30" s="495"/>
      <c r="AG30" s="495"/>
      <c r="AH30" s="495"/>
      <c r="AI30" s="494"/>
      <c r="AJ30" s="494"/>
      <c r="AK30" s="494"/>
      <c r="AL30" s="494"/>
      <c r="AM30" s="110"/>
      <c r="AN30" s="32"/>
      <c r="AO30" s="32"/>
      <c r="AP30" s="32"/>
    </row>
    <row r="31" spans="1:47" ht="14.25" customHeight="1" thickTop="1" x14ac:dyDescent="0.4">
      <c r="A31" s="100"/>
      <c r="B31" s="106"/>
      <c r="C31" s="107"/>
      <c r="D31" s="107"/>
      <c r="E31" s="120" t="str">
        <f>IF(X27&lt;=25000,"１日当たりの支給額は一律2.5万円となります。"&amp;CHAR(10)&amp;"よって算定シートの提出は不要です。","")</f>
        <v/>
      </c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07"/>
      <c r="W31" s="107"/>
      <c r="X31" s="496" t="s">
        <v>25</v>
      </c>
      <c r="Y31" s="497"/>
      <c r="Z31" s="497"/>
      <c r="AA31" s="497"/>
      <c r="AB31" s="497"/>
      <c r="AC31" s="497"/>
      <c r="AD31" s="497"/>
      <c r="AE31" s="497"/>
      <c r="AF31" s="497"/>
      <c r="AG31" s="497"/>
      <c r="AH31" s="498"/>
      <c r="AI31" s="119"/>
      <c r="AJ31" s="107"/>
      <c r="AK31" s="107"/>
      <c r="AL31" s="107"/>
      <c r="AM31" s="110"/>
      <c r="AN31" s="32"/>
      <c r="AO31" s="32"/>
      <c r="AP31" s="32"/>
    </row>
    <row r="32" spans="1:47" ht="14.25" customHeight="1" x14ac:dyDescent="0.4">
      <c r="A32" s="100"/>
      <c r="B32" s="106"/>
      <c r="C32" s="107"/>
      <c r="D32" s="107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07"/>
      <c r="W32" s="107"/>
      <c r="X32" s="390" t="str">
        <f>IFERROR(IF(X27&lt;=25000,"ERROR",MIN(ROUNDUP(X27,-3),75000)),"")</f>
        <v/>
      </c>
      <c r="Y32" s="391"/>
      <c r="Z32" s="391"/>
      <c r="AA32" s="391"/>
      <c r="AB32" s="391"/>
      <c r="AC32" s="391"/>
      <c r="AD32" s="391"/>
      <c r="AE32" s="391"/>
      <c r="AF32" s="391"/>
      <c r="AG32" s="490" t="s">
        <v>0</v>
      </c>
      <c r="AH32" s="499"/>
      <c r="AI32" s="119"/>
      <c r="AJ32" s="107"/>
      <c r="AK32" s="107"/>
      <c r="AL32" s="107"/>
      <c r="AM32" s="110"/>
      <c r="AN32" s="32"/>
      <c r="AO32" s="32"/>
      <c r="AP32" s="32"/>
    </row>
    <row r="33" spans="1:42" ht="15" customHeight="1" thickBot="1" x14ac:dyDescent="0.45">
      <c r="A33" s="100"/>
      <c r="B33" s="106"/>
      <c r="C33" s="107"/>
      <c r="D33" s="107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07"/>
      <c r="W33" s="107"/>
      <c r="X33" s="392"/>
      <c r="Y33" s="393"/>
      <c r="Z33" s="393"/>
      <c r="AA33" s="393"/>
      <c r="AB33" s="393"/>
      <c r="AC33" s="393"/>
      <c r="AD33" s="393"/>
      <c r="AE33" s="393"/>
      <c r="AF33" s="393"/>
      <c r="AG33" s="500"/>
      <c r="AH33" s="501"/>
      <c r="AI33" s="119"/>
      <c r="AJ33" s="107"/>
      <c r="AK33" s="107"/>
      <c r="AL33" s="107"/>
      <c r="AM33" s="110"/>
      <c r="AN33" s="32"/>
      <c r="AO33" s="32"/>
      <c r="AP33" s="32"/>
    </row>
    <row r="34" spans="1:42" ht="18" thickTop="1" x14ac:dyDescent="0.4">
      <c r="A34" s="100"/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302" t="s">
        <v>72</v>
      </c>
      <c r="AD34" s="302"/>
      <c r="AE34" s="302"/>
      <c r="AF34" s="302"/>
      <c r="AG34" s="302"/>
      <c r="AH34" s="302"/>
      <c r="AI34" s="302"/>
      <c r="AJ34" s="107"/>
      <c r="AK34" s="107"/>
      <c r="AL34" s="107"/>
      <c r="AM34" s="110"/>
      <c r="AN34" s="32"/>
      <c r="AO34" s="32"/>
      <c r="AP34" s="32"/>
    </row>
    <row r="35" spans="1:42" x14ac:dyDescent="0.4">
      <c r="A35" s="100"/>
      <c r="B35" s="397" t="s">
        <v>65</v>
      </c>
      <c r="C35" s="398"/>
      <c r="D35" s="398"/>
      <c r="E35" s="398"/>
      <c r="F35" s="398"/>
      <c r="G35" s="398"/>
      <c r="H35" s="398"/>
      <c r="I35" s="398"/>
      <c r="J35" s="398"/>
      <c r="K35" s="398"/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98"/>
      <c r="W35" s="398"/>
      <c r="X35" s="398"/>
      <c r="Y35" s="398"/>
      <c r="Z35" s="398"/>
      <c r="AA35" s="398"/>
      <c r="AB35" s="398"/>
      <c r="AC35" s="398"/>
      <c r="AD35" s="398"/>
      <c r="AE35" s="398"/>
      <c r="AF35" s="398"/>
      <c r="AG35" s="398"/>
      <c r="AH35" s="398"/>
      <c r="AI35" s="398"/>
      <c r="AJ35" s="398"/>
      <c r="AK35" s="398"/>
      <c r="AL35" s="398"/>
      <c r="AM35" s="399"/>
      <c r="AN35" s="32"/>
      <c r="AO35" s="32"/>
      <c r="AP35" s="32"/>
    </row>
    <row r="36" spans="1:42" x14ac:dyDescent="0.4">
      <c r="A36" s="100"/>
      <c r="B36" s="400"/>
      <c r="C36" s="398"/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  <c r="W36" s="398"/>
      <c r="X36" s="398"/>
      <c r="Y36" s="398"/>
      <c r="Z36" s="398"/>
      <c r="AA36" s="398"/>
      <c r="AB36" s="398"/>
      <c r="AC36" s="398"/>
      <c r="AD36" s="398"/>
      <c r="AE36" s="398"/>
      <c r="AF36" s="398"/>
      <c r="AG36" s="398"/>
      <c r="AH36" s="398"/>
      <c r="AI36" s="398"/>
      <c r="AJ36" s="398"/>
      <c r="AK36" s="398"/>
      <c r="AL36" s="398"/>
      <c r="AM36" s="399"/>
      <c r="AN36" s="32"/>
      <c r="AO36" s="32"/>
      <c r="AP36" s="32"/>
    </row>
    <row r="37" spans="1:42" x14ac:dyDescent="0.4">
      <c r="A37" s="100"/>
      <c r="B37" s="401"/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  <c r="S37" s="398"/>
      <c r="T37" s="398"/>
      <c r="U37" s="398"/>
      <c r="V37" s="398"/>
      <c r="W37" s="398"/>
      <c r="X37" s="398"/>
      <c r="Y37" s="398"/>
      <c r="Z37" s="398"/>
      <c r="AA37" s="398"/>
      <c r="AB37" s="398"/>
      <c r="AC37" s="398"/>
      <c r="AD37" s="398"/>
      <c r="AE37" s="398"/>
      <c r="AF37" s="398"/>
      <c r="AG37" s="398"/>
      <c r="AH37" s="398"/>
      <c r="AI37" s="398"/>
      <c r="AJ37" s="398"/>
      <c r="AK37" s="398"/>
      <c r="AL37" s="398"/>
      <c r="AM37" s="399"/>
      <c r="AN37" s="32"/>
      <c r="AO37" s="32"/>
      <c r="AP37" s="32"/>
    </row>
    <row r="38" spans="1:42" ht="15" customHeight="1" thickBot="1" x14ac:dyDescent="0.45">
      <c r="A38" s="100"/>
      <c r="B38" s="402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3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3"/>
      <c r="AJ38" s="403"/>
      <c r="AK38" s="403"/>
      <c r="AL38" s="403"/>
      <c r="AM38" s="404"/>
      <c r="AN38" s="32"/>
      <c r="AO38" s="32"/>
      <c r="AP38" s="32"/>
    </row>
    <row r="39" spans="1:42" ht="15" customHeight="1" x14ac:dyDescent="0.4">
      <c r="A39" s="100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32"/>
      <c r="AO39" s="86"/>
      <c r="AP39" s="295"/>
    </row>
    <row r="40" spans="1:42" ht="15" customHeight="1" x14ac:dyDescent="0.4">
      <c r="A40" s="100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32"/>
      <c r="AO40" s="86"/>
      <c r="AP40" s="295"/>
    </row>
    <row r="41" spans="1:42" ht="15" customHeight="1" x14ac:dyDescent="0.4">
      <c r="A41" s="100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32"/>
      <c r="AO41" s="86"/>
      <c r="AP41" s="295"/>
    </row>
    <row r="42" spans="1:42" ht="15" customHeight="1" x14ac:dyDescent="0.4">
      <c r="A42" s="100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32"/>
      <c r="AO42" s="86"/>
      <c r="AP42" s="295"/>
    </row>
    <row r="43" spans="1:42" ht="15.75" customHeight="1" x14ac:dyDescent="0.4">
      <c r="A43" s="100"/>
      <c r="B43" s="503" t="s">
        <v>61</v>
      </c>
      <c r="C43" s="503"/>
      <c r="D43" s="503"/>
      <c r="E43" s="503"/>
      <c r="F43" s="503"/>
      <c r="G43" s="503"/>
      <c r="H43" s="503"/>
      <c r="I43" s="503"/>
      <c r="J43" s="503"/>
      <c r="K43" s="503"/>
      <c r="L43" s="503"/>
      <c r="M43" s="503"/>
      <c r="N43" s="503"/>
      <c r="O43" s="503"/>
      <c r="P43" s="503"/>
      <c r="Q43" s="503"/>
      <c r="R43" s="503"/>
      <c r="S43" s="503"/>
      <c r="T43" s="503"/>
      <c r="U43" s="503"/>
      <c r="V43" s="503"/>
      <c r="W43" s="503"/>
      <c r="X43" s="503"/>
      <c r="Y43" s="503"/>
      <c r="Z43" s="503"/>
      <c r="AA43" s="503"/>
      <c r="AB43" s="503"/>
      <c r="AC43" s="503"/>
      <c r="AD43" s="503"/>
      <c r="AE43" s="503"/>
      <c r="AF43" s="503"/>
      <c r="AG43" s="503"/>
      <c r="AH43" s="503"/>
      <c r="AI43" s="503"/>
      <c r="AJ43" s="503"/>
      <c r="AK43" s="503"/>
      <c r="AL43" s="503"/>
      <c r="AM43" s="503"/>
      <c r="AN43" s="122"/>
      <c r="AO43" s="122"/>
      <c r="AP43" s="122"/>
    </row>
    <row r="44" spans="1:42" ht="15.75" customHeight="1" x14ac:dyDescent="0.4">
      <c r="A44" s="100"/>
      <c r="B44" s="503"/>
      <c r="C44" s="503"/>
      <c r="D44" s="503"/>
      <c r="E44" s="503"/>
      <c r="F44" s="503"/>
      <c r="G44" s="503"/>
      <c r="H44" s="503"/>
      <c r="I44" s="503"/>
      <c r="J44" s="503"/>
      <c r="K44" s="503"/>
      <c r="L44" s="503"/>
      <c r="M44" s="503"/>
      <c r="N44" s="503"/>
      <c r="O44" s="503"/>
      <c r="P44" s="503"/>
      <c r="Q44" s="503"/>
      <c r="R44" s="503"/>
      <c r="S44" s="503"/>
      <c r="T44" s="503"/>
      <c r="U44" s="503"/>
      <c r="V44" s="503"/>
      <c r="W44" s="503"/>
      <c r="X44" s="503"/>
      <c r="Y44" s="503"/>
      <c r="Z44" s="503"/>
      <c r="AA44" s="503"/>
      <c r="AB44" s="503"/>
      <c r="AC44" s="503"/>
      <c r="AD44" s="503"/>
      <c r="AE44" s="503"/>
      <c r="AF44" s="503"/>
      <c r="AG44" s="503"/>
      <c r="AH44" s="503"/>
      <c r="AI44" s="503"/>
      <c r="AJ44" s="503"/>
      <c r="AK44" s="503"/>
      <c r="AL44" s="503"/>
      <c r="AM44" s="503"/>
      <c r="AN44" s="122"/>
      <c r="AO44" s="122"/>
      <c r="AP44" s="122"/>
    </row>
    <row r="45" spans="1:42" ht="15.75" customHeight="1" x14ac:dyDescent="0.4">
      <c r="A45" s="100"/>
      <c r="B45" s="100" t="s">
        <v>42</v>
      </c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299"/>
      <c r="AI45" s="299"/>
      <c r="AJ45" s="299"/>
      <c r="AK45" s="299"/>
      <c r="AL45" s="299"/>
      <c r="AM45" s="123"/>
      <c r="AN45" s="91"/>
      <c r="AO45" s="91"/>
      <c r="AP45" s="91"/>
    </row>
    <row r="46" spans="1:42" ht="18.75" customHeight="1" x14ac:dyDescent="0.15">
      <c r="A46" s="100"/>
      <c r="B46" s="504" t="s">
        <v>103</v>
      </c>
      <c r="C46" s="504"/>
      <c r="D46" s="504"/>
      <c r="E46" s="504"/>
      <c r="F46" s="504"/>
      <c r="G46" s="504"/>
      <c r="H46" s="504"/>
      <c r="I46" s="504"/>
      <c r="J46" s="504"/>
      <c r="K46" s="504"/>
      <c r="L46" s="504"/>
      <c r="M46" s="504"/>
      <c r="N46" s="504"/>
      <c r="O46" s="504"/>
      <c r="P46" s="504"/>
      <c r="Q46" s="504"/>
      <c r="R46" s="504"/>
      <c r="S46" s="504"/>
      <c r="T46" s="504"/>
      <c r="U46" s="504"/>
      <c r="V46" s="504"/>
      <c r="W46" s="504"/>
      <c r="X46" s="504"/>
      <c r="Y46" s="504"/>
      <c r="Z46" s="504"/>
      <c r="AA46" s="504"/>
      <c r="AB46" s="504"/>
      <c r="AC46" s="504"/>
      <c r="AD46" s="504"/>
      <c r="AE46" s="504"/>
      <c r="AF46" s="504"/>
      <c r="AG46" s="504"/>
      <c r="AH46" s="504"/>
      <c r="AI46" s="504"/>
      <c r="AJ46" s="504"/>
      <c r="AK46" s="124"/>
      <c r="AL46" s="124"/>
      <c r="AM46" s="124"/>
      <c r="AN46" s="92"/>
      <c r="AO46" s="92"/>
      <c r="AP46" s="93"/>
    </row>
    <row r="47" spans="1:42" ht="15.75" customHeight="1" x14ac:dyDescent="0.4">
      <c r="A47" s="100"/>
      <c r="B47" s="123"/>
      <c r="C47" s="125" t="s">
        <v>70</v>
      </c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91"/>
      <c r="AO47" s="91"/>
      <c r="AP47" s="91"/>
    </row>
    <row r="48" spans="1:42" ht="15.75" customHeight="1" x14ac:dyDescent="0.4">
      <c r="A48" s="100"/>
      <c r="B48" s="123"/>
      <c r="C48" s="505" t="s">
        <v>119</v>
      </c>
      <c r="D48" s="506"/>
      <c r="E48" s="506"/>
      <c r="F48" s="506"/>
      <c r="G48" s="506"/>
      <c r="H48" s="506"/>
      <c r="I48" s="506"/>
      <c r="J48" s="506"/>
      <c r="K48" s="506"/>
      <c r="L48" s="506"/>
      <c r="M48" s="506"/>
      <c r="N48" s="506"/>
      <c r="O48" s="506"/>
      <c r="P48" s="506"/>
      <c r="Q48" s="506"/>
      <c r="R48" s="506"/>
      <c r="S48" s="506"/>
      <c r="T48" s="506"/>
      <c r="U48" s="506"/>
      <c r="V48" s="506"/>
      <c r="W48" s="506"/>
      <c r="X48" s="506"/>
      <c r="Y48" s="506"/>
      <c r="Z48" s="506"/>
      <c r="AA48" s="506"/>
      <c r="AB48" s="506"/>
      <c r="AC48" s="506"/>
      <c r="AD48" s="506"/>
      <c r="AE48" s="506"/>
      <c r="AF48" s="506"/>
      <c r="AG48" s="506"/>
      <c r="AH48" s="506"/>
      <c r="AI48" s="506"/>
      <c r="AJ48" s="506"/>
      <c r="AK48" s="506"/>
      <c r="AL48" s="506"/>
      <c r="AM48" s="506"/>
      <c r="AN48" s="91"/>
      <c r="AO48" s="91"/>
      <c r="AP48" s="91"/>
    </row>
    <row r="49" spans="1:66" ht="15.75" customHeight="1" x14ac:dyDescent="0.4">
      <c r="A49" s="100"/>
      <c r="B49" s="123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6"/>
      <c r="N49" s="506"/>
      <c r="O49" s="506"/>
      <c r="P49" s="506"/>
      <c r="Q49" s="506"/>
      <c r="R49" s="506"/>
      <c r="S49" s="506"/>
      <c r="T49" s="506"/>
      <c r="U49" s="506"/>
      <c r="V49" s="506"/>
      <c r="W49" s="506"/>
      <c r="X49" s="506"/>
      <c r="Y49" s="506"/>
      <c r="Z49" s="506"/>
      <c r="AA49" s="506"/>
      <c r="AB49" s="506"/>
      <c r="AC49" s="506"/>
      <c r="AD49" s="506"/>
      <c r="AE49" s="506"/>
      <c r="AF49" s="506"/>
      <c r="AG49" s="506"/>
      <c r="AH49" s="506"/>
      <c r="AI49" s="506"/>
      <c r="AJ49" s="506"/>
      <c r="AK49" s="506"/>
      <c r="AL49" s="506"/>
      <c r="AM49" s="506"/>
      <c r="AN49" s="91"/>
      <c r="AO49" s="91"/>
      <c r="AP49" s="91"/>
    </row>
    <row r="50" spans="1:66" ht="15.75" customHeight="1" x14ac:dyDescent="0.4">
      <c r="A50" s="100"/>
      <c r="B50" s="123"/>
      <c r="C50" s="507"/>
      <c r="D50" s="507"/>
      <c r="E50" s="507"/>
      <c r="F50" s="507"/>
      <c r="G50" s="507"/>
      <c r="H50" s="507"/>
      <c r="I50" s="507"/>
      <c r="J50" s="507"/>
      <c r="K50" s="507"/>
      <c r="L50" s="507"/>
      <c r="M50" s="507"/>
      <c r="N50" s="507"/>
      <c r="O50" s="507"/>
      <c r="P50" s="507"/>
      <c r="Q50" s="507"/>
      <c r="R50" s="507"/>
      <c r="S50" s="507"/>
      <c r="T50" s="507"/>
      <c r="U50" s="507"/>
      <c r="V50" s="507"/>
      <c r="W50" s="507"/>
      <c r="X50" s="507"/>
      <c r="Y50" s="507"/>
      <c r="Z50" s="507"/>
      <c r="AA50" s="507"/>
      <c r="AB50" s="507"/>
      <c r="AC50" s="507"/>
      <c r="AD50" s="507"/>
      <c r="AE50" s="507"/>
      <c r="AF50" s="507"/>
      <c r="AG50" s="507"/>
      <c r="AH50" s="507"/>
      <c r="AI50" s="507"/>
      <c r="AJ50" s="507"/>
      <c r="AK50" s="507"/>
      <c r="AL50" s="507"/>
      <c r="AM50" s="123"/>
      <c r="AN50" s="91"/>
      <c r="AO50" s="91"/>
      <c r="AP50" s="91"/>
    </row>
    <row r="51" spans="1:66" x14ac:dyDescent="0.15">
      <c r="A51" s="100"/>
      <c r="B51" s="100"/>
      <c r="C51" s="507"/>
      <c r="D51" s="507"/>
      <c r="E51" s="507"/>
      <c r="F51" s="507"/>
      <c r="G51" s="507"/>
      <c r="H51" s="507"/>
      <c r="I51" s="507"/>
      <c r="J51" s="507"/>
      <c r="K51" s="507"/>
      <c r="L51" s="507"/>
      <c r="M51" s="507"/>
      <c r="N51" s="507"/>
      <c r="O51" s="507"/>
      <c r="P51" s="507"/>
      <c r="Q51" s="507"/>
      <c r="R51" s="507"/>
      <c r="S51" s="507"/>
      <c r="T51" s="507"/>
      <c r="U51" s="507"/>
      <c r="V51" s="507"/>
      <c r="W51" s="507"/>
      <c r="X51" s="507"/>
      <c r="Y51" s="507"/>
      <c r="Z51" s="507"/>
      <c r="AA51" s="507"/>
      <c r="AB51" s="507"/>
      <c r="AC51" s="507"/>
      <c r="AD51" s="507"/>
      <c r="AE51" s="507"/>
      <c r="AF51" s="507"/>
      <c r="AG51" s="507"/>
      <c r="AH51" s="507"/>
      <c r="AI51" s="507"/>
      <c r="AJ51" s="507"/>
      <c r="AK51" s="507"/>
      <c r="AL51" s="507"/>
      <c r="AM51" s="124"/>
      <c r="AN51" s="92"/>
      <c r="AO51" s="92"/>
      <c r="AP51" s="92"/>
    </row>
    <row r="52" spans="1:66" x14ac:dyDescent="0.15">
      <c r="A52" s="100"/>
      <c r="B52" s="100" t="s">
        <v>117</v>
      </c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  <c r="AA52" s="298"/>
      <c r="AB52" s="298"/>
      <c r="AC52" s="298"/>
      <c r="AD52" s="298"/>
      <c r="AE52" s="298"/>
      <c r="AF52" s="298"/>
      <c r="AG52" s="298"/>
      <c r="AH52" s="298"/>
      <c r="AI52" s="298"/>
      <c r="AJ52" s="298"/>
      <c r="AK52" s="298"/>
      <c r="AL52" s="124"/>
      <c r="AM52" s="124"/>
      <c r="AN52" s="92"/>
      <c r="AO52" s="92"/>
      <c r="AP52" s="92"/>
    </row>
    <row r="53" spans="1:66" x14ac:dyDescent="0.15">
      <c r="A53" s="100"/>
      <c r="B53" s="100" t="s">
        <v>113</v>
      </c>
      <c r="C53" s="298"/>
      <c r="D53" s="298"/>
      <c r="E53" s="298"/>
      <c r="F53" s="298"/>
      <c r="G53" s="298"/>
      <c r="H53" s="298"/>
      <c r="I53" s="298"/>
      <c r="J53" s="298"/>
      <c r="K53" s="298"/>
      <c r="L53" s="298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  <c r="AA53" s="298"/>
      <c r="AB53" s="298"/>
      <c r="AC53" s="298"/>
      <c r="AD53" s="298"/>
      <c r="AE53" s="298"/>
      <c r="AF53" s="298"/>
      <c r="AG53" s="298"/>
      <c r="AH53" s="298"/>
      <c r="AI53" s="298"/>
      <c r="AJ53" s="298"/>
      <c r="AK53" s="298"/>
      <c r="AL53" s="124"/>
      <c r="AM53" s="124"/>
      <c r="AN53" s="92"/>
      <c r="AO53" s="92"/>
      <c r="AP53" s="92"/>
    </row>
    <row r="54" spans="1:66" ht="14.25" customHeight="1" x14ac:dyDescent="0.4">
      <c r="A54" s="100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487" t="s">
        <v>16</v>
      </c>
      <c r="P54" s="488"/>
      <c r="Q54" s="488"/>
      <c r="R54" s="488"/>
      <c r="S54" s="488"/>
      <c r="T54" s="488"/>
      <c r="U54" s="488"/>
      <c r="V54" s="488"/>
      <c r="W54" s="488"/>
      <c r="X54" s="489"/>
      <c r="Y54" s="109"/>
      <c r="Z54" s="107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7"/>
      <c r="AM54" s="107"/>
      <c r="AN54" s="32"/>
      <c r="AO54" s="32"/>
      <c r="AP54" s="32"/>
    </row>
    <row r="55" spans="1:66" ht="14.25" customHeight="1" x14ac:dyDescent="0.4">
      <c r="A55" s="100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479" t="s">
        <v>15</v>
      </c>
      <c r="P55" s="480"/>
      <c r="Q55" s="480"/>
      <c r="R55" s="483" t="s">
        <v>11</v>
      </c>
      <c r="S55" s="480"/>
      <c r="T55" s="485"/>
      <c r="U55" s="483" t="s">
        <v>12</v>
      </c>
      <c r="V55" s="480"/>
      <c r="W55" s="480"/>
      <c r="X55" s="466" t="s">
        <v>2</v>
      </c>
      <c r="Y55" s="468" t="s">
        <v>18</v>
      </c>
      <c r="Z55" s="469"/>
      <c r="AA55" s="469"/>
      <c r="AB55" s="469"/>
      <c r="AC55" s="469"/>
      <c r="AD55" s="470" t="s">
        <v>75</v>
      </c>
      <c r="AE55" s="470"/>
      <c r="AF55" s="470"/>
      <c r="AG55" s="470"/>
      <c r="AH55" s="470"/>
      <c r="AI55" s="470"/>
      <c r="AJ55" s="470"/>
      <c r="AK55" s="470"/>
      <c r="AL55" s="470"/>
      <c r="AM55" s="107"/>
      <c r="AN55" s="32"/>
      <c r="AO55" s="86" t="s">
        <v>13</v>
      </c>
      <c r="AP55" s="88"/>
    </row>
    <row r="56" spans="1:66" ht="14.25" customHeight="1" x14ac:dyDescent="0.4">
      <c r="A56" s="100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481"/>
      <c r="P56" s="482"/>
      <c r="Q56" s="482"/>
      <c r="R56" s="484"/>
      <c r="S56" s="486"/>
      <c r="T56" s="486"/>
      <c r="U56" s="484"/>
      <c r="V56" s="482"/>
      <c r="W56" s="482"/>
      <c r="X56" s="467"/>
      <c r="Y56" s="468"/>
      <c r="Z56" s="469"/>
      <c r="AA56" s="469"/>
      <c r="AB56" s="469"/>
      <c r="AC56" s="469"/>
      <c r="AD56" s="470"/>
      <c r="AE56" s="470"/>
      <c r="AF56" s="470"/>
      <c r="AG56" s="470"/>
      <c r="AH56" s="470"/>
      <c r="AI56" s="470"/>
      <c r="AJ56" s="470"/>
      <c r="AK56" s="470"/>
      <c r="AL56" s="470"/>
      <c r="AM56" s="107"/>
      <c r="AN56" s="32"/>
      <c r="AO56" s="86" t="s">
        <v>14</v>
      </c>
      <c r="AP56" s="89" t="str">
        <f>IFERROR(DATEVALUE(AP55),"")</f>
        <v/>
      </c>
    </row>
    <row r="57" spans="1:66" ht="9.9499999999999993" customHeight="1" x14ac:dyDescent="0.15">
      <c r="A57" s="100"/>
      <c r="B57" s="107"/>
      <c r="C57" s="298"/>
      <c r="D57" s="298"/>
      <c r="E57" s="298"/>
      <c r="F57" s="298"/>
      <c r="G57" s="298"/>
      <c r="H57" s="298"/>
      <c r="I57" s="298"/>
      <c r="J57" s="298"/>
      <c r="K57" s="298"/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126"/>
      <c r="AA57" s="127"/>
      <c r="AB57" s="127"/>
      <c r="AC57" s="127"/>
      <c r="AD57" s="127"/>
      <c r="AE57" s="127"/>
      <c r="AF57" s="127"/>
      <c r="AG57" s="128"/>
      <c r="AH57" s="128"/>
      <c r="AI57" s="129"/>
      <c r="AJ57" s="129"/>
      <c r="AK57" s="129"/>
      <c r="AL57" s="129"/>
      <c r="AM57" s="129"/>
      <c r="AN57" s="32"/>
      <c r="AO57" s="86"/>
      <c r="AP57" s="295" t="str">
        <f>IFERROR((DATE(2022,1,31)-AP56+1),"")</f>
        <v/>
      </c>
    </row>
    <row r="58" spans="1:66" s="5" customFormat="1" ht="18.75" customHeight="1" x14ac:dyDescent="0.4">
      <c r="A58" s="131"/>
      <c r="B58" s="111" t="s">
        <v>30</v>
      </c>
      <c r="C58" s="132"/>
      <c r="D58" s="132"/>
      <c r="E58" s="132"/>
      <c r="F58" s="132"/>
      <c r="G58" s="132"/>
      <c r="H58" s="132"/>
      <c r="I58" s="132"/>
      <c r="J58" s="132"/>
      <c r="K58" s="471" t="s">
        <v>38</v>
      </c>
      <c r="L58" s="472"/>
      <c r="M58" s="472"/>
      <c r="N58" s="472"/>
      <c r="O58" s="472"/>
      <c r="P58" s="472"/>
      <c r="Q58" s="472"/>
      <c r="R58" s="472"/>
      <c r="S58" s="472"/>
      <c r="T58" s="472"/>
      <c r="U58" s="472"/>
      <c r="V58" s="472"/>
      <c r="W58" s="472"/>
      <c r="X58" s="472"/>
      <c r="Y58" s="472"/>
      <c r="Z58" s="472"/>
      <c r="AA58" s="472"/>
      <c r="AB58" s="472"/>
      <c r="AC58" s="472"/>
      <c r="AD58" s="472"/>
      <c r="AE58" s="111"/>
      <c r="AF58" s="111"/>
      <c r="AG58" s="111"/>
      <c r="AH58" s="111"/>
      <c r="AI58" s="111"/>
      <c r="AJ58" s="111"/>
      <c r="AK58" s="111"/>
      <c r="AL58" s="111"/>
      <c r="AM58" s="111"/>
      <c r="AN58" s="32"/>
      <c r="AO58" s="32"/>
      <c r="AP58" s="32"/>
      <c r="AR58" s="20"/>
    </row>
    <row r="59" spans="1:66" s="5" customFormat="1" ht="18.75" customHeight="1" x14ac:dyDescent="0.15">
      <c r="A59" s="131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586"/>
      <c r="O59" s="587"/>
      <c r="P59" s="587"/>
      <c r="Q59" s="587"/>
      <c r="R59" s="587"/>
      <c r="S59" s="587"/>
      <c r="T59" s="587"/>
      <c r="U59" s="475" t="s">
        <v>0</v>
      </c>
      <c r="V59" s="476"/>
      <c r="W59" s="111" t="s">
        <v>5</v>
      </c>
      <c r="X59" s="767" t="str">
        <f>AP57</f>
        <v/>
      </c>
      <c r="Y59" s="768"/>
      <c r="Z59" s="768"/>
      <c r="AA59" s="475" t="s">
        <v>2</v>
      </c>
      <c r="AB59" s="476"/>
      <c r="AC59" s="143" t="s">
        <v>1</v>
      </c>
      <c r="AD59" s="590" t="str">
        <f>IF(X59="","",ROUNDUP(N59/X59,0))</f>
        <v/>
      </c>
      <c r="AE59" s="591"/>
      <c r="AF59" s="591"/>
      <c r="AG59" s="591"/>
      <c r="AH59" s="591"/>
      <c r="AI59" s="591"/>
      <c r="AJ59" s="475" t="s">
        <v>0</v>
      </c>
      <c r="AK59" s="476"/>
      <c r="AL59" s="130"/>
      <c r="AM59" s="100"/>
      <c r="AN59" s="32"/>
      <c r="AO59" s="32"/>
      <c r="AP59" s="93"/>
      <c r="AQ59" s="7"/>
      <c r="AS59" s="11"/>
      <c r="AT59" s="11"/>
      <c r="AU59" s="11"/>
      <c r="AV59" s="11"/>
      <c r="AW59" s="11"/>
    </row>
    <row r="60" spans="1:66" s="5" customFormat="1" ht="18.75" customHeight="1" thickBot="1" x14ac:dyDescent="0.2">
      <c r="A60" s="131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39" t="s">
        <v>28</v>
      </c>
      <c r="O60" s="111"/>
      <c r="P60" s="111"/>
      <c r="Q60" s="111"/>
      <c r="R60" s="111"/>
      <c r="S60" s="111"/>
      <c r="T60" s="111"/>
      <c r="U60" s="111"/>
      <c r="V60" s="111"/>
      <c r="W60" s="111"/>
      <c r="X60" s="137"/>
      <c r="Y60" s="137"/>
      <c r="Z60" s="137"/>
      <c r="AA60" s="137"/>
      <c r="AB60" s="137"/>
      <c r="AC60" s="137"/>
      <c r="AD60" s="137"/>
      <c r="AE60" s="296"/>
      <c r="AF60" s="455" t="s">
        <v>23</v>
      </c>
      <c r="AG60" s="456"/>
      <c r="AH60" s="456"/>
      <c r="AI60" s="456"/>
      <c r="AJ60" s="456"/>
      <c r="AK60" s="456"/>
      <c r="AL60" s="457"/>
      <c r="AM60" s="140"/>
      <c r="AN60" s="90"/>
      <c r="AO60" s="22"/>
      <c r="AP60" s="93"/>
      <c r="AQ60" s="7"/>
      <c r="AR60" s="7"/>
      <c r="AT60" s="11"/>
      <c r="AU60" s="11"/>
      <c r="AV60" s="11"/>
      <c r="AW60" s="11"/>
      <c r="AX60" s="11"/>
    </row>
    <row r="61" spans="1:66" s="5" customFormat="1" ht="21.75" thickBot="1" x14ac:dyDescent="0.45">
      <c r="A61" s="131"/>
      <c r="B61" s="131"/>
      <c r="C61" s="131"/>
      <c r="D61" s="131"/>
      <c r="E61" s="133" t="s">
        <v>93</v>
      </c>
      <c r="F61" s="131"/>
      <c r="G61" s="131"/>
      <c r="H61" s="131"/>
      <c r="I61" s="133"/>
      <c r="J61" s="131"/>
      <c r="K61" s="131"/>
      <c r="L61" s="131"/>
      <c r="M61" s="131"/>
      <c r="N61" s="458" t="s">
        <v>79</v>
      </c>
      <c r="O61" s="459"/>
      <c r="P61" s="459"/>
      <c r="Q61" s="459"/>
      <c r="R61" s="459"/>
      <c r="S61" s="459"/>
      <c r="T61" s="459"/>
      <c r="U61" s="459"/>
      <c r="V61" s="459"/>
      <c r="W61" s="459"/>
      <c r="X61" s="459"/>
      <c r="Y61" s="459"/>
      <c r="Z61" s="459"/>
      <c r="AA61" s="459"/>
      <c r="AB61" s="459"/>
      <c r="AC61" s="460"/>
      <c r="AD61" s="765" t="str">
        <f>IF(N59="","",IFERROR(IF(X59="","",ROUNDUP(AD59*0.4,0)),""))</f>
        <v/>
      </c>
      <c r="AE61" s="766"/>
      <c r="AF61" s="766"/>
      <c r="AG61" s="766"/>
      <c r="AH61" s="766"/>
      <c r="AI61" s="766"/>
      <c r="AJ61" s="461" t="s">
        <v>0</v>
      </c>
      <c r="AK61" s="462"/>
      <c r="AL61" s="141"/>
      <c r="AM61" s="142"/>
      <c r="AN61" s="90"/>
      <c r="AO61" s="90"/>
      <c r="AP61" s="96"/>
      <c r="AQ61" s="11"/>
      <c r="AR61" s="11"/>
      <c r="AS61" s="11"/>
      <c r="AT61" s="11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</row>
    <row r="62" spans="1:66" s="5" customFormat="1" ht="17.25" customHeight="1" x14ac:dyDescent="0.4">
      <c r="A62" s="131"/>
      <c r="B62" s="131"/>
      <c r="C62" s="131"/>
      <c r="D62" s="131"/>
      <c r="E62" s="131"/>
      <c r="F62" s="131"/>
      <c r="G62" s="131"/>
      <c r="H62" s="131"/>
      <c r="I62" s="133"/>
      <c r="J62" s="131"/>
      <c r="K62" s="131"/>
      <c r="L62" s="131"/>
      <c r="M62" s="131"/>
      <c r="N62" s="134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6"/>
      <c r="AD62" s="138"/>
      <c r="AE62" s="463" t="s">
        <v>102</v>
      </c>
      <c r="AF62" s="464"/>
      <c r="AG62" s="464"/>
      <c r="AH62" s="464"/>
      <c r="AI62" s="464"/>
      <c r="AJ62" s="464"/>
      <c r="AK62" s="464"/>
      <c r="AL62" s="464"/>
      <c r="AM62" s="465"/>
      <c r="AN62" s="90"/>
      <c r="AO62" s="90"/>
      <c r="AP62" s="96"/>
      <c r="AQ62" s="11"/>
      <c r="AR62" s="11"/>
      <c r="AS62" s="11"/>
      <c r="AT62" s="11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</row>
    <row r="63" spans="1:66" s="5" customFormat="1" ht="18" thickBot="1" x14ac:dyDescent="0.45">
      <c r="A63" s="131"/>
      <c r="B63" s="131"/>
      <c r="C63" s="131"/>
      <c r="D63" s="131"/>
      <c r="E63" s="131"/>
      <c r="F63" s="131"/>
      <c r="G63" s="131"/>
      <c r="H63" s="131"/>
      <c r="I63" s="133"/>
      <c r="J63" s="131"/>
      <c r="K63" s="131"/>
      <c r="L63" s="131"/>
      <c r="M63" s="131"/>
      <c r="N63" s="134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6"/>
      <c r="AD63" s="138"/>
      <c r="AE63" s="464"/>
      <c r="AF63" s="464"/>
      <c r="AG63" s="464"/>
      <c r="AH63" s="464"/>
      <c r="AI63" s="464"/>
      <c r="AJ63" s="464"/>
      <c r="AK63" s="464"/>
      <c r="AL63" s="464"/>
      <c r="AM63" s="465"/>
      <c r="AN63" s="90"/>
      <c r="AO63" s="90"/>
      <c r="AP63" s="96"/>
      <c r="AQ63" s="11"/>
      <c r="AR63" s="11"/>
      <c r="AS63" s="11"/>
      <c r="AT63" s="11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</row>
    <row r="64" spans="1:66" s="5" customFormat="1" ht="18.75" customHeight="1" thickBot="1" x14ac:dyDescent="0.2">
      <c r="A64" s="131"/>
      <c r="B64" s="131"/>
      <c r="C64" s="111"/>
      <c r="D64" s="111"/>
      <c r="E64" s="120" t="str">
        <f>IF(AD61&lt;=25000,"１日当たりの支給額は一律2.5万円となります。"&amp;CHAR(10)&amp;"よって算定シートの提出は不要です。","")</f>
        <v/>
      </c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301" t="s">
        <v>94</v>
      </c>
      <c r="W64" s="137"/>
      <c r="X64" s="137"/>
      <c r="Y64" s="137"/>
      <c r="Z64" s="137"/>
      <c r="AA64" s="137"/>
      <c r="AB64" s="137"/>
      <c r="AC64" s="137"/>
      <c r="AD64" s="762" t="str">
        <f>IFERROR(IF(AD61&lt;=25000,"ERROR",MIN(ROUNDUP(AD61,-3),75000)),"")</f>
        <v/>
      </c>
      <c r="AE64" s="763"/>
      <c r="AF64" s="763"/>
      <c r="AG64" s="763"/>
      <c r="AH64" s="763"/>
      <c r="AI64" s="763"/>
      <c r="AJ64" s="461" t="s">
        <v>0</v>
      </c>
      <c r="AK64" s="462"/>
      <c r="AL64" s="140"/>
      <c r="AM64" s="140"/>
      <c r="AN64" s="22"/>
      <c r="AO64" s="93"/>
      <c r="AP64" s="93"/>
      <c r="AQ64" s="7"/>
      <c r="AS64" s="11"/>
      <c r="AT64" s="11"/>
      <c r="AU64" s="11"/>
      <c r="AV64" s="11"/>
      <c r="AW64" s="11"/>
    </row>
    <row r="65" spans="1:42" ht="17.25" x14ac:dyDescent="0.4">
      <c r="A65" s="100"/>
      <c r="B65" s="107"/>
      <c r="C65" s="107"/>
      <c r="D65" s="107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07"/>
      <c r="W65" s="107"/>
      <c r="X65" s="107"/>
      <c r="Y65" s="107"/>
      <c r="Z65" s="107"/>
      <c r="AA65" s="107"/>
      <c r="AB65" s="107"/>
      <c r="AC65" s="107"/>
      <c r="AD65" s="107"/>
      <c r="AE65" s="764" t="s">
        <v>72</v>
      </c>
      <c r="AF65" s="764"/>
      <c r="AG65" s="764"/>
      <c r="AH65" s="764"/>
      <c r="AI65" s="764"/>
      <c r="AJ65" s="764"/>
      <c r="AK65" s="764"/>
      <c r="AL65" s="107"/>
      <c r="AM65" s="100"/>
      <c r="AN65" s="32"/>
      <c r="AO65" s="32"/>
      <c r="AP65" s="32"/>
    </row>
    <row r="66" spans="1:42" x14ac:dyDescent="0.4">
      <c r="A66" s="100"/>
      <c r="B66" s="100"/>
      <c r="C66" s="100"/>
      <c r="D66" s="10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32"/>
      <c r="AO66" s="32"/>
      <c r="AP66" s="32"/>
    </row>
  </sheetData>
  <mergeCells count="87">
    <mergeCell ref="B6:AM7"/>
    <mergeCell ref="A1:AM1"/>
    <mergeCell ref="A2:AM2"/>
    <mergeCell ref="A3:AM3"/>
    <mergeCell ref="A4:AM4"/>
    <mergeCell ref="A5:AM5"/>
    <mergeCell ref="O13:X13"/>
    <mergeCell ref="Z13:AM15"/>
    <mergeCell ref="O14:P15"/>
    <mergeCell ref="Q14:Q15"/>
    <mergeCell ref="R14:R15"/>
    <mergeCell ref="S14:T15"/>
    <mergeCell ref="U14:U15"/>
    <mergeCell ref="V14:W15"/>
    <mergeCell ref="X14:X15"/>
    <mergeCell ref="B8:N8"/>
    <mergeCell ref="O8:AM8"/>
    <mergeCell ref="B10:W10"/>
    <mergeCell ref="X10:AM10"/>
    <mergeCell ref="B11:AM11"/>
    <mergeCell ref="Q17:X17"/>
    <mergeCell ref="AG23:AH24"/>
    <mergeCell ref="V18:W19"/>
    <mergeCell ref="X18:X19"/>
    <mergeCell ref="E22:N22"/>
    <mergeCell ref="Q22:U22"/>
    <mergeCell ref="X22:AH22"/>
    <mergeCell ref="E23:E24"/>
    <mergeCell ref="F23:L24"/>
    <mergeCell ref="M23:N24"/>
    <mergeCell ref="O23:P24"/>
    <mergeCell ref="Q23:Q24"/>
    <mergeCell ref="Z17:AM19"/>
    <mergeCell ref="Q18:Q19"/>
    <mergeCell ref="R18:S19"/>
    <mergeCell ref="T18:T19"/>
    <mergeCell ref="U18:U19"/>
    <mergeCell ref="R23:S24"/>
    <mergeCell ref="T23:U24"/>
    <mergeCell ref="V23:W24"/>
    <mergeCell ref="X23:X24"/>
    <mergeCell ref="Y23:AF24"/>
    <mergeCell ref="AB25:AH25"/>
    <mergeCell ref="E26:O26"/>
    <mergeCell ref="X26:AH26"/>
    <mergeCell ref="E27:E28"/>
    <mergeCell ref="F27:M28"/>
    <mergeCell ref="N27:O28"/>
    <mergeCell ref="P27:Q28"/>
    <mergeCell ref="S27:U28"/>
    <mergeCell ref="V27:W28"/>
    <mergeCell ref="X27:AF28"/>
    <mergeCell ref="R55:R56"/>
    <mergeCell ref="S55:T56"/>
    <mergeCell ref="U55:U56"/>
    <mergeCell ref="AG27:AH28"/>
    <mergeCell ref="AB29:AL30"/>
    <mergeCell ref="X31:AH31"/>
    <mergeCell ref="X32:AF33"/>
    <mergeCell ref="AG32:AH33"/>
    <mergeCell ref="B35:AM38"/>
    <mergeCell ref="B43:AM44"/>
    <mergeCell ref="B46:AJ46"/>
    <mergeCell ref="C48:AM49"/>
    <mergeCell ref="C50:AL51"/>
    <mergeCell ref="O54:X54"/>
    <mergeCell ref="N61:AC61"/>
    <mergeCell ref="AD61:AI61"/>
    <mergeCell ref="AJ61:AK61"/>
    <mergeCell ref="AE62:AM63"/>
    <mergeCell ref="V55:W56"/>
    <mergeCell ref="X55:X56"/>
    <mergeCell ref="Y55:AC56"/>
    <mergeCell ref="AD55:AL56"/>
    <mergeCell ref="K58:AD58"/>
    <mergeCell ref="N59:T59"/>
    <mergeCell ref="U59:V59"/>
    <mergeCell ref="X59:Z59"/>
    <mergeCell ref="AA59:AB59"/>
    <mergeCell ref="AD59:AI59"/>
    <mergeCell ref="O55:P56"/>
    <mergeCell ref="Q55:Q56"/>
    <mergeCell ref="AD64:AI64"/>
    <mergeCell ref="AJ64:AK64"/>
    <mergeCell ref="AE65:AK65"/>
    <mergeCell ref="AJ59:AK59"/>
    <mergeCell ref="AF60:AL60"/>
  </mergeCells>
  <phoneticPr fontId="3"/>
  <dataValidations count="3">
    <dataValidation type="list" allowBlank="1" showInputMessage="1" showErrorMessage="1" sqref="Q55:Q56 Q14:Q15">
      <formula1>"3,4"</formula1>
    </dataValidation>
    <dataValidation type="list" showInputMessage="1" showErrorMessage="1" sqref="R18 O55:P56 O14:P15">
      <formula1>"　,令和"</formula1>
    </dataValidation>
    <dataValidation type="list" allowBlank="1" showInputMessage="1" showErrorMessage="1" sqref="T18">
      <formula1>"　,2,3"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9" tint="0.59999389629810485"/>
    <pageSetUpPr fitToPage="1"/>
  </sheetPr>
  <dimension ref="A1:BS72"/>
  <sheetViews>
    <sheetView showZeros="0" view="pageBreakPreview" zoomScaleNormal="100" zoomScaleSheetLayoutView="100" workbookViewId="0">
      <selection sqref="A1:AQ1"/>
    </sheetView>
  </sheetViews>
  <sheetFormatPr defaultColWidth="8.625" defaultRowHeight="14.25" x14ac:dyDescent="0.4"/>
  <cols>
    <col min="1" max="1" width="2" style="1" customWidth="1"/>
    <col min="2" max="43" width="2.625" style="1" customWidth="1"/>
    <col min="44" max="44" width="0" style="1" hidden="1" customWidth="1"/>
    <col min="45" max="47" width="3.625" style="1" hidden="1" customWidth="1"/>
    <col min="48" max="48" width="12.125" style="1" hidden="1" customWidth="1"/>
    <col min="49" max="49" width="24.25" style="1" hidden="1" customWidth="1"/>
    <col min="50" max="65" width="3.625" style="1" customWidth="1"/>
    <col min="66" max="16384" width="8.625" style="1"/>
  </cols>
  <sheetData>
    <row r="1" spans="1:49" ht="26.25" thickBot="1" x14ac:dyDescent="0.45">
      <c r="A1" s="829"/>
      <c r="B1" s="830"/>
      <c r="C1" s="830"/>
      <c r="D1" s="830"/>
      <c r="E1" s="830"/>
      <c r="F1" s="830"/>
      <c r="G1" s="830"/>
      <c r="H1" s="830"/>
      <c r="I1" s="830"/>
      <c r="J1" s="830"/>
      <c r="K1" s="830"/>
      <c r="L1" s="830"/>
      <c r="M1" s="830"/>
      <c r="N1" s="830"/>
      <c r="O1" s="830"/>
      <c r="P1" s="830"/>
      <c r="Q1" s="830"/>
      <c r="R1" s="830"/>
      <c r="S1" s="830"/>
      <c r="T1" s="830"/>
      <c r="U1" s="830"/>
      <c r="V1" s="830"/>
      <c r="W1" s="830"/>
      <c r="X1" s="830"/>
      <c r="Y1" s="830"/>
      <c r="Z1" s="830"/>
      <c r="AA1" s="830"/>
      <c r="AB1" s="830"/>
      <c r="AC1" s="830"/>
      <c r="AD1" s="830"/>
      <c r="AE1" s="830"/>
      <c r="AF1" s="830"/>
      <c r="AG1" s="831"/>
      <c r="AH1" s="831"/>
      <c r="AI1" s="831"/>
      <c r="AJ1" s="831"/>
      <c r="AK1" s="831"/>
      <c r="AL1" s="831"/>
      <c r="AM1" s="831"/>
      <c r="AN1" s="832"/>
      <c r="AO1" s="832"/>
      <c r="AP1" s="832"/>
      <c r="AQ1" s="832"/>
      <c r="AR1" s="30"/>
      <c r="AS1" s="30"/>
    </row>
    <row r="2" spans="1:49" ht="33" thickTop="1" x14ac:dyDescent="0.4">
      <c r="A2" s="825" t="s">
        <v>120</v>
      </c>
      <c r="B2" s="826"/>
      <c r="C2" s="826"/>
      <c r="D2" s="826"/>
      <c r="E2" s="826"/>
      <c r="F2" s="826"/>
      <c r="G2" s="826"/>
      <c r="H2" s="826"/>
      <c r="I2" s="826"/>
      <c r="J2" s="826"/>
      <c r="K2" s="826"/>
      <c r="L2" s="826"/>
      <c r="M2" s="826"/>
      <c r="N2" s="826"/>
      <c r="O2" s="826"/>
      <c r="P2" s="826"/>
      <c r="Q2" s="826"/>
      <c r="R2" s="826"/>
      <c r="S2" s="826"/>
      <c r="T2" s="826"/>
      <c r="U2" s="826"/>
      <c r="V2" s="826"/>
      <c r="W2" s="826"/>
      <c r="X2" s="826"/>
      <c r="Y2" s="826"/>
      <c r="Z2" s="826"/>
      <c r="AA2" s="826"/>
      <c r="AB2" s="826"/>
      <c r="AC2" s="826"/>
      <c r="AD2" s="826"/>
      <c r="AE2" s="826"/>
      <c r="AF2" s="826"/>
      <c r="AG2" s="826"/>
      <c r="AH2" s="826"/>
      <c r="AI2" s="826"/>
      <c r="AJ2" s="826"/>
      <c r="AK2" s="827"/>
      <c r="AL2" s="827"/>
      <c r="AM2" s="827"/>
      <c r="AN2" s="827"/>
      <c r="AO2" s="827"/>
      <c r="AP2" s="827"/>
      <c r="AQ2" s="828"/>
      <c r="AR2" s="2"/>
      <c r="AV2" s="30"/>
      <c r="AW2" s="30"/>
    </row>
    <row r="3" spans="1:49" ht="60" customHeight="1" thickBot="1" x14ac:dyDescent="0.45">
      <c r="A3" s="833" t="s">
        <v>126</v>
      </c>
      <c r="B3" s="834"/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  <c r="N3" s="834"/>
      <c r="O3" s="834"/>
      <c r="P3" s="834"/>
      <c r="Q3" s="834"/>
      <c r="R3" s="834"/>
      <c r="S3" s="834"/>
      <c r="T3" s="834"/>
      <c r="U3" s="834"/>
      <c r="V3" s="834"/>
      <c r="W3" s="834"/>
      <c r="X3" s="834"/>
      <c r="Y3" s="834"/>
      <c r="Z3" s="834"/>
      <c r="AA3" s="834"/>
      <c r="AB3" s="834"/>
      <c r="AC3" s="834"/>
      <c r="AD3" s="834"/>
      <c r="AE3" s="834"/>
      <c r="AF3" s="834"/>
      <c r="AG3" s="834"/>
      <c r="AH3" s="834"/>
      <c r="AI3" s="834"/>
      <c r="AJ3" s="834"/>
      <c r="AK3" s="835"/>
      <c r="AL3" s="835"/>
      <c r="AM3" s="835"/>
      <c r="AN3" s="835"/>
      <c r="AO3" s="835"/>
      <c r="AP3" s="835"/>
      <c r="AQ3" s="836"/>
      <c r="AR3" s="2"/>
      <c r="AV3" s="30"/>
      <c r="AW3" s="30"/>
    </row>
    <row r="4" spans="1:49" ht="30.75" thickTop="1" x14ac:dyDescent="0.4">
      <c r="A4" s="837" t="s">
        <v>109</v>
      </c>
      <c r="B4" s="838"/>
      <c r="C4" s="838"/>
      <c r="D4" s="838"/>
      <c r="E4" s="838"/>
      <c r="F4" s="838"/>
      <c r="G4" s="838"/>
      <c r="H4" s="838"/>
      <c r="I4" s="838"/>
      <c r="J4" s="838"/>
      <c r="K4" s="838"/>
      <c r="L4" s="838"/>
      <c r="M4" s="838"/>
      <c r="N4" s="838"/>
      <c r="O4" s="838"/>
      <c r="P4" s="838"/>
      <c r="Q4" s="838"/>
      <c r="R4" s="838"/>
      <c r="S4" s="838"/>
      <c r="T4" s="838"/>
      <c r="U4" s="838"/>
      <c r="V4" s="838"/>
      <c r="W4" s="838"/>
      <c r="X4" s="838"/>
      <c r="Y4" s="838"/>
      <c r="Z4" s="838"/>
      <c r="AA4" s="838"/>
      <c r="AB4" s="838"/>
      <c r="AC4" s="838"/>
      <c r="AD4" s="838"/>
      <c r="AE4" s="838"/>
      <c r="AF4" s="838"/>
      <c r="AG4" s="838"/>
      <c r="AH4" s="838"/>
      <c r="AI4" s="838"/>
      <c r="AJ4" s="838"/>
      <c r="AK4" s="838"/>
      <c r="AL4" s="838"/>
      <c r="AM4" s="838"/>
      <c r="AN4" s="838"/>
      <c r="AO4" s="838"/>
      <c r="AP4" s="838"/>
      <c r="AQ4" s="838"/>
      <c r="AR4" s="2"/>
      <c r="AV4" s="30"/>
      <c r="AW4" s="30"/>
    </row>
    <row r="5" spans="1:49" ht="36.75" customHeight="1" x14ac:dyDescent="0.4">
      <c r="A5" s="839" t="s">
        <v>123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  <c r="V5" s="840"/>
      <c r="W5" s="840"/>
      <c r="X5" s="840"/>
      <c r="Y5" s="840"/>
      <c r="Z5" s="840"/>
      <c r="AA5" s="840"/>
      <c r="AB5" s="840"/>
      <c r="AC5" s="840"/>
      <c r="AD5" s="840"/>
      <c r="AE5" s="840"/>
      <c r="AF5" s="840"/>
      <c r="AG5" s="840"/>
      <c r="AH5" s="840"/>
      <c r="AI5" s="840"/>
      <c r="AJ5" s="840"/>
      <c r="AK5" s="840"/>
      <c r="AL5" s="840"/>
      <c r="AM5" s="840"/>
      <c r="AN5" s="841"/>
      <c r="AO5" s="841"/>
      <c r="AP5" s="841"/>
      <c r="AQ5" s="841"/>
      <c r="AR5" s="30"/>
      <c r="AS5" s="30"/>
    </row>
    <row r="6" spans="1:49" ht="17.25" customHeight="1" x14ac:dyDescent="0.4">
      <c r="A6" s="99"/>
      <c r="B6" s="842" t="s">
        <v>22</v>
      </c>
      <c r="C6" s="842"/>
      <c r="D6" s="842"/>
      <c r="E6" s="842"/>
      <c r="F6" s="842"/>
      <c r="G6" s="842"/>
      <c r="H6" s="842"/>
      <c r="I6" s="842"/>
      <c r="J6" s="842"/>
      <c r="K6" s="842"/>
      <c r="L6" s="842"/>
      <c r="M6" s="842"/>
      <c r="N6" s="842"/>
      <c r="O6" s="842"/>
      <c r="P6" s="842"/>
      <c r="Q6" s="842"/>
      <c r="R6" s="842"/>
      <c r="S6" s="842"/>
      <c r="T6" s="842"/>
      <c r="U6" s="842"/>
      <c r="V6" s="842"/>
      <c r="W6" s="842"/>
      <c r="X6" s="842"/>
      <c r="Y6" s="842"/>
      <c r="Z6" s="842"/>
      <c r="AA6" s="842"/>
      <c r="AB6" s="842"/>
      <c r="AC6" s="842"/>
      <c r="AD6" s="842"/>
      <c r="AE6" s="842"/>
      <c r="AF6" s="842"/>
      <c r="AG6" s="842"/>
      <c r="AH6" s="842"/>
      <c r="AI6" s="842"/>
      <c r="AJ6" s="842"/>
      <c r="AK6" s="842"/>
      <c r="AL6" s="842"/>
      <c r="AM6" s="842"/>
      <c r="AN6" s="842"/>
      <c r="AO6" s="842"/>
      <c r="AP6" s="842"/>
      <c r="AQ6" s="842"/>
    </row>
    <row r="7" spans="1:49" ht="16.5" customHeight="1" x14ac:dyDescent="0.4">
      <c r="A7" s="99"/>
      <c r="B7" s="842"/>
      <c r="C7" s="842"/>
      <c r="D7" s="842"/>
      <c r="E7" s="842"/>
      <c r="F7" s="842"/>
      <c r="G7" s="842"/>
      <c r="H7" s="842"/>
      <c r="I7" s="842"/>
      <c r="J7" s="842"/>
      <c r="K7" s="842"/>
      <c r="L7" s="842"/>
      <c r="M7" s="842"/>
      <c r="N7" s="842"/>
      <c r="O7" s="842"/>
      <c r="P7" s="842"/>
      <c r="Q7" s="842"/>
      <c r="R7" s="842"/>
      <c r="S7" s="842"/>
      <c r="T7" s="842"/>
      <c r="U7" s="842"/>
      <c r="V7" s="842"/>
      <c r="W7" s="842"/>
      <c r="X7" s="842"/>
      <c r="Y7" s="842"/>
      <c r="Z7" s="842"/>
      <c r="AA7" s="842"/>
      <c r="AB7" s="842"/>
      <c r="AC7" s="842"/>
      <c r="AD7" s="842"/>
      <c r="AE7" s="842"/>
      <c r="AF7" s="842"/>
      <c r="AG7" s="842"/>
      <c r="AH7" s="842"/>
      <c r="AI7" s="842"/>
      <c r="AJ7" s="842"/>
      <c r="AK7" s="842"/>
      <c r="AL7" s="842"/>
      <c r="AM7" s="842"/>
      <c r="AN7" s="842"/>
      <c r="AO7" s="842"/>
      <c r="AP7" s="842"/>
      <c r="AQ7" s="842"/>
    </row>
    <row r="8" spans="1:49" ht="24.75" customHeight="1" x14ac:dyDescent="0.4">
      <c r="A8" s="99"/>
      <c r="B8" s="824" t="s">
        <v>19</v>
      </c>
      <c r="C8" s="824"/>
      <c r="D8" s="824"/>
      <c r="E8" s="824"/>
      <c r="F8" s="824"/>
      <c r="G8" s="824"/>
      <c r="H8" s="824"/>
      <c r="I8" s="824"/>
      <c r="J8" s="824"/>
      <c r="K8" s="824"/>
      <c r="L8" s="824"/>
      <c r="M8" s="824"/>
      <c r="N8" s="824"/>
      <c r="O8" s="824"/>
      <c r="P8" s="824"/>
      <c r="Q8" s="440" t="s">
        <v>20</v>
      </c>
      <c r="R8" s="440"/>
      <c r="S8" s="440"/>
      <c r="T8" s="440"/>
      <c r="U8" s="440"/>
      <c r="V8" s="440"/>
      <c r="W8" s="440"/>
      <c r="X8" s="440"/>
      <c r="Y8" s="440"/>
      <c r="Z8" s="440"/>
      <c r="AA8" s="440"/>
      <c r="AB8" s="440"/>
      <c r="AC8" s="440"/>
      <c r="AD8" s="440"/>
      <c r="AE8" s="440"/>
      <c r="AF8" s="440"/>
      <c r="AG8" s="440"/>
      <c r="AH8" s="440"/>
      <c r="AI8" s="440"/>
      <c r="AJ8" s="440"/>
      <c r="AK8" s="440"/>
      <c r="AL8" s="440"/>
      <c r="AM8" s="440"/>
      <c r="AN8" s="440"/>
      <c r="AO8" s="440"/>
      <c r="AP8" s="440"/>
      <c r="AQ8" s="440"/>
      <c r="AV8" s="30"/>
      <c r="AW8" s="30"/>
    </row>
    <row r="9" spans="1:49" ht="12" customHeight="1" x14ac:dyDescent="0.4">
      <c r="A9" s="99"/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  <c r="AN9" s="303"/>
      <c r="AO9" s="303"/>
      <c r="AP9" s="303"/>
      <c r="AQ9" s="303"/>
      <c r="AV9" s="30"/>
      <c r="AW9" s="30"/>
    </row>
    <row r="10" spans="1:49" ht="30" customHeight="1" thickBot="1" x14ac:dyDescent="0.45">
      <c r="A10" s="99"/>
      <c r="B10" s="818" t="s">
        <v>46</v>
      </c>
      <c r="C10" s="818"/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8"/>
      <c r="U10" s="818"/>
      <c r="V10" s="818"/>
      <c r="W10" s="818"/>
      <c r="X10" s="818"/>
      <c r="Y10" s="818"/>
      <c r="Z10" s="538" t="s">
        <v>80</v>
      </c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  <c r="AL10" s="538"/>
      <c r="AM10" s="538"/>
      <c r="AN10" s="538"/>
      <c r="AO10" s="538"/>
      <c r="AP10" s="538"/>
      <c r="AQ10" s="538"/>
    </row>
    <row r="11" spans="1:49" ht="26.25" customHeight="1" x14ac:dyDescent="0.4">
      <c r="A11" s="99"/>
      <c r="B11" s="819" t="s">
        <v>26</v>
      </c>
      <c r="C11" s="820"/>
      <c r="D11" s="820"/>
      <c r="E11" s="820"/>
      <c r="F11" s="820"/>
      <c r="G11" s="820"/>
      <c r="H11" s="820"/>
      <c r="I11" s="820"/>
      <c r="J11" s="820"/>
      <c r="K11" s="820"/>
      <c r="L11" s="820"/>
      <c r="M11" s="820"/>
      <c r="N11" s="820"/>
      <c r="O11" s="820"/>
      <c r="P11" s="820"/>
      <c r="Q11" s="820"/>
      <c r="R11" s="820"/>
      <c r="S11" s="820"/>
      <c r="T11" s="820"/>
      <c r="U11" s="820"/>
      <c r="V11" s="820"/>
      <c r="W11" s="820"/>
      <c r="X11" s="820"/>
      <c r="Y11" s="820"/>
      <c r="Z11" s="820"/>
      <c r="AA11" s="820"/>
      <c r="AB11" s="820"/>
      <c r="AC11" s="820"/>
      <c r="AD11" s="820"/>
      <c r="AE11" s="820"/>
      <c r="AF11" s="820"/>
      <c r="AG11" s="820"/>
      <c r="AH11" s="820"/>
      <c r="AI11" s="820"/>
      <c r="AJ11" s="820"/>
      <c r="AK11" s="820"/>
      <c r="AL11" s="820"/>
      <c r="AM11" s="820"/>
      <c r="AN11" s="820"/>
      <c r="AO11" s="820"/>
      <c r="AP11" s="820"/>
      <c r="AQ11" s="821"/>
    </row>
    <row r="12" spans="1:49" ht="9.75" customHeight="1" x14ac:dyDescent="0.4">
      <c r="A12" s="99"/>
      <c r="B12" s="145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7"/>
    </row>
    <row r="13" spans="1:49" s="3" customFormat="1" ht="14.25" customHeight="1" x14ac:dyDescent="0.4">
      <c r="A13" s="99"/>
      <c r="B13" s="145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6"/>
      <c r="P13" s="146"/>
      <c r="Q13" s="146"/>
      <c r="R13" s="697" t="s">
        <v>24</v>
      </c>
      <c r="S13" s="697"/>
      <c r="T13" s="697"/>
      <c r="U13" s="697"/>
      <c r="V13" s="697"/>
      <c r="W13" s="697"/>
      <c r="X13" s="697"/>
      <c r="Y13" s="686"/>
      <c r="Z13" s="686"/>
      <c r="AA13" s="146"/>
      <c r="AB13" s="822" t="s">
        <v>66</v>
      </c>
      <c r="AC13" s="822"/>
      <c r="AD13" s="822"/>
      <c r="AE13" s="822"/>
      <c r="AF13" s="822"/>
      <c r="AG13" s="822"/>
      <c r="AH13" s="822"/>
      <c r="AI13" s="822"/>
      <c r="AJ13" s="822"/>
      <c r="AK13" s="822"/>
      <c r="AL13" s="822"/>
      <c r="AM13" s="822"/>
      <c r="AN13" s="822"/>
      <c r="AO13" s="822"/>
      <c r="AP13" s="822"/>
      <c r="AQ13" s="823"/>
      <c r="AR13" s="1"/>
    </row>
    <row r="14" spans="1:49" s="3" customFormat="1" ht="14.25" customHeight="1" x14ac:dyDescent="0.4">
      <c r="A14" s="99"/>
      <c r="B14" s="145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6"/>
      <c r="Q14" s="146"/>
      <c r="R14" s="530" t="s">
        <v>9</v>
      </c>
      <c r="S14" s="357"/>
      <c r="T14" s="357"/>
      <c r="U14" s="357"/>
      <c r="V14" s="357"/>
      <c r="W14" s="357"/>
      <c r="X14" s="357"/>
      <c r="Y14" s="698" t="s">
        <v>11</v>
      </c>
      <c r="Z14" s="699"/>
      <c r="AA14" s="146"/>
      <c r="AB14" s="822"/>
      <c r="AC14" s="822"/>
      <c r="AD14" s="822"/>
      <c r="AE14" s="822"/>
      <c r="AF14" s="822"/>
      <c r="AG14" s="822"/>
      <c r="AH14" s="822"/>
      <c r="AI14" s="822"/>
      <c r="AJ14" s="822"/>
      <c r="AK14" s="822"/>
      <c r="AL14" s="822"/>
      <c r="AM14" s="822"/>
      <c r="AN14" s="822"/>
      <c r="AO14" s="822"/>
      <c r="AP14" s="822"/>
      <c r="AQ14" s="823"/>
      <c r="AR14" s="1"/>
    </row>
    <row r="15" spans="1:49" s="3" customFormat="1" ht="14.25" customHeight="1" x14ac:dyDescent="0.4">
      <c r="A15" s="99"/>
      <c r="B15" s="145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6"/>
      <c r="Q15" s="149"/>
      <c r="R15" s="510"/>
      <c r="S15" s="361"/>
      <c r="T15" s="361"/>
      <c r="U15" s="361"/>
      <c r="V15" s="361"/>
      <c r="W15" s="361"/>
      <c r="X15" s="361"/>
      <c r="Y15" s="700"/>
      <c r="Z15" s="701"/>
      <c r="AA15" s="146"/>
      <c r="AB15" s="822"/>
      <c r="AC15" s="822"/>
      <c r="AD15" s="822"/>
      <c r="AE15" s="822"/>
      <c r="AF15" s="822"/>
      <c r="AG15" s="822"/>
      <c r="AH15" s="822"/>
      <c r="AI15" s="822"/>
      <c r="AJ15" s="822"/>
      <c r="AK15" s="822"/>
      <c r="AL15" s="822"/>
      <c r="AM15" s="822"/>
      <c r="AN15" s="822"/>
      <c r="AO15" s="822"/>
      <c r="AP15" s="822"/>
      <c r="AQ15" s="823"/>
      <c r="AR15" s="1"/>
      <c r="AV15" s="1"/>
      <c r="AW15" s="1"/>
    </row>
    <row r="16" spans="1:49" x14ac:dyDescent="0.4">
      <c r="A16" s="99"/>
      <c r="B16" s="145"/>
      <c r="C16" s="146"/>
      <c r="D16" s="150"/>
      <c r="E16" s="150"/>
      <c r="F16" s="150"/>
      <c r="G16" s="150"/>
      <c r="H16" s="151"/>
      <c r="I16" s="151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7"/>
    </row>
    <row r="17" spans="1:45" ht="14.25" customHeight="1" x14ac:dyDescent="0.4">
      <c r="A17" s="99"/>
      <c r="B17" s="145"/>
      <c r="C17" s="146"/>
      <c r="D17" s="487" t="s">
        <v>81</v>
      </c>
      <c r="E17" s="512"/>
      <c r="F17" s="512"/>
      <c r="G17" s="512"/>
      <c r="H17" s="512"/>
      <c r="I17" s="512"/>
      <c r="J17" s="512"/>
      <c r="K17" s="512"/>
      <c r="L17" s="512"/>
      <c r="M17" s="512"/>
      <c r="N17" s="512"/>
      <c r="O17" s="512"/>
      <c r="P17" s="513"/>
      <c r="Q17" s="146"/>
      <c r="R17" s="146"/>
      <c r="S17" s="515" t="s">
        <v>68</v>
      </c>
      <c r="T17" s="516"/>
      <c r="U17" s="516"/>
      <c r="V17" s="516"/>
      <c r="W17" s="517"/>
      <c r="X17" s="146"/>
      <c r="Y17" s="146"/>
      <c r="Z17" s="631" t="s">
        <v>82</v>
      </c>
      <c r="AA17" s="629"/>
      <c r="AB17" s="629"/>
      <c r="AC17" s="629"/>
      <c r="AD17" s="629"/>
      <c r="AE17" s="629"/>
      <c r="AF17" s="629"/>
      <c r="AG17" s="629"/>
      <c r="AH17" s="629"/>
      <c r="AI17" s="629"/>
      <c r="AJ17" s="629"/>
      <c r="AK17" s="629"/>
      <c r="AL17" s="630"/>
      <c r="AM17" s="146"/>
      <c r="AN17" s="146"/>
      <c r="AO17" s="146"/>
      <c r="AP17" s="146"/>
      <c r="AQ17" s="147"/>
    </row>
    <row r="18" spans="1:45" ht="9.75" customHeight="1" x14ac:dyDescent="0.4">
      <c r="A18" s="99"/>
      <c r="B18" s="145"/>
      <c r="C18" s="146"/>
      <c r="D18" s="530" t="s">
        <v>8</v>
      </c>
      <c r="E18" s="356"/>
      <c r="F18" s="356"/>
      <c r="G18" s="356"/>
      <c r="H18" s="356"/>
      <c r="I18" s="356"/>
      <c r="J18" s="356"/>
      <c r="K18" s="356"/>
      <c r="L18" s="356"/>
      <c r="M18" s="356"/>
      <c r="N18" s="356"/>
      <c r="O18" s="490" t="s">
        <v>0</v>
      </c>
      <c r="P18" s="491"/>
      <c r="Q18" s="806" t="s">
        <v>5</v>
      </c>
      <c r="R18" s="806"/>
      <c r="S18" s="509" t="s">
        <v>6</v>
      </c>
      <c r="T18" s="412">
        <v>28</v>
      </c>
      <c r="U18" s="413"/>
      <c r="V18" s="522" t="s">
        <v>2</v>
      </c>
      <c r="W18" s="523"/>
      <c r="X18" s="807" t="s">
        <v>1</v>
      </c>
      <c r="Y18" s="807"/>
      <c r="Z18" s="509" t="s">
        <v>7</v>
      </c>
      <c r="AA18" s="422">
        <f>IFERROR(ROUNDUP(E18/T18,0),"")</f>
        <v>0</v>
      </c>
      <c r="AB18" s="422"/>
      <c r="AC18" s="422"/>
      <c r="AD18" s="422"/>
      <c r="AE18" s="422"/>
      <c r="AF18" s="422"/>
      <c r="AG18" s="422"/>
      <c r="AH18" s="422"/>
      <c r="AI18" s="422"/>
      <c r="AJ18" s="422"/>
      <c r="AK18" s="643" t="s">
        <v>0</v>
      </c>
      <c r="AL18" s="644"/>
      <c r="AM18" s="146"/>
      <c r="AN18" s="146"/>
      <c r="AO18" s="146"/>
      <c r="AP18" s="146"/>
      <c r="AQ18" s="147"/>
    </row>
    <row r="19" spans="1:45" ht="9.75" customHeight="1" x14ac:dyDescent="0.4">
      <c r="A19" s="99"/>
      <c r="B19" s="145"/>
      <c r="C19" s="146"/>
      <c r="D19" s="509"/>
      <c r="E19" s="410"/>
      <c r="F19" s="410"/>
      <c r="G19" s="410"/>
      <c r="H19" s="410"/>
      <c r="I19" s="410"/>
      <c r="J19" s="410"/>
      <c r="K19" s="410"/>
      <c r="L19" s="410"/>
      <c r="M19" s="410"/>
      <c r="N19" s="410"/>
      <c r="O19" s="490"/>
      <c r="P19" s="491"/>
      <c r="Q19" s="806"/>
      <c r="R19" s="806"/>
      <c r="S19" s="509"/>
      <c r="T19" s="414"/>
      <c r="U19" s="415"/>
      <c r="V19" s="522"/>
      <c r="W19" s="523"/>
      <c r="X19" s="807"/>
      <c r="Y19" s="807"/>
      <c r="Z19" s="509"/>
      <c r="AA19" s="423"/>
      <c r="AB19" s="423"/>
      <c r="AC19" s="423"/>
      <c r="AD19" s="423"/>
      <c r="AE19" s="423"/>
      <c r="AF19" s="423"/>
      <c r="AG19" s="423"/>
      <c r="AH19" s="423"/>
      <c r="AI19" s="423"/>
      <c r="AJ19" s="423"/>
      <c r="AK19" s="490"/>
      <c r="AL19" s="491"/>
      <c r="AM19" s="146"/>
      <c r="AN19" s="146"/>
      <c r="AO19" s="146"/>
      <c r="AP19" s="146"/>
      <c r="AQ19" s="147"/>
    </row>
    <row r="20" spans="1:45" ht="9.75" customHeight="1" x14ac:dyDescent="0.4">
      <c r="A20" s="99"/>
      <c r="B20" s="145"/>
      <c r="C20" s="146"/>
      <c r="D20" s="509"/>
      <c r="E20" s="410"/>
      <c r="F20" s="410"/>
      <c r="G20" s="410"/>
      <c r="H20" s="410"/>
      <c r="I20" s="410"/>
      <c r="J20" s="410"/>
      <c r="K20" s="410"/>
      <c r="L20" s="410"/>
      <c r="M20" s="410"/>
      <c r="N20" s="410"/>
      <c r="O20" s="490"/>
      <c r="P20" s="491"/>
      <c r="Q20" s="806"/>
      <c r="R20" s="806"/>
      <c r="S20" s="509"/>
      <c r="T20" s="412">
        <v>29</v>
      </c>
      <c r="U20" s="413"/>
      <c r="V20" s="522"/>
      <c r="W20" s="523"/>
      <c r="X20" s="807"/>
      <c r="Y20" s="807"/>
      <c r="Z20" s="509"/>
      <c r="AA20" s="423"/>
      <c r="AB20" s="423"/>
      <c r="AC20" s="423"/>
      <c r="AD20" s="423"/>
      <c r="AE20" s="423"/>
      <c r="AF20" s="423"/>
      <c r="AG20" s="423"/>
      <c r="AH20" s="423"/>
      <c r="AI20" s="423"/>
      <c r="AJ20" s="423"/>
      <c r="AK20" s="490"/>
      <c r="AL20" s="491"/>
      <c r="AM20" s="146"/>
      <c r="AN20" s="146"/>
      <c r="AO20" s="146"/>
      <c r="AP20" s="146"/>
      <c r="AQ20" s="147"/>
    </row>
    <row r="21" spans="1:45" ht="9.75" customHeight="1" x14ac:dyDescent="0.4">
      <c r="A21" s="99"/>
      <c r="B21" s="145"/>
      <c r="C21" s="146"/>
      <c r="D21" s="510"/>
      <c r="E21" s="360"/>
      <c r="F21" s="360"/>
      <c r="G21" s="360"/>
      <c r="H21" s="360"/>
      <c r="I21" s="360"/>
      <c r="J21" s="360"/>
      <c r="K21" s="360"/>
      <c r="L21" s="360"/>
      <c r="M21" s="360"/>
      <c r="N21" s="360"/>
      <c r="O21" s="492"/>
      <c r="P21" s="493"/>
      <c r="Q21" s="806"/>
      <c r="R21" s="806"/>
      <c r="S21" s="510"/>
      <c r="T21" s="425"/>
      <c r="U21" s="426"/>
      <c r="V21" s="524"/>
      <c r="W21" s="525"/>
      <c r="X21" s="807"/>
      <c r="Y21" s="807"/>
      <c r="Z21" s="510"/>
      <c r="AA21" s="424"/>
      <c r="AB21" s="424"/>
      <c r="AC21" s="424"/>
      <c r="AD21" s="424"/>
      <c r="AE21" s="424"/>
      <c r="AF21" s="424"/>
      <c r="AG21" s="424"/>
      <c r="AH21" s="424"/>
      <c r="AI21" s="424"/>
      <c r="AJ21" s="424"/>
      <c r="AK21" s="492"/>
      <c r="AL21" s="493"/>
      <c r="AM21" s="146"/>
      <c r="AN21" s="146"/>
      <c r="AO21" s="146"/>
      <c r="AP21" s="146"/>
      <c r="AQ21" s="147"/>
    </row>
    <row r="22" spans="1:45" ht="14.25" customHeight="1" x14ac:dyDescent="0.4">
      <c r="A22" s="99"/>
      <c r="B22" s="145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18" t="s">
        <v>64</v>
      </c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777" t="s">
        <v>41</v>
      </c>
      <c r="AF22" s="778"/>
      <c r="AG22" s="778"/>
      <c r="AH22" s="778"/>
      <c r="AI22" s="778"/>
      <c r="AJ22" s="778"/>
      <c r="AK22" s="778"/>
      <c r="AL22" s="146"/>
      <c r="AM22" s="146"/>
      <c r="AN22" s="146"/>
      <c r="AO22" s="146"/>
      <c r="AP22" s="146"/>
      <c r="AQ22" s="147"/>
    </row>
    <row r="23" spans="1:45" ht="14.25" customHeight="1" x14ac:dyDescent="0.4">
      <c r="A23" s="99"/>
      <c r="B23" s="145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7"/>
    </row>
    <row r="24" spans="1:45" ht="14.25" customHeight="1" x14ac:dyDescent="0.4">
      <c r="A24" s="99"/>
      <c r="B24" s="145"/>
      <c r="C24" s="146"/>
      <c r="D24" s="648" t="s">
        <v>83</v>
      </c>
      <c r="E24" s="516"/>
      <c r="F24" s="516"/>
      <c r="G24" s="516"/>
      <c r="H24" s="516"/>
      <c r="I24" s="516"/>
      <c r="J24" s="516"/>
      <c r="K24" s="516"/>
      <c r="L24" s="516"/>
      <c r="M24" s="516"/>
      <c r="N24" s="516"/>
      <c r="O24" s="516"/>
      <c r="P24" s="517"/>
      <c r="Q24" s="146"/>
      <c r="R24" s="146"/>
      <c r="S24" s="649" t="s">
        <v>86</v>
      </c>
      <c r="T24" s="629"/>
      <c r="U24" s="629"/>
      <c r="V24" s="629"/>
      <c r="W24" s="630"/>
      <c r="X24" s="146"/>
      <c r="Y24" s="146"/>
      <c r="Z24" s="648" t="s">
        <v>84</v>
      </c>
      <c r="AA24" s="516"/>
      <c r="AB24" s="516"/>
      <c r="AC24" s="516"/>
      <c r="AD24" s="516"/>
      <c r="AE24" s="516"/>
      <c r="AF24" s="516"/>
      <c r="AG24" s="516"/>
      <c r="AH24" s="516"/>
      <c r="AI24" s="516"/>
      <c r="AJ24" s="516"/>
      <c r="AK24" s="516"/>
      <c r="AL24" s="517"/>
      <c r="AM24" s="154"/>
      <c r="AN24" s="154"/>
      <c r="AO24" s="154"/>
      <c r="AP24" s="154"/>
      <c r="AQ24" s="155"/>
    </row>
    <row r="25" spans="1:45" ht="14.25" customHeight="1" x14ac:dyDescent="0.2">
      <c r="A25" s="99"/>
      <c r="B25" s="145"/>
      <c r="C25" s="146"/>
      <c r="D25" s="530" t="s">
        <v>4</v>
      </c>
      <c r="E25" s="816"/>
      <c r="F25" s="816"/>
      <c r="G25" s="816"/>
      <c r="H25" s="816"/>
      <c r="I25" s="816"/>
      <c r="J25" s="816"/>
      <c r="K25" s="816"/>
      <c r="L25" s="816"/>
      <c r="M25" s="816"/>
      <c r="N25" s="816"/>
      <c r="O25" s="490" t="s">
        <v>0</v>
      </c>
      <c r="P25" s="491"/>
      <c r="Q25" s="806" t="s">
        <v>5</v>
      </c>
      <c r="R25" s="806"/>
      <c r="S25" s="509" t="s">
        <v>44</v>
      </c>
      <c r="T25" s="647">
        <v>28</v>
      </c>
      <c r="U25" s="647"/>
      <c r="V25" s="522" t="s">
        <v>2</v>
      </c>
      <c r="W25" s="523"/>
      <c r="X25" s="807" t="s">
        <v>1</v>
      </c>
      <c r="Y25" s="807"/>
      <c r="Z25" s="509" t="s">
        <v>45</v>
      </c>
      <c r="AA25" s="357">
        <f>IFERROR(ROUNDUP(E25/T25,0),"")</f>
        <v>0</v>
      </c>
      <c r="AB25" s="357"/>
      <c r="AC25" s="357"/>
      <c r="AD25" s="357"/>
      <c r="AE25" s="357"/>
      <c r="AF25" s="357"/>
      <c r="AG25" s="357"/>
      <c r="AH25" s="357"/>
      <c r="AI25" s="357"/>
      <c r="AJ25" s="357"/>
      <c r="AK25" s="643" t="s">
        <v>0</v>
      </c>
      <c r="AL25" s="644"/>
      <c r="AM25" s="156"/>
      <c r="AN25" s="156"/>
      <c r="AO25" s="156"/>
      <c r="AP25" s="157"/>
      <c r="AQ25" s="158"/>
    </row>
    <row r="26" spans="1:45" ht="14.25" customHeight="1" x14ac:dyDescent="0.2">
      <c r="A26" s="99"/>
      <c r="B26" s="145"/>
      <c r="C26" s="146"/>
      <c r="D26" s="510"/>
      <c r="E26" s="817"/>
      <c r="F26" s="817"/>
      <c r="G26" s="817"/>
      <c r="H26" s="817"/>
      <c r="I26" s="817"/>
      <c r="J26" s="817"/>
      <c r="K26" s="817"/>
      <c r="L26" s="817"/>
      <c r="M26" s="817"/>
      <c r="N26" s="817"/>
      <c r="O26" s="492"/>
      <c r="P26" s="493"/>
      <c r="Q26" s="806"/>
      <c r="R26" s="806"/>
      <c r="S26" s="510"/>
      <c r="T26" s="524"/>
      <c r="U26" s="524"/>
      <c r="V26" s="524"/>
      <c r="W26" s="525"/>
      <c r="X26" s="807"/>
      <c r="Y26" s="807"/>
      <c r="Z26" s="510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492"/>
      <c r="AL26" s="493"/>
      <c r="AM26" s="156"/>
      <c r="AN26" s="156"/>
      <c r="AO26" s="156"/>
      <c r="AP26" s="157"/>
      <c r="AQ26" s="158"/>
    </row>
    <row r="27" spans="1:45" ht="14.25" customHeight="1" x14ac:dyDescent="0.4">
      <c r="A27" s="99"/>
      <c r="B27" s="145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53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777" t="s">
        <v>41</v>
      </c>
      <c r="AF27" s="778"/>
      <c r="AG27" s="778"/>
      <c r="AH27" s="778"/>
      <c r="AI27" s="778"/>
      <c r="AJ27" s="778"/>
      <c r="AK27" s="778"/>
      <c r="AL27" s="146"/>
      <c r="AM27" s="146"/>
      <c r="AN27" s="146"/>
      <c r="AO27" s="146"/>
      <c r="AP27" s="146"/>
      <c r="AQ27" s="147"/>
    </row>
    <row r="28" spans="1:45" ht="14.25" customHeight="1" x14ac:dyDescent="0.4">
      <c r="A28" s="99"/>
      <c r="B28" s="145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59"/>
      <c r="AQ28" s="147"/>
    </row>
    <row r="29" spans="1:45" ht="14.25" customHeight="1" x14ac:dyDescent="0.4">
      <c r="A29" s="99"/>
      <c r="B29" s="145"/>
      <c r="C29" s="631" t="s">
        <v>82</v>
      </c>
      <c r="D29" s="629"/>
      <c r="E29" s="629"/>
      <c r="F29" s="629"/>
      <c r="G29" s="629"/>
      <c r="H29" s="629"/>
      <c r="I29" s="629"/>
      <c r="J29" s="629"/>
      <c r="K29" s="629"/>
      <c r="L29" s="629"/>
      <c r="M29" s="630"/>
      <c r="N29" s="154"/>
      <c r="O29" s="146"/>
      <c r="P29" s="631" t="s">
        <v>85</v>
      </c>
      <c r="Q29" s="629"/>
      <c r="R29" s="629"/>
      <c r="S29" s="629"/>
      <c r="T29" s="629"/>
      <c r="U29" s="629"/>
      <c r="V29" s="629"/>
      <c r="W29" s="629"/>
      <c r="X29" s="629"/>
      <c r="Y29" s="629"/>
      <c r="Z29" s="630"/>
      <c r="AA29" s="146"/>
      <c r="AB29" s="160"/>
      <c r="AC29" s="146"/>
      <c r="AD29" s="146"/>
      <c r="AE29" s="146"/>
      <c r="AF29" s="146"/>
      <c r="AG29" s="154"/>
      <c r="AH29" s="631" t="s">
        <v>49</v>
      </c>
      <c r="AI29" s="629"/>
      <c r="AJ29" s="629"/>
      <c r="AK29" s="629"/>
      <c r="AL29" s="629"/>
      <c r="AM29" s="629"/>
      <c r="AN29" s="629"/>
      <c r="AO29" s="629"/>
      <c r="AP29" s="630"/>
      <c r="AQ29" s="147"/>
    </row>
    <row r="30" spans="1:45" ht="14.25" customHeight="1" x14ac:dyDescent="0.4">
      <c r="A30" s="99"/>
      <c r="B30" s="145"/>
      <c r="C30" s="509" t="s">
        <v>7</v>
      </c>
      <c r="D30" s="812">
        <f>AA18</f>
        <v>0</v>
      </c>
      <c r="E30" s="812"/>
      <c r="F30" s="812"/>
      <c r="G30" s="812"/>
      <c r="H30" s="812"/>
      <c r="I30" s="812"/>
      <c r="J30" s="812"/>
      <c r="K30" s="812"/>
      <c r="L30" s="490" t="s">
        <v>0</v>
      </c>
      <c r="M30" s="491"/>
      <c r="N30" s="806" t="s">
        <v>10</v>
      </c>
      <c r="O30" s="806"/>
      <c r="P30" s="509" t="s">
        <v>45</v>
      </c>
      <c r="Q30" s="812">
        <f>AA25</f>
        <v>0</v>
      </c>
      <c r="R30" s="812"/>
      <c r="S30" s="812"/>
      <c r="T30" s="812"/>
      <c r="U30" s="812"/>
      <c r="V30" s="812"/>
      <c r="W30" s="812"/>
      <c r="X30" s="812"/>
      <c r="Y30" s="490" t="s">
        <v>0</v>
      </c>
      <c r="Z30" s="491"/>
      <c r="AA30" s="805" t="s">
        <v>3</v>
      </c>
      <c r="AB30" s="805"/>
      <c r="AC30" s="806">
        <v>0.4</v>
      </c>
      <c r="AD30" s="806"/>
      <c r="AE30" s="806"/>
      <c r="AF30" s="807" t="s">
        <v>1</v>
      </c>
      <c r="AG30" s="808"/>
      <c r="AH30" s="796" t="str">
        <f>IF(E18="","",IFERROR(ROUNDUP((D30-Q30)*AC30,0),""))</f>
        <v/>
      </c>
      <c r="AI30" s="809"/>
      <c r="AJ30" s="809"/>
      <c r="AK30" s="809"/>
      <c r="AL30" s="809"/>
      <c r="AM30" s="809"/>
      <c r="AN30" s="809"/>
      <c r="AO30" s="490" t="s">
        <v>0</v>
      </c>
      <c r="AP30" s="491"/>
      <c r="AQ30" s="147"/>
    </row>
    <row r="31" spans="1:45" ht="14.25" customHeight="1" x14ac:dyDescent="0.4">
      <c r="A31" s="99"/>
      <c r="B31" s="145"/>
      <c r="C31" s="510"/>
      <c r="D31" s="800"/>
      <c r="E31" s="800"/>
      <c r="F31" s="800"/>
      <c r="G31" s="800"/>
      <c r="H31" s="800"/>
      <c r="I31" s="800"/>
      <c r="J31" s="800"/>
      <c r="K31" s="800"/>
      <c r="L31" s="492"/>
      <c r="M31" s="493"/>
      <c r="N31" s="806"/>
      <c r="O31" s="806"/>
      <c r="P31" s="510"/>
      <c r="Q31" s="800"/>
      <c r="R31" s="800"/>
      <c r="S31" s="800"/>
      <c r="T31" s="800"/>
      <c r="U31" s="800"/>
      <c r="V31" s="800"/>
      <c r="W31" s="800"/>
      <c r="X31" s="800"/>
      <c r="Y31" s="492"/>
      <c r="Z31" s="493"/>
      <c r="AA31" s="805"/>
      <c r="AB31" s="805"/>
      <c r="AC31" s="806"/>
      <c r="AD31" s="806"/>
      <c r="AE31" s="806"/>
      <c r="AF31" s="808"/>
      <c r="AG31" s="808"/>
      <c r="AH31" s="810"/>
      <c r="AI31" s="811"/>
      <c r="AJ31" s="811"/>
      <c r="AK31" s="811"/>
      <c r="AL31" s="811"/>
      <c r="AM31" s="811"/>
      <c r="AN31" s="811"/>
      <c r="AO31" s="492"/>
      <c r="AP31" s="493"/>
      <c r="AQ31" s="147"/>
    </row>
    <row r="32" spans="1:45" s="32" customFormat="1" ht="14.25" customHeight="1" x14ac:dyDescent="0.2">
      <c r="A32" s="99"/>
      <c r="B32" s="145"/>
      <c r="C32" s="161"/>
      <c r="D32" s="162"/>
      <c r="E32" s="162"/>
      <c r="F32" s="162"/>
      <c r="G32" s="162"/>
      <c r="H32" s="162"/>
      <c r="I32" s="162"/>
      <c r="J32" s="162"/>
      <c r="K32" s="162"/>
      <c r="L32" s="163"/>
      <c r="M32" s="163"/>
      <c r="N32" s="310"/>
      <c r="O32" s="310"/>
      <c r="P32" s="161"/>
      <c r="Q32" s="162"/>
      <c r="R32" s="162"/>
      <c r="S32" s="162"/>
      <c r="T32" s="162"/>
      <c r="U32" s="162"/>
      <c r="V32" s="162"/>
      <c r="W32" s="163"/>
      <c r="X32" s="163"/>
      <c r="Y32" s="312"/>
      <c r="Z32" s="312"/>
      <c r="AA32" s="310"/>
      <c r="AB32" s="310"/>
      <c r="AC32" s="310"/>
      <c r="AD32" s="309"/>
      <c r="AE32" s="309"/>
      <c r="AF32" s="309"/>
      <c r="AG32" s="309"/>
      <c r="AH32" s="161"/>
      <c r="AI32" s="813" t="s">
        <v>55</v>
      </c>
      <c r="AJ32" s="814"/>
      <c r="AK32" s="814"/>
      <c r="AL32" s="814"/>
      <c r="AM32" s="814"/>
      <c r="AN32" s="814"/>
      <c r="AO32" s="814"/>
      <c r="AP32" s="814"/>
      <c r="AQ32" s="815"/>
      <c r="AR32" s="38"/>
      <c r="AS32" s="39"/>
    </row>
    <row r="33" spans="1:45" ht="14.25" customHeight="1" x14ac:dyDescent="0.4">
      <c r="A33" s="99"/>
      <c r="B33" s="145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814"/>
      <c r="AJ33" s="814"/>
      <c r="AK33" s="814"/>
      <c r="AL33" s="814"/>
      <c r="AM33" s="814"/>
      <c r="AN33" s="814"/>
      <c r="AO33" s="814"/>
      <c r="AP33" s="814"/>
      <c r="AQ33" s="815"/>
      <c r="AR33" s="38"/>
      <c r="AS33" s="39"/>
    </row>
    <row r="34" spans="1:45" ht="14.25" customHeight="1" x14ac:dyDescent="0.4">
      <c r="A34" s="99"/>
      <c r="B34" s="145"/>
      <c r="C34" s="146"/>
      <c r="D34" s="146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628" t="s">
        <v>94</v>
      </c>
      <c r="AI34" s="794"/>
      <c r="AJ34" s="794"/>
      <c r="AK34" s="794"/>
      <c r="AL34" s="794"/>
      <c r="AM34" s="794"/>
      <c r="AN34" s="794"/>
      <c r="AO34" s="794"/>
      <c r="AP34" s="795"/>
      <c r="AQ34" s="147"/>
    </row>
    <row r="35" spans="1:45" ht="14.25" customHeight="1" x14ac:dyDescent="0.4">
      <c r="A35" s="99"/>
      <c r="B35" s="145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99"/>
      <c r="W35" s="99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796" t="str">
        <f>IFERROR(IF(AH30&lt;=0,"ERROR",MIN(ROUNDUP(AH30,-3),200000)),"")</f>
        <v/>
      </c>
      <c r="AI35" s="797"/>
      <c r="AJ35" s="797"/>
      <c r="AK35" s="797"/>
      <c r="AL35" s="797"/>
      <c r="AM35" s="797"/>
      <c r="AN35" s="798"/>
      <c r="AO35" s="490" t="s">
        <v>0</v>
      </c>
      <c r="AP35" s="491"/>
      <c r="AQ35" s="147"/>
    </row>
    <row r="36" spans="1:45" ht="14.25" customHeight="1" x14ac:dyDescent="0.4">
      <c r="A36" s="99"/>
      <c r="B36" s="145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99"/>
      <c r="W36" s="99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799"/>
      <c r="AI36" s="800"/>
      <c r="AJ36" s="800"/>
      <c r="AK36" s="800"/>
      <c r="AL36" s="800"/>
      <c r="AM36" s="800"/>
      <c r="AN36" s="801"/>
      <c r="AO36" s="492"/>
      <c r="AP36" s="493"/>
      <c r="AQ36" s="147"/>
    </row>
    <row r="37" spans="1:45" ht="17.25" x14ac:dyDescent="0.4">
      <c r="A37" s="99"/>
      <c r="B37" s="145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65"/>
      <c r="AL37" s="165"/>
      <c r="AM37" s="165"/>
      <c r="AN37" s="165"/>
      <c r="AO37" s="165"/>
      <c r="AP37" s="165"/>
      <c r="AQ37" s="166"/>
    </row>
    <row r="38" spans="1:45" x14ac:dyDescent="0.4">
      <c r="A38" s="99"/>
      <c r="B38" s="397" t="s">
        <v>87</v>
      </c>
      <c r="C38" s="608"/>
      <c r="D38" s="608"/>
      <c r="E38" s="608"/>
      <c r="F38" s="608"/>
      <c r="G38" s="608"/>
      <c r="H38" s="608"/>
      <c r="I38" s="608"/>
      <c r="J38" s="608"/>
      <c r="K38" s="608"/>
      <c r="L38" s="608"/>
      <c r="M38" s="608"/>
      <c r="N38" s="608"/>
      <c r="O38" s="608"/>
      <c r="P38" s="608"/>
      <c r="Q38" s="608"/>
      <c r="R38" s="608"/>
      <c r="S38" s="608"/>
      <c r="T38" s="608"/>
      <c r="U38" s="608"/>
      <c r="V38" s="608"/>
      <c r="W38" s="608"/>
      <c r="X38" s="608"/>
      <c r="Y38" s="608"/>
      <c r="Z38" s="608"/>
      <c r="AA38" s="608"/>
      <c r="AB38" s="608"/>
      <c r="AC38" s="608"/>
      <c r="AD38" s="608"/>
      <c r="AE38" s="608"/>
      <c r="AF38" s="608"/>
      <c r="AG38" s="608"/>
      <c r="AH38" s="608"/>
      <c r="AI38" s="608"/>
      <c r="AJ38" s="608"/>
      <c r="AK38" s="608"/>
      <c r="AL38" s="608"/>
      <c r="AM38" s="608"/>
      <c r="AN38" s="608"/>
      <c r="AO38" s="608"/>
      <c r="AP38" s="608"/>
      <c r="AQ38" s="609"/>
    </row>
    <row r="39" spans="1:45" x14ac:dyDescent="0.4">
      <c r="A39" s="99"/>
      <c r="B39" s="610"/>
      <c r="C39" s="608"/>
      <c r="D39" s="608"/>
      <c r="E39" s="608"/>
      <c r="F39" s="608"/>
      <c r="G39" s="608"/>
      <c r="H39" s="608"/>
      <c r="I39" s="608"/>
      <c r="J39" s="608"/>
      <c r="K39" s="608"/>
      <c r="L39" s="608"/>
      <c r="M39" s="608"/>
      <c r="N39" s="608"/>
      <c r="O39" s="608"/>
      <c r="P39" s="608"/>
      <c r="Q39" s="608"/>
      <c r="R39" s="608"/>
      <c r="S39" s="608"/>
      <c r="T39" s="608"/>
      <c r="U39" s="608"/>
      <c r="V39" s="608"/>
      <c r="W39" s="608"/>
      <c r="X39" s="608"/>
      <c r="Y39" s="608"/>
      <c r="Z39" s="608"/>
      <c r="AA39" s="608"/>
      <c r="AB39" s="608"/>
      <c r="AC39" s="608"/>
      <c r="AD39" s="608"/>
      <c r="AE39" s="608"/>
      <c r="AF39" s="608"/>
      <c r="AG39" s="608"/>
      <c r="AH39" s="608"/>
      <c r="AI39" s="608"/>
      <c r="AJ39" s="608"/>
      <c r="AK39" s="608"/>
      <c r="AL39" s="608"/>
      <c r="AM39" s="608"/>
      <c r="AN39" s="608"/>
      <c r="AO39" s="608"/>
      <c r="AP39" s="608"/>
      <c r="AQ39" s="609"/>
    </row>
    <row r="40" spans="1:45" x14ac:dyDescent="0.4">
      <c r="A40" s="99"/>
      <c r="B40" s="610"/>
      <c r="C40" s="608"/>
      <c r="D40" s="608"/>
      <c r="E40" s="608"/>
      <c r="F40" s="608"/>
      <c r="G40" s="608"/>
      <c r="H40" s="608"/>
      <c r="I40" s="608"/>
      <c r="J40" s="608"/>
      <c r="K40" s="608"/>
      <c r="L40" s="608"/>
      <c r="M40" s="608"/>
      <c r="N40" s="608"/>
      <c r="O40" s="608"/>
      <c r="P40" s="608"/>
      <c r="Q40" s="608"/>
      <c r="R40" s="608"/>
      <c r="S40" s="608"/>
      <c r="T40" s="608"/>
      <c r="U40" s="608"/>
      <c r="V40" s="608"/>
      <c r="W40" s="608"/>
      <c r="X40" s="608"/>
      <c r="Y40" s="608"/>
      <c r="Z40" s="608"/>
      <c r="AA40" s="608"/>
      <c r="AB40" s="608"/>
      <c r="AC40" s="608"/>
      <c r="AD40" s="608"/>
      <c r="AE40" s="608"/>
      <c r="AF40" s="608"/>
      <c r="AG40" s="608"/>
      <c r="AH40" s="608"/>
      <c r="AI40" s="608"/>
      <c r="AJ40" s="608"/>
      <c r="AK40" s="608"/>
      <c r="AL40" s="608"/>
      <c r="AM40" s="608"/>
      <c r="AN40" s="608"/>
      <c r="AO40" s="608"/>
      <c r="AP40" s="608"/>
      <c r="AQ40" s="609"/>
    </row>
    <row r="41" spans="1:45" ht="17.25" customHeight="1" thickBot="1" x14ac:dyDescent="0.45">
      <c r="A41" s="99"/>
      <c r="B41" s="611"/>
      <c r="C41" s="612"/>
      <c r="D41" s="612"/>
      <c r="E41" s="612"/>
      <c r="F41" s="612"/>
      <c r="G41" s="612"/>
      <c r="H41" s="612"/>
      <c r="I41" s="612"/>
      <c r="J41" s="612"/>
      <c r="K41" s="612"/>
      <c r="L41" s="612"/>
      <c r="M41" s="612"/>
      <c r="N41" s="612"/>
      <c r="O41" s="612"/>
      <c r="P41" s="612"/>
      <c r="Q41" s="612"/>
      <c r="R41" s="612"/>
      <c r="S41" s="612"/>
      <c r="T41" s="612"/>
      <c r="U41" s="612"/>
      <c r="V41" s="612"/>
      <c r="W41" s="612"/>
      <c r="X41" s="612"/>
      <c r="Y41" s="612"/>
      <c r="Z41" s="612"/>
      <c r="AA41" s="612"/>
      <c r="AB41" s="612"/>
      <c r="AC41" s="612"/>
      <c r="AD41" s="612"/>
      <c r="AE41" s="612"/>
      <c r="AF41" s="612"/>
      <c r="AG41" s="612"/>
      <c r="AH41" s="612"/>
      <c r="AI41" s="612"/>
      <c r="AJ41" s="612"/>
      <c r="AK41" s="612"/>
      <c r="AL41" s="612"/>
      <c r="AM41" s="612"/>
      <c r="AN41" s="612"/>
      <c r="AO41" s="612"/>
      <c r="AP41" s="612"/>
      <c r="AQ41" s="613"/>
      <c r="AR41" s="33"/>
    </row>
    <row r="42" spans="1:45" ht="15" customHeight="1" x14ac:dyDescent="0.4">
      <c r="A42" s="99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67"/>
      <c r="Q42" s="168"/>
      <c r="R42" s="168"/>
      <c r="S42" s="168"/>
      <c r="T42" s="168"/>
      <c r="U42" s="168"/>
      <c r="V42" s="168"/>
      <c r="W42" s="168"/>
      <c r="X42" s="169"/>
      <c r="Y42" s="168"/>
      <c r="Z42" s="168"/>
      <c r="AA42" s="168"/>
      <c r="AB42" s="168"/>
      <c r="AC42" s="168"/>
      <c r="AD42" s="146"/>
      <c r="AE42" s="146"/>
      <c r="AF42" s="146"/>
      <c r="AG42" s="146"/>
      <c r="AH42" s="146"/>
      <c r="AI42" s="146"/>
      <c r="AJ42" s="146"/>
      <c r="AK42" s="146"/>
      <c r="AL42" s="146"/>
      <c r="AM42" s="149"/>
      <c r="AN42" s="99"/>
      <c r="AO42" s="99"/>
      <c r="AP42" s="99"/>
      <c r="AQ42" s="99"/>
    </row>
    <row r="43" spans="1:45" ht="15" customHeight="1" x14ac:dyDescent="0.4">
      <c r="A43" s="99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67"/>
      <c r="Q43" s="168"/>
      <c r="R43" s="168"/>
      <c r="S43" s="168"/>
      <c r="T43" s="168"/>
      <c r="U43" s="168"/>
      <c r="V43" s="168"/>
      <c r="W43" s="168"/>
      <c r="X43" s="169"/>
      <c r="Y43" s="168"/>
      <c r="Z43" s="168"/>
      <c r="AA43" s="168"/>
      <c r="AB43" s="168"/>
      <c r="AC43" s="168"/>
      <c r="AD43" s="146"/>
      <c r="AE43" s="146"/>
      <c r="AF43" s="146"/>
      <c r="AG43" s="146"/>
      <c r="AH43" s="146"/>
      <c r="AI43" s="146"/>
      <c r="AJ43" s="146"/>
      <c r="AK43" s="146"/>
      <c r="AL43" s="146"/>
      <c r="AM43" s="149"/>
      <c r="AN43" s="99"/>
      <c r="AO43" s="99"/>
      <c r="AP43" s="99"/>
      <c r="AQ43" s="99"/>
    </row>
    <row r="44" spans="1:45" ht="15" customHeight="1" x14ac:dyDescent="0.4">
      <c r="A44" s="99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67"/>
      <c r="Q44" s="168"/>
      <c r="R44" s="168"/>
      <c r="S44" s="168"/>
      <c r="T44" s="168"/>
      <c r="U44" s="168"/>
      <c r="V44" s="168"/>
      <c r="W44" s="168"/>
      <c r="X44" s="169"/>
      <c r="Y44" s="168"/>
      <c r="Z44" s="168"/>
      <c r="AA44" s="168"/>
      <c r="AB44" s="168"/>
      <c r="AC44" s="168"/>
      <c r="AD44" s="146"/>
      <c r="AE44" s="146"/>
      <c r="AF44" s="146"/>
      <c r="AG44" s="146"/>
      <c r="AH44" s="146"/>
      <c r="AI44" s="146"/>
      <c r="AJ44" s="146"/>
      <c r="AK44" s="146"/>
      <c r="AL44" s="146"/>
      <c r="AM44" s="149"/>
      <c r="AN44" s="99"/>
      <c r="AO44" s="99"/>
      <c r="AP44" s="99"/>
      <c r="AQ44" s="99"/>
    </row>
    <row r="45" spans="1:45" ht="15.75" customHeight="1" x14ac:dyDescent="0.4">
      <c r="A45" s="99"/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99"/>
      <c r="AO45" s="99"/>
      <c r="AP45" s="99"/>
      <c r="AQ45" s="99"/>
    </row>
    <row r="46" spans="1:45" ht="15.75" customHeight="1" x14ac:dyDescent="0.4">
      <c r="A46" s="99"/>
      <c r="B46" s="803" t="s">
        <v>61</v>
      </c>
      <c r="C46" s="804"/>
      <c r="D46" s="804"/>
      <c r="E46" s="804"/>
      <c r="F46" s="804"/>
      <c r="G46" s="804"/>
      <c r="H46" s="804"/>
      <c r="I46" s="804"/>
      <c r="J46" s="804"/>
      <c r="K46" s="804"/>
      <c r="L46" s="804"/>
      <c r="M46" s="804"/>
      <c r="N46" s="804"/>
      <c r="O46" s="804"/>
      <c r="P46" s="804"/>
      <c r="Q46" s="804"/>
      <c r="R46" s="804"/>
      <c r="S46" s="804"/>
      <c r="T46" s="804"/>
      <c r="U46" s="804"/>
      <c r="V46" s="804"/>
      <c r="W46" s="804"/>
      <c r="X46" s="804"/>
      <c r="Y46" s="804"/>
      <c r="Z46" s="804"/>
      <c r="AA46" s="804"/>
      <c r="AB46" s="804"/>
      <c r="AC46" s="804"/>
      <c r="AD46" s="804"/>
      <c r="AE46" s="804"/>
      <c r="AF46" s="804"/>
      <c r="AG46" s="804"/>
      <c r="AH46" s="804"/>
      <c r="AI46" s="804"/>
      <c r="AJ46" s="804"/>
      <c r="AK46" s="804"/>
      <c r="AL46" s="804"/>
      <c r="AM46" s="804"/>
      <c r="AN46" s="804"/>
      <c r="AO46" s="804"/>
      <c r="AP46" s="804"/>
      <c r="AQ46" s="99"/>
    </row>
    <row r="47" spans="1:45" ht="15.75" customHeight="1" x14ac:dyDescent="0.4">
      <c r="A47" s="99"/>
      <c r="B47" s="804"/>
      <c r="C47" s="804"/>
      <c r="D47" s="804"/>
      <c r="E47" s="804"/>
      <c r="F47" s="804"/>
      <c r="G47" s="804"/>
      <c r="H47" s="804"/>
      <c r="I47" s="804"/>
      <c r="J47" s="804"/>
      <c r="K47" s="804"/>
      <c r="L47" s="804"/>
      <c r="M47" s="804"/>
      <c r="N47" s="804"/>
      <c r="O47" s="804"/>
      <c r="P47" s="804"/>
      <c r="Q47" s="804"/>
      <c r="R47" s="804"/>
      <c r="S47" s="804"/>
      <c r="T47" s="804"/>
      <c r="U47" s="804"/>
      <c r="V47" s="804"/>
      <c r="W47" s="804"/>
      <c r="X47" s="804"/>
      <c r="Y47" s="804"/>
      <c r="Z47" s="804"/>
      <c r="AA47" s="804"/>
      <c r="AB47" s="804"/>
      <c r="AC47" s="804"/>
      <c r="AD47" s="804"/>
      <c r="AE47" s="804"/>
      <c r="AF47" s="804"/>
      <c r="AG47" s="804"/>
      <c r="AH47" s="804"/>
      <c r="AI47" s="804"/>
      <c r="AJ47" s="804"/>
      <c r="AK47" s="804"/>
      <c r="AL47" s="804"/>
      <c r="AM47" s="804"/>
      <c r="AN47" s="804"/>
      <c r="AO47" s="804"/>
      <c r="AP47" s="804"/>
      <c r="AQ47" s="99"/>
    </row>
    <row r="48" spans="1:45" ht="15.75" customHeight="1" x14ac:dyDescent="0.4">
      <c r="A48" s="99"/>
      <c r="B48" s="99" t="s">
        <v>42</v>
      </c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311"/>
      <c r="AN48" s="311"/>
      <c r="AO48" s="311"/>
      <c r="AP48" s="311"/>
      <c r="AQ48" s="99"/>
    </row>
    <row r="49" spans="1:55" ht="18.75" customHeight="1" x14ac:dyDescent="0.15">
      <c r="A49" s="99"/>
      <c r="B49" s="802" t="s">
        <v>103</v>
      </c>
      <c r="C49" s="802"/>
      <c r="D49" s="802"/>
      <c r="E49" s="802"/>
      <c r="F49" s="802"/>
      <c r="G49" s="802"/>
      <c r="H49" s="802"/>
      <c r="I49" s="802"/>
      <c r="J49" s="802"/>
      <c r="K49" s="802"/>
      <c r="L49" s="802"/>
      <c r="M49" s="802"/>
      <c r="N49" s="802"/>
      <c r="O49" s="802"/>
      <c r="P49" s="802"/>
      <c r="Q49" s="802"/>
      <c r="R49" s="802"/>
      <c r="S49" s="802"/>
      <c r="T49" s="802"/>
      <c r="U49" s="802"/>
      <c r="V49" s="802"/>
      <c r="W49" s="802"/>
      <c r="X49" s="802"/>
      <c r="Y49" s="802"/>
      <c r="Z49" s="802"/>
      <c r="AA49" s="802"/>
      <c r="AB49" s="802"/>
      <c r="AC49" s="802"/>
      <c r="AD49" s="802"/>
      <c r="AE49" s="802"/>
      <c r="AF49" s="802"/>
      <c r="AG49" s="802"/>
      <c r="AH49" s="802"/>
      <c r="AI49" s="802"/>
      <c r="AJ49" s="802"/>
      <c r="AK49" s="171"/>
      <c r="AL49" s="171"/>
      <c r="AM49" s="171"/>
      <c r="AN49" s="171"/>
      <c r="AO49" s="171"/>
      <c r="AP49" s="172"/>
      <c r="AQ49" s="99"/>
    </row>
    <row r="50" spans="1:55" ht="15.75" customHeight="1" x14ac:dyDescent="0.4">
      <c r="A50" s="99"/>
      <c r="B50" s="311"/>
      <c r="C50" s="173" t="s">
        <v>70</v>
      </c>
      <c r="D50" s="311"/>
      <c r="E50" s="311"/>
      <c r="F50" s="311"/>
      <c r="G50" s="311"/>
      <c r="H50" s="311"/>
      <c r="I50" s="311"/>
      <c r="J50" s="311"/>
      <c r="K50" s="311"/>
      <c r="L50" s="311"/>
      <c r="M50" s="311"/>
      <c r="N50" s="311"/>
      <c r="O50" s="311"/>
      <c r="P50" s="311"/>
      <c r="Q50" s="311"/>
      <c r="R50" s="311"/>
      <c r="S50" s="311"/>
      <c r="T50" s="311"/>
      <c r="U50" s="311"/>
      <c r="V50" s="311"/>
      <c r="W50" s="311"/>
      <c r="X50" s="311"/>
      <c r="Y50" s="311"/>
      <c r="Z50" s="311"/>
      <c r="AA50" s="311"/>
      <c r="AB50" s="311"/>
      <c r="AC50" s="311"/>
      <c r="AD50" s="311"/>
      <c r="AE50" s="311"/>
      <c r="AF50" s="311"/>
      <c r="AG50" s="311"/>
      <c r="AH50" s="311"/>
      <c r="AI50" s="311"/>
      <c r="AJ50" s="311"/>
      <c r="AK50" s="311"/>
      <c r="AL50" s="311"/>
      <c r="AM50" s="311"/>
      <c r="AN50" s="311"/>
      <c r="AO50" s="311"/>
      <c r="AP50" s="311"/>
      <c r="AQ50" s="99"/>
    </row>
    <row r="51" spans="1:55" ht="15.75" customHeight="1" x14ac:dyDescent="0.4">
      <c r="A51" s="99"/>
      <c r="B51" s="311"/>
      <c r="C51" s="787" t="s">
        <v>118</v>
      </c>
      <c r="D51" s="788"/>
      <c r="E51" s="788"/>
      <c r="F51" s="788"/>
      <c r="G51" s="788"/>
      <c r="H51" s="788"/>
      <c r="I51" s="788"/>
      <c r="J51" s="788"/>
      <c r="K51" s="788"/>
      <c r="L51" s="788"/>
      <c r="M51" s="788"/>
      <c r="N51" s="788"/>
      <c r="O51" s="788"/>
      <c r="P51" s="788"/>
      <c r="Q51" s="788"/>
      <c r="R51" s="788"/>
      <c r="S51" s="788"/>
      <c r="T51" s="788"/>
      <c r="U51" s="788"/>
      <c r="V51" s="788"/>
      <c r="W51" s="788"/>
      <c r="X51" s="788"/>
      <c r="Y51" s="788"/>
      <c r="Z51" s="788"/>
      <c r="AA51" s="788"/>
      <c r="AB51" s="788"/>
      <c r="AC51" s="788"/>
      <c r="AD51" s="788"/>
      <c r="AE51" s="788"/>
      <c r="AF51" s="788"/>
      <c r="AG51" s="788"/>
      <c r="AH51" s="788"/>
      <c r="AI51" s="788"/>
      <c r="AJ51" s="788"/>
      <c r="AK51" s="788"/>
      <c r="AL51" s="788"/>
      <c r="AM51" s="788"/>
      <c r="AN51" s="311"/>
      <c r="AO51" s="311"/>
      <c r="AP51" s="311"/>
      <c r="AQ51" s="99"/>
    </row>
    <row r="52" spans="1:55" ht="15.75" customHeight="1" x14ac:dyDescent="0.4">
      <c r="A52" s="99"/>
      <c r="B52" s="311"/>
      <c r="C52" s="788"/>
      <c r="D52" s="788"/>
      <c r="E52" s="788"/>
      <c r="F52" s="788"/>
      <c r="G52" s="788"/>
      <c r="H52" s="788"/>
      <c r="I52" s="788"/>
      <c r="J52" s="788"/>
      <c r="K52" s="788"/>
      <c r="L52" s="788"/>
      <c r="M52" s="788"/>
      <c r="N52" s="788"/>
      <c r="O52" s="788"/>
      <c r="P52" s="788"/>
      <c r="Q52" s="788"/>
      <c r="R52" s="788"/>
      <c r="S52" s="788"/>
      <c r="T52" s="788"/>
      <c r="U52" s="788"/>
      <c r="V52" s="788"/>
      <c r="W52" s="788"/>
      <c r="X52" s="788"/>
      <c r="Y52" s="788"/>
      <c r="Z52" s="788"/>
      <c r="AA52" s="788"/>
      <c r="AB52" s="788"/>
      <c r="AC52" s="788"/>
      <c r="AD52" s="788"/>
      <c r="AE52" s="788"/>
      <c r="AF52" s="788"/>
      <c r="AG52" s="788"/>
      <c r="AH52" s="788"/>
      <c r="AI52" s="788"/>
      <c r="AJ52" s="788"/>
      <c r="AK52" s="788"/>
      <c r="AL52" s="788"/>
      <c r="AM52" s="788"/>
      <c r="AN52" s="311"/>
      <c r="AO52" s="311"/>
      <c r="AP52" s="311"/>
      <c r="AQ52" s="99"/>
    </row>
    <row r="53" spans="1:55" ht="15.75" customHeight="1" x14ac:dyDescent="0.4">
      <c r="A53" s="99"/>
      <c r="B53" s="311"/>
      <c r="C53" s="600"/>
      <c r="D53" s="600"/>
      <c r="E53" s="600"/>
      <c r="F53" s="600"/>
      <c r="G53" s="600"/>
      <c r="H53" s="600"/>
      <c r="I53" s="600"/>
      <c r="J53" s="600"/>
      <c r="K53" s="600"/>
      <c r="L53" s="600"/>
      <c r="M53" s="600"/>
      <c r="N53" s="600"/>
      <c r="O53" s="600"/>
      <c r="P53" s="600"/>
      <c r="Q53" s="600"/>
      <c r="R53" s="600"/>
      <c r="S53" s="600"/>
      <c r="T53" s="600"/>
      <c r="U53" s="600"/>
      <c r="V53" s="600"/>
      <c r="W53" s="600"/>
      <c r="X53" s="600"/>
      <c r="Y53" s="600"/>
      <c r="Z53" s="600"/>
      <c r="AA53" s="600"/>
      <c r="AB53" s="600"/>
      <c r="AC53" s="600"/>
      <c r="AD53" s="600"/>
      <c r="AE53" s="600"/>
      <c r="AF53" s="600"/>
      <c r="AG53" s="600"/>
      <c r="AH53" s="600"/>
      <c r="AI53" s="600"/>
      <c r="AJ53" s="600"/>
      <c r="AK53" s="600"/>
      <c r="AL53" s="600"/>
      <c r="AM53" s="311"/>
      <c r="AN53" s="311"/>
      <c r="AO53" s="311"/>
      <c r="AP53" s="311"/>
      <c r="AQ53" s="99"/>
    </row>
    <row r="54" spans="1:55" x14ac:dyDescent="0.15">
      <c r="A54" s="99"/>
      <c r="B54" s="99"/>
      <c r="C54" s="600"/>
      <c r="D54" s="600"/>
      <c r="E54" s="600"/>
      <c r="F54" s="600"/>
      <c r="G54" s="600"/>
      <c r="H54" s="600"/>
      <c r="I54" s="600"/>
      <c r="J54" s="600"/>
      <c r="K54" s="600"/>
      <c r="L54" s="600"/>
      <c r="M54" s="600"/>
      <c r="N54" s="600"/>
      <c r="O54" s="600"/>
      <c r="P54" s="600"/>
      <c r="Q54" s="600"/>
      <c r="R54" s="600"/>
      <c r="S54" s="600"/>
      <c r="T54" s="600"/>
      <c r="U54" s="600"/>
      <c r="V54" s="600"/>
      <c r="W54" s="600"/>
      <c r="X54" s="600"/>
      <c r="Y54" s="600"/>
      <c r="Z54" s="600"/>
      <c r="AA54" s="600"/>
      <c r="AB54" s="600"/>
      <c r="AC54" s="600"/>
      <c r="AD54" s="600"/>
      <c r="AE54" s="600"/>
      <c r="AF54" s="600"/>
      <c r="AG54" s="600"/>
      <c r="AH54" s="600"/>
      <c r="AI54" s="600"/>
      <c r="AJ54" s="600"/>
      <c r="AK54" s="600"/>
      <c r="AL54" s="600"/>
      <c r="AM54" s="171"/>
      <c r="AN54" s="171"/>
      <c r="AO54" s="171"/>
      <c r="AP54" s="171"/>
      <c r="AQ54" s="99"/>
    </row>
    <row r="55" spans="1:55" x14ac:dyDescent="0.15">
      <c r="A55" s="99"/>
      <c r="B55" s="99" t="s">
        <v>117</v>
      </c>
      <c r="C55" s="313"/>
      <c r="D55" s="313"/>
      <c r="E55" s="313"/>
      <c r="F55" s="313"/>
      <c r="G55" s="313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13"/>
      <c r="S55" s="313"/>
      <c r="T55" s="313"/>
      <c r="U55" s="313"/>
      <c r="V55" s="313"/>
      <c r="W55" s="313"/>
      <c r="X55" s="313"/>
      <c r="Y55" s="313"/>
      <c r="Z55" s="313"/>
      <c r="AA55" s="313"/>
      <c r="AB55" s="313"/>
      <c r="AC55" s="313"/>
      <c r="AD55" s="313"/>
      <c r="AE55" s="313"/>
      <c r="AF55" s="313"/>
      <c r="AG55" s="313"/>
      <c r="AH55" s="313"/>
      <c r="AI55" s="313"/>
      <c r="AJ55" s="313"/>
      <c r="AK55" s="313"/>
      <c r="AL55" s="171"/>
      <c r="AM55" s="171"/>
      <c r="AN55" s="171"/>
      <c r="AO55" s="171"/>
      <c r="AP55" s="171"/>
      <c r="AQ55" s="99"/>
    </row>
    <row r="56" spans="1:55" x14ac:dyDescent="0.15">
      <c r="A56" s="99"/>
      <c r="B56" s="99" t="s">
        <v>113</v>
      </c>
      <c r="C56" s="313"/>
      <c r="D56" s="313"/>
      <c r="E56" s="313"/>
      <c r="F56" s="313"/>
      <c r="G56" s="313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  <c r="U56" s="313"/>
      <c r="V56" s="313"/>
      <c r="W56" s="313"/>
      <c r="X56" s="313"/>
      <c r="Y56" s="313"/>
      <c r="Z56" s="313"/>
      <c r="AA56" s="313"/>
      <c r="AB56" s="313"/>
      <c r="AC56" s="313"/>
      <c r="AD56" s="313"/>
      <c r="AE56" s="313"/>
      <c r="AF56" s="313"/>
      <c r="AG56" s="313"/>
      <c r="AH56" s="313"/>
      <c r="AI56" s="313"/>
      <c r="AJ56" s="313"/>
      <c r="AK56" s="313"/>
      <c r="AL56" s="171"/>
      <c r="AM56" s="171"/>
      <c r="AN56" s="171"/>
      <c r="AO56" s="171"/>
      <c r="AP56" s="171"/>
      <c r="AQ56" s="99"/>
    </row>
    <row r="57" spans="1:55" s="3" customFormat="1" ht="14.25" customHeight="1" x14ac:dyDescent="0.4">
      <c r="A57" s="148"/>
      <c r="B57" s="99"/>
      <c r="C57" s="146"/>
      <c r="D57" s="148"/>
      <c r="E57" s="148"/>
      <c r="F57" s="148"/>
      <c r="G57" s="148"/>
      <c r="H57" s="148"/>
      <c r="I57" s="148"/>
      <c r="J57" s="148"/>
      <c r="K57" s="148"/>
      <c r="L57" s="146"/>
      <c r="M57" s="146"/>
      <c r="N57" s="146"/>
      <c r="O57" s="789" t="s">
        <v>29</v>
      </c>
      <c r="P57" s="789"/>
      <c r="Q57" s="789"/>
      <c r="R57" s="789"/>
      <c r="S57" s="789"/>
      <c r="T57" s="789"/>
      <c r="U57" s="789"/>
      <c r="V57" s="789"/>
      <c r="W57" s="789"/>
      <c r="X57" s="790" t="s">
        <v>73</v>
      </c>
      <c r="Y57" s="791"/>
      <c r="Z57" s="791"/>
      <c r="AA57" s="791"/>
      <c r="AB57" s="791"/>
      <c r="AC57" s="791"/>
      <c r="AD57" s="791"/>
      <c r="AE57" s="791"/>
      <c r="AF57" s="791"/>
      <c r="AG57" s="791"/>
      <c r="AH57" s="791"/>
      <c r="AI57" s="791"/>
      <c r="AJ57" s="791"/>
      <c r="AK57" s="791"/>
      <c r="AL57" s="791"/>
      <c r="AM57" s="791"/>
      <c r="AN57" s="791"/>
      <c r="AO57" s="99"/>
      <c r="AP57" s="148"/>
      <c r="AQ57" s="148"/>
    </row>
    <row r="58" spans="1:55" s="3" customFormat="1" ht="14.25" customHeight="1" x14ac:dyDescent="0.4">
      <c r="A58" s="148"/>
      <c r="B58" s="99"/>
      <c r="C58" s="146"/>
      <c r="D58" s="148"/>
      <c r="E58" s="148"/>
      <c r="F58" s="148"/>
      <c r="G58" s="148"/>
      <c r="H58" s="148"/>
      <c r="I58" s="148"/>
      <c r="J58" s="148"/>
      <c r="K58" s="148"/>
      <c r="L58" s="146"/>
      <c r="M58" s="148"/>
      <c r="N58" s="148"/>
      <c r="O58" s="618"/>
      <c r="P58" s="619"/>
      <c r="Q58" s="641"/>
      <c r="R58" s="641"/>
      <c r="S58" s="641"/>
      <c r="T58" s="641"/>
      <c r="U58" s="641"/>
      <c r="V58" s="641"/>
      <c r="W58" s="792"/>
      <c r="X58" s="790"/>
      <c r="Y58" s="791"/>
      <c r="Z58" s="791"/>
      <c r="AA58" s="791"/>
      <c r="AB58" s="791"/>
      <c r="AC58" s="791"/>
      <c r="AD58" s="791"/>
      <c r="AE58" s="791"/>
      <c r="AF58" s="791"/>
      <c r="AG58" s="791"/>
      <c r="AH58" s="791"/>
      <c r="AI58" s="791"/>
      <c r="AJ58" s="791"/>
      <c r="AK58" s="791"/>
      <c r="AL58" s="791"/>
      <c r="AM58" s="791"/>
      <c r="AN58" s="791"/>
      <c r="AO58" s="99"/>
      <c r="AP58" s="148"/>
      <c r="AQ58" s="148"/>
    </row>
    <row r="59" spans="1:55" s="3" customFormat="1" ht="14.25" customHeight="1" x14ac:dyDescent="0.4">
      <c r="A59" s="148"/>
      <c r="B59" s="99"/>
      <c r="C59" s="146"/>
      <c r="D59" s="148"/>
      <c r="E59" s="148"/>
      <c r="F59" s="148"/>
      <c r="G59" s="148"/>
      <c r="H59" s="148"/>
      <c r="I59" s="148"/>
      <c r="J59" s="148"/>
      <c r="K59" s="148"/>
      <c r="L59" s="146"/>
      <c r="M59" s="148"/>
      <c r="N59" s="148"/>
      <c r="O59" s="620"/>
      <c r="P59" s="621"/>
      <c r="Q59" s="642"/>
      <c r="R59" s="642"/>
      <c r="S59" s="642"/>
      <c r="T59" s="642"/>
      <c r="U59" s="642"/>
      <c r="V59" s="642"/>
      <c r="W59" s="793"/>
      <c r="X59" s="790"/>
      <c r="Y59" s="791"/>
      <c r="Z59" s="791"/>
      <c r="AA59" s="791"/>
      <c r="AB59" s="791"/>
      <c r="AC59" s="791"/>
      <c r="AD59" s="791"/>
      <c r="AE59" s="791"/>
      <c r="AF59" s="791"/>
      <c r="AG59" s="791"/>
      <c r="AH59" s="791"/>
      <c r="AI59" s="791"/>
      <c r="AJ59" s="791"/>
      <c r="AK59" s="791"/>
      <c r="AL59" s="791"/>
      <c r="AM59" s="791"/>
      <c r="AN59" s="791"/>
      <c r="AO59" s="99"/>
      <c r="AP59" s="148"/>
      <c r="AQ59" s="148"/>
      <c r="AS59" s="13"/>
    </row>
    <row r="60" spans="1:55" ht="9.9499999999999993" customHeight="1" x14ac:dyDescent="0.4">
      <c r="A60" s="99"/>
      <c r="B60" s="99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  <c r="AN60" s="146"/>
      <c r="AO60" s="99"/>
      <c r="AP60" s="99"/>
      <c r="AQ60" s="99"/>
    </row>
    <row r="61" spans="1:55" s="5" customFormat="1" ht="18.75" customHeight="1" x14ac:dyDescent="0.15">
      <c r="A61" s="174"/>
      <c r="B61" s="174"/>
      <c r="C61" s="175" t="s">
        <v>37</v>
      </c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 t="s">
        <v>35</v>
      </c>
      <c r="P61" s="784" t="s">
        <v>36</v>
      </c>
      <c r="Q61" s="785"/>
      <c r="R61" s="785"/>
      <c r="S61" s="785"/>
      <c r="T61" s="785"/>
      <c r="U61" s="785"/>
      <c r="V61" s="785"/>
      <c r="W61" s="785"/>
      <c r="X61" s="785"/>
      <c r="Y61" s="785"/>
      <c r="Z61" s="785"/>
      <c r="AA61" s="785"/>
      <c r="AB61" s="785"/>
      <c r="AC61" s="785"/>
      <c r="AD61" s="785"/>
      <c r="AE61" s="785"/>
      <c r="AF61" s="786"/>
      <c r="AG61" s="174"/>
      <c r="AH61" s="174"/>
      <c r="AI61" s="174"/>
      <c r="AJ61" s="174"/>
      <c r="AK61" s="174"/>
      <c r="AL61" s="174"/>
      <c r="AM61" s="174"/>
      <c r="AN61" s="174"/>
      <c r="AO61" s="175"/>
      <c r="AP61" s="175"/>
      <c r="AQ61" s="174"/>
      <c r="AR61" s="18"/>
      <c r="AS61" s="18"/>
      <c r="AT61" s="18"/>
      <c r="AU61" s="18"/>
      <c r="AW61" s="20"/>
    </row>
    <row r="62" spans="1:55" s="5" customFormat="1" ht="18.75" customHeight="1" x14ac:dyDescent="0.15">
      <c r="A62" s="174"/>
      <c r="B62" s="174"/>
      <c r="C62" s="174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586"/>
      <c r="P62" s="587"/>
      <c r="Q62" s="587"/>
      <c r="R62" s="587"/>
      <c r="S62" s="587"/>
      <c r="T62" s="587"/>
      <c r="U62" s="587"/>
      <c r="V62" s="475" t="s">
        <v>0</v>
      </c>
      <c r="W62" s="476"/>
      <c r="X62" s="175" t="s">
        <v>5</v>
      </c>
      <c r="Y62" s="767"/>
      <c r="Z62" s="768"/>
      <c r="AA62" s="768"/>
      <c r="AB62" s="475" t="s">
        <v>2</v>
      </c>
      <c r="AC62" s="476"/>
      <c r="AD62" s="308"/>
      <c r="AE62" s="313" t="s">
        <v>1</v>
      </c>
      <c r="AF62" s="590" t="str">
        <f>IF(Y62="","",ROUNDUP(O62/Y62,0))</f>
        <v/>
      </c>
      <c r="AG62" s="591"/>
      <c r="AH62" s="591"/>
      <c r="AI62" s="591"/>
      <c r="AJ62" s="591"/>
      <c r="AK62" s="591"/>
      <c r="AL62" s="475" t="s">
        <v>0</v>
      </c>
      <c r="AM62" s="476"/>
      <c r="AN62" s="174"/>
      <c r="AO62" s="177"/>
      <c r="AP62" s="177"/>
      <c r="AQ62" s="177"/>
      <c r="AR62" s="14"/>
      <c r="AT62" s="14"/>
      <c r="AU62" s="18"/>
      <c r="AV62" s="18"/>
      <c r="AW62" s="18"/>
      <c r="AY62" s="20"/>
      <c r="AZ62" s="20"/>
      <c r="BA62" s="20"/>
      <c r="BB62" s="20"/>
      <c r="BC62" s="20"/>
    </row>
    <row r="63" spans="1:55" s="5" customFormat="1" ht="18.75" customHeight="1" x14ac:dyDescent="0.15">
      <c r="A63" s="174"/>
      <c r="B63" s="174"/>
      <c r="C63" s="174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52" t="s">
        <v>28</v>
      </c>
      <c r="P63" s="178"/>
      <c r="Q63" s="178"/>
      <c r="R63" s="178"/>
      <c r="S63" s="178"/>
      <c r="T63" s="178"/>
      <c r="U63" s="178"/>
      <c r="V63" s="308"/>
      <c r="W63" s="308"/>
      <c r="X63" s="175"/>
      <c r="Y63" s="179" t="s">
        <v>34</v>
      </c>
      <c r="Z63" s="180"/>
      <c r="AA63" s="180"/>
      <c r="AB63" s="308"/>
      <c r="AC63" s="308"/>
      <c r="AD63" s="181"/>
      <c r="AE63" s="181"/>
      <c r="AF63" s="175"/>
      <c r="AG63" s="777" t="s">
        <v>23</v>
      </c>
      <c r="AH63" s="778"/>
      <c r="AI63" s="778"/>
      <c r="AJ63" s="778"/>
      <c r="AK63" s="778"/>
      <c r="AL63" s="778"/>
      <c r="AM63" s="778"/>
      <c r="AN63" s="182"/>
      <c r="AO63" s="177"/>
      <c r="AP63" s="177"/>
      <c r="AQ63" s="177"/>
      <c r="AR63" s="14"/>
      <c r="AT63" s="14"/>
      <c r="AU63" s="18"/>
      <c r="AV63" s="18"/>
      <c r="AW63" s="18"/>
      <c r="AY63" s="20"/>
      <c r="AZ63" s="20"/>
      <c r="BA63" s="20"/>
      <c r="BB63" s="20"/>
      <c r="BC63" s="20"/>
    </row>
    <row r="64" spans="1:55" s="5" customFormat="1" ht="18.75" customHeight="1" x14ac:dyDescent="0.15">
      <c r="A64" s="174"/>
      <c r="B64" s="174"/>
      <c r="C64" s="175" t="s">
        <v>88</v>
      </c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306" t="s">
        <v>35</v>
      </c>
      <c r="P64" s="174" t="s">
        <v>89</v>
      </c>
      <c r="Q64" s="307"/>
      <c r="R64" s="307"/>
      <c r="S64" s="307"/>
      <c r="T64" s="307"/>
      <c r="U64" s="307"/>
      <c r="V64" s="307"/>
      <c r="W64" s="307"/>
      <c r="X64" s="307"/>
      <c r="Y64" s="307"/>
      <c r="Z64" s="183"/>
      <c r="AA64" s="177"/>
      <c r="AB64" s="177"/>
      <c r="AC64" s="175"/>
      <c r="AD64" s="174"/>
      <c r="AE64" s="175"/>
      <c r="AF64" s="184"/>
      <c r="AG64" s="184"/>
      <c r="AH64" s="184"/>
      <c r="AI64" s="174"/>
      <c r="AJ64" s="185"/>
      <c r="AK64" s="185"/>
      <c r="AL64" s="185"/>
      <c r="AM64" s="185"/>
      <c r="AN64" s="185"/>
      <c r="AO64" s="174"/>
      <c r="AP64" s="174"/>
      <c r="AQ64" s="174"/>
    </row>
    <row r="65" spans="1:71" s="5" customFormat="1" ht="18.75" customHeight="1" x14ac:dyDescent="0.15">
      <c r="A65" s="174"/>
      <c r="B65" s="174"/>
      <c r="C65" s="174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586"/>
      <c r="P65" s="587"/>
      <c r="Q65" s="587"/>
      <c r="R65" s="587"/>
      <c r="S65" s="587"/>
      <c r="T65" s="587"/>
      <c r="U65" s="587"/>
      <c r="V65" s="475" t="s">
        <v>0</v>
      </c>
      <c r="W65" s="476"/>
      <c r="X65" s="175" t="s">
        <v>5</v>
      </c>
      <c r="Y65" s="588">
        <v>28</v>
      </c>
      <c r="Z65" s="589"/>
      <c r="AA65" s="589"/>
      <c r="AB65" s="475" t="s">
        <v>2</v>
      </c>
      <c r="AC65" s="476"/>
      <c r="AD65" s="308"/>
      <c r="AE65" s="313" t="s">
        <v>1</v>
      </c>
      <c r="AF65" s="590">
        <f>IF(Y65="","",ROUNDUP(O65/Y65,0))</f>
        <v>0</v>
      </c>
      <c r="AG65" s="591"/>
      <c r="AH65" s="591"/>
      <c r="AI65" s="591"/>
      <c r="AJ65" s="591"/>
      <c r="AK65" s="591"/>
      <c r="AL65" s="475" t="s">
        <v>0</v>
      </c>
      <c r="AM65" s="476"/>
      <c r="AN65" s="174"/>
      <c r="AO65" s="177"/>
      <c r="AP65" s="177"/>
      <c r="AQ65" s="177"/>
      <c r="AR65" s="14"/>
      <c r="AT65" s="14"/>
      <c r="AU65" s="18"/>
      <c r="AV65" s="18"/>
      <c r="AW65" s="18"/>
      <c r="AY65" s="20"/>
      <c r="AZ65" s="20"/>
      <c r="BA65" s="20"/>
      <c r="BB65" s="20"/>
      <c r="BC65" s="20"/>
    </row>
    <row r="66" spans="1:71" s="5" customFormat="1" ht="18.75" customHeight="1" thickBot="1" x14ac:dyDescent="0.2">
      <c r="A66" s="174"/>
      <c r="B66" s="174"/>
      <c r="C66" s="174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52" t="s">
        <v>28</v>
      </c>
      <c r="P66" s="178"/>
      <c r="Q66" s="178"/>
      <c r="R66" s="178"/>
      <c r="S66" s="178"/>
      <c r="T66" s="178"/>
      <c r="U66" s="178"/>
      <c r="V66" s="308"/>
      <c r="W66" s="308"/>
      <c r="X66" s="175"/>
      <c r="Y66" s="179"/>
      <c r="Z66" s="180"/>
      <c r="AA66" s="180"/>
      <c r="AB66" s="308"/>
      <c r="AC66" s="308"/>
      <c r="AD66" s="181"/>
      <c r="AE66" s="181"/>
      <c r="AF66" s="175"/>
      <c r="AG66" s="777" t="s">
        <v>23</v>
      </c>
      <c r="AH66" s="778"/>
      <c r="AI66" s="778"/>
      <c r="AJ66" s="778"/>
      <c r="AK66" s="778"/>
      <c r="AL66" s="778"/>
      <c r="AM66" s="778"/>
      <c r="AN66" s="182"/>
      <c r="AO66" s="177"/>
      <c r="AP66" s="177"/>
      <c r="AQ66" s="177"/>
      <c r="AR66" s="14"/>
      <c r="AT66" s="14"/>
      <c r="AU66" s="18"/>
      <c r="AV66" s="18"/>
      <c r="AW66" s="18"/>
      <c r="AY66" s="20"/>
      <c r="AZ66" s="20"/>
      <c r="BA66" s="20"/>
      <c r="BB66" s="20"/>
      <c r="BC66" s="20"/>
    </row>
    <row r="67" spans="1:71" s="5" customFormat="1" ht="24" customHeight="1" thickBot="1" x14ac:dyDescent="0.45">
      <c r="A67" s="174"/>
      <c r="B67" s="174"/>
      <c r="C67" s="779" t="s">
        <v>90</v>
      </c>
      <c r="D67" s="779"/>
      <c r="E67" s="779"/>
      <c r="F67" s="779"/>
      <c r="G67" s="779"/>
      <c r="H67" s="779"/>
      <c r="I67" s="779"/>
      <c r="J67" s="779"/>
      <c r="K67" s="779"/>
      <c r="L67" s="779"/>
      <c r="M67" s="779"/>
      <c r="N67" s="779"/>
      <c r="O67" s="779"/>
      <c r="P67" s="779"/>
      <c r="Q67" s="779"/>
      <c r="R67" s="779"/>
      <c r="S67" s="779"/>
      <c r="T67" s="779"/>
      <c r="U67" s="779"/>
      <c r="V67" s="779"/>
      <c r="W67" s="779"/>
      <c r="X67" s="780"/>
      <c r="Y67" s="576" t="str">
        <f>IF(O62="","",IFERROR(IF(Y65="","",ROUNDUP((AF62-AF65)*0.4,0)),""))</f>
        <v/>
      </c>
      <c r="Z67" s="577"/>
      <c r="AA67" s="577"/>
      <c r="AB67" s="577"/>
      <c r="AC67" s="577"/>
      <c r="AD67" s="577"/>
      <c r="AE67" s="572" t="s">
        <v>0</v>
      </c>
      <c r="AF67" s="573"/>
      <c r="AG67" s="186"/>
      <c r="AH67" s="174"/>
      <c r="AI67" s="174"/>
      <c r="AJ67" s="174"/>
      <c r="AK67" s="174"/>
      <c r="AL67" s="174"/>
      <c r="AM67" s="174"/>
      <c r="AN67" s="174"/>
      <c r="AO67" s="174"/>
      <c r="AP67" s="174"/>
      <c r="AQ67" s="174"/>
      <c r="AR67" s="23"/>
      <c r="AU67" s="20"/>
      <c r="AV67" s="20"/>
      <c r="AW67" s="20"/>
      <c r="AX67" s="20"/>
      <c r="AY67" s="20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</row>
    <row r="68" spans="1:71" s="5" customFormat="1" ht="21" x14ac:dyDescent="0.4">
      <c r="A68" s="174"/>
      <c r="B68" s="174"/>
      <c r="C68" s="305"/>
      <c r="D68" s="305"/>
      <c r="E68" s="305"/>
      <c r="F68" s="305"/>
      <c r="G68" s="305"/>
      <c r="H68" s="305"/>
      <c r="I68" s="305"/>
      <c r="J68" s="305"/>
      <c r="K68" s="305"/>
      <c r="L68" s="305"/>
      <c r="M68" s="305"/>
      <c r="N68" s="305"/>
      <c r="O68" s="305"/>
      <c r="P68" s="305"/>
      <c r="Q68" s="305"/>
      <c r="R68" s="305"/>
      <c r="S68" s="305"/>
      <c r="T68" s="305"/>
      <c r="U68" s="305"/>
      <c r="V68" s="305"/>
      <c r="W68" s="305"/>
      <c r="X68" s="306"/>
      <c r="Y68" s="191"/>
      <c r="Z68" s="191"/>
      <c r="AA68" s="191"/>
      <c r="AB68" s="191"/>
      <c r="AC68" s="781" t="s">
        <v>95</v>
      </c>
      <c r="AD68" s="782"/>
      <c r="AE68" s="782"/>
      <c r="AF68" s="782"/>
      <c r="AG68" s="782"/>
      <c r="AH68" s="782"/>
      <c r="AI68" s="782"/>
      <c r="AJ68" s="782"/>
      <c r="AK68" s="783"/>
      <c r="AL68" s="174"/>
      <c r="AM68" s="174"/>
      <c r="AN68" s="174"/>
      <c r="AO68" s="174"/>
      <c r="AP68" s="174"/>
      <c r="AQ68" s="174"/>
      <c r="AR68" s="23"/>
      <c r="AU68" s="20"/>
      <c r="AV68" s="20"/>
      <c r="AW68" s="20"/>
      <c r="AX68" s="20"/>
      <c r="AY68" s="20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</row>
    <row r="69" spans="1:71" s="5" customFormat="1" ht="14.25" customHeight="1" thickBot="1" x14ac:dyDescent="0.45">
      <c r="A69" s="174"/>
      <c r="B69" s="174"/>
      <c r="C69" s="174"/>
      <c r="D69" s="174"/>
      <c r="E69" s="174"/>
      <c r="F69" s="174"/>
      <c r="G69" s="174"/>
      <c r="H69" s="187"/>
      <c r="I69" s="174"/>
      <c r="J69" s="174"/>
      <c r="K69" s="174"/>
      <c r="L69" s="174"/>
      <c r="M69" s="188"/>
      <c r="N69" s="189"/>
      <c r="O69" s="189"/>
      <c r="P69" s="189"/>
      <c r="Q69" s="174"/>
      <c r="R69" s="174"/>
      <c r="S69" s="174"/>
      <c r="T69" s="174"/>
      <c r="U69" s="174"/>
      <c r="V69" s="174"/>
      <c r="W69" s="174"/>
      <c r="X69" s="174"/>
      <c r="Y69" s="174"/>
      <c r="Z69" s="189"/>
      <c r="AA69" s="189"/>
      <c r="AB69" s="189"/>
      <c r="AC69" s="782"/>
      <c r="AD69" s="782"/>
      <c r="AE69" s="782"/>
      <c r="AF69" s="782"/>
      <c r="AG69" s="782"/>
      <c r="AH69" s="782"/>
      <c r="AI69" s="782"/>
      <c r="AJ69" s="782"/>
      <c r="AK69" s="783"/>
      <c r="AL69" s="304"/>
      <c r="AM69" s="304"/>
      <c r="AN69" s="190"/>
      <c r="AO69" s="190"/>
      <c r="AP69" s="174"/>
      <c r="AQ69" s="174"/>
      <c r="AR69" s="16"/>
      <c r="AU69" s="11"/>
      <c r="AV69" s="11"/>
      <c r="AW69" s="11"/>
      <c r="AX69" s="11"/>
      <c r="AY69" s="11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</row>
    <row r="70" spans="1:71" s="5" customFormat="1" ht="21.75" thickBot="1" x14ac:dyDescent="0.45">
      <c r="A70" s="174"/>
      <c r="B70" s="174"/>
      <c r="C70" s="174"/>
      <c r="D70" s="174"/>
      <c r="E70" s="174"/>
      <c r="F70" s="174"/>
      <c r="G70" s="174"/>
      <c r="H70" s="187"/>
      <c r="I70" s="174"/>
      <c r="J70" s="174"/>
      <c r="K70" s="174"/>
      <c r="L70" s="174"/>
      <c r="M70" s="188"/>
      <c r="N70" s="192" t="s">
        <v>91</v>
      </c>
      <c r="O70" s="189"/>
      <c r="P70" s="189"/>
      <c r="Q70" s="174"/>
      <c r="R70" s="174"/>
      <c r="S70" s="174"/>
      <c r="T70" s="174"/>
      <c r="U70" s="174"/>
      <c r="V70" s="174"/>
      <c r="W70" s="174"/>
      <c r="X70" s="174"/>
      <c r="Y70" s="576" t="str">
        <f>IFERROR(IF(Y67&lt;=0,"ERROR",MIN(ROUNDUP(Y67,-3),200000)),"")</f>
        <v/>
      </c>
      <c r="Z70" s="577"/>
      <c r="AA70" s="577"/>
      <c r="AB70" s="577"/>
      <c r="AC70" s="577"/>
      <c r="AD70" s="577"/>
      <c r="AE70" s="461" t="s">
        <v>0</v>
      </c>
      <c r="AF70" s="462"/>
      <c r="AG70" s="174"/>
      <c r="AH70" s="174"/>
      <c r="AI70" s="193"/>
      <c r="AJ70" s="193"/>
      <c r="AK70" s="193"/>
      <c r="AL70" s="193"/>
      <c r="AM70" s="193"/>
      <c r="AN70" s="194"/>
      <c r="AO70" s="194"/>
      <c r="AP70" s="194"/>
      <c r="AQ70" s="194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</row>
    <row r="71" spans="1:71" x14ac:dyDescent="0.4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195"/>
      <c r="Z71" s="195"/>
      <c r="AA71" s="195"/>
      <c r="AB71" s="195"/>
      <c r="AC71" s="195"/>
      <c r="AD71" s="195"/>
      <c r="AE71" s="195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</row>
    <row r="72" spans="1:71" x14ac:dyDescent="0.4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</row>
  </sheetData>
  <mergeCells count="95">
    <mergeCell ref="B8:P8"/>
    <mergeCell ref="Q8:AQ8"/>
    <mergeCell ref="A2:AQ2"/>
    <mergeCell ref="A1:AQ1"/>
    <mergeCell ref="A3:AQ3"/>
    <mergeCell ref="A4:AQ4"/>
    <mergeCell ref="A5:AQ5"/>
    <mergeCell ref="B6:AQ7"/>
    <mergeCell ref="B10:Y10"/>
    <mergeCell ref="Z10:AQ10"/>
    <mergeCell ref="B11:AQ11"/>
    <mergeCell ref="R13:Z13"/>
    <mergeCell ref="AB13:AQ15"/>
    <mergeCell ref="R14:R15"/>
    <mergeCell ref="S14:X15"/>
    <mergeCell ref="Y14:Z15"/>
    <mergeCell ref="AE22:AK22"/>
    <mergeCell ref="D17:P17"/>
    <mergeCell ref="S17:W17"/>
    <mergeCell ref="Z17:AL17"/>
    <mergeCell ref="D18:D21"/>
    <mergeCell ref="E18:N21"/>
    <mergeCell ref="O18:P21"/>
    <mergeCell ref="Q18:R21"/>
    <mergeCell ref="S18:S21"/>
    <mergeCell ref="T18:U19"/>
    <mergeCell ref="V18:W21"/>
    <mergeCell ref="X18:Y21"/>
    <mergeCell ref="Z18:Z21"/>
    <mergeCell ref="AA18:AJ21"/>
    <mergeCell ref="AK18:AL21"/>
    <mergeCell ref="T20:U21"/>
    <mergeCell ref="C29:M29"/>
    <mergeCell ref="P29:Z29"/>
    <mergeCell ref="AH29:AP29"/>
    <mergeCell ref="D24:P24"/>
    <mergeCell ref="S24:W24"/>
    <mergeCell ref="Z24:AL24"/>
    <mergeCell ref="D25:D26"/>
    <mergeCell ref="E25:N26"/>
    <mergeCell ref="O25:P26"/>
    <mergeCell ref="Q25:R26"/>
    <mergeCell ref="S25:S26"/>
    <mergeCell ref="T25:U26"/>
    <mergeCell ref="V25:W26"/>
    <mergeCell ref="X25:Y26"/>
    <mergeCell ref="Z25:Z26"/>
    <mergeCell ref="AA25:AJ26"/>
    <mergeCell ref="AK25:AL26"/>
    <mergeCell ref="AE27:AK27"/>
    <mergeCell ref="B46:AP47"/>
    <mergeCell ref="Y30:Z31"/>
    <mergeCell ref="AA30:AB31"/>
    <mergeCell ref="AC30:AE31"/>
    <mergeCell ref="AF30:AG31"/>
    <mergeCell ref="AH30:AN31"/>
    <mergeCell ref="AO30:AP31"/>
    <mergeCell ref="C30:C31"/>
    <mergeCell ref="D30:K31"/>
    <mergeCell ref="L30:M31"/>
    <mergeCell ref="N30:O31"/>
    <mergeCell ref="P30:P31"/>
    <mergeCell ref="Q30:X31"/>
    <mergeCell ref="AI32:AQ33"/>
    <mergeCell ref="AH34:AP34"/>
    <mergeCell ref="AH35:AN36"/>
    <mergeCell ref="AO35:AP36"/>
    <mergeCell ref="B38:AQ41"/>
    <mergeCell ref="B49:AJ49"/>
    <mergeCell ref="C51:AM52"/>
    <mergeCell ref="C53:AL54"/>
    <mergeCell ref="O57:W57"/>
    <mergeCell ref="X57:AN59"/>
    <mergeCell ref="O58:W59"/>
    <mergeCell ref="P61:AF61"/>
    <mergeCell ref="O62:U62"/>
    <mergeCell ref="V62:W62"/>
    <mergeCell ref="Y62:AA62"/>
    <mergeCell ref="AB62:AC62"/>
    <mergeCell ref="AF62:AK62"/>
    <mergeCell ref="Y70:AD70"/>
    <mergeCell ref="AE70:AF70"/>
    <mergeCell ref="AL62:AM62"/>
    <mergeCell ref="AG63:AM63"/>
    <mergeCell ref="O65:U65"/>
    <mergeCell ref="V65:W65"/>
    <mergeCell ref="Y65:AA65"/>
    <mergeCell ref="AB65:AC65"/>
    <mergeCell ref="AF65:AK65"/>
    <mergeCell ref="AL65:AM65"/>
    <mergeCell ref="AG66:AM66"/>
    <mergeCell ref="C67:X67"/>
    <mergeCell ref="Y67:AD67"/>
    <mergeCell ref="AE67:AF67"/>
    <mergeCell ref="AC68:AK69"/>
  </mergeCells>
  <phoneticPr fontId="3"/>
  <dataValidations count="2">
    <dataValidation type="list" allowBlank="1" showInputMessage="1" showErrorMessage="1" sqref="O58:W59">
      <formula1>"平成31年度,令和２年度,令和３年度,平成30年度,平成29年度"</formula1>
    </dataValidation>
    <dataValidation type="list" allowBlank="1" showInputMessage="1" showErrorMessage="1" sqref="S14:X15">
      <formula1>" 平成31,令和２,令和３,平成30,平成29"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CC99FF"/>
    <pageSetUpPr fitToPage="1"/>
  </sheetPr>
  <dimension ref="A1:BS73"/>
  <sheetViews>
    <sheetView showZeros="0" view="pageBreakPreview" zoomScaleNormal="100" zoomScaleSheetLayoutView="100" workbookViewId="0">
      <selection sqref="A1:AQ1"/>
    </sheetView>
  </sheetViews>
  <sheetFormatPr defaultColWidth="8.625" defaultRowHeight="14.25" x14ac:dyDescent="0.4"/>
  <cols>
    <col min="1" max="1" width="2" style="1" customWidth="1"/>
    <col min="2" max="34" width="2.625" style="1" customWidth="1"/>
    <col min="35" max="35" width="2.875" style="1" customWidth="1"/>
    <col min="36" max="41" width="2.625" style="1" customWidth="1"/>
    <col min="42" max="42" width="1.125" style="1" customWidth="1"/>
    <col min="43" max="43" width="1" style="30" customWidth="1"/>
    <col min="44" max="44" width="3.25" style="1" hidden="1" customWidth="1"/>
    <col min="45" max="46" width="8.125" style="1" customWidth="1"/>
    <col min="47" max="47" width="16.625" style="1" customWidth="1"/>
    <col min="48" max="48" width="8.875" style="1" customWidth="1"/>
    <col min="49" max="49" width="10.625" style="1" customWidth="1"/>
    <col min="50" max="58" width="3.625" style="1" customWidth="1"/>
    <col min="59" max="16384" width="8.625" style="1"/>
  </cols>
  <sheetData>
    <row r="1" spans="1:54" ht="26.25" thickBot="1" x14ac:dyDescent="0.45">
      <c r="A1" s="663"/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5"/>
      <c r="AH1" s="665"/>
      <c r="AI1" s="665"/>
      <c r="AJ1" s="665"/>
      <c r="AK1" s="665"/>
      <c r="AL1" s="665"/>
      <c r="AM1" s="665"/>
      <c r="AN1" s="666"/>
      <c r="AO1" s="666"/>
      <c r="AP1" s="666"/>
      <c r="AQ1" s="666"/>
      <c r="AR1" s="30"/>
      <c r="AS1" s="30"/>
    </row>
    <row r="2" spans="1:54" ht="33" customHeight="1" thickTop="1" x14ac:dyDescent="0.4">
      <c r="A2" s="843" t="s">
        <v>120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  <c r="Q2" s="844"/>
      <c r="R2" s="844"/>
      <c r="S2" s="844"/>
      <c r="T2" s="844"/>
      <c r="U2" s="844"/>
      <c r="V2" s="844"/>
      <c r="W2" s="844"/>
      <c r="X2" s="844"/>
      <c r="Y2" s="844"/>
      <c r="Z2" s="844"/>
      <c r="AA2" s="844"/>
      <c r="AB2" s="844"/>
      <c r="AC2" s="844"/>
      <c r="AD2" s="844"/>
      <c r="AE2" s="844"/>
      <c r="AF2" s="844"/>
      <c r="AG2" s="845"/>
      <c r="AH2" s="845"/>
      <c r="AI2" s="845"/>
      <c r="AJ2" s="845"/>
      <c r="AK2" s="845"/>
      <c r="AL2" s="845"/>
      <c r="AM2" s="845"/>
      <c r="AN2" s="845"/>
      <c r="AO2" s="845"/>
      <c r="AP2" s="845"/>
      <c r="AQ2" s="846"/>
    </row>
    <row r="3" spans="1:54" ht="58.5" customHeight="1" thickBot="1" x14ac:dyDescent="0.45">
      <c r="A3" s="671" t="s">
        <v>127</v>
      </c>
      <c r="B3" s="672"/>
      <c r="C3" s="672"/>
      <c r="D3" s="672"/>
      <c r="E3" s="672"/>
      <c r="F3" s="672"/>
      <c r="G3" s="672"/>
      <c r="H3" s="672"/>
      <c r="I3" s="672"/>
      <c r="J3" s="672"/>
      <c r="K3" s="672"/>
      <c r="L3" s="672"/>
      <c r="M3" s="672"/>
      <c r="N3" s="672"/>
      <c r="O3" s="672"/>
      <c r="P3" s="672"/>
      <c r="Q3" s="672"/>
      <c r="R3" s="672"/>
      <c r="S3" s="672"/>
      <c r="T3" s="672"/>
      <c r="U3" s="672"/>
      <c r="V3" s="672"/>
      <c r="W3" s="672"/>
      <c r="X3" s="672"/>
      <c r="Y3" s="672"/>
      <c r="Z3" s="672"/>
      <c r="AA3" s="672"/>
      <c r="AB3" s="672"/>
      <c r="AC3" s="672"/>
      <c r="AD3" s="672"/>
      <c r="AE3" s="672"/>
      <c r="AF3" s="672"/>
      <c r="AG3" s="673"/>
      <c r="AH3" s="673"/>
      <c r="AI3" s="673"/>
      <c r="AJ3" s="673"/>
      <c r="AK3" s="673"/>
      <c r="AL3" s="673"/>
      <c r="AM3" s="673"/>
      <c r="AN3" s="673"/>
      <c r="AO3" s="673"/>
      <c r="AP3" s="673"/>
      <c r="AQ3" s="674"/>
    </row>
    <row r="4" spans="1:54" ht="25.5" customHeight="1" thickTop="1" x14ac:dyDescent="0.4">
      <c r="A4" s="847" t="s">
        <v>108</v>
      </c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  <c r="M4" s="847"/>
      <c r="N4" s="847"/>
      <c r="O4" s="847"/>
      <c r="P4" s="847"/>
      <c r="Q4" s="847"/>
      <c r="R4" s="847"/>
      <c r="S4" s="847"/>
      <c r="T4" s="847"/>
      <c r="U4" s="847"/>
      <c r="V4" s="847"/>
      <c r="W4" s="847"/>
      <c r="X4" s="847"/>
      <c r="Y4" s="847"/>
      <c r="Z4" s="847"/>
      <c r="AA4" s="847"/>
      <c r="AB4" s="847"/>
      <c r="AC4" s="847"/>
      <c r="AD4" s="847"/>
      <c r="AE4" s="847"/>
      <c r="AF4" s="847"/>
      <c r="AG4" s="847"/>
      <c r="AH4" s="847"/>
      <c r="AI4" s="847"/>
      <c r="AJ4" s="847"/>
      <c r="AK4" s="847"/>
      <c r="AL4" s="847"/>
      <c r="AM4" s="847"/>
      <c r="AN4" s="679"/>
      <c r="AO4" s="679"/>
      <c r="AP4" s="679"/>
      <c r="AQ4" s="679"/>
      <c r="AR4" s="30"/>
      <c r="AS4" s="30"/>
    </row>
    <row r="5" spans="1:54" ht="36.75" customHeight="1" x14ac:dyDescent="0.4">
      <c r="A5" s="848" t="s">
        <v>123</v>
      </c>
      <c r="B5" s="849"/>
      <c r="C5" s="849"/>
      <c r="D5" s="849"/>
      <c r="E5" s="849"/>
      <c r="F5" s="849"/>
      <c r="G5" s="849"/>
      <c r="H5" s="849"/>
      <c r="I5" s="849"/>
      <c r="J5" s="849"/>
      <c r="K5" s="849"/>
      <c r="L5" s="849"/>
      <c r="M5" s="849"/>
      <c r="N5" s="849"/>
      <c r="O5" s="849"/>
      <c r="P5" s="849"/>
      <c r="Q5" s="849"/>
      <c r="R5" s="849"/>
      <c r="S5" s="849"/>
      <c r="T5" s="849"/>
      <c r="U5" s="849"/>
      <c r="V5" s="849"/>
      <c r="W5" s="849"/>
      <c r="X5" s="849"/>
      <c r="Y5" s="849"/>
      <c r="Z5" s="849"/>
      <c r="AA5" s="849"/>
      <c r="AB5" s="849"/>
      <c r="AC5" s="849"/>
      <c r="AD5" s="849"/>
      <c r="AE5" s="849"/>
      <c r="AF5" s="849"/>
      <c r="AG5" s="849"/>
      <c r="AH5" s="849"/>
      <c r="AI5" s="849"/>
      <c r="AJ5" s="849"/>
      <c r="AK5" s="849"/>
      <c r="AL5" s="849"/>
      <c r="AM5" s="849"/>
      <c r="AN5" s="679"/>
      <c r="AO5" s="679"/>
      <c r="AP5" s="679"/>
      <c r="AQ5" s="679"/>
      <c r="AR5" s="30"/>
      <c r="AS5" s="30"/>
    </row>
    <row r="6" spans="1:54" ht="17.25" customHeight="1" x14ac:dyDescent="0.4">
      <c r="A6" s="197"/>
      <c r="B6" s="676" t="s">
        <v>96</v>
      </c>
      <c r="C6" s="676"/>
      <c r="D6" s="676"/>
      <c r="E6" s="676"/>
      <c r="F6" s="676"/>
      <c r="G6" s="676"/>
      <c r="H6" s="676"/>
      <c r="I6" s="676"/>
      <c r="J6" s="676"/>
      <c r="K6" s="676"/>
      <c r="L6" s="676"/>
      <c r="M6" s="676"/>
      <c r="N6" s="676"/>
      <c r="O6" s="676"/>
      <c r="P6" s="676"/>
      <c r="Q6" s="676"/>
      <c r="R6" s="676"/>
      <c r="S6" s="676"/>
      <c r="T6" s="676"/>
      <c r="U6" s="676"/>
      <c r="V6" s="676"/>
      <c r="W6" s="676"/>
      <c r="X6" s="676"/>
      <c r="Y6" s="676"/>
      <c r="Z6" s="676"/>
      <c r="AA6" s="676"/>
      <c r="AB6" s="676"/>
      <c r="AC6" s="676"/>
      <c r="AD6" s="676"/>
      <c r="AE6" s="676"/>
      <c r="AF6" s="676"/>
      <c r="AG6" s="676"/>
      <c r="AH6" s="676"/>
      <c r="AI6" s="676"/>
      <c r="AJ6" s="676"/>
      <c r="AK6" s="676"/>
      <c r="AL6" s="676"/>
      <c r="AM6" s="676"/>
      <c r="AN6" s="676"/>
      <c r="AO6" s="676"/>
      <c r="AP6" s="197"/>
      <c r="AQ6" s="197"/>
    </row>
    <row r="7" spans="1:54" ht="28.5" customHeight="1" x14ac:dyDescent="0.4">
      <c r="A7" s="197"/>
      <c r="B7" s="676"/>
      <c r="C7" s="676"/>
      <c r="D7" s="676"/>
      <c r="E7" s="676"/>
      <c r="F7" s="676"/>
      <c r="G7" s="676"/>
      <c r="H7" s="676"/>
      <c r="I7" s="676"/>
      <c r="J7" s="676"/>
      <c r="K7" s="676"/>
      <c r="L7" s="676"/>
      <c r="M7" s="676"/>
      <c r="N7" s="676"/>
      <c r="O7" s="676"/>
      <c r="P7" s="676"/>
      <c r="Q7" s="676"/>
      <c r="R7" s="676"/>
      <c r="S7" s="676"/>
      <c r="T7" s="676"/>
      <c r="U7" s="676"/>
      <c r="V7" s="676"/>
      <c r="W7" s="676"/>
      <c r="X7" s="676"/>
      <c r="Y7" s="676"/>
      <c r="Z7" s="676"/>
      <c r="AA7" s="676"/>
      <c r="AB7" s="676"/>
      <c r="AC7" s="676"/>
      <c r="AD7" s="676"/>
      <c r="AE7" s="676"/>
      <c r="AF7" s="676"/>
      <c r="AG7" s="676"/>
      <c r="AH7" s="676"/>
      <c r="AI7" s="676"/>
      <c r="AJ7" s="676"/>
      <c r="AK7" s="676"/>
      <c r="AL7" s="676"/>
      <c r="AM7" s="676"/>
      <c r="AN7" s="676"/>
      <c r="AO7" s="676"/>
      <c r="AP7" s="197"/>
      <c r="AQ7" s="197"/>
    </row>
    <row r="8" spans="1:54" ht="24.75" customHeight="1" x14ac:dyDescent="0.4">
      <c r="A8" s="197"/>
      <c r="B8" s="677" t="s">
        <v>19</v>
      </c>
      <c r="C8" s="677"/>
      <c r="D8" s="677"/>
      <c r="E8" s="677"/>
      <c r="F8" s="677"/>
      <c r="G8" s="677"/>
      <c r="H8" s="677"/>
      <c r="I8" s="677"/>
      <c r="J8" s="677"/>
      <c r="K8" s="677"/>
      <c r="L8" s="677"/>
      <c r="M8" s="677"/>
      <c r="N8" s="677"/>
      <c r="O8" s="677"/>
      <c r="P8" s="677"/>
      <c r="Q8" s="850" t="s">
        <v>20</v>
      </c>
      <c r="R8" s="850"/>
      <c r="S8" s="850"/>
      <c r="T8" s="850"/>
      <c r="U8" s="850"/>
      <c r="V8" s="850"/>
      <c r="W8" s="850"/>
      <c r="X8" s="850"/>
      <c r="Y8" s="850"/>
      <c r="Z8" s="850"/>
      <c r="AA8" s="850"/>
      <c r="AB8" s="850"/>
      <c r="AC8" s="850"/>
      <c r="AD8" s="850"/>
      <c r="AE8" s="850"/>
      <c r="AF8" s="850"/>
      <c r="AG8" s="850"/>
      <c r="AH8" s="850"/>
      <c r="AI8" s="850"/>
      <c r="AJ8" s="850"/>
      <c r="AK8" s="850"/>
      <c r="AL8" s="850"/>
      <c r="AM8" s="850"/>
      <c r="AN8" s="850"/>
      <c r="AO8" s="850"/>
      <c r="AP8" s="851"/>
      <c r="AQ8" s="851"/>
      <c r="AS8" s="30"/>
      <c r="AT8" s="30"/>
    </row>
    <row r="9" spans="1:54" ht="30" customHeight="1" thickBot="1" x14ac:dyDescent="0.45">
      <c r="A9" s="197"/>
      <c r="B9" s="680" t="s">
        <v>46</v>
      </c>
      <c r="C9" s="680"/>
      <c r="D9" s="680"/>
      <c r="E9" s="680"/>
      <c r="F9" s="680"/>
      <c r="G9" s="680"/>
      <c r="H9" s="680"/>
      <c r="I9" s="680"/>
      <c r="J9" s="680"/>
      <c r="K9" s="680"/>
      <c r="L9" s="680"/>
      <c r="M9" s="680"/>
      <c r="N9" s="680"/>
      <c r="O9" s="680"/>
      <c r="P9" s="680"/>
      <c r="Q9" s="680"/>
      <c r="R9" s="680"/>
      <c r="S9" s="680"/>
      <c r="T9" s="680"/>
      <c r="U9" s="680"/>
      <c r="V9" s="680"/>
      <c r="W9" s="681" t="s">
        <v>97</v>
      </c>
      <c r="X9" s="681"/>
      <c r="Y9" s="681"/>
      <c r="Z9" s="681"/>
      <c r="AA9" s="681"/>
      <c r="AB9" s="681"/>
      <c r="AC9" s="681"/>
      <c r="AD9" s="681"/>
      <c r="AE9" s="681"/>
      <c r="AF9" s="681"/>
      <c r="AG9" s="681"/>
      <c r="AH9" s="681"/>
      <c r="AI9" s="681"/>
      <c r="AJ9" s="681"/>
      <c r="AK9" s="681"/>
      <c r="AL9" s="681"/>
      <c r="AM9" s="681"/>
      <c r="AN9" s="681"/>
      <c r="AO9" s="681"/>
      <c r="AP9" s="681"/>
      <c r="AQ9" s="682"/>
      <c r="AR9" s="10"/>
      <c r="AS9" s="4"/>
      <c r="AT9" s="31"/>
      <c r="AU9" s="31"/>
      <c r="AV9" s="31"/>
      <c r="AW9" s="31"/>
      <c r="AX9" s="31"/>
      <c r="AY9" s="31"/>
      <c r="AZ9" s="31"/>
      <c r="BA9" s="31"/>
    </row>
    <row r="10" spans="1:54" ht="26.25" customHeight="1" x14ac:dyDescent="0.4">
      <c r="A10" s="197"/>
      <c r="B10" s="660" t="s">
        <v>26</v>
      </c>
      <c r="C10" s="661"/>
      <c r="D10" s="661"/>
      <c r="E10" s="661"/>
      <c r="F10" s="661"/>
      <c r="G10" s="661"/>
      <c r="H10" s="661"/>
      <c r="I10" s="661"/>
      <c r="J10" s="661"/>
      <c r="K10" s="661"/>
      <c r="L10" s="661"/>
      <c r="M10" s="661"/>
      <c r="N10" s="661"/>
      <c r="O10" s="661"/>
      <c r="P10" s="661"/>
      <c r="Q10" s="661"/>
      <c r="R10" s="661"/>
      <c r="S10" s="661"/>
      <c r="T10" s="661"/>
      <c r="U10" s="661"/>
      <c r="V10" s="661"/>
      <c r="W10" s="661"/>
      <c r="X10" s="661"/>
      <c r="Y10" s="661"/>
      <c r="Z10" s="661"/>
      <c r="AA10" s="661"/>
      <c r="AB10" s="661"/>
      <c r="AC10" s="661"/>
      <c r="AD10" s="661"/>
      <c r="AE10" s="661"/>
      <c r="AF10" s="661"/>
      <c r="AG10" s="661"/>
      <c r="AH10" s="661"/>
      <c r="AI10" s="661"/>
      <c r="AJ10" s="661"/>
      <c r="AK10" s="661"/>
      <c r="AL10" s="661"/>
      <c r="AM10" s="661"/>
      <c r="AN10" s="661"/>
      <c r="AO10" s="661"/>
      <c r="AP10" s="661"/>
      <c r="AQ10" s="662"/>
      <c r="AR10" s="10"/>
      <c r="AS10" s="4"/>
      <c r="AT10" s="4"/>
      <c r="AU10" s="31"/>
      <c r="AV10" s="31"/>
      <c r="AW10" s="31"/>
      <c r="AX10" s="31"/>
      <c r="AY10" s="31"/>
      <c r="AZ10" s="31"/>
      <c r="BA10" s="31"/>
      <c r="BB10" s="31"/>
    </row>
    <row r="11" spans="1:54" x14ac:dyDescent="0.4">
      <c r="A11" s="197"/>
      <c r="B11" s="198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200"/>
      <c r="S11" s="200"/>
      <c r="T11" s="200"/>
      <c r="U11" s="200"/>
      <c r="V11" s="200"/>
      <c r="W11" s="200"/>
      <c r="X11" s="200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316"/>
      <c r="AR11" s="10"/>
      <c r="AS11" s="4"/>
      <c r="AT11" s="4"/>
      <c r="AU11" s="31"/>
      <c r="AV11" s="31"/>
      <c r="AW11" s="31"/>
      <c r="AX11" s="31"/>
      <c r="AY11" s="31"/>
      <c r="AZ11" s="31"/>
      <c r="BA11" s="31"/>
      <c r="BB11" s="31"/>
    </row>
    <row r="12" spans="1:54" ht="14.25" customHeight="1" x14ac:dyDescent="0.4">
      <c r="A12" s="197"/>
      <c r="B12" s="202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487" t="s">
        <v>16</v>
      </c>
      <c r="P12" s="488"/>
      <c r="Q12" s="488"/>
      <c r="R12" s="488"/>
      <c r="S12" s="488"/>
      <c r="T12" s="488"/>
      <c r="U12" s="488"/>
      <c r="V12" s="488"/>
      <c r="W12" s="488"/>
      <c r="X12" s="489"/>
      <c r="Y12" s="204"/>
      <c r="Z12" s="652" t="s">
        <v>101</v>
      </c>
      <c r="AA12" s="626"/>
      <c r="AB12" s="626"/>
      <c r="AC12" s="626"/>
      <c r="AD12" s="626"/>
      <c r="AE12" s="626"/>
      <c r="AF12" s="626"/>
      <c r="AG12" s="626"/>
      <c r="AH12" s="626"/>
      <c r="AI12" s="626"/>
      <c r="AJ12" s="626"/>
      <c r="AK12" s="626"/>
      <c r="AL12" s="626"/>
      <c r="AM12" s="626"/>
      <c r="AN12" s="203"/>
      <c r="AO12" s="203"/>
      <c r="AP12" s="203"/>
      <c r="AQ12" s="205"/>
    </row>
    <row r="13" spans="1:54" ht="14.25" customHeight="1" x14ac:dyDescent="0.4">
      <c r="A13" s="197"/>
      <c r="B13" s="202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601" t="s">
        <v>15</v>
      </c>
      <c r="P13" s="602"/>
      <c r="Q13" s="602"/>
      <c r="R13" s="483" t="s">
        <v>11</v>
      </c>
      <c r="S13" s="602"/>
      <c r="T13" s="605"/>
      <c r="U13" s="483" t="s">
        <v>12</v>
      </c>
      <c r="V13" s="602"/>
      <c r="W13" s="602"/>
      <c r="X13" s="466" t="s">
        <v>2</v>
      </c>
      <c r="Y13" s="321"/>
      <c r="Z13" s="626"/>
      <c r="AA13" s="626"/>
      <c r="AB13" s="626"/>
      <c r="AC13" s="626"/>
      <c r="AD13" s="626"/>
      <c r="AE13" s="626"/>
      <c r="AF13" s="626"/>
      <c r="AG13" s="626"/>
      <c r="AH13" s="626"/>
      <c r="AI13" s="626"/>
      <c r="AJ13" s="626"/>
      <c r="AK13" s="626"/>
      <c r="AL13" s="626"/>
      <c r="AM13" s="626"/>
      <c r="AN13" s="203"/>
      <c r="AO13" s="207"/>
      <c r="AP13" s="208"/>
      <c r="AQ13" s="205"/>
    </row>
    <row r="14" spans="1:54" ht="14.25" customHeight="1" x14ac:dyDescent="0.4">
      <c r="A14" s="197"/>
      <c r="B14" s="202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603"/>
      <c r="P14" s="604"/>
      <c r="Q14" s="604"/>
      <c r="R14" s="484"/>
      <c r="S14" s="606"/>
      <c r="T14" s="606"/>
      <c r="U14" s="484"/>
      <c r="V14" s="604"/>
      <c r="W14" s="604"/>
      <c r="X14" s="467"/>
      <c r="Y14" s="321"/>
      <c r="Z14" s="626"/>
      <c r="AA14" s="626"/>
      <c r="AB14" s="626"/>
      <c r="AC14" s="626"/>
      <c r="AD14" s="626"/>
      <c r="AE14" s="626"/>
      <c r="AF14" s="626"/>
      <c r="AG14" s="626"/>
      <c r="AH14" s="626"/>
      <c r="AI14" s="626"/>
      <c r="AJ14" s="626"/>
      <c r="AK14" s="626"/>
      <c r="AL14" s="626"/>
      <c r="AM14" s="626"/>
      <c r="AN14" s="203"/>
      <c r="AO14" s="207"/>
      <c r="AP14" s="209" t="str">
        <f>IFERROR(DATEVALUE(AP13),"")</f>
        <v/>
      </c>
      <c r="AQ14" s="205"/>
    </row>
    <row r="15" spans="1:54" x14ac:dyDescent="0.4">
      <c r="A15" s="197"/>
      <c r="B15" s="198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200"/>
      <c r="S15" s="200"/>
      <c r="T15" s="200"/>
      <c r="U15" s="200"/>
      <c r="V15" s="200"/>
      <c r="W15" s="200"/>
      <c r="X15" s="200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316"/>
      <c r="AR15" s="10"/>
      <c r="AS15" s="4"/>
      <c r="AT15" s="4"/>
      <c r="AU15" s="31"/>
      <c r="AV15" s="31"/>
      <c r="AW15" s="31"/>
      <c r="AX15" s="31"/>
      <c r="AY15" s="31"/>
      <c r="AZ15" s="31"/>
      <c r="BA15" s="31"/>
      <c r="BB15" s="31"/>
    </row>
    <row r="16" spans="1:54" s="3" customFormat="1" ht="14.25" customHeight="1" x14ac:dyDescent="0.4">
      <c r="A16" s="197"/>
      <c r="B16" s="202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487" t="s">
        <v>17</v>
      </c>
      <c r="S16" s="512"/>
      <c r="T16" s="512"/>
      <c r="U16" s="512"/>
      <c r="V16" s="512"/>
      <c r="W16" s="512"/>
      <c r="X16" s="513"/>
      <c r="Y16" s="210"/>
      <c r="Z16" s="652" t="s">
        <v>116</v>
      </c>
      <c r="AA16" s="626"/>
      <c r="AB16" s="626"/>
      <c r="AC16" s="626"/>
      <c r="AD16" s="626"/>
      <c r="AE16" s="626"/>
      <c r="AF16" s="626"/>
      <c r="AG16" s="626"/>
      <c r="AH16" s="626"/>
      <c r="AI16" s="626"/>
      <c r="AJ16" s="626"/>
      <c r="AK16" s="626"/>
      <c r="AL16" s="626"/>
      <c r="AM16" s="626"/>
      <c r="AN16" s="203"/>
      <c r="AO16" s="210"/>
      <c r="AP16" s="210"/>
      <c r="AQ16" s="211"/>
      <c r="AR16" s="10"/>
      <c r="AS16" s="1"/>
      <c r="AT16" s="1"/>
      <c r="AU16" s="1"/>
      <c r="AV16" s="1"/>
      <c r="AW16" s="1"/>
    </row>
    <row r="17" spans="1:49" s="3" customFormat="1" ht="14.25" customHeight="1" x14ac:dyDescent="0.4">
      <c r="A17" s="197"/>
      <c r="B17" s="202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653" t="s">
        <v>15</v>
      </c>
      <c r="S17" s="654"/>
      <c r="T17" s="657"/>
      <c r="U17" s="533" t="s">
        <v>11</v>
      </c>
      <c r="V17" s="619"/>
      <c r="W17" s="619"/>
      <c r="X17" s="535" t="s">
        <v>12</v>
      </c>
      <c r="Y17" s="210"/>
      <c r="Z17" s="626"/>
      <c r="AA17" s="626"/>
      <c r="AB17" s="626"/>
      <c r="AC17" s="626"/>
      <c r="AD17" s="626"/>
      <c r="AE17" s="626"/>
      <c r="AF17" s="626"/>
      <c r="AG17" s="626"/>
      <c r="AH17" s="626"/>
      <c r="AI17" s="626"/>
      <c r="AJ17" s="626"/>
      <c r="AK17" s="626"/>
      <c r="AL17" s="626"/>
      <c r="AM17" s="626"/>
      <c r="AN17" s="203"/>
      <c r="AO17" s="210"/>
      <c r="AP17" s="210"/>
      <c r="AQ17" s="211"/>
      <c r="AR17" s="10"/>
      <c r="AS17" s="1"/>
      <c r="AT17" s="1"/>
      <c r="AU17" s="1"/>
      <c r="AV17" s="1"/>
      <c r="AW17" s="1"/>
    </row>
    <row r="18" spans="1:49" s="3" customFormat="1" ht="14.25" customHeight="1" x14ac:dyDescent="0.4">
      <c r="A18" s="197"/>
      <c r="B18" s="202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655"/>
      <c r="S18" s="656"/>
      <c r="T18" s="621"/>
      <c r="U18" s="534"/>
      <c r="V18" s="621"/>
      <c r="W18" s="621"/>
      <c r="X18" s="536"/>
      <c r="Y18" s="210"/>
      <c r="Z18" s="626"/>
      <c r="AA18" s="626"/>
      <c r="AB18" s="626"/>
      <c r="AC18" s="626"/>
      <c r="AD18" s="626"/>
      <c r="AE18" s="626"/>
      <c r="AF18" s="626"/>
      <c r="AG18" s="626"/>
      <c r="AH18" s="626"/>
      <c r="AI18" s="626"/>
      <c r="AJ18" s="626"/>
      <c r="AK18" s="626"/>
      <c r="AL18" s="626"/>
      <c r="AM18" s="626"/>
      <c r="AN18" s="203"/>
      <c r="AO18" s="210"/>
      <c r="AP18" s="210"/>
      <c r="AQ18" s="211"/>
      <c r="AR18" s="10"/>
      <c r="AS18" s="1"/>
      <c r="AT18" s="1"/>
      <c r="AU18" s="1"/>
      <c r="AV18" s="1"/>
      <c r="AW18" s="1"/>
    </row>
    <row r="19" spans="1:49" s="3" customFormat="1" ht="14.25" hidden="1" customHeight="1" x14ac:dyDescent="0.4">
      <c r="A19" s="197"/>
      <c r="B19" s="202"/>
      <c r="C19" s="212"/>
      <c r="D19" s="212"/>
      <c r="E19" s="212"/>
      <c r="F19" s="212"/>
      <c r="G19" s="212"/>
      <c r="H19" s="212"/>
      <c r="I19" s="212"/>
      <c r="J19" s="212"/>
      <c r="K19" s="210"/>
      <c r="L19" s="203"/>
      <c r="M19" s="213"/>
      <c r="N19" s="214"/>
      <c r="O19" s="214"/>
      <c r="P19" s="214"/>
      <c r="Q19" s="214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  <c r="AD19" s="322"/>
      <c r="AE19" s="322"/>
      <c r="AF19" s="322"/>
      <c r="AG19" s="322"/>
      <c r="AH19" s="216"/>
      <c r="AI19" s="216"/>
      <c r="AJ19" s="203"/>
      <c r="AK19" s="203"/>
      <c r="AL19" s="203"/>
      <c r="AM19" s="203"/>
      <c r="AN19" s="203"/>
      <c r="AO19" s="210"/>
      <c r="AP19" s="210"/>
      <c r="AQ19" s="211"/>
      <c r="AR19" s="5"/>
      <c r="AS19" s="1"/>
      <c r="AT19" s="1"/>
      <c r="AU19" s="1"/>
      <c r="AV19" s="1"/>
      <c r="AW19" s="1"/>
    </row>
    <row r="20" spans="1:49" ht="14.25" customHeight="1" x14ac:dyDescent="0.4">
      <c r="A20" s="197"/>
      <c r="B20" s="202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17"/>
      <c r="Q20" s="217"/>
      <c r="R20" s="217"/>
      <c r="S20" s="217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5"/>
      <c r="AR20" s="5"/>
    </row>
    <row r="21" spans="1:49" ht="14.25" customHeight="1" x14ac:dyDescent="0.4">
      <c r="A21" s="197"/>
      <c r="B21" s="202"/>
      <c r="C21" s="203"/>
      <c r="D21" s="487" t="s">
        <v>21</v>
      </c>
      <c r="E21" s="512"/>
      <c r="F21" s="512"/>
      <c r="G21" s="512"/>
      <c r="H21" s="512"/>
      <c r="I21" s="512"/>
      <c r="J21" s="512"/>
      <c r="K21" s="512"/>
      <c r="L21" s="512"/>
      <c r="M21" s="512"/>
      <c r="N21" s="512"/>
      <c r="O21" s="512"/>
      <c r="P21" s="513"/>
      <c r="Q21" s="203"/>
      <c r="R21" s="203"/>
      <c r="S21" s="515" t="s">
        <v>62</v>
      </c>
      <c r="T21" s="516"/>
      <c r="U21" s="516"/>
      <c r="V21" s="516"/>
      <c r="W21" s="517"/>
      <c r="X21" s="203"/>
      <c r="Y21" s="203"/>
      <c r="Z21" s="631" t="s">
        <v>27</v>
      </c>
      <c r="AA21" s="629"/>
      <c r="AB21" s="629"/>
      <c r="AC21" s="629"/>
      <c r="AD21" s="629"/>
      <c r="AE21" s="629"/>
      <c r="AF21" s="629"/>
      <c r="AG21" s="629"/>
      <c r="AH21" s="629"/>
      <c r="AI21" s="629"/>
      <c r="AJ21" s="629"/>
      <c r="AK21" s="629"/>
      <c r="AL21" s="630"/>
      <c r="AM21" s="203"/>
      <c r="AN21" s="203"/>
      <c r="AO21" s="203"/>
      <c r="AP21" s="203"/>
      <c r="AQ21" s="205"/>
    </row>
    <row r="22" spans="1:49" ht="14.25" customHeight="1" x14ac:dyDescent="0.4">
      <c r="A22" s="197"/>
      <c r="B22" s="202"/>
      <c r="C22" s="203"/>
      <c r="D22" s="530" t="s">
        <v>8</v>
      </c>
      <c r="E22" s="623"/>
      <c r="F22" s="623"/>
      <c r="G22" s="623"/>
      <c r="H22" s="623"/>
      <c r="I22" s="623"/>
      <c r="J22" s="623"/>
      <c r="K22" s="623"/>
      <c r="L22" s="623"/>
      <c r="M22" s="623"/>
      <c r="N22" s="623"/>
      <c r="O22" s="490" t="s">
        <v>0</v>
      </c>
      <c r="P22" s="491"/>
      <c r="Q22" s="634" t="s">
        <v>5</v>
      </c>
      <c r="R22" s="634"/>
      <c r="S22" s="509" t="s">
        <v>6</v>
      </c>
      <c r="T22" s="641"/>
      <c r="U22" s="641"/>
      <c r="V22" s="522" t="s">
        <v>2</v>
      </c>
      <c r="W22" s="523"/>
      <c r="X22" s="616" t="s">
        <v>1</v>
      </c>
      <c r="Y22" s="616"/>
      <c r="Z22" s="509" t="s">
        <v>7</v>
      </c>
      <c r="AA22" s="658" t="str">
        <f>IFERROR(ROUNDUP(E22/T22,0),"")</f>
        <v/>
      </c>
      <c r="AB22" s="658"/>
      <c r="AC22" s="658"/>
      <c r="AD22" s="658"/>
      <c r="AE22" s="658"/>
      <c r="AF22" s="658"/>
      <c r="AG22" s="658"/>
      <c r="AH22" s="658"/>
      <c r="AI22" s="658"/>
      <c r="AJ22" s="658"/>
      <c r="AK22" s="643" t="s">
        <v>0</v>
      </c>
      <c r="AL22" s="644"/>
      <c r="AM22" s="203"/>
      <c r="AN22" s="203"/>
      <c r="AO22" s="203"/>
      <c r="AP22" s="203"/>
      <c r="AQ22" s="205"/>
    </row>
    <row r="23" spans="1:49" ht="14.25" customHeight="1" x14ac:dyDescent="0.4">
      <c r="A23" s="197"/>
      <c r="B23" s="202"/>
      <c r="C23" s="203"/>
      <c r="D23" s="510"/>
      <c r="E23" s="625"/>
      <c r="F23" s="625"/>
      <c r="G23" s="625"/>
      <c r="H23" s="625"/>
      <c r="I23" s="625"/>
      <c r="J23" s="625"/>
      <c r="K23" s="625"/>
      <c r="L23" s="625"/>
      <c r="M23" s="625"/>
      <c r="N23" s="625"/>
      <c r="O23" s="492"/>
      <c r="P23" s="493"/>
      <c r="Q23" s="634"/>
      <c r="R23" s="634"/>
      <c r="S23" s="510"/>
      <c r="T23" s="642"/>
      <c r="U23" s="642"/>
      <c r="V23" s="524"/>
      <c r="W23" s="525"/>
      <c r="X23" s="616"/>
      <c r="Y23" s="616"/>
      <c r="Z23" s="510"/>
      <c r="AA23" s="659"/>
      <c r="AB23" s="659"/>
      <c r="AC23" s="659"/>
      <c r="AD23" s="659"/>
      <c r="AE23" s="659"/>
      <c r="AF23" s="659"/>
      <c r="AG23" s="659"/>
      <c r="AH23" s="659"/>
      <c r="AI23" s="659"/>
      <c r="AJ23" s="659"/>
      <c r="AK23" s="492"/>
      <c r="AL23" s="493"/>
      <c r="AM23" s="203"/>
      <c r="AN23" s="203"/>
      <c r="AO23" s="203"/>
      <c r="AP23" s="203"/>
      <c r="AQ23" s="205"/>
    </row>
    <row r="24" spans="1:49" ht="14.25" customHeight="1" x14ac:dyDescent="0.4">
      <c r="A24" s="197"/>
      <c r="B24" s="202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18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578" t="s">
        <v>41</v>
      </c>
      <c r="AF24" s="579"/>
      <c r="AG24" s="579"/>
      <c r="AH24" s="579"/>
      <c r="AI24" s="579"/>
      <c r="AJ24" s="579"/>
      <c r="AK24" s="579"/>
      <c r="AL24" s="203"/>
      <c r="AM24" s="203"/>
      <c r="AN24" s="203"/>
      <c r="AO24" s="203"/>
      <c r="AP24" s="203"/>
      <c r="AQ24" s="205"/>
    </row>
    <row r="25" spans="1:49" ht="14.25" customHeight="1" x14ac:dyDescent="0.4">
      <c r="A25" s="197"/>
      <c r="B25" s="202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5"/>
    </row>
    <row r="26" spans="1:49" ht="14.25" customHeight="1" x14ac:dyDescent="0.4">
      <c r="A26" s="197"/>
      <c r="B26" s="202"/>
      <c r="C26" s="203"/>
      <c r="D26" s="648" t="s">
        <v>98</v>
      </c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7"/>
      <c r="Q26" s="203"/>
      <c r="R26" s="203"/>
      <c r="S26" s="649" t="s">
        <v>86</v>
      </c>
      <c r="T26" s="650"/>
      <c r="U26" s="650"/>
      <c r="V26" s="650"/>
      <c r="W26" s="651"/>
      <c r="X26" s="203"/>
      <c r="Y26" s="203"/>
      <c r="Z26" s="648" t="s">
        <v>99</v>
      </c>
      <c r="AA26" s="516"/>
      <c r="AB26" s="516"/>
      <c r="AC26" s="516"/>
      <c r="AD26" s="516"/>
      <c r="AE26" s="516"/>
      <c r="AF26" s="516"/>
      <c r="AG26" s="516"/>
      <c r="AH26" s="516"/>
      <c r="AI26" s="516"/>
      <c r="AJ26" s="516"/>
      <c r="AK26" s="516"/>
      <c r="AL26" s="517"/>
      <c r="AM26" s="204"/>
      <c r="AN26" s="204"/>
      <c r="AO26" s="204"/>
      <c r="AP26" s="204"/>
      <c r="AQ26" s="219"/>
    </row>
    <row r="27" spans="1:49" ht="14.25" customHeight="1" x14ac:dyDescent="0.2">
      <c r="A27" s="197"/>
      <c r="B27" s="202"/>
      <c r="C27" s="203"/>
      <c r="D27" s="530" t="s">
        <v>4</v>
      </c>
      <c r="E27" s="645"/>
      <c r="F27" s="645"/>
      <c r="G27" s="645"/>
      <c r="H27" s="645"/>
      <c r="I27" s="645"/>
      <c r="J27" s="645"/>
      <c r="K27" s="645"/>
      <c r="L27" s="645"/>
      <c r="M27" s="645"/>
      <c r="N27" s="645"/>
      <c r="O27" s="490" t="s">
        <v>0</v>
      </c>
      <c r="P27" s="491"/>
      <c r="Q27" s="634" t="s">
        <v>5</v>
      </c>
      <c r="R27" s="634"/>
      <c r="S27" s="509" t="s">
        <v>44</v>
      </c>
      <c r="T27" s="647">
        <v>28</v>
      </c>
      <c r="U27" s="647"/>
      <c r="V27" s="522" t="s">
        <v>2</v>
      </c>
      <c r="W27" s="523"/>
      <c r="X27" s="616" t="s">
        <v>1</v>
      </c>
      <c r="Y27" s="616"/>
      <c r="Z27" s="509" t="s">
        <v>45</v>
      </c>
      <c r="AA27" s="641">
        <f>IFERROR(ROUNDUP(E27/T27,0),"")</f>
        <v>0</v>
      </c>
      <c r="AB27" s="641"/>
      <c r="AC27" s="641"/>
      <c r="AD27" s="641"/>
      <c r="AE27" s="641"/>
      <c r="AF27" s="641"/>
      <c r="AG27" s="641"/>
      <c r="AH27" s="641"/>
      <c r="AI27" s="641"/>
      <c r="AJ27" s="641"/>
      <c r="AK27" s="643" t="s">
        <v>0</v>
      </c>
      <c r="AL27" s="644"/>
      <c r="AM27" s="220"/>
      <c r="AN27" s="220"/>
      <c r="AO27" s="220"/>
      <c r="AP27" s="221"/>
      <c r="AQ27" s="222"/>
    </row>
    <row r="28" spans="1:49" ht="14.25" customHeight="1" x14ac:dyDescent="0.2">
      <c r="A28" s="197"/>
      <c r="B28" s="202"/>
      <c r="C28" s="203"/>
      <c r="D28" s="510"/>
      <c r="E28" s="646"/>
      <c r="F28" s="646"/>
      <c r="G28" s="646"/>
      <c r="H28" s="646"/>
      <c r="I28" s="646"/>
      <c r="J28" s="646"/>
      <c r="K28" s="646"/>
      <c r="L28" s="646"/>
      <c r="M28" s="646"/>
      <c r="N28" s="646"/>
      <c r="O28" s="492"/>
      <c r="P28" s="493"/>
      <c r="Q28" s="634"/>
      <c r="R28" s="634"/>
      <c r="S28" s="510"/>
      <c r="T28" s="524"/>
      <c r="U28" s="524"/>
      <c r="V28" s="524"/>
      <c r="W28" s="525"/>
      <c r="X28" s="616"/>
      <c r="Y28" s="616"/>
      <c r="Z28" s="510"/>
      <c r="AA28" s="642"/>
      <c r="AB28" s="642"/>
      <c r="AC28" s="642"/>
      <c r="AD28" s="642"/>
      <c r="AE28" s="642"/>
      <c r="AF28" s="642"/>
      <c r="AG28" s="642"/>
      <c r="AH28" s="642"/>
      <c r="AI28" s="642"/>
      <c r="AJ28" s="642"/>
      <c r="AK28" s="492"/>
      <c r="AL28" s="493"/>
      <c r="AM28" s="220"/>
      <c r="AN28" s="220"/>
      <c r="AO28" s="220"/>
      <c r="AP28" s="221"/>
      <c r="AQ28" s="222"/>
    </row>
    <row r="29" spans="1:49" ht="14.25" customHeight="1" x14ac:dyDescent="0.4">
      <c r="A29" s="197"/>
      <c r="B29" s="202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18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578" t="s">
        <v>41</v>
      </c>
      <c r="AF29" s="579"/>
      <c r="AG29" s="579"/>
      <c r="AH29" s="579"/>
      <c r="AI29" s="579"/>
      <c r="AJ29" s="579"/>
      <c r="AK29" s="579"/>
      <c r="AL29" s="203"/>
      <c r="AM29" s="203"/>
      <c r="AN29" s="203"/>
      <c r="AO29" s="203"/>
      <c r="AP29" s="203"/>
      <c r="AQ29" s="205"/>
    </row>
    <row r="30" spans="1:49" ht="14.25" customHeight="1" x14ac:dyDescent="0.4">
      <c r="A30" s="197"/>
      <c r="B30" s="202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23"/>
      <c r="AQ30" s="205"/>
    </row>
    <row r="31" spans="1:49" ht="14.25" customHeight="1" x14ac:dyDescent="0.4">
      <c r="A31" s="197"/>
      <c r="B31" s="202"/>
      <c r="C31" s="631" t="s">
        <v>27</v>
      </c>
      <c r="D31" s="629"/>
      <c r="E31" s="629"/>
      <c r="F31" s="629"/>
      <c r="G31" s="629"/>
      <c r="H31" s="629"/>
      <c r="I31" s="629"/>
      <c r="J31" s="629"/>
      <c r="K31" s="629"/>
      <c r="L31" s="629"/>
      <c r="M31" s="630"/>
      <c r="N31" s="204"/>
      <c r="O31" s="203"/>
      <c r="P31" s="631" t="s">
        <v>88</v>
      </c>
      <c r="Q31" s="629"/>
      <c r="R31" s="629"/>
      <c r="S31" s="629"/>
      <c r="T31" s="629"/>
      <c r="U31" s="629"/>
      <c r="V31" s="629"/>
      <c r="W31" s="629"/>
      <c r="X31" s="629"/>
      <c r="Y31" s="629"/>
      <c r="Z31" s="630"/>
      <c r="AA31" s="203"/>
      <c r="AB31" s="224"/>
      <c r="AC31" s="203"/>
      <c r="AD31" s="203"/>
      <c r="AE31" s="203"/>
      <c r="AF31" s="203"/>
      <c r="AG31" s="204"/>
      <c r="AH31" s="631" t="s">
        <v>49</v>
      </c>
      <c r="AI31" s="629"/>
      <c r="AJ31" s="629"/>
      <c r="AK31" s="629"/>
      <c r="AL31" s="629"/>
      <c r="AM31" s="629"/>
      <c r="AN31" s="629"/>
      <c r="AO31" s="629"/>
      <c r="AP31" s="630"/>
      <c r="AQ31" s="205"/>
    </row>
    <row r="32" spans="1:49" ht="14.25" customHeight="1" x14ac:dyDescent="0.4">
      <c r="A32" s="197"/>
      <c r="B32" s="202"/>
      <c r="C32" s="509" t="s">
        <v>7</v>
      </c>
      <c r="D32" s="640" t="str">
        <f>AA22</f>
        <v/>
      </c>
      <c r="E32" s="640"/>
      <c r="F32" s="640"/>
      <c r="G32" s="640"/>
      <c r="H32" s="640"/>
      <c r="I32" s="640"/>
      <c r="J32" s="640"/>
      <c r="K32" s="640"/>
      <c r="L32" s="490" t="s">
        <v>0</v>
      </c>
      <c r="M32" s="491"/>
      <c r="N32" s="634" t="s">
        <v>10</v>
      </c>
      <c r="O32" s="634"/>
      <c r="P32" s="509" t="s">
        <v>45</v>
      </c>
      <c r="Q32" s="640">
        <f>AA27</f>
        <v>0</v>
      </c>
      <c r="R32" s="640"/>
      <c r="S32" s="640"/>
      <c r="T32" s="640"/>
      <c r="U32" s="640"/>
      <c r="V32" s="640"/>
      <c r="W32" s="640"/>
      <c r="X32" s="640"/>
      <c r="Y32" s="490" t="s">
        <v>0</v>
      </c>
      <c r="Z32" s="491"/>
      <c r="AA32" s="635" t="s">
        <v>3</v>
      </c>
      <c r="AB32" s="635"/>
      <c r="AC32" s="634">
        <v>0.4</v>
      </c>
      <c r="AD32" s="634"/>
      <c r="AE32" s="634"/>
      <c r="AF32" s="616" t="s">
        <v>1</v>
      </c>
      <c r="AG32" s="636"/>
      <c r="AH32" s="622" t="str">
        <f>IF(E22="","",IFERROR(ROUNDUP((D32-Q32)*AC32,0),""))</f>
        <v/>
      </c>
      <c r="AI32" s="637"/>
      <c r="AJ32" s="637"/>
      <c r="AK32" s="637"/>
      <c r="AL32" s="637"/>
      <c r="AM32" s="637"/>
      <c r="AN32" s="637"/>
      <c r="AO32" s="490" t="s">
        <v>0</v>
      </c>
      <c r="AP32" s="491"/>
      <c r="AQ32" s="205"/>
    </row>
    <row r="33" spans="1:44" ht="14.25" customHeight="1" x14ac:dyDescent="0.4">
      <c r="A33" s="197"/>
      <c r="B33" s="202"/>
      <c r="C33" s="510"/>
      <c r="D33" s="625"/>
      <c r="E33" s="625"/>
      <c r="F33" s="625"/>
      <c r="G33" s="625"/>
      <c r="H33" s="625"/>
      <c r="I33" s="625"/>
      <c r="J33" s="625"/>
      <c r="K33" s="625"/>
      <c r="L33" s="492"/>
      <c r="M33" s="493"/>
      <c r="N33" s="634"/>
      <c r="O33" s="634"/>
      <c r="P33" s="510"/>
      <c r="Q33" s="625"/>
      <c r="R33" s="625"/>
      <c r="S33" s="625"/>
      <c r="T33" s="625"/>
      <c r="U33" s="625"/>
      <c r="V33" s="625"/>
      <c r="W33" s="625"/>
      <c r="X33" s="625"/>
      <c r="Y33" s="492"/>
      <c r="Z33" s="493"/>
      <c r="AA33" s="635"/>
      <c r="AB33" s="635"/>
      <c r="AC33" s="634"/>
      <c r="AD33" s="634"/>
      <c r="AE33" s="634"/>
      <c r="AF33" s="636"/>
      <c r="AG33" s="636"/>
      <c r="AH33" s="638"/>
      <c r="AI33" s="639"/>
      <c r="AJ33" s="639"/>
      <c r="AK33" s="639"/>
      <c r="AL33" s="639"/>
      <c r="AM33" s="639"/>
      <c r="AN33" s="639"/>
      <c r="AO33" s="492"/>
      <c r="AP33" s="493"/>
      <c r="AQ33" s="205"/>
    </row>
    <row r="34" spans="1:44" s="32" customFormat="1" ht="14.25" customHeight="1" x14ac:dyDescent="0.2">
      <c r="A34" s="197"/>
      <c r="B34" s="202"/>
      <c r="C34" s="225"/>
      <c r="D34" s="226"/>
      <c r="E34" s="226"/>
      <c r="F34" s="226"/>
      <c r="G34" s="226"/>
      <c r="H34" s="226"/>
      <c r="I34" s="226"/>
      <c r="J34" s="226"/>
      <c r="K34" s="226"/>
      <c r="L34" s="227"/>
      <c r="M34" s="227"/>
      <c r="N34" s="317"/>
      <c r="O34" s="317"/>
      <c r="P34" s="225"/>
      <c r="Q34" s="226"/>
      <c r="R34" s="226"/>
      <c r="S34" s="226"/>
      <c r="T34" s="226"/>
      <c r="U34" s="226"/>
      <c r="V34" s="226"/>
      <c r="W34" s="227"/>
      <c r="X34" s="227"/>
      <c r="Y34" s="325"/>
      <c r="Z34" s="325"/>
      <c r="AA34" s="317"/>
      <c r="AB34" s="317"/>
      <c r="AC34" s="317"/>
      <c r="AD34" s="318"/>
      <c r="AE34" s="318"/>
      <c r="AF34" s="318"/>
      <c r="AG34" s="318"/>
      <c r="AH34" s="225"/>
      <c r="AI34" s="556" t="s">
        <v>55</v>
      </c>
      <c r="AJ34" s="626"/>
      <c r="AK34" s="626"/>
      <c r="AL34" s="626"/>
      <c r="AM34" s="626"/>
      <c r="AN34" s="626"/>
      <c r="AO34" s="626"/>
      <c r="AP34" s="626"/>
      <c r="AQ34" s="627"/>
      <c r="AR34" s="38"/>
    </row>
    <row r="35" spans="1:44" ht="14.25" customHeight="1" x14ac:dyDescent="0.4">
      <c r="A35" s="197"/>
      <c r="B35" s="202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626"/>
      <c r="AJ35" s="626"/>
      <c r="AK35" s="626"/>
      <c r="AL35" s="626"/>
      <c r="AM35" s="626"/>
      <c r="AN35" s="626"/>
      <c r="AO35" s="626"/>
      <c r="AP35" s="626"/>
      <c r="AQ35" s="627"/>
      <c r="AR35" s="38"/>
    </row>
    <row r="36" spans="1:44" ht="14.25" customHeight="1" x14ac:dyDescent="0.4">
      <c r="A36" s="197"/>
      <c r="B36" s="202"/>
      <c r="C36" s="203"/>
      <c r="D36" s="203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628" t="s">
        <v>94</v>
      </c>
      <c r="AI36" s="629"/>
      <c r="AJ36" s="629"/>
      <c r="AK36" s="629"/>
      <c r="AL36" s="629"/>
      <c r="AM36" s="629"/>
      <c r="AN36" s="629"/>
      <c r="AO36" s="629"/>
      <c r="AP36" s="630"/>
      <c r="AQ36" s="205"/>
    </row>
    <row r="37" spans="1:44" ht="14.25" customHeight="1" x14ac:dyDescent="0.4">
      <c r="A37" s="197"/>
      <c r="B37" s="202"/>
      <c r="C37" s="203"/>
      <c r="D37" s="203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622" t="str">
        <f>IFERROR(IF(AH32&lt;=0,"ERROR",MIN(ROUNDUP(AH32,-4),200000)),"")</f>
        <v/>
      </c>
      <c r="AI37" s="623"/>
      <c r="AJ37" s="623"/>
      <c r="AK37" s="623"/>
      <c r="AL37" s="623"/>
      <c r="AM37" s="623"/>
      <c r="AN37" s="623"/>
      <c r="AO37" s="490" t="s">
        <v>0</v>
      </c>
      <c r="AP37" s="491"/>
      <c r="AQ37" s="205"/>
    </row>
    <row r="38" spans="1:44" ht="14.25" customHeight="1" x14ac:dyDescent="0.4">
      <c r="A38" s="197"/>
      <c r="B38" s="202"/>
      <c r="C38" s="203"/>
      <c r="D38" s="203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624"/>
      <c r="AI38" s="625"/>
      <c r="AJ38" s="625"/>
      <c r="AK38" s="625"/>
      <c r="AL38" s="625"/>
      <c r="AM38" s="625"/>
      <c r="AN38" s="625"/>
      <c r="AO38" s="492"/>
      <c r="AP38" s="493"/>
      <c r="AQ38" s="205"/>
    </row>
    <row r="39" spans="1:44" ht="17.25" x14ac:dyDescent="0.4">
      <c r="A39" s="197"/>
      <c r="B39" s="202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35"/>
      <c r="AL39" s="235"/>
      <c r="AM39" s="235"/>
      <c r="AN39" s="235"/>
      <c r="AO39" s="235"/>
      <c r="AP39" s="235"/>
      <c r="AQ39" s="236"/>
    </row>
    <row r="40" spans="1:44" ht="14.25" customHeight="1" x14ac:dyDescent="0.4">
      <c r="A40" s="197"/>
      <c r="B40" s="397" t="s">
        <v>87</v>
      </c>
      <c r="C40" s="608"/>
      <c r="D40" s="608"/>
      <c r="E40" s="608"/>
      <c r="F40" s="608"/>
      <c r="G40" s="608"/>
      <c r="H40" s="608"/>
      <c r="I40" s="608"/>
      <c r="J40" s="608"/>
      <c r="K40" s="608"/>
      <c r="L40" s="608"/>
      <c r="M40" s="608"/>
      <c r="N40" s="608"/>
      <c r="O40" s="608"/>
      <c r="P40" s="608"/>
      <c r="Q40" s="608"/>
      <c r="R40" s="608"/>
      <c r="S40" s="608"/>
      <c r="T40" s="608"/>
      <c r="U40" s="608"/>
      <c r="V40" s="608"/>
      <c r="W40" s="608"/>
      <c r="X40" s="608"/>
      <c r="Y40" s="608"/>
      <c r="Z40" s="608"/>
      <c r="AA40" s="608"/>
      <c r="AB40" s="608"/>
      <c r="AC40" s="608"/>
      <c r="AD40" s="608"/>
      <c r="AE40" s="608"/>
      <c r="AF40" s="608"/>
      <c r="AG40" s="608"/>
      <c r="AH40" s="608"/>
      <c r="AI40" s="608"/>
      <c r="AJ40" s="608"/>
      <c r="AK40" s="608"/>
      <c r="AL40" s="608"/>
      <c r="AM40" s="608"/>
      <c r="AN40" s="608"/>
      <c r="AO40" s="608"/>
      <c r="AP40" s="608"/>
      <c r="AQ40" s="609"/>
    </row>
    <row r="41" spans="1:44" ht="14.25" customHeight="1" x14ac:dyDescent="0.4">
      <c r="A41" s="197"/>
      <c r="B41" s="610"/>
      <c r="C41" s="608"/>
      <c r="D41" s="608"/>
      <c r="E41" s="608"/>
      <c r="F41" s="608"/>
      <c r="G41" s="608"/>
      <c r="H41" s="608"/>
      <c r="I41" s="608"/>
      <c r="J41" s="608"/>
      <c r="K41" s="608"/>
      <c r="L41" s="608"/>
      <c r="M41" s="608"/>
      <c r="N41" s="608"/>
      <c r="O41" s="608"/>
      <c r="P41" s="608"/>
      <c r="Q41" s="608"/>
      <c r="R41" s="608"/>
      <c r="S41" s="608"/>
      <c r="T41" s="608"/>
      <c r="U41" s="608"/>
      <c r="V41" s="608"/>
      <c r="W41" s="608"/>
      <c r="X41" s="608"/>
      <c r="Y41" s="608"/>
      <c r="Z41" s="608"/>
      <c r="AA41" s="608"/>
      <c r="AB41" s="608"/>
      <c r="AC41" s="608"/>
      <c r="AD41" s="608"/>
      <c r="AE41" s="608"/>
      <c r="AF41" s="608"/>
      <c r="AG41" s="608"/>
      <c r="AH41" s="608"/>
      <c r="AI41" s="608"/>
      <c r="AJ41" s="608"/>
      <c r="AK41" s="608"/>
      <c r="AL41" s="608"/>
      <c r="AM41" s="608"/>
      <c r="AN41" s="608"/>
      <c r="AO41" s="608"/>
      <c r="AP41" s="608"/>
      <c r="AQ41" s="609"/>
    </row>
    <row r="42" spans="1:44" ht="14.25" customHeight="1" x14ac:dyDescent="0.4">
      <c r="A42" s="197"/>
      <c r="B42" s="610"/>
      <c r="C42" s="608"/>
      <c r="D42" s="608"/>
      <c r="E42" s="608"/>
      <c r="F42" s="608"/>
      <c r="G42" s="608"/>
      <c r="H42" s="608"/>
      <c r="I42" s="608"/>
      <c r="J42" s="608"/>
      <c r="K42" s="608"/>
      <c r="L42" s="608"/>
      <c r="M42" s="608"/>
      <c r="N42" s="608"/>
      <c r="O42" s="608"/>
      <c r="P42" s="608"/>
      <c r="Q42" s="608"/>
      <c r="R42" s="608"/>
      <c r="S42" s="608"/>
      <c r="T42" s="608"/>
      <c r="U42" s="608"/>
      <c r="V42" s="608"/>
      <c r="W42" s="608"/>
      <c r="X42" s="608"/>
      <c r="Y42" s="608"/>
      <c r="Z42" s="608"/>
      <c r="AA42" s="608"/>
      <c r="AB42" s="608"/>
      <c r="AC42" s="608"/>
      <c r="AD42" s="608"/>
      <c r="AE42" s="608"/>
      <c r="AF42" s="608"/>
      <c r="AG42" s="608"/>
      <c r="AH42" s="608"/>
      <c r="AI42" s="608"/>
      <c r="AJ42" s="608"/>
      <c r="AK42" s="608"/>
      <c r="AL42" s="608"/>
      <c r="AM42" s="608"/>
      <c r="AN42" s="608"/>
      <c r="AO42" s="608"/>
      <c r="AP42" s="608"/>
      <c r="AQ42" s="609"/>
    </row>
    <row r="43" spans="1:44" ht="17.25" customHeight="1" thickBot="1" x14ac:dyDescent="0.45">
      <c r="A43" s="197"/>
      <c r="B43" s="611"/>
      <c r="C43" s="612"/>
      <c r="D43" s="612"/>
      <c r="E43" s="612"/>
      <c r="F43" s="612"/>
      <c r="G43" s="612"/>
      <c r="H43" s="612"/>
      <c r="I43" s="612"/>
      <c r="J43" s="612"/>
      <c r="K43" s="612"/>
      <c r="L43" s="612"/>
      <c r="M43" s="612"/>
      <c r="N43" s="612"/>
      <c r="O43" s="612"/>
      <c r="P43" s="612"/>
      <c r="Q43" s="612"/>
      <c r="R43" s="612"/>
      <c r="S43" s="612"/>
      <c r="T43" s="612"/>
      <c r="U43" s="612"/>
      <c r="V43" s="612"/>
      <c r="W43" s="612"/>
      <c r="X43" s="612"/>
      <c r="Y43" s="612"/>
      <c r="Z43" s="612"/>
      <c r="AA43" s="612"/>
      <c r="AB43" s="612"/>
      <c r="AC43" s="612"/>
      <c r="AD43" s="612"/>
      <c r="AE43" s="612"/>
      <c r="AF43" s="612"/>
      <c r="AG43" s="612"/>
      <c r="AH43" s="612"/>
      <c r="AI43" s="612"/>
      <c r="AJ43" s="612"/>
      <c r="AK43" s="612"/>
      <c r="AL43" s="612"/>
      <c r="AM43" s="612"/>
      <c r="AN43" s="612"/>
      <c r="AO43" s="612"/>
      <c r="AP43" s="612"/>
      <c r="AQ43" s="613"/>
      <c r="AR43" s="33"/>
    </row>
    <row r="44" spans="1:44" ht="15" customHeight="1" x14ac:dyDescent="0.4">
      <c r="A44" s="197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37"/>
      <c r="Q44" s="238"/>
      <c r="R44" s="238"/>
      <c r="S44" s="238"/>
      <c r="T44" s="238"/>
      <c r="U44" s="238"/>
      <c r="V44" s="238"/>
      <c r="W44" s="238"/>
      <c r="X44" s="239"/>
      <c r="Y44" s="238"/>
      <c r="Z44" s="238"/>
      <c r="AA44" s="238"/>
      <c r="AB44" s="238"/>
      <c r="AC44" s="238"/>
      <c r="AD44" s="203"/>
      <c r="AE44" s="203"/>
      <c r="AF44" s="203"/>
      <c r="AG44" s="203"/>
      <c r="AH44" s="203"/>
      <c r="AI44" s="203"/>
      <c r="AJ44" s="203"/>
      <c r="AK44" s="203"/>
      <c r="AL44" s="203"/>
      <c r="AM44" s="213"/>
      <c r="AN44" s="197"/>
      <c r="AO44" s="197"/>
      <c r="AP44" s="197"/>
      <c r="AQ44" s="197"/>
    </row>
    <row r="45" spans="1:44" ht="15" customHeight="1" x14ac:dyDescent="0.4">
      <c r="A45" s="197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37"/>
      <c r="Q45" s="238"/>
      <c r="R45" s="238"/>
      <c r="S45" s="238"/>
      <c r="T45" s="238"/>
      <c r="U45" s="238"/>
      <c r="V45" s="238"/>
      <c r="W45" s="238"/>
      <c r="X45" s="239"/>
      <c r="Y45" s="238"/>
      <c r="Z45" s="238"/>
      <c r="AA45" s="238"/>
      <c r="AB45" s="238"/>
      <c r="AC45" s="238"/>
      <c r="AD45" s="203"/>
      <c r="AE45" s="203"/>
      <c r="AF45" s="203"/>
      <c r="AG45" s="203"/>
      <c r="AH45" s="203"/>
      <c r="AI45" s="203"/>
      <c r="AJ45" s="203"/>
      <c r="AK45" s="203"/>
      <c r="AL45" s="203"/>
      <c r="AM45" s="213"/>
      <c r="AN45" s="197"/>
      <c r="AO45" s="197"/>
      <c r="AP45" s="197"/>
      <c r="AQ45" s="197"/>
    </row>
    <row r="46" spans="1:44" ht="15" customHeight="1" x14ac:dyDescent="0.4">
      <c r="A46" s="197"/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37"/>
      <c r="Q46" s="238"/>
      <c r="R46" s="238"/>
      <c r="S46" s="238"/>
      <c r="T46" s="238"/>
      <c r="U46" s="238"/>
      <c r="V46" s="238"/>
      <c r="W46" s="238"/>
      <c r="X46" s="239"/>
      <c r="Y46" s="238"/>
      <c r="Z46" s="238"/>
      <c r="AA46" s="238"/>
      <c r="AB46" s="238"/>
      <c r="AC46" s="238"/>
      <c r="AD46" s="203"/>
      <c r="AE46" s="203"/>
      <c r="AF46" s="203"/>
      <c r="AG46" s="203"/>
      <c r="AH46" s="203"/>
      <c r="AI46" s="203"/>
      <c r="AJ46" s="203"/>
      <c r="AK46" s="203"/>
      <c r="AL46" s="203"/>
      <c r="AM46" s="213"/>
      <c r="AN46" s="197"/>
      <c r="AO46" s="197"/>
      <c r="AP46" s="197"/>
      <c r="AQ46" s="197"/>
    </row>
    <row r="47" spans="1:44" ht="15.75" customHeight="1" x14ac:dyDescent="0.4">
      <c r="A47" s="197"/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197"/>
      <c r="AO47" s="197"/>
      <c r="AP47" s="197"/>
      <c r="AQ47" s="197"/>
    </row>
    <row r="48" spans="1:44" ht="15.75" customHeight="1" x14ac:dyDescent="0.4">
      <c r="A48" s="197"/>
      <c r="B48" s="614" t="s">
        <v>61</v>
      </c>
      <c r="C48" s="615"/>
      <c r="D48" s="615"/>
      <c r="E48" s="615"/>
      <c r="F48" s="615"/>
      <c r="G48" s="615"/>
      <c r="H48" s="615"/>
      <c r="I48" s="615"/>
      <c r="J48" s="615"/>
      <c r="K48" s="615"/>
      <c r="L48" s="615"/>
      <c r="M48" s="615"/>
      <c r="N48" s="615"/>
      <c r="O48" s="615"/>
      <c r="P48" s="615"/>
      <c r="Q48" s="615"/>
      <c r="R48" s="615"/>
      <c r="S48" s="615"/>
      <c r="T48" s="615"/>
      <c r="U48" s="615"/>
      <c r="V48" s="615"/>
      <c r="W48" s="615"/>
      <c r="X48" s="615"/>
      <c r="Y48" s="615"/>
      <c r="Z48" s="615"/>
      <c r="AA48" s="615"/>
      <c r="AB48" s="615"/>
      <c r="AC48" s="615"/>
      <c r="AD48" s="615"/>
      <c r="AE48" s="615"/>
      <c r="AF48" s="615"/>
      <c r="AG48" s="615"/>
      <c r="AH48" s="615"/>
      <c r="AI48" s="615"/>
      <c r="AJ48" s="615"/>
      <c r="AK48" s="615"/>
      <c r="AL48" s="615"/>
      <c r="AM48" s="615"/>
      <c r="AN48" s="615"/>
      <c r="AO48" s="615"/>
      <c r="AP48" s="615"/>
      <c r="AQ48" s="197"/>
    </row>
    <row r="49" spans="1:49" ht="15.75" customHeight="1" x14ac:dyDescent="0.4">
      <c r="A49" s="197"/>
      <c r="B49" s="615"/>
      <c r="C49" s="615"/>
      <c r="D49" s="615"/>
      <c r="E49" s="615"/>
      <c r="F49" s="615"/>
      <c r="G49" s="615"/>
      <c r="H49" s="615"/>
      <c r="I49" s="615"/>
      <c r="J49" s="615"/>
      <c r="K49" s="615"/>
      <c r="L49" s="615"/>
      <c r="M49" s="615"/>
      <c r="N49" s="615"/>
      <c r="O49" s="615"/>
      <c r="P49" s="615"/>
      <c r="Q49" s="615"/>
      <c r="R49" s="615"/>
      <c r="S49" s="615"/>
      <c r="T49" s="615"/>
      <c r="U49" s="615"/>
      <c r="V49" s="615"/>
      <c r="W49" s="615"/>
      <c r="X49" s="615"/>
      <c r="Y49" s="615"/>
      <c r="Z49" s="615"/>
      <c r="AA49" s="615"/>
      <c r="AB49" s="615"/>
      <c r="AC49" s="615"/>
      <c r="AD49" s="615"/>
      <c r="AE49" s="615"/>
      <c r="AF49" s="615"/>
      <c r="AG49" s="615"/>
      <c r="AH49" s="615"/>
      <c r="AI49" s="615"/>
      <c r="AJ49" s="615"/>
      <c r="AK49" s="615"/>
      <c r="AL49" s="615"/>
      <c r="AM49" s="615"/>
      <c r="AN49" s="615"/>
      <c r="AO49" s="615"/>
      <c r="AP49" s="615"/>
      <c r="AQ49" s="197"/>
    </row>
    <row r="50" spans="1:49" ht="15.75" customHeight="1" x14ac:dyDescent="0.4">
      <c r="A50" s="197"/>
      <c r="B50" s="197" t="s">
        <v>42</v>
      </c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323"/>
      <c r="AN50" s="323"/>
      <c r="AO50" s="323"/>
      <c r="AP50" s="323"/>
      <c r="AQ50" s="197"/>
    </row>
    <row r="51" spans="1:49" ht="18.75" customHeight="1" x14ac:dyDescent="0.15">
      <c r="A51" s="197"/>
      <c r="B51" s="597" t="s">
        <v>103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97"/>
      <c r="O51" s="597"/>
      <c r="P51" s="597"/>
      <c r="Q51" s="597"/>
      <c r="R51" s="597"/>
      <c r="S51" s="597"/>
      <c r="T51" s="597"/>
      <c r="U51" s="597"/>
      <c r="V51" s="597"/>
      <c r="W51" s="597"/>
      <c r="X51" s="597"/>
      <c r="Y51" s="597"/>
      <c r="Z51" s="597"/>
      <c r="AA51" s="597"/>
      <c r="AB51" s="597"/>
      <c r="AC51" s="597"/>
      <c r="AD51" s="597"/>
      <c r="AE51" s="597"/>
      <c r="AF51" s="597"/>
      <c r="AG51" s="597"/>
      <c r="AH51" s="597"/>
      <c r="AI51" s="597"/>
      <c r="AJ51" s="597"/>
      <c r="AK51" s="242"/>
      <c r="AL51" s="242"/>
      <c r="AM51" s="242"/>
      <c r="AN51" s="242"/>
      <c r="AO51" s="242"/>
      <c r="AP51" s="243"/>
      <c r="AQ51" s="197"/>
    </row>
    <row r="52" spans="1:49" ht="15.75" customHeight="1" x14ac:dyDescent="0.4">
      <c r="A52" s="197"/>
      <c r="B52" s="323"/>
      <c r="C52" s="244" t="s">
        <v>70</v>
      </c>
      <c r="D52" s="323"/>
      <c r="E52" s="323"/>
      <c r="F52" s="323"/>
      <c r="G52" s="323"/>
      <c r="H52" s="323"/>
      <c r="I52" s="323"/>
      <c r="J52" s="323"/>
      <c r="K52" s="323"/>
      <c r="L52" s="323"/>
      <c r="M52" s="323"/>
      <c r="N52" s="323"/>
      <c r="O52" s="323"/>
      <c r="P52" s="323"/>
      <c r="Q52" s="323"/>
      <c r="R52" s="323"/>
      <c r="S52" s="323"/>
      <c r="T52" s="323"/>
      <c r="U52" s="323"/>
      <c r="V52" s="323"/>
      <c r="W52" s="323"/>
      <c r="X52" s="323"/>
      <c r="Y52" s="323"/>
      <c r="Z52" s="323"/>
      <c r="AA52" s="323"/>
      <c r="AB52" s="323"/>
      <c r="AC52" s="323"/>
      <c r="AD52" s="323"/>
      <c r="AE52" s="323"/>
      <c r="AF52" s="323"/>
      <c r="AG52" s="323"/>
      <c r="AH52" s="323"/>
      <c r="AI52" s="323"/>
      <c r="AJ52" s="323"/>
      <c r="AK52" s="323"/>
      <c r="AL52" s="323"/>
      <c r="AM52" s="323"/>
      <c r="AN52" s="323"/>
      <c r="AO52" s="323"/>
      <c r="AP52" s="323"/>
      <c r="AQ52" s="197"/>
    </row>
    <row r="53" spans="1:49" ht="15.75" customHeight="1" x14ac:dyDescent="0.4">
      <c r="A53" s="197"/>
      <c r="B53" s="323"/>
      <c r="C53" s="598" t="s">
        <v>105</v>
      </c>
      <c r="D53" s="599"/>
      <c r="E53" s="599"/>
      <c r="F53" s="599"/>
      <c r="G53" s="599"/>
      <c r="H53" s="599"/>
      <c r="I53" s="599"/>
      <c r="J53" s="599"/>
      <c r="K53" s="599"/>
      <c r="L53" s="599"/>
      <c r="M53" s="599"/>
      <c r="N53" s="599"/>
      <c r="O53" s="599"/>
      <c r="P53" s="599"/>
      <c r="Q53" s="599"/>
      <c r="R53" s="599"/>
      <c r="S53" s="599"/>
      <c r="T53" s="599"/>
      <c r="U53" s="599"/>
      <c r="V53" s="599"/>
      <c r="W53" s="599"/>
      <c r="X53" s="599"/>
      <c r="Y53" s="599"/>
      <c r="Z53" s="599"/>
      <c r="AA53" s="599"/>
      <c r="AB53" s="599"/>
      <c r="AC53" s="599"/>
      <c r="AD53" s="599"/>
      <c r="AE53" s="599"/>
      <c r="AF53" s="599"/>
      <c r="AG53" s="599"/>
      <c r="AH53" s="599"/>
      <c r="AI53" s="599"/>
      <c r="AJ53" s="599"/>
      <c r="AK53" s="599"/>
      <c r="AL53" s="599"/>
      <c r="AM53" s="599"/>
      <c r="AN53" s="323"/>
      <c r="AO53" s="323"/>
      <c r="AP53" s="323"/>
      <c r="AQ53" s="197"/>
    </row>
    <row r="54" spans="1:49" ht="15.75" customHeight="1" x14ac:dyDescent="0.4">
      <c r="A54" s="197"/>
      <c r="B54" s="323"/>
      <c r="C54" s="599"/>
      <c r="D54" s="599"/>
      <c r="E54" s="599"/>
      <c r="F54" s="599"/>
      <c r="G54" s="599"/>
      <c r="H54" s="599"/>
      <c r="I54" s="599"/>
      <c r="J54" s="599"/>
      <c r="K54" s="599"/>
      <c r="L54" s="599"/>
      <c r="M54" s="599"/>
      <c r="N54" s="599"/>
      <c r="O54" s="599"/>
      <c r="P54" s="599"/>
      <c r="Q54" s="599"/>
      <c r="R54" s="599"/>
      <c r="S54" s="599"/>
      <c r="T54" s="599"/>
      <c r="U54" s="599"/>
      <c r="V54" s="599"/>
      <c r="W54" s="599"/>
      <c r="X54" s="599"/>
      <c r="Y54" s="599"/>
      <c r="Z54" s="599"/>
      <c r="AA54" s="599"/>
      <c r="AB54" s="599"/>
      <c r="AC54" s="599"/>
      <c r="AD54" s="599"/>
      <c r="AE54" s="599"/>
      <c r="AF54" s="599"/>
      <c r="AG54" s="599"/>
      <c r="AH54" s="599"/>
      <c r="AI54" s="599"/>
      <c r="AJ54" s="599"/>
      <c r="AK54" s="599"/>
      <c r="AL54" s="599"/>
      <c r="AM54" s="599"/>
      <c r="AN54" s="323"/>
      <c r="AO54" s="323"/>
      <c r="AP54" s="323"/>
      <c r="AQ54" s="197"/>
    </row>
    <row r="55" spans="1:49" ht="15.75" customHeight="1" x14ac:dyDescent="0.4">
      <c r="A55" s="197"/>
      <c r="B55" s="323"/>
      <c r="C55" s="600"/>
      <c r="D55" s="600"/>
      <c r="E55" s="600"/>
      <c r="F55" s="600"/>
      <c r="G55" s="600"/>
      <c r="H55" s="600"/>
      <c r="I55" s="600"/>
      <c r="J55" s="600"/>
      <c r="K55" s="600"/>
      <c r="L55" s="600"/>
      <c r="M55" s="600"/>
      <c r="N55" s="600"/>
      <c r="O55" s="600"/>
      <c r="P55" s="600"/>
      <c r="Q55" s="600"/>
      <c r="R55" s="600"/>
      <c r="S55" s="600"/>
      <c r="T55" s="600"/>
      <c r="U55" s="600"/>
      <c r="V55" s="600"/>
      <c r="W55" s="600"/>
      <c r="X55" s="600"/>
      <c r="Y55" s="600"/>
      <c r="Z55" s="600"/>
      <c r="AA55" s="600"/>
      <c r="AB55" s="600"/>
      <c r="AC55" s="600"/>
      <c r="AD55" s="600"/>
      <c r="AE55" s="600"/>
      <c r="AF55" s="600"/>
      <c r="AG55" s="600"/>
      <c r="AH55" s="600"/>
      <c r="AI55" s="600"/>
      <c r="AJ55" s="600"/>
      <c r="AK55" s="600"/>
      <c r="AL55" s="600"/>
      <c r="AM55" s="323"/>
      <c r="AN55" s="323"/>
      <c r="AO55" s="323"/>
      <c r="AP55" s="323"/>
      <c r="AQ55" s="197"/>
    </row>
    <row r="56" spans="1:49" x14ac:dyDescent="0.15">
      <c r="A56" s="197"/>
      <c r="B56" s="197"/>
      <c r="C56" s="600"/>
      <c r="D56" s="600"/>
      <c r="E56" s="600"/>
      <c r="F56" s="600"/>
      <c r="G56" s="600"/>
      <c r="H56" s="600"/>
      <c r="I56" s="600"/>
      <c r="J56" s="600"/>
      <c r="K56" s="600"/>
      <c r="L56" s="600"/>
      <c r="M56" s="600"/>
      <c r="N56" s="600"/>
      <c r="O56" s="600"/>
      <c r="P56" s="600"/>
      <c r="Q56" s="600"/>
      <c r="R56" s="600"/>
      <c r="S56" s="600"/>
      <c r="T56" s="600"/>
      <c r="U56" s="600"/>
      <c r="V56" s="600"/>
      <c r="W56" s="600"/>
      <c r="X56" s="600"/>
      <c r="Y56" s="600"/>
      <c r="Z56" s="600"/>
      <c r="AA56" s="600"/>
      <c r="AB56" s="600"/>
      <c r="AC56" s="600"/>
      <c r="AD56" s="600"/>
      <c r="AE56" s="600"/>
      <c r="AF56" s="600"/>
      <c r="AG56" s="600"/>
      <c r="AH56" s="600"/>
      <c r="AI56" s="600"/>
      <c r="AJ56" s="600"/>
      <c r="AK56" s="600"/>
      <c r="AL56" s="600"/>
      <c r="AM56" s="242"/>
      <c r="AN56" s="242"/>
      <c r="AO56" s="242"/>
      <c r="AP56" s="242"/>
      <c r="AQ56" s="197"/>
    </row>
    <row r="57" spans="1:49" x14ac:dyDescent="0.15">
      <c r="A57" s="197"/>
      <c r="B57" s="197" t="s">
        <v>117</v>
      </c>
      <c r="C57" s="324"/>
      <c r="D57" s="324"/>
      <c r="E57" s="324"/>
      <c r="F57" s="324"/>
      <c r="G57" s="324"/>
      <c r="H57" s="324"/>
      <c r="I57" s="324"/>
      <c r="J57" s="324"/>
      <c r="K57" s="324"/>
      <c r="L57" s="324"/>
      <c r="M57" s="324"/>
      <c r="N57" s="324"/>
      <c r="O57" s="324"/>
      <c r="P57" s="324"/>
      <c r="Q57" s="324"/>
      <c r="R57" s="324"/>
      <c r="S57" s="324"/>
      <c r="T57" s="324"/>
      <c r="U57" s="324"/>
      <c r="V57" s="324"/>
      <c r="W57" s="324"/>
      <c r="X57" s="324"/>
      <c r="Y57" s="324"/>
      <c r="Z57" s="324"/>
      <c r="AA57" s="324"/>
      <c r="AB57" s="324"/>
      <c r="AC57" s="324"/>
      <c r="AD57" s="324"/>
      <c r="AE57" s="324"/>
      <c r="AF57" s="324"/>
      <c r="AG57" s="324"/>
      <c r="AH57" s="324"/>
      <c r="AI57" s="324"/>
      <c r="AJ57" s="324"/>
      <c r="AK57" s="324"/>
      <c r="AL57" s="242"/>
      <c r="AM57" s="242"/>
      <c r="AN57" s="242"/>
      <c r="AO57" s="242"/>
      <c r="AP57" s="242"/>
      <c r="AQ57" s="197"/>
    </row>
    <row r="58" spans="1:49" x14ac:dyDescent="0.15">
      <c r="A58" s="197"/>
      <c r="B58" s="197" t="s">
        <v>113</v>
      </c>
      <c r="C58" s="324"/>
      <c r="D58" s="324"/>
      <c r="E58" s="324"/>
      <c r="F58" s="324"/>
      <c r="G58" s="324"/>
      <c r="H58" s="324"/>
      <c r="I58" s="324"/>
      <c r="J58" s="324"/>
      <c r="K58" s="324"/>
      <c r="L58" s="324"/>
      <c r="M58" s="324"/>
      <c r="N58" s="324"/>
      <c r="O58" s="324"/>
      <c r="P58" s="324"/>
      <c r="Q58" s="324"/>
      <c r="R58" s="324"/>
      <c r="S58" s="324"/>
      <c r="T58" s="324"/>
      <c r="U58" s="324"/>
      <c r="V58" s="324"/>
      <c r="W58" s="324"/>
      <c r="X58" s="324"/>
      <c r="Y58" s="324"/>
      <c r="Z58" s="324"/>
      <c r="AA58" s="324"/>
      <c r="AB58" s="324"/>
      <c r="AC58" s="324"/>
      <c r="AD58" s="324"/>
      <c r="AE58" s="324"/>
      <c r="AF58" s="324"/>
      <c r="AG58" s="324"/>
      <c r="AH58" s="324"/>
      <c r="AI58" s="324"/>
      <c r="AJ58" s="324"/>
      <c r="AK58" s="324"/>
      <c r="AL58" s="242"/>
      <c r="AM58" s="242"/>
      <c r="AN58" s="242"/>
      <c r="AO58" s="242"/>
      <c r="AP58" s="242"/>
      <c r="AQ58" s="197"/>
    </row>
    <row r="59" spans="1:49" ht="14.25" customHeight="1" x14ac:dyDescent="0.4">
      <c r="A59" s="197"/>
      <c r="B59" s="197"/>
      <c r="C59" s="203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487" t="s">
        <v>16</v>
      </c>
      <c r="Q59" s="488"/>
      <c r="R59" s="488"/>
      <c r="S59" s="488"/>
      <c r="T59" s="488"/>
      <c r="U59" s="488"/>
      <c r="V59" s="488"/>
      <c r="W59" s="488"/>
      <c r="X59" s="488"/>
      <c r="Y59" s="489"/>
      <c r="Z59" s="204"/>
      <c r="AA59" s="203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3"/>
      <c r="AN59" s="203"/>
      <c r="AO59" s="197"/>
      <c r="AP59" s="197"/>
      <c r="AQ59" s="197"/>
    </row>
    <row r="60" spans="1:49" ht="14.25" customHeight="1" x14ac:dyDescent="0.4">
      <c r="A60" s="197"/>
      <c r="B60" s="197"/>
      <c r="C60" s="203"/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601" t="s">
        <v>15</v>
      </c>
      <c r="Q60" s="602"/>
      <c r="R60" s="602"/>
      <c r="S60" s="483" t="s">
        <v>11</v>
      </c>
      <c r="T60" s="602"/>
      <c r="U60" s="605"/>
      <c r="V60" s="483" t="s">
        <v>12</v>
      </c>
      <c r="W60" s="602"/>
      <c r="X60" s="602"/>
      <c r="Y60" s="466" t="s">
        <v>2</v>
      </c>
      <c r="Z60" s="592" t="s">
        <v>18</v>
      </c>
      <c r="AA60" s="593"/>
      <c r="AB60" s="593"/>
      <c r="AC60" s="593"/>
      <c r="AD60" s="593"/>
      <c r="AE60" s="594" t="s">
        <v>75</v>
      </c>
      <c r="AF60" s="594"/>
      <c r="AG60" s="594"/>
      <c r="AH60" s="594"/>
      <c r="AI60" s="594"/>
      <c r="AJ60" s="594"/>
      <c r="AK60" s="594"/>
      <c r="AL60" s="594"/>
      <c r="AM60" s="594"/>
      <c r="AN60" s="203"/>
      <c r="AO60" s="197"/>
      <c r="AP60" s="197"/>
      <c r="AQ60" s="197"/>
      <c r="AS60" s="14" t="s">
        <v>13</v>
      </c>
      <c r="AT60" s="19" t="str">
        <f>P60&amp;R60&amp;S60&amp;T60&amp;V60&amp;W60&amp;Y60</f>
        <v>令和年月日</v>
      </c>
      <c r="AU60" s="34"/>
    </row>
    <row r="61" spans="1:49" ht="14.25" customHeight="1" x14ac:dyDescent="0.4">
      <c r="A61" s="197"/>
      <c r="B61" s="197"/>
      <c r="C61" s="203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603"/>
      <c r="Q61" s="604"/>
      <c r="R61" s="604"/>
      <c r="S61" s="484"/>
      <c r="T61" s="606"/>
      <c r="U61" s="606"/>
      <c r="V61" s="484"/>
      <c r="W61" s="604"/>
      <c r="X61" s="604"/>
      <c r="Y61" s="467"/>
      <c r="Z61" s="592"/>
      <c r="AA61" s="593"/>
      <c r="AB61" s="593"/>
      <c r="AC61" s="593"/>
      <c r="AD61" s="593"/>
      <c r="AE61" s="594"/>
      <c r="AF61" s="594"/>
      <c r="AG61" s="594"/>
      <c r="AH61" s="594"/>
      <c r="AI61" s="594"/>
      <c r="AJ61" s="594"/>
      <c r="AK61" s="594"/>
      <c r="AL61" s="594"/>
      <c r="AM61" s="594"/>
      <c r="AN61" s="203"/>
      <c r="AO61" s="197"/>
      <c r="AP61" s="197"/>
      <c r="AQ61" s="197"/>
      <c r="AS61" s="14" t="s">
        <v>14</v>
      </c>
      <c r="AT61" s="21" t="str">
        <f>IFERROR(DATEVALUE(AT60),"")</f>
        <v/>
      </c>
    </row>
    <row r="62" spans="1:49" ht="9.9499999999999993" customHeight="1" x14ac:dyDescent="0.15">
      <c r="A62" s="197"/>
      <c r="B62" s="197"/>
      <c r="C62" s="197"/>
      <c r="D62" s="324"/>
      <c r="E62" s="324"/>
      <c r="F62" s="324"/>
      <c r="G62" s="324"/>
      <c r="H62" s="324"/>
      <c r="I62" s="324"/>
      <c r="J62" s="324"/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4"/>
      <c r="V62" s="324"/>
      <c r="W62" s="324"/>
      <c r="X62" s="324"/>
      <c r="Y62" s="324"/>
      <c r="Z62" s="324"/>
      <c r="AA62" s="246"/>
      <c r="AB62" s="247"/>
      <c r="AC62" s="247"/>
      <c r="AD62" s="247"/>
      <c r="AE62" s="247"/>
      <c r="AF62" s="247"/>
      <c r="AG62" s="247"/>
      <c r="AH62" s="199"/>
      <c r="AI62" s="199"/>
      <c r="AJ62" s="248"/>
      <c r="AK62" s="248"/>
      <c r="AL62" s="248"/>
      <c r="AM62" s="248"/>
      <c r="AN62" s="248"/>
      <c r="AO62" s="248"/>
      <c r="AP62" s="248"/>
      <c r="AQ62" s="197"/>
      <c r="AS62" s="25" t="str">
        <f>IFERROR((DATE(2022,1,31)-AT61+1),"")</f>
        <v/>
      </c>
      <c r="AT62" s="7"/>
    </row>
    <row r="63" spans="1:49" x14ac:dyDescent="0.15">
      <c r="A63" s="197"/>
      <c r="B63" s="197"/>
      <c r="C63" s="216" t="s">
        <v>32</v>
      </c>
      <c r="D63" s="324"/>
      <c r="E63" s="324"/>
      <c r="F63" s="324"/>
      <c r="G63" s="324"/>
      <c r="H63" s="324"/>
      <c r="I63" s="324"/>
      <c r="J63" s="324"/>
      <c r="K63" s="324"/>
      <c r="L63" s="324"/>
      <c r="M63" s="324"/>
      <c r="N63" s="324"/>
      <c r="O63" s="324"/>
      <c r="P63" s="324"/>
      <c r="Q63" s="324"/>
      <c r="R63" s="324"/>
      <c r="S63" s="324"/>
      <c r="T63" s="324"/>
      <c r="U63" s="324"/>
      <c r="V63" s="324"/>
      <c r="W63" s="324"/>
      <c r="X63" s="324"/>
      <c r="Y63" s="324"/>
      <c r="Z63" s="324"/>
      <c r="AA63" s="246"/>
      <c r="AB63" s="247"/>
      <c r="AC63" s="247"/>
      <c r="AD63" s="247"/>
      <c r="AE63" s="247"/>
      <c r="AF63" s="247"/>
      <c r="AG63" s="247"/>
      <c r="AH63" s="199"/>
      <c r="AI63" s="199"/>
      <c r="AJ63" s="248"/>
      <c r="AK63" s="248"/>
      <c r="AL63" s="248"/>
      <c r="AM63" s="248"/>
      <c r="AN63" s="248"/>
      <c r="AO63" s="248"/>
      <c r="AP63" s="248"/>
      <c r="AQ63" s="197"/>
      <c r="AS63" s="7"/>
      <c r="AT63" s="7"/>
    </row>
    <row r="64" spans="1:49" s="26" customFormat="1" ht="18.75" customHeight="1" x14ac:dyDescent="0.15">
      <c r="A64" s="249"/>
      <c r="B64" s="249"/>
      <c r="C64" s="197"/>
      <c r="D64" s="250"/>
      <c r="E64" s="250"/>
      <c r="F64" s="250"/>
      <c r="G64" s="250"/>
      <c r="H64" s="250"/>
      <c r="I64" s="250"/>
      <c r="J64" s="250"/>
      <c r="K64" s="250"/>
      <c r="L64" s="250"/>
      <c r="M64" s="250"/>
      <c r="N64" s="251"/>
      <c r="O64" s="252"/>
      <c r="P64" s="586"/>
      <c r="Q64" s="587"/>
      <c r="R64" s="587"/>
      <c r="S64" s="587"/>
      <c r="T64" s="587"/>
      <c r="U64" s="587"/>
      <c r="V64" s="587"/>
      <c r="W64" s="475" t="s">
        <v>0</v>
      </c>
      <c r="X64" s="476"/>
      <c r="Y64" s="253" t="s">
        <v>5</v>
      </c>
      <c r="Z64" s="253"/>
      <c r="AA64" s="595" t="str">
        <f>AS62</f>
        <v/>
      </c>
      <c r="AB64" s="596"/>
      <c r="AC64" s="596"/>
      <c r="AD64" s="583" t="s">
        <v>2</v>
      </c>
      <c r="AE64" s="584"/>
      <c r="AF64" s="253"/>
      <c r="AG64" s="254" t="s">
        <v>1</v>
      </c>
      <c r="AH64" s="590" t="str">
        <f>IF(AA64="","",ROUNDUP(P64/AA64,0))</f>
        <v/>
      </c>
      <c r="AI64" s="591"/>
      <c r="AJ64" s="591"/>
      <c r="AK64" s="591"/>
      <c r="AL64" s="591"/>
      <c r="AM64" s="591"/>
      <c r="AN64" s="583" t="s">
        <v>0</v>
      </c>
      <c r="AO64" s="584"/>
      <c r="AP64" s="255"/>
      <c r="AQ64" s="255"/>
      <c r="AS64" s="7"/>
      <c r="AT64" s="7"/>
      <c r="AU64" s="7"/>
      <c r="AW64" s="27"/>
    </row>
    <row r="65" spans="1:71" s="26" customFormat="1" ht="18.75" customHeight="1" x14ac:dyDescent="0.15">
      <c r="A65" s="249"/>
      <c r="B65" s="249"/>
      <c r="C65" s="249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6" t="s">
        <v>28</v>
      </c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7"/>
      <c r="AB65" s="257"/>
      <c r="AC65" s="257"/>
      <c r="AD65" s="257"/>
      <c r="AE65" s="257"/>
      <c r="AF65" s="257"/>
      <c r="AG65" s="257"/>
      <c r="AH65" s="255"/>
      <c r="AI65" s="585" t="s">
        <v>23</v>
      </c>
      <c r="AJ65" s="585"/>
      <c r="AK65" s="585"/>
      <c r="AL65" s="585"/>
      <c r="AM65" s="585"/>
      <c r="AN65" s="585"/>
      <c r="AO65" s="585"/>
      <c r="AP65" s="258"/>
      <c r="AQ65" s="258"/>
      <c r="AR65" s="28"/>
      <c r="AT65" s="24"/>
      <c r="AU65" s="7"/>
      <c r="AV65" s="7"/>
      <c r="AW65" s="7"/>
      <c r="AY65" s="27"/>
      <c r="AZ65" s="27"/>
      <c r="BA65" s="27"/>
      <c r="BB65" s="27"/>
      <c r="BC65" s="27"/>
    </row>
    <row r="66" spans="1:71" s="5" customFormat="1" ht="18.75" customHeight="1" x14ac:dyDescent="0.15">
      <c r="A66" s="259"/>
      <c r="B66" s="259"/>
      <c r="C66" s="216" t="s">
        <v>88</v>
      </c>
      <c r="D66" s="260"/>
      <c r="E66" s="260"/>
      <c r="F66" s="260"/>
      <c r="G66" s="260"/>
      <c r="H66" s="260"/>
      <c r="I66" s="260"/>
      <c r="J66" s="260"/>
      <c r="K66" s="260"/>
      <c r="L66" s="260"/>
      <c r="M66" s="260"/>
      <c r="N66" s="260"/>
      <c r="O66" s="261" t="s">
        <v>35</v>
      </c>
      <c r="P66" s="259" t="s">
        <v>89</v>
      </c>
      <c r="Q66" s="262"/>
      <c r="R66" s="262"/>
      <c r="S66" s="262"/>
      <c r="T66" s="262"/>
      <c r="U66" s="262"/>
      <c r="V66" s="262"/>
      <c r="W66" s="262"/>
      <c r="X66" s="262"/>
      <c r="Y66" s="262"/>
      <c r="Z66" s="263"/>
      <c r="AA66" s="264"/>
      <c r="AB66" s="264"/>
      <c r="AC66" s="216"/>
      <c r="AD66" s="259"/>
      <c r="AE66" s="216"/>
      <c r="AF66" s="265"/>
      <c r="AG66" s="265"/>
      <c r="AH66" s="265"/>
      <c r="AI66" s="259"/>
      <c r="AJ66" s="266"/>
      <c r="AK66" s="266"/>
      <c r="AL66" s="266"/>
      <c r="AM66" s="266"/>
      <c r="AN66" s="266"/>
      <c r="AO66" s="259"/>
      <c r="AP66" s="259"/>
      <c r="AQ66" s="259"/>
    </row>
    <row r="67" spans="1:71" s="5" customFormat="1" ht="18.75" customHeight="1" x14ac:dyDescent="0.15">
      <c r="A67" s="259"/>
      <c r="B67" s="259"/>
      <c r="C67" s="259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586"/>
      <c r="Q67" s="587"/>
      <c r="R67" s="587"/>
      <c r="S67" s="587"/>
      <c r="T67" s="587"/>
      <c r="U67" s="587"/>
      <c r="V67" s="587"/>
      <c r="W67" s="475" t="s">
        <v>0</v>
      </c>
      <c r="X67" s="476"/>
      <c r="Y67" s="199" t="s">
        <v>5</v>
      </c>
      <c r="Z67" s="216"/>
      <c r="AA67" s="588">
        <v>28</v>
      </c>
      <c r="AB67" s="589"/>
      <c r="AC67" s="589"/>
      <c r="AD67" s="475" t="s">
        <v>2</v>
      </c>
      <c r="AE67" s="476"/>
      <c r="AF67" s="199"/>
      <c r="AG67" s="324" t="s">
        <v>1</v>
      </c>
      <c r="AH67" s="590">
        <f>IF(AA67="","",ROUNDUP(P67/AA67,0))</f>
        <v>0</v>
      </c>
      <c r="AI67" s="591"/>
      <c r="AJ67" s="591"/>
      <c r="AK67" s="591"/>
      <c r="AL67" s="591"/>
      <c r="AM67" s="591"/>
      <c r="AN67" s="475" t="s">
        <v>0</v>
      </c>
      <c r="AO67" s="476"/>
      <c r="AP67" s="259"/>
      <c r="AQ67" s="264"/>
      <c r="AR67" s="15"/>
      <c r="AS67" s="14"/>
      <c r="AU67" s="14"/>
      <c r="AV67" s="18"/>
      <c r="AW67" s="18"/>
      <c r="AX67" s="18"/>
      <c r="AZ67" s="20"/>
      <c r="BA67" s="20"/>
      <c r="BB67" s="20"/>
      <c r="BC67" s="20"/>
      <c r="BD67" s="20"/>
    </row>
    <row r="68" spans="1:71" s="5" customFormat="1" ht="18.75" customHeight="1" thickBot="1" x14ac:dyDescent="0.2">
      <c r="A68" s="259"/>
      <c r="B68" s="259"/>
      <c r="C68" s="259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56" t="s">
        <v>28</v>
      </c>
      <c r="R68" s="267"/>
      <c r="S68" s="267"/>
      <c r="T68" s="267"/>
      <c r="U68" s="267"/>
      <c r="V68" s="267"/>
      <c r="W68" s="267"/>
      <c r="X68" s="199"/>
      <c r="Y68" s="199"/>
      <c r="Z68" s="216"/>
      <c r="AA68" s="268"/>
      <c r="AB68" s="269"/>
      <c r="AC68" s="269"/>
      <c r="AD68" s="199"/>
      <c r="AE68" s="199"/>
      <c r="AF68" s="246"/>
      <c r="AG68" s="246"/>
      <c r="AH68" s="216"/>
      <c r="AI68" s="578" t="s">
        <v>23</v>
      </c>
      <c r="AJ68" s="579"/>
      <c r="AK68" s="579"/>
      <c r="AL68" s="579"/>
      <c r="AM68" s="579"/>
      <c r="AN68" s="579"/>
      <c r="AO68" s="579"/>
      <c r="AP68" s="320"/>
      <c r="AQ68" s="264"/>
      <c r="AR68" s="15"/>
      <c r="AS68" s="14"/>
      <c r="AU68" s="14"/>
      <c r="AV68" s="18"/>
      <c r="AW68" s="18"/>
      <c r="AX68" s="18"/>
      <c r="AZ68" s="20"/>
      <c r="BA68" s="20"/>
      <c r="BB68" s="20"/>
      <c r="BC68" s="20"/>
      <c r="BD68" s="20"/>
    </row>
    <row r="69" spans="1:71" s="5" customFormat="1" ht="24" customHeight="1" thickBot="1" x14ac:dyDescent="0.45">
      <c r="A69" s="259"/>
      <c r="B69" s="259"/>
      <c r="C69" s="580" t="s">
        <v>100</v>
      </c>
      <c r="D69" s="580"/>
      <c r="E69" s="580"/>
      <c r="F69" s="580"/>
      <c r="G69" s="580"/>
      <c r="H69" s="580"/>
      <c r="I69" s="580"/>
      <c r="J69" s="580"/>
      <c r="K69" s="580"/>
      <c r="L69" s="580"/>
      <c r="M69" s="580"/>
      <c r="N69" s="580"/>
      <c r="O69" s="580"/>
      <c r="P69" s="580"/>
      <c r="Q69" s="580"/>
      <c r="R69" s="580"/>
      <c r="S69" s="580"/>
      <c r="T69" s="580"/>
      <c r="U69" s="580"/>
      <c r="V69" s="580"/>
      <c r="W69" s="580"/>
      <c r="X69" s="581"/>
      <c r="Y69" s="576" t="str">
        <f>IF(O64="","",IFERROR(IF(Y67="","",ROUNDUP((AF64-AF67)*0.4,0)),""))</f>
        <v/>
      </c>
      <c r="Z69" s="577"/>
      <c r="AA69" s="577"/>
      <c r="AB69" s="577"/>
      <c r="AC69" s="577"/>
      <c r="AD69" s="577"/>
      <c r="AE69" s="572" t="s">
        <v>0</v>
      </c>
      <c r="AF69" s="573"/>
      <c r="AG69" s="271"/>
      <c r="AH69" s="277"/>
      <c r="AI69" s="259"/>
      <c r="AJ69" s="259"/>
      <c r="AK69" s="266"/>
      <c r="AL69" s="266"/>
      <c r="AM69" s="266"/>
      <c r="AN69" s="266"/>
      <c r="AO69" s="266"/>
      <c r="AP69" s="278"/>
      <c r="AQ69" s="278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</row>
    <row r="70" spans="1:71" s="5" customFormat="1" ht="21" x14ac:dyDescent="0.4">
      <c r="A70" s="259"/>
      <c r="B70" s="259"/>
      <c r="C70" s="319"/>
      <c r="D70" s="319"/>
      <c r="E70" s="319"/>
      <c r="F70" s="319"/>
      <c r="G70" s="319"/>
      <c r="H70" s="319"/>
      <c r="I70" s="319"/>
      <c r="J70" s="319"/>
      <c r="K70" s="319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261"/>
      <c r="Y70" s="280"/>
      <c r="Z70" s="280"/>
      <c r="AA70" s="280"/>
      <c r="AB70" s="280"/>
      <c r="AC70" s="750" t="s">
        <v>95</v>
      </c>
      <c r="AD70" s="751"/>
      <c r="AE70" s="751"/>
      <c r="AF70" s="751"/>
      <c r="AG70" s="751"/>
      <c r="AH70" s="751"/>
      <c r="AI70" s="751"/>
      <c r="AJ70" s="751"/>
      <c r="AK70" s="752"/>
      <c r="AL70" s="259"/>
      <c r="AM70" s="259"/>
      <c r="AN70" s="259"/>
      <c r="AO70" s="259"/>
      <c r="AP70" s="259"/>
      <c r="AQ70" s="259"/>
      <c r="AR70" s="23"/>
      <c r="AU70" s="20"/>
      <c r="AV70" s="20"/>
      <c r="AW70" s="20"/>
      <c r="AX70" s="20"/>
      <c r="AY70" s="20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</row>
    <row r="71" spans="1:71" s="5" customFormat="1" ht="14.25" customHeight="1" thickBot="1" x14ac:dyDescent="0.45">
      <c r="A71" s="259"/>
      <c r="B71" s="259"/>
      <c r="C71" s="259"/>
      <c r="D71" s="259"/>
      <c r="E71" s="259"/>
      <c r="F71" s="259"/>
      <c r="G71" s="259"/>
      <c r="H71" s="272"/>
      <c r="I71" s="259"/>
      <c r="J71" s="259"/>
      <c r="K71" s="259"/>
      <c r="L71" s="259"/>
      <c r="M71" s="273"/>
      <c r="N71" s="274"/>
      <c r="O71" s="274"/>
      <c r="P71" s="274"/>
      <c r="Q71" s="259"/>
      <c r="R71" s="259"/>
      <c r="S71" s="259"/>
      <c r="T71" s="259"/>
      <c r="U71" s="259"/>
      <c r="V71" s="259"/>
      <c r="W71" s="259"/>
      <c r="X71" s="259"/>
      <c r="Y71" s="259"/>
      <c r="Z71" s="274"/>
      <c r="AA71" s="274"/>
      <c r="AB71" s="274"/>
      <c r="AC71" s="751"/>
      <c r="AD71" s="751"/>
      <c r="AE71" s="751"/>
      <c r="AF71" s="751"/>
      <c r="AG71" s="751"/>
      <c r="AH71" s="751"/>
      <c r="AI71" s="751"/>
      <c r="AJ71" s="751"/>
      <c r="AK71" s="752"/>
      <c r="AL71" s="315"/>
      <c r="AM71" s="315"/>
      <c r="AN71" s="282"/>
      <c r="AO71" s="282"/>
      <c r="AP71" s="259"/>
      <c r="AQ71" s="259"/>
      <c r="AR71" s="16"/>
      <c r="AU71" s="11"/>
      <c r="AV71" s="11"/>
      <c r="AW71" s="11"/>
      <c r="AX71" s="11"/>
      <c r="AY71" s="11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</row>
    <row r="72" spans="1:71" s="5" customFormat="1" ht="21.75" thickBot="1" x14ac:dyDescent="0.45">
      <c r="A72" s="259"/>
      <c r="B72" s="259"/>
      <c r="C72" s="259"/>
      <c r="D72" s="259"/>
      <c r="E72" s="259"/>
      <c r="F72" s="259"/>
      <c r="G72" s="259"/>
      <c r="H72" s="272"/>
      <c r="I72" s="259"/>
      <c r="J72" s="259"/>
      <c r="K72" s="259"/>
      <c r="L72" s="259"/>
      <c r="M72" s="273"/>
      <c r="N72" s="283" t="s">
        <v>91</v>
      </c>
      <c r="O72" s="274"/>
      <c r="P72" s="274"/>
      <c r="Q72" s="259"/>
      <c r="R72" s="259"/>
      <c r="S72" s="259"/>
      <c r="T72" s="259"/>
      <c r="U72" s="259"/>
      <c r="V72" s="259"/>
      <c r="W72" s="259"/>
      <c r="X72" s="259"/>
      <c r="Y72" s="576" t="str">
        <f>IFERROR(IF(Y69&lt;=0,"ERROR",MIN(ROUNDUP(Y69,-3),200000)),"")</f>
        <v/>
      </c>
      <c r="Z72" s="577"/>
      <c r="AA72" s="577"/>
      <c r="AB72" s="577"/>
      <c r="AC72" s="577"/>
      <c r="AD72" s="577"/>
      <c r="AE72" s="461" t="s">
        <v>0</v>
      </c>
      <c r="AF72" s="462"/>
      <c r="AG72" s="259"/>
      <c r="AH72" s="259"/>
      <c r="AI72" s="284"/>
      <c r="AJ72" s="284"/>
      <c r="AK72" s="284"/>
      <c r="AL72" s="284"/>
      <c r="AM72" s="284"/>
      <c r="AN72" s="278"/>
      <c r="AO72" s="278"/>
      <c r="AP72" s="278"/>
      <c r="AQ72" s="278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</row>
    <row r="73" spans="1:71" x14ac:dyDescent="0.4">
      <c r="A73" s="197"/>
      <c r="B73" s="197"/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285"/>
      <c r="Z73" s="285"/>
      <c r="AA73" s="285"/>
      <c r="AB73" s="285"/>
      <c r="AC73" s="285"/>
      <c r="AD73" s="285"/>
      <c r="AE73" s="285"/>
      <c r="AF73" s="197"/>
      <c r="AG73" s="197"/>
      <c r="AH73" s="197"/>
      <c r="AI73" s="197"/>
      <c r="AJ73" s="197"/>
      <c r="AK73" s="197"/>
      <c r="AL73" s="197"/>
      <c r="AM73" s="197"/>
      <c r="AN73" s="197"/>
      <c r="AO73" s="197"/>
      <c r="AP73" s="197"/>
      <c r="AQ73" s="197"/>
    </row>
  </sheetData>
  <mergeCells count="111">
    <mergeCell ref="A1:AQ1"/>
    <mergeCell ref="A2:AQ2"/>
    <mergeCell ref="A3:AQ3"/>
    <mergeCell ref="A4:AQ4"/>
    <mergeCell ref="A5:AQ5"/>
    <mergeCell ref="B6:AO7"/>
    <mergeCell ref="B8:P8"/>
    <mergeCell ref="Q8:AQ8"/>
    <mergeCell ref="B9:V9"/>
    <mergeCell ref="W9:AQ9"/>
    <mergeCell ref="B10:AQ10"/>
    <mergeCell ref="O12:X12"/>
    <mergeCell ref="Z12:AM14"/>
    <mergeCell ref="O13:P14"/>
    <mergeCell ref="Q13:Q14"/>
    <mergeCell ref="R13:R14"/>
    <mergeCell ref="S13:T14"/>
    <mergeCell ref="U13:U14"/>
    <mergeCell ref="V13:W14"/>
    <mergeCell ref="X13:X14"/>
    <mergeCell ref="R16:X16"/>
    <mergeCell ref="Z16:AM18"/>
    <mergeCell ref="R17:S18"/>
    <mergeCell ref="T17:T18"/>
    <mergeCell ref="U17:U18"/>
    <mergeCell ref="V17:W18"/>
    <mergeCell ref="V22:W23"/>
    <mergeCell ref="X22:Y23"/>
    <mergeCell ref="Z22:Z23"/>
    <mergeCell ref="AA22:AJ23"/>
    <mergeCell ref="AK22:AL23"/>
    <mergeCell ref="AE24:AK24"/>
    <mergeCell ref="X17:X18"/>
    <mergeCell ref="D21:P21"/>
    <mergeCell ref="S21:W21"/>
    <mergeCell ref="Z21:AL21"/>
    <mergeCell ref="D22:D23"/>
    <mergeCell ref="E22:N23"/>
    <mergeCell ref="O22:P23"/>
    <mergeCell ref="Q22:R23"/>
    <mergeCell ref="S22:S23"/>
    <mergeCell ref="T22:U23"/>
    <mergeCell ref="X27:Y28"/>
    <mergeCell ref="Z27:Z28"/>
    <mergeCell ref="AA27:AJ28"/>
    <mergeCell ref="AK27:AL28"/>
    <mergeCell ref="AE29:AK29"/>
    <mergeCell ref="C31:M31"/>
    <mergeCell ref="P31:Z31"/>
    <mergeCell ref="AH31:AP31"/>
    <mergeCell ref="D26:P26"/>
    <mergeCell ref="S26:W26"/>
    <mergeCell ref="Z26:AL26"/>
    <mergeCell ref="D27:D28"/>
    <mergeCell ref="E27:N28"/>
    <mergeCell ref="O27:P28"/>
    <mergeCell ref="Q27:R28"/>
    <mergeCell ref="S27:S28"/>
    <mergeCell ref="T27:U28"/>
    <mergeCell ref="V27:W28"/>
    <mergeCell ref="AI34:AQ35"/>
    <mergeCell ref="AH36:AP36"/>
    <mergeCell ref="AH37:AN38"/>
    <mergeCell ref="AO37:AP38"/>
    <mergeCell ref="B40:AQ43"/>
    <mergeCell ref="B48:AP49"/>
    <mergeCell ref="Y32:Z33"/>
    <mergeCell ref="AA32:AB33"/>
    <mergeCell ref="AC32:AE33"/>
    <mergeCell ref="AF32:AG33"/>
    <mergeCell ref="AH32:AN33"/>
    <mergeCell ref="AO32:AP33"/>
    <mergeCell ref="C32:C33"/>
    <mergeCell ref="D32:K33"/>
    <mergeCell ref="L32:M33"/>
    <mergeCell ref="N32:O33"/>
    <mergeCell ref="P32:P33"/>
    <mergeCell ref="Q32:X33"/>
    <mergeCell ref="Y60:Y61"/>
    <mergeCell ref="Z60:AD61"/>
    <mergeCell ref="AE60:AM61"/>
    <mergeCell ref="P64:V64"/>
    <mergeCell ref="W64:X64"/>
    <mergeCell ref="AA64:AC64"/>
    <mergeCell ref="AD64:AE64"/>
    <mergeCell ref="AH64:AM64"/>
    <mergeCell ref="B51:AJ51"/>
    <mergeCell ref="C53:AM54"/>
    <mergeCell ref="C55:AL56"/>
    <mergeCell ref="P59:Y59"/>
    <mergeCell ref="P60:Q61"/>
    <mergeCell ref="R60:R61"/>
    <mergeCell ref="S60:S61"/>
    <mergeCell ref="T60:U61"/>
    <mergeCell ref="V60:V61"/>
    <mergeCell ref="W60:X61"/>
    <mergeCell ref="AI68:AO68"/>
    <mergeCell ref="C69:X69"/>
    <mergeCell ref="Y69:AD69"/>
    <mergeCell ref="AE69:AF69"/>
    <mergeCell ref="AC70:AK71"/>
    <mergeCell ref="Y72:AD72"/>
    <mergeCell ref="AE72:AF72"/>
    <mergeCell ref="AN64:AO64"/>
    <mergeCell ref="AI65:AO65"/>
    <mergeCell ref="P67:V67"/>
    <mergeCell ref="W67:X67"/>
    <mergeCell ref="AA67:AC67"/>
    <mergeCell ref="AD67:AE67"/>
    <mergeCell ref="AH67:AM67"/>
    <mergeCell ref="AN67:AO67"/>
  </mergeCells>
  <phoneticPr fontId="3"/>
  <dataValidations count="3">
    <dataValidation type="list" allowBlank="1" showInputMessage="1" showErrorMessage="1" sqref="Q13:Q14">
      <formula1>"3,4"</formula1>
    </dataValidation>
    <dataValidation type="list" allowBlank="1" showInputMessage="1" showErrorMessage="1" sqref="T17 R60">
      <formula1>"　,2,3"</formula1>
    </dataValidation>
    <dataValidation type="list" showInputMessage="1" showErrorMessage="1" sqref="R17 P60:Q61 O13:P14">
      <formula1>"　,令和"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5A2C5F744454E479ACB252CFB1EF3A3" ma:contentTypeVersion="1" ma:contentTypeDescription="新しいドキュメントを作成します。" ma:contentTypeScope="" ma:versionID="9bf05254191bb593238c5c512693a77e">
  <xsd:schema xmlns:xsd="http://www.w3.org/2001/XMLSchema" xmlns:xs="http://www.w3.org/2001/XMLSchema" xmlns:p="http://schemas.microsoft.com/office/2006/metadata/properties" xmlns:ns2="666cf137-a4c2-4de1-a55f-fde8dce8d6a8" targetNamespace="http://schemas.microsoft.com/office/2006/metadata/properties" ma:root="true" ma:fieldsID="257143e4174e30796ddabcdb43609582" ns2:_="">
    <xsd:import namespace="666cf137-a4c2-4de1-a55f-fde8dce8d6a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cf137-a4c2-4de1-a55f-fde8dce8d6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8FB1FF-B45B-432A-B841-1D1E81B112A6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66cf137-a4c2-4de1-a55f-fde8dce8d6a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381FEF-A11A-4C82-9CE2-3A3FC27427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cf137-a4c2-4de1-a55f-fde8dce8d6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9EE8C8-016B-487E-B27F-C10C64EFD4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算定シート【A】 (2)</vt:lpstr>
      <vt:lpstr>算定シート【B】 (2)</vt:lpstr>
      <vt:lpstr>算定シート【D】 (2)</vt:lpstr>
      <vt:lpstr>算定シート【E】 (2)</vt:lpstr>
      <vt:lpstr>算定シート【H】</vt:lpstr>
      <vt:lpstr>算定シート【F】 (2)</vt:lpstr>
      <vt:lpstr>算定シート【G】 (2)</vt:lpstr>
      <vt:lpstr>算定シート【H】 (2)</vt:lpstr>
      <vt:lpstr>'算定シート【A】 (2)'!Print_Area</vt:lpstr>
      <vt:lpstr>'算定シート【B】 (2)'!Print_Area</vt:lpstr>
      <vt:lpstr>'算定シート【D】 (2)'!Print_Area</vt:lpstr>
      <vt:lpstr>'算定シート【E】 (2)'!Print_Area</vt:lpstr>
      <vt:lpstr>'算定シート【F】 (2)'!Print_Area</vt:lpstr>
      <vt:lpstr>'算定シート【G】 (2)'!Print_Area</vt:lpstr>
      <vt:lpstr>算定シート【H】!Print_Area</vt:lpstr>
      <vt:lpstr>'算定シート【H】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2022-03-30T11:28:22Z</cp:lastPrinted>
  <dcterms:created xsi:type="dcterms:W3CDTF">2021-04-19T06:52:07Z</dcterms:created>
  <dcterms:modified xsi:type="dcterms:W3CDTF">2022-04-06T02:09:54Z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0x01010075A2C5F744454E479ACB252CFB1EF3A3</vt:lpwstr>
  </property>
</Properties>
</file>