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5" windowWidth="20520" windowHeight="4320" tabRatio="743"/>
  </bookViews>
  <sheets>
    <sheet name="実施状況" sheetId="19" r:id="rId1"/>
    <sheet name="市町村本庁舎・議会・出先機関" sheetId="16" r:id="rId2"/>
    <sheet name="公立保育所・幼稚園・小中学校" sheetId="20" r:id="rId3"/>
    <sheet name="公立高等学校・ 支援学校" sheetId="21" r:id="rId4"/>
    <sheet name="グラフ参照用" sheetId="22" state="hidden" r:id="rId5"/>
  </sheets>
  <definedNames>
    <definedName name="_xlnm.Print_Area" localSheetId="3">'公立高等学校・ 支援学校'!$A$1:$L$16</definedName>
    <definedName name="_xlnm.Print_Area" localSheetId="2">公立保育所・幼稚園・小中学校!$B$1:$AB$55</definedName>
    <definedName name="_xlnm.Print_Area" localSheetId="1">市町村本庁舎・議会・出先機関!$B$1:$Q$63</definedName>
  </definedNames>
  <calcPr calcId="162913"/>
</workbook>
</file>

<file path=xl/calcChain.xml><?xml version="1.0" encoding="utf-8"?>
<calcChain xmlns="http://schemas.openxmlformats.org/spreadsheetml/2006/main">
  <c r="C16" i="22" l="1"/>
  <c r="B16" i="22"/>
  <c r="D16" i="22" l="1"/>
  <c r="D15" i="22"/>
  <c r="D14" i="22"/>
  <c r="D10" i="22"/>
  <c r="D9" i="22"/>
  <c r="D8" i="22"/>
  <c r="C15" i="22"/>
  <c r="C14" i="22"/>
  <c r="C10" i="22"/>
  <c r="C9" i="22"/>
  <c r="C8" i="22"/>
  <c r="B15" i="22"/>
  <c r="B14" i="22"/>
  <c r="B10" i="22"/>
  <c r="B9" i="22"/>
  <c r="B8" i="22"/>
  <c r="D4" i="22"/>
  <c r="D3" i="22"/>
  <c r="D2" i="22"/>
  <c r="C4" i="22"/>
  <c r="C3" i="22"/>
  <c r="C2" i="22"/>
  <c r="B4" i="22"/>
  <c r="B3" i="22"/>
  <c r="B2" i="22"/>
  <c r="J65" i="19"/>
  <c r="J64" i="19"/>
  <c r="I16" i="19"/>
  <c r="I15" i="19"/>
  <c r="G16" i="19"/>
  <c r="G15" i="19"/>
  <c r="K63" i="16"/>
  <c r="J63" i="16"/>
  <c r="I63" i="16"/>
  <c r="H63" i="16"/>
  <c r="C63" i="16"/>
  <c r="D63" i="16"/>
  <c r="E63" i="16"/>
  <c r="F63" i="16"/>
  <c r="P63" i="16"/>
  <c r="O63" i="16"/>
  <c r="N63" i="16"/>
  <c r="M63" i="16"/>
  <c r="I16" i="21"/>
  <c r="H16" i="21"/>
  <c r="G16" i="21"/>
  <c r="D16" i="21"/>
  <c r="C16" i="21"/>
  <c r="B16" i="21"/>
  <c r="Z55" i="20"/>
  <c r="Y55" i="20"/>
  <c r="X55" i="20"/>
  <c r="W55" i="20"/>
  <c r="U55" i="20"/>
  <c r="T55" i="20"/>
  <c r="S55" i="20"/>
  <c r="R55" i="20"/>
  <c r="P55" i="20"/>
  <c r="O55" i="20"/>
  <c r="N55" i="20"/>
  <c r="M55" i="20"/>
  <c r="J55" i="20"/>
  <c r="I55" i="20"/>
  <c r="H55" i="20"/>
  <c r="F55" i="20"/>
  <c r="E55" i="20"/>
  <c r="D55" i="20"/>
  <c r="C55" i="20"/>
</calcChain>
</file>

<file path=xl/sharedStrings.xml><?xml version="1.0" encoding="utf-8"?>
<sst xmlns="http://schemas.openxmlformats.org/spreadsheetml/2006/main" count="754" uniqueCount="292">
  <si>
    <t>本庁舎</t>
    <rPh sb="0" eb="3">
      <t>ホンチョウシャ</t>
    </rPh>
    <phoneticPr fontId="3"/>
  </si>
  <si>
    <t>岬町</t>
    <rPh sb="0" eb="2">
      <t>ミサキチョウ</t>
    </rPh>
    <phoneticPr fontId="4"/>
  </si>
  <si>
    <t>田尻町</t>
    <rPh sb="0" eb="3">
      <t>タジリチョウ</t>
    </rPh>
    <phoneticPr fontId="4"/>
  </si>
  <si>
    <t>阪南市</t>
    <rPh sb="0" eb="3">
      <t>ハンナンシ</t>
    </rPh>
    <phoneticPr fontId="4"/>
  </si>
  <si>
    <t>貝塚市</t>
    <rPh sb="0" eb="3">
      <t>カイヅカシ</t>
    </rPh>
    <phoneticPr fontId="4"/>
  </si>
  <si>
    <t>岸和田市</t>
    <rPh sb="0" eb="4">
      <t>キシワダシ</t>
    </rPh>
    <phoneticPr fontId="4"/>
  </si>
  <si>
    <t>忠岡町</t>
    <rPh sb="0" eb="2">
      <t>タダオカ</t>
    </rPh>
    <rPh sb="2" eb="3">
      <t>チョウ</t>
    </rPh>
    <phoneticPr fontId="4"/>
  </si>
  <si>
    <t>千早赤阪村</t>
    <rPh sb="0" eb="5">
      <t>チハヤアカサカムラ</t>
    </rPh>
    <phoneticPr fontId="4"/>
  </si>
  <si>
    <t>河南町</t>
    <rPh sb="0" eb="3">
      <t>カナンチョウ</t>
    </rPh>
    <phoneticPr fontId="4"/>
  </si>
  <si>
    <t>大阪狭山市</t>
    <rPh sb="0" eb="2">
      <t>オオサカ</t>
    </rPh>
    <rPh sb="2" eb="5">
      <t>サヤマシ</t>
    </rPh>
    <phoneticPr fontId="4"/>
  </si>
  <si>
    <t>河内長野市</t>
    <rPh sb="0" eb="5">
      <t>カワチナガノシ</t>
    </rPh>
    <phoneticPr fontId="4"/>
  </si>
  <si>
    <t>藤井寺市</t>
    <rPh sb="0" eb="4">
      <t>フジイデラシ</t>
    </rPh>
    <phoneticPr fontId="4"/>
  </si>
  <si>
    <t>四條畷市</t>
    <rPh sb="0" eb="4">
      <t>シジョウナワテシ</t>
    </rPh>
    <phoneticPr fontId="4"/>
  </si>
  <si>
    <t>守口市</t>
    <rPh sb="0" eb="3">
      <t>モリグチシ</t>
    </rPh>
    <phoneticPr fontId="4"/>
  </si>
  <si>
    <t>島本町</t>
    <rPh sb="0" eb="3">
      <t>シマモトチョウ</t>
    </rPh>
    <phoneticPr fontId="4"/>
  </si>
  <si>
    <t>摂津市</t>
    <rPh sb="0" eb="2">
      <t>セッツ</t>
    </rPh>
    <rPh sb="2" eb="3">
      <t>シ</t>
    </rPh>
    <phoneticPr fontId="4"/>
  </si>
  <si>
    <t>茨木市</t>
    <rPh sb="0" eb="3">
      <t>イバラキシ</t>
    </rPh>
    <phoneticPr fontId="4"/>
  </si>
  <si>
    <t>能勢町</t>
    <rPh sb="0" eb="3">
      <t>ノセチョウ</t>
    </rPh>
    <phoneticPr fontId="4"/>
  </si>
  <si>
    <t>豊能町</t>
    <rPh sb="0" eb="1">
      <t>トヨ</t>
    </rPh>
    <rPh sb="1" eb="2">
      <t>ノウ</t>
    </rPh>
    <rPh sb="2" eb="3">
      <t>チョウ</t>
    </rPh>
    <phoneticPr fontId="4"/>
  </si>
  <si>
    <t>東大阪市</t>
    <rPh sb="0" eb="4">
      <t>ヒガシオオサカシ</t>
    </rPh>
    <phoneticPr fontId="4"/>
  </si>
  <si>
    <t>堺市</t>
    <rPh sb="0" eb="2">
      <t>サカイシ</t>
    </rPh>
    <phoneticPr fontId="4"/>
  </si>
  <si>
    <t>大阪市</t>
    <rPh sb="0" eb="3">
      <t>オオサカシ</t>
    </rPh>
    <phoneticPr fontId="4"/>
  </si>
  <si>
    <t>市町村名</t>
  </si>
  <si>
    <t>敷地内全面禁煙</t>
    <rPh sb="0" eb="2">
      <t>シキチ</t>
    </rPh>
    <rPh sb="2" eb="3">
      <t>ナイ</t>
    </rPh>
    <rPh sb="3" eb="5">
      <t>ゼンメン</t>
    </rPh>
    <rPh sb="5" eb="7">
      <t>キンエン</t>
    </rPh>
    <phoneticPr fontId="3"/>
  </si>
  <si>
    <t>中学校</t>
    <rPh sb="0" eb="3">
      <t>チュウガッコウ</t>
    </rPh>
    <phoneticPr fontId="3"/>
  </si>
  <si>
    <t>小学校</t>
    <rPh sb="0" eb="3">
      <t>ショウガッコウ</t>
    </rPh>
    <phoneticPr fontId="3"/>
  </si>
  <si>
    <t>幼稚園</t>
    <rPh sb="0" eb="3">
      <t>ヨウチエン</t>
    </rPh>
    <phoneticPr fontId="3"/>
  </si>
  <si>
    <t>全体</t>
    <rPh sb="0" eb="2">
      <t>ゼンタイ</t>
    </rPh>
    <phoneticPr fontId="3"/>
  </si>
  <si>
    <t>本　　　庁　　　舎</t>
    <rPh sb="0" eb="1">
      <t>ホン</t>
    </rPh>
    <rPh sb="4" eb="5">
      <t>チョウ</t>
    </rPh>
    <rPh sb="8" eb="9">
      <t>シャ</t>
    </rPh>
    <phoneticPr fontId="3"/>
  </si>
  <si>
    <t>C</t>
    <phoneticPr fontId="3"/>
  </si>
  <si>
    <t>高石市</t>
    <rPh sb="0" eb="2">
      <t>タカイシ</t>
    </rPh>
    <rPh sb="2" eb="3">
      <t>シ</t>
    </rPh>
    <phoneticPr fontId="3"/>
  </si>
  <si>
    <t>交野市</t>
    <rPh sb="0" eb="3">
      <t>カタノシ</t>
    </rPh>
    <phoneticPr fontId="3"/>
  </si>
  <si>
    <t>柏原市</t>
    <rPh sb="0" eb="3">
      <t>カシワラシ</t>
    </rPh>
    <phoneticPr fontId="3"/>
  </si>
  <si>
    <t>箕面市</t>
    <rPh sb="0" eb="3">
      <t>ミノオシ</t>
    </rPh>
    <phoneticPr fontId="3"/>
  </si>
  <si>
    <t>泉佐野市</t>
    <rPh sb="0" eb="3">
      <t>イズミサノ</t>
    </rPh>
    <rPh sb="3" eb="4">
      <t>シ</t>
    </rPh>
    <phoneticPr fontId="3"/>
  </si>
  <si>
    <t>門真市</t>
    <rPh sb="0" eb="3">
      <t>カドマシ</t>
    </rPh>
    <phoneticPr fontId="3"/>
  </si>
  <si>
    <t>泉南市</t>
    <rPh sb="0" eb="3">
      <t>センナンシ</t>
    </rPh>
    <phoneticPr fontId="3"/>
  </si>
  <si>
    <t>泉大津市</t>
    <rPh sb="0" eb="4">
      <t>イズミオオツシ</t>
    </rPh>
    <phoneticPr fontId="3"/>
  </si>
  <si>
    <t>大東市</t>
    <rPh sb="0" eb="3">
      <t>ダイトウシ</t>
    </rPh>
    <phoneticPr fontId="3"/>
  </si>
  <si>
    <t>和泉市</t>
    <rPh sb="0" eb="3">
      <t>イズミシ</t>
    </rPh>
    <phoneticPr fontId="3"/>
  </si>
  <si>
    <t>豊中市</t>
    <rPh sb="0" eb="3">
      <t>トヨナカシ</t>
    </rPh>
    <phoneticPr fontId="3"/>
  </si>
  <si>
    <t>枚方市</t>
    <rPh sb="0" eb="3">
      <t>ヒラカタシ</t>
    </rPh>
    <phoneticPr fontId="3"/>
  </si>
  <si>
    <t>池田市</t>
    <rPh sb="0" eb="2">
      <t>イケダ</t>
    </rPh>
    <rPh sb="2" eb="3">
      <t>シ</t>
    </rPh>
    <phoneticPr fontId="3"/>
  </si>
  <si>
    <t>松原市</t>
    <rPh sb="0" eb="3">
      <t>マツバラシ</t>
    </rPh>
    <phoneticPr fontId="3"/>
  </si>
  <si>
    <t>八尾市</t>
    <rPh sb="0" eb="3">
      <t>ヤオシ</t>
    </rPh>
    <phoneticPr fontId="3"/>
  </si>
  <si>
    <t>羽曳野市</t>
    <rPh sb="0" eb="4">
      <t>ハビキノシ</t>
    </rPh>
    <phoneticPr fontId="3"/>
  </si>
  <si>
    <t>寝屋川市</t>
    <rPh sb="0" eb="4">
      <t>ネヤガワシ</t>
    </rPh>
    <phoneticPr fontId="3"/>
  </si>
  <si>
    <t>熊取町</t>
    <rPh sb="0" eb="3">
      <t>クマトリチョウ</t>
    </rPh>
    <phoneticPr fontId="3"/>
  </si>
  <si>
    <t>太子町</t>
    <rPh sb="0" eb="3">
      <t>タイシチョウ</t>
    </rPh>
    <phoneticPr fontId="3"/>
  </si>
  <si>
    <t>吹田市</t>
    <rPh sb="0" eb="3">
      <t>スイタシ</t>
    </rPh>
    <phoneticPr fontId="3"/>
  </si>
  <si>
    <t>富田林市</t>
    <rPh sb="0" eb="4">
      <t>トンダバヤシシ</t>
    </rPh>
    <phoneticPr fontId="3"/>
  </si>
  <si>
    <t>高槻市</t>
    <rPh sb="0" eb="3">
      <t>タカツキシ</t>
    </rPh>
    <phoneticPr fontId="3"/>
  </si>
  <si>
    <t>備考</t>
    <rPh sb="0" eb="2">
      <t>ビコウ</t>
    </rPh>
    <phoneticPr fontId="3"/>
  </si>
  <si>
    <t>原則屋内禁煙</t>
    <rPh sb="0" eb="2">
      <t>ゲンソク</t>
    </rPh>
    <rPh sb="2" eb="4">
      <t>オクナイ</t>
    </rPh>
    <rPh sb="4" eb="6">
      <t>キンエン</t>
    </rPh>
    <phoneticPr fontId="3"/>
  </si>
  <si>
    <r>
      <rPr>
        <sz val="20"/>
        <rFont val="ＭＳ Ｐゴシック"/>
        <family val="3"/>
        <charset val="128"/>
      </rPr>
      <t>敷地内禁煙</t>
    </r>
    <r>
      <rPr>
        <u/>
        <sz val="20"/>
        <rFont val="ＭＳ Ｐゴシック"/>
        <family val="3"/>
        <charset val="128"/>
      </rPr>
      <t>でない</t>
    </r>
    <rPh sb="0" eb="2">
      <t>シキチ</t>
    </rPh>
    <rPh sb="2" eb="3">
      <t>ナイ</t>
    </rPh>
    <rPh sb="3" eb="5">
      <t>キンエン</t>
    </rPh>
    <phoneticPr fontId="3"/>
  </si>
  <si>
    <t>議会関係スペース（控え室含む）</t>
    <rPh sb="0" eb="2">
      <t>ギカイ</t>
    </rPh>
    <rPh sb="2" eb="4">
      <t>カンケイ</t>
    </rPh>
    <rPh sb="9" eb="10">
      <t>ヒカ</t>
    </rPh>
    <rPh sb="11" eb="12">
      <t>シツ</t>
    </rPh>
    <rPh sb="12" eb="13">
      <t>フク</t>
    </rPh>
    <phoneticPr fontId="3"/>
  </si>
  <si>
    <t>府内各市町村における「本庁舎・出先機関（第一種施設）」受動喫煙防止対策実施状況一覧表　　　　　　　　　　
（大阪府健康医療部　健康推進室　健康づくり課実施調査：令和元年７月１日現在）</t>
    <rPh sb="0" eb="1">
      <t>フ</t>
    </rPh>
    <rPh sb="1" eb="2">
      <t>ナイ</t>
    </rPh>
    <rPh sb="2" eb="3">
      <t>カク</t>
    </rPh>
    <rPh sb="3" eb="6">
      <t>シチョウソン</t>
    </rPh>
    <rPh sb="11" eb="13">
      <t>ホンチョウ</t>
    </rPh>
    <rPh sb="13" eb="14">
      <t>シャ</t>
    </rPh>
    <rPh sb="15" eb="17">
      <t>デサキ</t>
    </rPh>
    <rPh sb="17" eb="19">
      <t>キカン</t>
    </rPh>
    <rPh sb="20" eb="23">
      <t>ダイイッシュ</t>
    </rPh>
    <rPh sb="23" eb="25">
      <t>シセツ</t>
    </rPh>
    <rPh sb="27" eb="29">
      <t>ジュドウ</t>
    </rPh>
    <rPh sb="29" eb="31">
      <t>キツエン</t>
    </rPh>
    <rPh sb="31" eb="33">
      <t>ボウシ</t>
    </rPh>
    <rPh sb="33" eb="35">
      <t>タイサク</t>
    </rPh>
    <rPh sb="35" eb="37">
      <t>ジッシ</t>
    </rPh>
    <rPh sb="37" eb="39">
      <t>ジョウキョウ</t>
    </rPh>
    <rPh sb="39" eb="41">
      <t>イチラン</t>
    </rPh>
    <rPh sb="41" eb="42">
      <t>ヒョウ</t>
    </rPh>
    <rPh sb="63" eb="65">
      <t>ケンコウ</t>
    </rPh>
    <rPh sb="65" eb="67">
      <t>スイシン</t>
    </rPh>
    <rPh sb="80" eb="81">
      <t>レイ</t>
    </rPh>
    <rPh sb="81" eb="82">
      <t>ワ</t>
    </rPh>
    <rPh sb="82" eb="83">
      <t>ガン</t>
    </rPh>
    <phoneticPr fontId="4"/>
  </si>
  <si>
    <t>屋内全面禁煙</t>
    <rPh sb="0" eb="1">
      <t>オク</t>
    </rPh>
    <rPh sb="1" eb="2">
      <t>ナイ</t>
    </rPh>
    <rPh sb="2" eb="4">
      <t>ゼンメン</t>
    </rPh>
    <rPh sb="4" eb="6">
      <t>キンエン</t>
    </rPh>
    <phoneticPr fontId="3"/>
  </si>
  <si>
    <t>－</t>
  </si>
  <si>
    <t>C 敷地内禁煙でない（特定屋外喫煙場所を定めずに敷地内屋外で喫煙させている、屋内に喫煙可能な場所がある、等）</t>
    <rPh sb="2" eb="4">
      <t>シキチ</t>
    </rPh>
    <rPh sb="4" eb="5">
      <t>ナイ</t>
    </rPh>
    <rPh sb="5" eb="7">
      <t>キンエン</t>
    </rPh>
    <rPh sb="20" eb="21">
      <t>サダ</t>
    </rPh>
    <rPh sb="24" eb="26">
      <t>シキチ</t>
    </rPh>
    <rPh sb="26" eb="27">
      <t>ナイ</t>
    </rPh>
    <rPh sb="27" eb="29">
      <t>オクガイ</t>
    </rPh>
    <rPh sb="30" eb="32">
      <t>キツエン</t>
    </rPh>
    <rPh sb="38" eb="39">
      <t>オク</t>
    </rPh>
    <rPh sb="52" eb="53">
      <t>トウ</t>
    </rPh>
    <phoneticPr fontId="3"/>
  </si>
  <si>
    <t>C 敷地内禁煙でない（特定屋外喫煙場所を定めずに敷地内屋外で喫煙させている、屋内に喫煙可能な場所がある、等）</t>
    <rPh sb="2" eb="4">
      <t>シキチ</t>
    </rPh>
    <rPh sb="4" eb="5">
      <t>ナイ</t>
    </rPh>
    <rPh sb="5" eb="7">
      <t>キンエン</t>
    </rPh>
    <rPh sb="11" eb="13">
      <t>トクテイ</t>
    </rPh>
    <rPh sb="13" eb="15">
      <t>オクガイ</t>
    </rPh>
    <rPh sb="15" eb="17">
      <t>キツエン</t>
    </rPh>
    <rPh sb="17" eb="19">
      <t>バショ</t>
    </rPh>
    <rPh sb="20" eb="21">
      <t>サダ</t>
    </rPh>
    <rPh sb="24" eb="26">
      <t>シキチ</t>
    </rPh>
    <rPh sb="26" eb="27">
      <t>ナイ</t>
    </rPh>
    <rPh sb="27" eb="29">
      <t>オクガイ</t>
    </rPh>
    <rPh sb="30" eb="32">
      <t>キツエン</t>
    </rPh>
    <rPh sb="38" eb="40">
      <t>オクナイ</t>
    </rPh>
    <rPh sb="41" eb="43">
      <t>キツエン</t>
    </rPh>
    <rPh sb="43" eb="45">
      <t>カノウ</t>
    </rPh>
    <rPh sb="46" eb="48">
      <t>バショ</t>
    </rPh>
    <rPh sb="52" eb="53">
      <t>トウ</t>
    </rPh>
    <phoneticPr fontId="3"/>
  </si>
  <si>
    <t>原則屋内禁煙（喫煙専用室設置）：煙の流出防止措置が講じられた喫煙専用の部屋を設け、それ以外の屋内は禁煙としている。</t>
    <rPh sb="0" eb="2">
      <t>ゲンソク</t>
    </rPh>
    <rPh sb="2" eb="4">
      <t>オクナイ</t>
    </rPh>
    <rPh sb="4" eb="6">
      <t>キンエン</t>
    </rPh>
    <rPh sb="7" eb="9">
      <t>キツエン</t>
    </rPh>
    <rPh sb="9" eb="12">
      <t>センヨウシツ</t>
    </rPh>
    <rPh sb="12" eb="14">
      <t>セッチ</t>
    </rPh>
    <rPh sb="16" eb="17">
      <t>ケムリ</t>
    </rPh>
    <rPh sb="18" eb="20">
      <t>リュウシュツ</t>
    </rPh>
    <rPh sb="20" eb="22">
      <t>ボウシ</t>
    </rPh>
    <rPh sb="22" eb="24">
      <t>ソチ</t>
    </rPh>
    <rPh sb="25" eb="26">
      <t>コウ</t>
    </rPh>
    <rPh sb="30" eb="32">
      <t>キツエン</t>
    </rPh>
    <rPh sb="32" eb="34">
      <t>センヨウ</t>
    </rPh>
    <rPh sb="35" eb="37">
      <t>ヘヤ</t>
    </rPh>
    <rPh sb="38" eb="39">
      <t>モウ</t>
    </rPh>
    <phoneticPr fontId="39"/>
  </si>
  <si>
    <t>原則屋内禁煙でない：屋内で喫煙室等を設置せず自由に喫煙させている、喫煙専用室等以外の場所を禁煙としていない、等</t>
    <rPh sb="0" eb="2">
      <t>ゲンソク</t>
    </rPh>
    <rPh sb="2" eb="4">
      <t>オクナイ</t>
    </rPh>
    <rPh sb="4" eb="6">
      <t>キンエン</t>
    </rPh>
    <rPh sb="22" eb="24">
      <t>ジユウ</t>
    </rPh>
    <rPh sb="33" eb="35">
      <t>キツエン</t>
    </rPh>
    <rPh sb="35" eb="38">
      <t>センヨウシツ</t>
    </rPh>
    <rPh sb="38" eb="39">
      <t>トウ</t>
    </rPh>
    <rPh sb="39" eb="41">
      <t>イガイ</t>
    </rPh>
    <rPh sb="42" eb="44">
      <t>バショ</t>
    </rPh>
    <rPh sb="45" eb="47">
      <t>キンエン</t>
    </rPh>
    <rPh sb="54" eb="55">
      <t>トウ</t>
    </rPh>
    <phoneticPr fontId="39"/>
  </si>
  <si>
    <r>
      <t>原則屋内禁煙</t>
    </r>
    <r>
      <rPr>
        <u/>
        <sz val="20"/>
        <rFont val="ＭＳ Ｐゴシック"/>
        <family val="3"/>
        <charset val="128"/>
      </rPr>
      <t>でない</t>
    </r>
    <phoneticPr fontId="3"/>
  </si>
  <si>
    <r>
      <t>敷地内禁煙（</t>
    </r>
    <r>
      <rPr>
        <u/>
        <sz val="20"/>
        <rFont val="ＭＳ Ｐゴシック"/>
        <family val="3"/>
        <charset val="128"/>
      </rPr>
      <t>特定屋外喫煙場所</t>
    </r>
    <r>
      <rPr>
        <sz val="20"/>
        <rFont val="ＭＳ Ｐゴシック"/>
        <family val="3"/>
        <charset val="128"/>
      </rPr>
      <t>設置）</t>
    </r>
    <rPh sb="0" eb="2">
      <t>シキチ</t>
    </rPh>
    <rPh sb="2" eb="3">
      <t>ナイ</t>
    </rPh>
    <rPh sb="3" eb="5">
      <t>キンエン</t>
    </rPh>
    <phoneticPr fontId="3"/>
  </si>
  <si>
    <r>
      <rPr>
        <sz val="20"/>
        <rFont val="ＭＳ Ｐゴシック"/>
        <family val="3"/>
        <charset val="128"/>
      </rPr>
      <t>敷地内禁煙（</t>
    </r>
    <r>
      <rPr>
        <u/>
        <sz val="20"/>
        <rFont val="ＭＳ Ｐゴシック"/>
        <family val="3"/>
        <charset val="128"/>
      </rPr>
      <t>特定屋外喫煙場所</t>
    </r>
    <r>
      <rPr>
        <sz val="20"/>
        <rFont val="ＭＳ Ｐゴシック"/>
        <family val="3"/>
        <charset val="128"/>
      </rPr>
      <t>設置）</t>
    </r>
    <rPh sb="0" eb="2">
      <t>シキチ</t>
    </rPh>
    <rPh sb="2" eb="3">
      <t>ナイ</t>
    </rPh>
    <rPh sb="3" eb="5">
      <t>キンエン</t>
    </rPh>
    <phoneticPr fontId="3"/>
  </si>
  <si>
    <t>敷地内全面禁煙：屋内及び屋外が完全に禁煙。屋外に敷地を持たない施設において屋内禁煙の場合も含む。</t>
    <rPh sb="0" eb="2">
      <t>シキチ</t>
    </rPh>
    <rPh sb="2" eb="3">
      <t>ナイ</t>
    </rPh>
    <rPh sb="3" eb="5">
      <t>ゼンメン</t>
    </rPh>
    <rPh sb="5" eb="7">
      <t>キンエン</t>
    </rPh>
    <rPh sb="8" eb="10">
      <t>オクナイ</t>
    </rPh>
    <rPh sb="10" eb="11">
      <t>オヨ</t>
    </rPh>
    <rPh sb="12" eb="14">
      <t>オクガイ</t>
    </rPh>
    <rPh sb="15" eb="17">
      <t>カンゼン</t>
    </rPh>
    <rPh sb="18" eb="20">
      <t>キンエン</t>
    </rPh>
    <rPh sb="21" eb="23">
      <t>オクガイ</t>
    </rPh>
    <rPh sb="24" eb="26">
      <t>シキチ</t>
    </rPh>
    <rPh sb="27" eb="28">
      <t>モ</t>
    </rPh>
    <rPh sb="31" eb="33">
      <t>シセツ</t>
    </rPh>
    <rPh sb="37" eb="39">
      <t>オクナイ</t>
    </rPh>
    <rPh sb="39" eb="41">
      <t>キンエン</t>
    </rPh>
    <rPh sb="42" eb="44">
      <t>バアイ</t>
    </rPh>
    <rPh sb="45" eb="46">
      <t>フク</t>
    </rPh>
    <phoneticPr fontId="4"/>
  </si>
  <si>
    <t>敷地内禁煙：屋内を完全に禁煙とし、屋外も原則として禁煙とするが、特定屋外喫煙場所を設置している。</t>
    <rPh sb="0" eb="2">
      <t>シキチ</t>
    </rPh>
    <rPh sb="2" eb="3">
      <t>ナイ</t>
    </rPh>
    <rPh sb="3" eb="5">
      <t>キンエン</t>
    </rPh>
    <rPh sb="6" eb="8">
      <t>オクナイ</t>
    </rPh>
    <rPh sb="9" eb="11">
      <t>カンゼン</t>
    </rPh>
    <rPh sb="12" eb="14">
      <t>キンエン</t>
    </rPh>
    <rPh sb="17" eb="19">
      <t>オクガイ</t>
    </rPh>
    <rPh sb="20" eb="22">
      <t>ゲンソク</t>
    </rPh>
    <rPh sb="25" eb="27">
      <t>キンエン</t>
    </rPh>
    <rPh sb="32" eb="34">
      <t>トクテイ</t>
    </rPh>
    <rPh sb="34" eb="36">
      <t>オクガイ</t>
    </rPh>
    <rPh sb="36" eb="38">
      <t>キツエン</t>
    </rPh>
    <rPh sb="38" eb="40">
      <t>バショ</t>
    </rPh>
    <rPh sb="41" eb="43">
      <t>セッチ</t>
    </rPh>
    <phoneticPr fontId="3"/>
  </si>
  <si>
    <t>敷地内禁煙でない：特定屋外喫煙場所を定めずに敷地内屋外で喫煙させている、屋内に喫煙可能な場所がある、等</t>
    <rPh sb="0" eb="2">
      <t>シキチ</t>
    </rPh>
    <rPh sb="2" eb="3">
      <t>ナイ</t>
    </rPh>
    <rPh sb="3" eb="5">
      <t>キンエン</t>
    </rPh>
    <rPh sb="18" eb="19">
      <t>サダ</t>
    </rPh>
    <rPh sb="22" eb="24">
      <t>シキチ</t>
    </rPh>
    <rPh sb="24" eb="25">
      <t>ナイ</t>
    </rPh>
    <rPh sb="25" eb="27">
      <t>オクガイ</t>
    </rPh>
    <rPh sb="36" eb="37">
      <t>オク</t>
    </rPh>
    <phoneticPr fontId="3"/>
  </si>
  <si>
    <t>屋内全面禁煙：屋内を完全に禁煙としている。</t>
    <rPh sb="0" eb="1">
      <t>オク</t>
    </rPh>
    <rPh sb="1" eb="2">
      <t>ナイ</t>
    </rPh>
    <rPh sb="2" eb="4">
      <t>ゼンメン</t>
    </rPh>
    <rPh sb="4" eb="6">
      <t>キンエン</t>
    </rPh>
    <rPh sb="7" eb="8">
      <t>オク</t>
    </rPh>
    <rPh sb="10" eb="12">
      <t>カンゼン</t>
    </rPh>
    <rPh sb="13" eb="15">
      <t>キンエン</t>
    </rPh>
    <phoneticPr fontId="39"/>
  </si>
  <si>
    <t>原則屋内禁煙（指定たばこ専用喫煙室設置）：煙の流出防止措置が講じられた指定たばこ（加熱式たばこ）専用の喫煙室を設け、それ以外の屋内は禁煙としている。</t>
    <phoneticPr fontId="39"/>
  </si>
  <si>
    <r>
      <t>敷地内全面禁煙（屋外に</t>
    </r>
    <r>
      <rPr>
        <u/>
        <sz val="20"/>
        <rFont val="ＭＳ Ｐゴシック"/>
        <family val="3"/>
        <charset val="128"/>
      </rPr>
      <t>敷地を持たない</t>
    </r>
    <r>
      <rPr>
        <sz val="20"/>
        <rFont val="ＭＳ Ｐゴシック"/>
        <family val="3"/>
        <charset val="128"/>
      </rPr>
      <t>場合も含む）</t>
    </r>
    <rPh sb="0" eb="2">
      <t>シキチ</t>
    </rPh>
    <rPh sb="2" eb="3">
      <t>ナイ</t>
    </rPh>
    <rPh sb="3" eb="5">
      <t>ゼンメン</t>
    </rPh>
    <rPh sb="5" eb="7">
      <t>キンエン</t>
    </rPh>
    <phoneticPr fontId="3"/>
  </si>
  <si>
    <r>
      <t>屋内に</t>
    </r>
    <r>
      <rPr>
        <u/>
        <sz val="20"/>
        <rFont val="ＭＳ Ｐゴシック"/>
        <family val="3"/>
        <charset val="128"/>
      </rPr>
      <t>喫煙可能な場所がある</t>
    </r>
    <rPh sb="0" eb="1">
      <t>オク</t>
    </rPh>
    <phoneticPr fontId="3"/>
  </si>
  <si>
    <r>
      <t>特定屋外喫煙場所を定めずに敷地内屋外で喫煙</t>
    </r>
    <r>
      <rPr>
        <sz val="20"/>
        <rFont val="ＭＳ Ｐゴシック"/>
        <family val="3"/>
        <charset val="128"/>
      </rPr>
      <t>させている</t>
    </r>
    <rPh sb="0" eb="2">
      <t>トクテイ</t>
    </rPh>
    <rPh sb="2" eb="4">
      <t>オクガイ</t>
    </rPh>
    <rPh sb="4" eb="6">
      <t>キツエン</t>
    </rPh>
    <rPh sb="6" eb="8">
      <t>バショ</t>
    </rPh>
    <rPh sb="9" eb="10">
      <t>サダ</t>
    </rPh>
    <rPh sb="19" eb="21">
      <t>キツエン</t>
    </rPh>
    <phoneticPr fontId="3"/>
  </si>
  <si>
    <r>
      <t>特定屋外喫煙場所を定めずに敷地内屋外で喫煙</t>
    </r>
    <r>
      <rPr>
        <sz val="20"/>
        <rFont val="ＭＳ Ｐゴシック"/>
        <family val="3"/>
        <charset val="128"/>
      </rPr>
      <t>させている</t>
    </r>
    <rPh sb="0" eb="2">
      <t>トクテイ</t>
    </rPh>
    <rPh sb="2" eb="4">
      <t>オクガイ</t>
    </rPh>
    <rPh sb="4" eb="6">
      <t>キツエン</t>
    </rPh>
    <rPh sb="6" eb="8">
      <t>バショ</t>
    </rPh>
    <rPh sb="9" eb="10">
      <t>サダ</t>
    </rPh>
    <phoneticPr fontId="3"/>
  </si>
  <si>
    <r>
      <t>屋内に</t>
    </r>
    <r>
      <rPr>
        <u/>
        <sz val="20"/>
        <rFont val="ＭＳ Ｐゴシック"/>
        <family val="3"/>
        <charset val="128"/>
      </rPr>
      <t>喫煙専用室</t>
    </r>
    <r>
      <rPr>
        <sz val="20"/>
        <rFont val="ＭＳ Ｐゴシック"/>
        <family val="3"/>
        <charset val="128"/>
      </rPr>
      <t>を設置している。</t>
    </r>
    <rPh sb="3" eb="5">
      <t>キツエン</t>
    </rPh>
    <rPh sb="5" eb="8">
      <t>センヨウシツ</t>
    </rPh>
    <rPh sb="9" eb="11">
      <t>セッチ</t>
    </rPh>
    <phoneticPr fontId="3"/>
  </si>
  <si>
    <r>
      <t>屋内に</t>
    </r>
    <r>
      <rPr>
        <u/>
        <sz val="20"/>
        <rFont val="ＭＳ Ｐゴシック"/>
        <family val="3"/>
        <charset val="128"/>
      </rPr>
      <t>指定たばこ専用喫煙室</t>
    </r>
    <r>
      <rPr>
        <sz val="20"/>
        <rFont val="ＭＳ Ｐゴシック"/>
        <family val="3"/>
        <charset val="128"/>
      </rPr>
      <t>を設置している。</t>
    </r>
    <rPh sb="3" eb="5">
      <t>シテイ</t>
    </rPh>
    <rPh sb="8" eb="13">
      <t>センヨウキツエンシツ</t>
    </rPh>
    <rPh sb="14" eb="16">
      <t>セッチ</t>
    </rPh>
    <phoneticPr fontId="3"/>
  </si>
  <si>
    <t>※ 特定屋外喫煙場所とは、敷地内の屋外で施設の利用者が通常立ち入らない場所に、区画され、喫煙することができる場所である旨を記載した標識を掲示して設置する喫煙場所を言います</t>
    <rPh sb="72" eb="74">
      <t>セッチ</t>
    </rPh>
    <phoneticPr fontId="3"/>
  </si>
  <si>
    <t>第一種施設に該当する出先機関</t>
    <rPh sb="6" eb="8">
      <t>ガイトウ</t>
    </rPh>
    <rPh sb="10" eb="11">
      <t>デ</t>
    </rPh>
    <rPh sb="11" eb="12">
      <t>サキ</t>
    </rPh>
    <rPh sb="12" eb="13">
      <t>キ</t>
    </rPh>
    <rPh sb="13" eb="14">
      <t>セキ</t>
    </rPh>
    <phoneticPr fontId="3"/>
  </si>
  <si>
    <t>（大阪府健康医療部　健康推進室　健康づくり課調査：令和元年7月1日現在）</t>
    <rPh sb="1" eb="4">
      <t>オオサカフ</t>
    </rPh>
    <rPh sb="4" eb="6">
      <t>ケンコウ</t>
    </rPh>
    <rPh sb="6" eb="8">
      <t>イリョウ</t>
    </rPh>
    <rPh sb="8" eb="9">
      <t>ブ</t>
    </rPh>
    <rPh sb="10" eb="12">
      <t>ケンコウ</t>
    </rPh>
    <rPh sb="12" eb="14">
      <t>スイシン</t>
    </rPh>
    <rPh sb="14" eb="15">
      <t>シツ</t>
    </rPh>
    <rPh sb="16" eb="18">
      <t>ケンコウ</t>
    </rPh>
    <rPh sb="21" eb="22">
      <t>カ</t>
    </rPh>
    <rPh sb="22" eb="24">
      <t>チョウサ</t>
    </rPh>
    <rPh sb="25" eb="26">
      <t>レイ</t>
    </rPh>
    <rPh sb="26" eb="27">
      <t>ワ</t>
    </rPh>
    <rPh sb="27" eb="28">
      <t>ガン</t>
    </rPh>
    <rPh sb="28" eb="29">
      <t>ネン</t>
    </rPh>
    <rPh sb="32" eb="33">
      <t>ニチ</t>
    </rPh>
    <rPh sb="33" eb="35">
      <t>ゲンザイ</t>
    </rPh>
    <phoneticPr fontId="3"/>
  </si>
  <si>
    <t>議会関係
スペース</t>
    <phoneticPr fontId="3"/>
  </si>
  <si>
    <t>保育所</t>
    <rPh sb="0" eb="2">
      <t>ホイク</t>
    </rPh>
    <rPh sb="2" eb="3">
      <t>ショ</t>
    </rPh>
    <phoneticPr fontId="3"/>
  </si>
  <si>
    <t>認定
こども園</t>
    <rPh sb="0" eb="2">
      <t>ニンテイ</t>
    </rPh>
    <rPh sb="6" eb="7">
      <t>エン</t>
    </rPh>
    <phoneticPr fontId="3"/>
  </si>
  <si>
    <t>高校</t>
    <rPh sb="0" eb="2">
      <t>コウコウ</t>
    </rPh>
    <phoneticPr fontId="3"/>
  </si>
  <si>
    <t>受動喫煙防止の方法</t>
    <rPh sb="0" eb="2">
      <t>ジュドウ</t>
    </rPh>
    <rPh sb="2" eb="4">
      <t>キツエン</t>
    </rPh>
    <rPh sb="4" eb="6">
      <t>ボウシ</t>
    </rPh>
    <rPh sb="7" eb="9">
      <t>ホウホウ</t>
    </rPh>
    <phoneticPr fontId="3"/>
  </si>
  <si>
    <t>敷地内禁煙</t>
    <rPh sb="0" eb="2">
      <t>シキチ</t>
    </rPh>
    <rPh sb="2" eb="3">
      <t>ナイ</t>
    </rPh>
    <rPh sb="3" eb="5">
      <t>キンエン</t>
    </rPh>
    <phoneticPr fontId="3"/>
  </si>
  <si>
    <t>敷地内禁煙でない</t>
    <rPh sb="0" eb="2">
      <t>シキチ</t>
    </rPh>
    <rPh sb="2" eb="3">
      <t>ナイ</t>
    </rPh>
    <rPh sb="3" eb="5">
      <t>キンエン</t>
    </rPh>
    <phoneticPr fontId="3"/>
  </si>
  <si>
    <t>屋内全面禁煙</t>
    <rPh sb="0" eb="2">
      <t>オクナイ</t>
    </rPh>
    <rPh sb="2" eb="4">
      <t>ゼンメン</t>
    </rPh>
    <rPh sb="4" eb="6">
      <t>キンエン</t>
    </rPh>
    <phoneticPr fontId="3"/>
  </si>
  <si>
    <t>原則屋内禁煙でない</t>
    <rPh sb="0" eb="2">
      <t>ゲンソク</t>
    </rPh>
    <rPh sb="2" eb="4">
      <t>オクナイ</t>
    </rPh>
    <rPh sb="4" eb="6">
      <t>キンエン</t>
    </rPh>
    <phoneticPr fontId="3"/>
  </si>
  <si>
    <t>府内各市町村における「公立保育所・幼稚園・認定こども園・小学校・中学校」受動喫煙防止対策実施状況一覧 　
 （大阪府健康医療部　健康推進室　健康づくり課実施調査：令和元年７月１日現在）</t>
    <rPh sb="21" eb="23">
      <t>ニンテイ</t>
    </rPh>
    <rPh sb="26" eb="27">
      <t>エン</t>
    </rPh>
    <rPh sb="36" eb="38">
      <t>ジュドウ</t>
    </rPh>
    <rPh sb="38" eb="40">
      <t>キツエン</t>
    </rPh>
    <rPh sb="40" eb="42">
      <t>ボウシ</t>
    </rPh>
    <rPh sb="42" eb="44">
      <t>タイサク</t>
    </rPh>
    <rPh sb="44" eb="46">
      <t>ジッシ</t>
    </rPh>
    <rPh sb="46" eb="48">
      <t>ジョウキョウ</t>
    </rPh>
    <rPh sb="55" eb="57">
      <t>オオサカ</t>
    </rPh>
    <rPh sb="57" eb="58">
      <t>フ</t>
    </rPh>
    <rPh sb="58" eb="60">
      <t>ケンコウ</t>
    </rPh>
    <rPh sb="60" eb="62">
      <t>イリョウ</t>
    </rPh>
    <rPh sb="62" eb="63">
      <t>ブ</t>
    </rPh>
    <rPh sb="64" eb="66">
      <t>ケンコウ</t>
    </rPh>
    <rPh sb="66" eb="68">
      <t>スイシン</t>
    </rPh>
    <rPh sb="68" eb="69">
      <t>シツ</t>
    </rPh>
    <rPh sb="70" eb="72">
      <t>ケンコウ</t>
    </rPh>
    <rPh sb="75" eb="76">
      <t>カ</t>
    </rPh>
    <rPh sb="81" eb="82">
      <t>レイ</t>
    </rPh>
    <rPh sb="82" eb="83">
      <t>ワ</t>
    </rPh>
    <rPh sb="83" eb="84">
      <t>ガン</t>
    </rPh>
    <rPh sb="84" eb="85">
      <t>ネン</t>
    </rPh>
    <phoneticPr fontId="3"/>
  </si>
  <si>
    <t>Ａ 敷地内全面禁煙（屋内及び屋外が完全に禁煙。屋外に敷地を持たない施設において屋内禁煙の場合も含む。）</t>
    <rPh sb="2" eb="4">
      <t>シキチ</t>
    </rPh>
    <rPh sb="4" eb="5">
      <t>ナイ</t>
    </rPh>
    <rPh sb="5" eb="7">
      <t>ゼンメン</t>
    </rPh>
    <rPh sb="7" eb="9">
      <t>キンエン</t>
    </rPh>
    <rPh sb="10" eb="12">
      <t>オクナイ</t>
    </rPh>
    <rPh sb="12" eb="13">
      <t>オヨ</t>
    </rPh>
    <rPh sb="14" eb="16">
      <t>オクガイ</t>
    </rPh>
    <rPh sb="17" eb="19">
      <t>カンゼン</t>
    </rPh>
    <rPh sb="20" eb="22">
      <t>キンエン</t>
    </rPh>
    <rPh sb="23" eb="25">
      <t>オクガイ</t>
    </rPh>
    <rPh sb="26" eb="28">
      <t>シキチ</t>
    </rPh>
    <rPh sb="29" eb="30">
      <t>モ</t>
    </rPh>
    <rPh sb="33" eb="35">
      <t>シセツ</t>
    </rPh>
    <rPh sb="39" eb="41">
      <t>オクナイ</t>
    </rPh>
    <rPh sb="41" eb="43">
      <t>キンエン</t>
    </rPh>
    <rPh sb="44" eb="46">
      <t>バアイ</t>
    </rPh>
    <rPh sb="47" eb="48">
      <t>フク</t>
    </rPh>
    <phoneticPr fontId="3"/>
  </si>
  <si>
    <t>Ｂ 敷地内禁煙（屋内を完全に禁煙とし、屋外も原則として禁煙とするが、特定屋外喫煙場所を設置している。）</t>
    <rPh sb="2" eb="4">
      <t>シキチ</t>
    </rPh>
    <rPh sb="4" eb="5">
      <t>ナイ</t>
    </rPh>
    <rPh sb="5" eb="7">
      <t>キンエン</t>
    </rPh>
    <rPh sb="8" eb="10">
      <t>オクナイ</t>
    </rPh>
    <rPh sb="11" eb="13">
      <t>カンゼン</t>
    </rPh>
    <rPh sb="14" eb="16">
      <t>キンエン</t>
    </rPh>
    <rPh sb="19" eb="21">
      <t>オクガイ</t>
    </rPh>
    <rPh sb="22" eb="24">
      <t>ゲンソク</t>
    </rPh>
    <rPh sb="27" eb="29">
      <t>キンエン</t>
    </rPh>
    <rPh sb="34" eb="36">
      <t>トクテイ</t>
    </rPh>
    <rPh sb="36" eb="38">
      <t>オクガイ</t>
    </rPh>
    <rPh sb="38" eb="40">
      <t>キツエン</t>
    </rPh>
    <rPh sb="40" eb="42">
      <t>バショ</t>
    </rPh>
    <rPh sb="43" eb="45">
      <t>セッチ</t>
    </rPh>
    <phoneticPr fontId="3"/>
  </si>
  <si>
    <t>（実数）</t>
    <rPh sb="1" eb="3">
      <t>ジッスウ</t>
    </rPh>
    <phoneticPr fontId="3"/>
  </si>
  <si>
    <t>保　育　所</t>
    <rPh sb="0" eb="1">
      <t>タモツ</t>
    </rPh>
    <rPh sb="2" eb="3">
      <t>イク</t>
    </rPh>
    <rPh sb="4" eb="5">
      <t>ショ</t>
    </rPh>
    <phoneticPr fontId="3"/>
  </si>
  <si>
    <t>幼　稚　園</t>
    <rPh sb="0" eb="1">
      <t>ヨウ</t>
    </rPh>
    <rPh sb="2" eb="3">
      <t>オサナイ</t>
    </rPh>
    <rPh sb="4" eb="5">
      <t>エン</t>
    </rPh>
    <phoneticPr fontId="3"/>
  </si>
  <si>
    <t>認定こども園</t>
    <rPh sb="0" eb="2">
      <t>ニンテイ</t>
    </rPh>
    <rPh sb="5" eb="6">
      <t>エン</t>
    </rPh>
    <phoneticPr fontId="3"/>
  </si>
  <si>
    <t>小　学　校</t>
    <rPh sb="0" eb="1">
      <t>ショウ</t>
    </rPh>
    <rPh sb="2" eb="3">
      <t>ガク</t>
    </rPh>
    <rPh sb="4" eb="5">
      <t>コウ</t>
    </rPh>
    <phoneticPr fontId="3"/>
  </si>
  <si>
    <t>中　学　校</t>
    <rPh sb="0" eb="1">
      <t>ナカ</t>
    </rPh>
    <rPh sb="2" eb="3">
      <t>ガク</t>
    </rPh>
    <rPh sb="4" eb="5">
      <t>コウ</t>
    </rPh>
    <phoneticPr fontId="3"/>
  </si>
  <si>
    <t>総数</t>
    <rPh sb="0" eb="2">
      <t>ソウスウ</t>
    </rPh>
    <phoneticPr fontId="3"/>
  </si>
  <si>
    <t>A</t>
    <phoneticPr fontId="3"/>
  </si>
  <si>
    <t>B</t>
    <phoneticPr fontId="3"/>
  </si>
  <si>
    <t>C</t>
    <phoneticPr fontId="3"/>
  </si>
  <si>
    <t>敷地内全面禁煙
開始時期</t>
    <rPh sb="0" eb="2">
      <t>シキチ</t>
    </rPh>
    <rPh sb="2" eb="3">
      <t>ナイ</t>
    </rPh>
    <rPh sb="3" eb="5">
      <t>ゼンメン</t>
    </rPh>
    <rPh sb="5" eb="7">
      <t>キンエン</t>
    </rPh>
    <rPh sb="8" eb="10">
      <t>カイシ</t>
    </rPh>
    <rPh sb="10" eb="12">
      <t>ジキ</t>
    </rPh>
    <phoneticPr fontId="3"/>
  </si>
  <si>
    <t>A</t>
    <phoneticPr fontId="3"/>
  </si>
  <si>
    <t>A</t>
    <phoneticPr fontId="3"/>
  </si>
  <si>
    <t>B</t>
    <phoneticPr fontId="3"/>
  </si>
  <si>
    <t>C</t>
    <phoneticPr fontId="3"/>
  </si>
  <si>
    <t>A</t>
    <phoneticPr fontId="3"/>
  </si>
  <si>
    <t>大阪市</t>
    <rPh sb="0" eb="3">
      <t>オオサカシ</t>
    </rPh>
    <phoneticPr fontId="3"/>
  </si>
  <si>
    <t>―</t>
    <phoneticPr fontId="3"/>
  </si>
  <si>
    <t>―</t>
    <phoneticPr fontId="3"/>
  </si>
  <si>
    <t>―</t>
    <phoneticPr fontId="3"/>
  </si>
  <si>
    <t>公立なし</t>
    <rPh sb="0" eb="2">
      <t>コウリツ</t>
    </rPh>
    <phoneticPr fontId="3"/>
  </si>
  <si>
    <t>堺市</t>
    <rPh sb="0" eb="2">
      <t>サカイシ</t>
    </rPh>
    <phoneticPr fontId="3"/>
  </si>
  <si>
    <t>―</t>
    <phoneticPr fontId="3"/>
  </si>
  <si>
    <t>岸和田市</t>
    <rPh sb="0" eb="4">
      <t>キシワダシ</t>
    </rPh>
    <phoneticPr fontId="3"/>
  </si>
  <si>
    <t>平成16年4月1日</t>
    <rPh sb="0" eb="2">
      <t>ヘイセイ</t>
    </rPh>
    <rPh sb="4" eb="5">
      <t>ネン</t>
    </rPh>
    <rPh sb="6" eb="7">
      <t>ガツ</t>
    </rPh>
    <rPh sb="8" eb="9">
      <t>ニチ</t>
    </rPh>
    <phoneticPr fontId="3"/>
  </si>
  <si>
    <t>平成23年4月1日</t>
    <rPh sb="0" eb="2">
      <t>ヘイセイ</t>
    </rPh>
    <rPh sb="4" eb="5">
      <t>ネン</t>
    </rPh>
    <rPh sb="6" eb="7">
      <t>ガツ</t>
    </rPh>
    <rPh sb="8" eb="9">
      <t>ニチ</t>
    </rPh>
    <phoneticPr fontId="3"/>
  </si>
  <si>
    <t>―</t>
    <phoneticPr fontId="3"/>
  </si>
  <si>
    <t>―</t>
    <phoneticPr fontId="3"/>
  </si>
  <si>
    <t>―</t>
    <phoneticPr fontId="3"/>
  </si>
  <si>
    <t>平成31年度から</t>
    <rPh sb="0" eb="2">
      <t>ヘイセイ</t>
    </rPh>
    <rPh sb="4" eb="6">
      <t>ネンド</t>
    </rPh>
    <phoneticPr fontId="3"/>
  </si>
  <si>
    <t>義務教育学校1校は小・中学校にそれぞれ計上</t>
    <phoneticPr fontId="3"/>
  </si>
  <si>
    <t>平成20年5月1日以前</t>
    <rPh sb="0" eb="2">
      <t>ヘイセイ</t>
    </rPh>
    <rPh sb="4" eb="5">
      <t>ネン</t>
    </rPh>
    <rPh sb="6" eb="7">
      <t>ガツ</t>
    </rPh>
    <rPh sb="8" eb="9">
      <t>ニチ</t>
    </rPh>
    <rPh sb="9" eb="11">
      <t>イゼン</t>
    </rPh>
    <phoneticPr fontId="3"/>
  </si>
  <si>
    <t>平成21年4月1日から</t>
    <rPh sb="0" eb="2">
      <t>ヘイセイ</t>
    </rPh>
    <rPh sb="4" eb="5">
      <t>ネン</t>
    </rPh>
    <rPh sb="6" eb="7">
      <t>ガツ</t>
    </rPh>
    <rPh sb="8" eb="9">
      <t>ニチ</t>
    </rPh>
    <phoneticPr fontId="3"/>
  </si>
  <si>
    <t>平成28年度から</t>
    <rPh sb="0" eb="2">
      <t>ヘイセイ</t>
    </rPh>
    <rPh sb="4" eb="5">
      <t>ネン</t>
    </rPh>
    <rPh sb="5" eb="6">
      <t>ド</t>
    </rPh>
    <phoneticPr fontId="3"/>
  </si>
  <si>
    <t>平成21年4月1日から</t>
  </si>
  <si>
    <t>不明</t>
    <rPh sb="0" eb="2">
      <t>フメイ</t>
    </rPh>
    <phoneticPr fontId="3"/>
  </si>
  <si>
    <t>-</t>
    <phoneticPr fontId="3"/>
  </si>
  <si>
    <t>平成23年4月１日</t>
    <rPh sb="0" eb="2">
      <t>ヘイセイ</t>
    </rPh>
    <rPh sb="4" eb="5">
      <t>ネン</t>
    </rPh>
    <phoneticPr fontId="3"/>
  </si>
  <si>
    <t>平成23年4月1日</t>
    <rPh sb="0" eb="2">
      <t>ヘイセイ</t>
    </rPh>
    <rPh sb="4" eb="5">
      <t>ネン</t>
    </rPh>
    <rPh sb="6" eb="7">
      <t>ガツ</t>
    </rPh>
    <rPh sb="8" eb="9">
      <t>ヒ</t>
    </rPh>
    <phoneticPr fontId="3"/>
  </si>
  <si>
    <t>平成27年4月1日、
平成31年4月1日</t>
    <rPh sb="0" eb="2">
      <t>ヘイセイ</t>
    </rPh>
    <rPh sb="4" eb="5">
      <t>ネン</t>
    </rPh>
    <rPh sb="6" eb="7">
      <t>ガツ</t>
    </rPh>
    <rPh sb="8" eb="9">
      <t>ニチ</t>
    </rPh>
    <rPh sb="11" eb="13">
      <t>ヘイセイ</t>
    </rPh>
    <rPh sb="15" eb="16">
      <t>ネン</t>
    </rPh>
    <rPh sb="17" eb="18">
      <t>ガツ</t>
    </rPh>
    <rPh sb="19" eb="20">
      <t>ニチ</t>
    </rPh>
    <phoneticPr fontId="3"/>
  </si>
  <si>
    <t>貝塚市</t>
    <rPh sb="0" eb="3">
      <t>カイヅカシ</t>
    </rPh>
    <phoneticPr fontId="3"/>
  </si>
  <si>
    <t>―</t>
    <phoneticPr fontId="3"/>
  </si>
  <si>
    <t>開園時</t>
    <rPh sb="0" eb="2">
      <t>カイエン</t>
    </rPh>
    <rPh sb="2" eb="3">
      <t>ジ</t>
    </rPh>
    <phoneticPr fontId="20"/>
  </si>
  <si>
    <t>守口市</t>
    <rPh sb="0" eb="3">
      <t>モリグチシ</t>
    </rPh>
    <phoneticPr fontId="3"/>
  </si>
  <si>
    <t>―</t>
    <phoneticPr fontId="3"/>
  </si>
  <si>
    <t>―</t>
    <phoneticPr fontId="3"/>
  </si>
  <si>
    <t>―</t>
    <phoneticPr fontId="3"/>
  </si>
  <si>
    <t>平成28年度から順次、平成30年度に完了</t>
    <rPh sb="5" eb="6">
      <t>ド</t>
    </rPh>
    <rPh sb="8" eb="10">
      <t>ジュンジ</t>
    </rPh>
    <rPh sb="11" eb="13">
      <t>ヘイセイ</t>
    </rPh>
    <rPh sb="15" eb="17">
      <t>ネンド</t>
    </rPh>
    <rPh sb="18" eb="20">
      <t>カンリョウ</t>
    </rPh>
    <phoneticPr fontId="20"/>
  </si>
  <si>
    <t>義務教育学校1校は小・中学校にそれぞれ計上</t>
    <phoneticPr fontId="3"/>
  </si>
  <si>
    <t>平成18年4月1日</t>
    <phoneticPr fontId="3"/>
  </si>
  <si>
    <t>平成18年4月1日</t>
    <rPh sb="0" eb="2">
      <t>ヘイセイ</t>
    </rPh>
    <rPh sb="4" eb="5">
      <t>ネン</t>
    </rPh>
    <rPh sb="6" eb="7">
      <t>ガツ</t>
    </rPh>
    <rPh sb="8" eb="9">
      <t>ニチ</t>
    </rPh>
    <phoneticPr fontId="3"/>
  </si>
  <si>
    <t>―</t>
    <phoneticPr fontId="3"/>
  </si>
  <si>
    <t>茨木市</t>
    <rPh sb="0" eb="3">
      <t>イバラキシ</t>
    </rPh>
    <phoneticPr fontId="3"/>
  </si>
  <si>
    <t>幼稚園は１園休園中</t>
    <rPh sb="0" eb="3">
      <t>ヨウチエン</t>
    </rPh>
    <rPh sb="5" eb="6">
      <t>エン</t>
    </rPh>
    <rPh sb="6" eb="8">
      <t>キュウエン</t>
    </rPh>
    <rPh sb="8" eb="9">
      <t>チュウ</t>
    </rPh>
    <phoneticPr fontId="3"/>
  </si>
  <si>
    <t>平成16年5月1日</t>
    <rPh sb="0" eb="2">
      <t>ヘイセイ</t>
    </rPh>
    <rPh sb="4" eb="5">
      <t>ネン</t>
    </rPh>
    <rPh sb="6" eb="7">
      <t>ツキ</t>
    </rPh>
    <rPh sb="8" eb="9">
      <t>ニチ</t>
    </rPh>
    <phoneticPr fontId="3"/>
  </si>
  <si>
    <t>義務教育学校1校は小・中学校にそれぞれ計上</t>
    <rPh sb="0" eb="2">
      <t>ギム</t>
    </rPh>
    <rPh sb="2" eb="4">
      <t>キョウイク</t>
    </rPh>
    <rPh sb="4" eb="6">
      <t>ガッコウ</t>
    </rPh>
    <rPh sb="7" eb="8">
      <t>コウ</t>
    </rPh>
    <rPh sb="9" eb="10">
      <t>ショウ</t>
    </rPh>
    <rPh sb="11" eb="14">
      <t>チュウガッコウ</t>
    </rPh>
    <rPh sb="19" eb="21">
      <t>ケイジョウ</t>
    </rPh>
    <phoneticPr fontId="3"/>
  </si>
  <si>
    <t>開園時</t>
    <rPh sb="0" eb="2">
      <t>カイエン</t>
    </rPh>
    <rPh sb="2" eb="3">
      <t>ジ</t>
    </rPh>
    <phoneticPr fontId="3"/>
  </si>
  <si>
    <t>平成25年3月</t>
    <rPh sb="0" eb="2">
      <t>ヘイセイ</t>
    </rPh>
    <rPh sb="4" eb="5">
      <t>ネン</t>
    </rPh>
    <rPh sb="6" eb="7">
      <t>ガツ</t>
    </rPh>
    <phoneticPr fontId="3"/>
  </si>
  <si>
    <t>―</t>
    <phoneticPr fontId="3"/>
  </si>
  <si>
    <t>平成17年4月1日</t>
    <rPh sb="0" eb="2">
      <t>ヘイセイ</t>
    </rPh>
    <rPh sb="4" eb="5">
      <t>ネン</t>
    </rPh>
    <rPh sb="6" eb="7">
      <t>ガツ</t>
    </rPh>
    <rPh sb="8" eb="9">
      <t>ニチ</t>
    </rPh>
    <phoneticPr fontId="3"/>
  </si>
  <si>
    <t>―</t>
    <phoneticPr fontId="3"/>
  </si>
  <si>
    <t>河内長野市</t>
    <rPh sb="0" eb="5">
      <t>カワチナガノシ</t>
    </rPh>
    <phoneticPr fontId="3"/>
  </si>
  <si>
    <t>平成15年5月1日</t>
    <rPh sb="0" eb="2">
      <t>ヘイセイ</t>
    </rPh>
    <rPh sb="4" eb="5">
      <t>ネン</t>
    </rPh>
    <rPh sb="6" eb="7">
      <t>ガツ</t>
    </rPh>
    <rPh sb="8" eb="9">
      <t>ニチ</t>
    </rPh>
    <phoneticPr fontId="3"/>
  </si>
  <si>
    <t>平成22年10月1日</t>
    <rPh sb="0" eb="2">
      <t>ヘイセイ</t>
    </rPh>
    <rPh sb="4" eb="5">
      <t>ネン</t>
    </rPh>
    <rPh sb="7" eb="8">
      <t>ガツ</t>
    </rPh>
    <rPh sb="9" eb="10">
      <t>ニチ</t>
    </rPh>
    <phoneticPr fontId="3"/>
  </si>
  <si>
    <t>平成22年4月1日</t>
    <rPh sb="0" eb="2">
      <t>ヘイセイ</t>
    </rPh>
    <rPh sb="4" eb="5">
      <t>ネン</t>
    </rPh>
    <rPh sb="6" eb="7">
      <t>ガツ</t>
    </rPh>
    <rPh sb="8" eb="9">
      <t>ニチ</t>
    </rPh>
    <phoneticPr fontId="3"/>
  </si>
  <si>
    <t>―</t>
    <phoneticPr fontId="3"/>
  </si>
  <si>
    <t>平成17年夏頃</t>
  </si>
  <si>
    <t>平成18年4月頃</t>
  </si>
  <si>
    <t>―</t>
    <phoneticPr fontId="3"/>
  </si>
  <si>
    <t>平成22年4月</t>
    <rPh sb="0" eb="2">
      <t>ヘイセイ</t>
    </rPh>
    <rPh sb="4" eb="5">
      <t>ネン</t>
    </rPh>
    <rPh sb="6" eb="7">
      <t>ツキ</t>
    </rPh>
    <phoneticPr fontId="3"/>
  </si>
  <si>
    <t>平成19年4月</t>
    <phoneticPr fontId="3"/>
  </si>
  <si>
    <t>平成20年4月</t>
    <phoneticPr fontId="3"/>
  </si>
  <si>
    <t>平成19年4月</t>
    <rPh sb="0" eb="2">
      <t>ヘイセイ</t>
    </rPh>
    <rPh sb="4" eb="5">
      <t>ネン</t>
    </rPh>
    <rPh sb="6" eb="7">
      <t>ガツ</t>
    </rPh>
    <phoneticPr fontId="3"/>
  </si>
  <si>
    <t>平成25年</t>
    <rPh sb="0" eb="2">
      <t>ヘイセイ</t>
    </rPh>
    <rPh sb="4" eb="5">
      <t>ネン</t>
    </rPh>
    <phoneticPr fontId="3"/>
  </si>
  <si>
    <t>小中一貫校2校はそれぞれ計上</t>
    <rPh sb="0" eb="1">
      <t>ショウ</t>
    </rPh>
    <rPh sb="1" eb="2">
      <t>チュウ</t>
    </rPh>
    <rPh sb="2" eb="4">
      <t>イッカン</t>
    </rPh>
    <rPh sb="4" eb="5">
      <t>コウ</t>
    </rPh>
    <rPh sb="6" eb="7">
      <t>コウ</t>
    </rPh>
    <rPh sb="12" eb="14">
      <t>ケイジョウ</t>
    </rPh>
    <phoneticPr fontId="3"/>
  </si>
  <si>
    <t>平成17年4月1日</t>
  </si>
  <si>
    <t>―</t>
    <phoneticPr fontId="3"/>
  </si>
  <si>
    <t>―</t>
    <phoneticPr fontId="3"/>
  </si>
  <si>
    <t>平成24年12月</t>
    <rPh sb="0" eb="2">
      <t>ヘイセイ</t>
    </rPh>
    <rPh sb="4" eb="5">
      <t>ネン</t>
    </rPh>
    <rPh sb="7" eb="8">
      <t>ガツ</t>
    </rPh>
    <phoneticPr fontId="3"/>
  </si>
  <si>
    <t>平成22年1月</t>
    <rPh sb="0" eb="2">
      <t>ヘイセイ</t>
    </rPh>
    <rPh sb="4" eb="5">
      <t>ネン</t>
    </rPh>
    <rPh sb="6" eb="7">
      <t>ガツ</t>
    </rPh>
    <phoneticPr fontId="3"/>
  </si>
  <si>
    <t>摂津市</t>
    <rPh sb="0" eb="2">
      <t>セッツ</t>
    </rPh>
    <rPh sb="2" eb="3">
      <t>シ</t>
    </rPh>
    <phoneticPr fontId="3"/>
  </si>
  <si>
    <t>平成21年4月</t>
    <rPh sb="0" eb="2">
      <t>ヘイセイ</t>
    </rPh>
    <rPh sb="4" eb="5">
      <t>ネン</t>
    </rPh>
    <rPh sb="6" eb="7">
      <t>ガツ</t>
    </rPh>
    <phoneticPr fontId="3"/>
  </si>
  <si>
    <t>開所時</t>
    <rPh sb="0" eb="2">
      <t>カイショ</t>
    </rPh>
    <rPh sb="2" eb="3">
      <t>ジ</t>
    </rPh>
    <phoneticPr fontId="37"/>
  </si>
  <si>
    <t>―</t>
    <phoneticPr fontId="3"/>
  </si>
  <si>
    <t>平成25年4月</t>
    <rPh sb="0" eb="2">
      <t>ヘイセイ</t>
    </rPh>
    <rPh sb="4" eb="5">
      <t>ネン</t>
    </rPh>
    <rPh sb="6" eb="7">
      <t>ガツ</t>
    </rPh>
    <phoneticPr fontId="37"/>
  </si>
  <si>
    <t>藤井寺市</t>
    <rPh sb="0" eb="4">
      <t>フジイデラシ</t>
    </rPh>
    <phoneticPr fontId="3"/>
  </si>
  <si>
    <t>東大阪市</t>
    <rPh sb="0" eb="4">
      <t>ヒガシオオサカシ</t>
    </rPh>
    <phoneticPr fontId="3"/>
  </si>
  <si>
    <t>義務教育学校2校は小・中学校にそれぞれ計上</t>
    <phoneticPr fontId="3"/>
  </si>
  <si>
    <t>平成15年9月1日</t>
    <rPh sb="0" eb="2">
      <t>ヘイセイ</t>
    </rPh>
    <rPh sb="4" eb="5">
      <t>ネン</t>
    </rPh>
    <rPh sb="6" eb="7">
      <t>ガツ</t>
    </rPh>
    <rPh sb="8" eb="9">
      <t>ニチ</t>
    </rPh>
    <phoneticPr fontId="3"/>
  </si>
  <si>
    <t>平成18年9月1日</t>
    <rPh sb="0" eb="2">
      <t>ヘイセイ</t>
    </rPh>
    <rPh sb="4" eb="5">
      <t>ネン</t>
    </rPh>
    <rPh sb="6" eb="7">
      <t>ガツ</t>
    </rPh>
    <rPh sb="8" eb="9">
      <t>ニチ</t>
    </rPh>
    <phoneticPr fontId="3"/>
  </si>
  <si>
    <t>四條畷市</t>
    <rPh sb="0" eb="4">
      <t>シジョウナワテシ</t>
    </rPh>
    <phoneticPr fontId="3"/>
  </si>
  <si>
    <t>―</t>
    <phoneticPr fontId="3"/>
  </si>
  <si>
    <t>大阪狭山市</t>
    <rPh sb="0" eb="2">
      <t>オオサカ</t>
    </rPh>
    <rPh sb="2" eb="5">
      <t>サヤマシ</t>
    </rPh>
    <phoneticPr fontId="3"/>
  </si>
  <si>
    <t>阪南市</t>
    <rPh sb="0" eb="3">
      <t>ハンナンシ</t>
    </rPh>
    <phoneticPr fontId="3"/>
  </si>
  <si>
    <t>開所時から</t>
    <rPh sb="0" eb="2">
      <t>カイショ</t>
    </rPh>
    <rPh sb="2" eb="3">
      <t>ジ</t>
    </rPh>
    <phoneticPr fontId="3"/>
  </si>
  <si>
    <t>島本町</t>
    <rPh sb="0" eb="3">
      <t>シマモトチョウ</t>
    </rPh>
    <phoneticPr fontId="3"/>
  </si>
  <si>
    <t>平成16年4月1日</t>
    <rPh sb="0" eb="2">
      <t>ヘイセイ</t>
    </rPh>
    <rPh sb="4" eb="5">
      <t>ネン</t>
    </rPh>
    <rPh sb="6" eb="7">
      <t>ガツ</t>
    </rPh>
    <rPh sb="8" eb="9">
      <t>ヒ</t>
    </rPh>
    <phoneticPr fontId="3"/>
  </si>
  <si>
    <t>豊能町</t>
    <rPh sb="0" eb="1">
      <t>トヨ</t>
    </rPh>
    <rPh sb="1" eb="2">
      <t>ノウ</t>
    </rPh>
    <rPh sb="2" eb="3">
      <t>チョウ</t>
    </rPh>
    <phoneticPr fontId="3"/>
  </si>
  <si>
    <t>平成14年</t>
    <rPh sb="0" eb="2">
      <t>ヘイセイ</t>
    </rPh>
    <rPh sb="4" eb="5">
      <t>ネン</t>
    </rPh>
    <phoneticPr fontId="3"/>
  </si>
  <si>
    <t>能勢町</t>
    <rPh sb="0" eb="3">
      <t>ノセチョウ</t>
    </rPh>
    <phoneticPr fontId="3"/>
  </si>
  <si>
    <t>―</t>
    <phoneticPr fontId="3"/>
  </si>
  <si>
    <t>忠岡町</t>
    <rPh sb="0" eb="2">
      <t>タダオカ</t>
    </rPh>
    <rPh sb="2" eb="3">
      <t>チョウ</t>
    </rPh>
    <phoneticPr fontId="3"/>
  </si>
  <si>
    <t>平成15年4月1日</t>
    <rPh sb="0" eb="2">
      <t>ヘイセイ</t>
    </rPh>
    <rPh sb="4" eb="5">
      <t>ネン</t>
    </rPh>
    <rPh sb="6" eb="7">
      <t>ガツ</t>
    </rPh>
    <rPh sb="8" eb="9">
      <t>ニチ</t>
    </rPh>
    <phoneticPr fontId="3"/>
  </si>
  <si>
    <t>―</t>
    <phoneticPr fontId="3"/>
  </si>
  <si>
    <t>平成21年4月1日</t>
    <rPh sb="0" eb="2">
      <t>ヘイセイ</t>
    </rPh>
    <rPh sb="4" eb="5">
      <t>ネン</t>
    </rPh>
    <rPh sb="6" eb="7">
      <t>ガツ</t>
    </rPh>
    <rPh sb="8" eb="9">
      <t>ニチ</t>
    </rPh>
    <phoneticPr fontId="3"/>
  </si>
  <si>
    <t>田尻町</t>
    <rPh sb="0" eb="3">
      <t>タジリチョウ</t>
    </rPh>
    <phoneticPr fontId="3"/>
  </si>
  <si>
    <t>平成16年4月1日</t>
    <phoneticPr fontId="3"/>
  </si>
  <si>
    <t>平成16年4月1日</t>
    <phoneticPr fontId="3"/>
  </si>
  <si>
    <t>岬町</t>
    <rPh sb="0" eb="2">
      <t>ミサキチョウ</t>
    </rPh>
    <phoneticPr fontId="3"/>
  </si>
  <si>
    <t>平成20年度</t>
    <rPh sb="0" eb="2">
      <t>ヘイセイ</t>
    </rPh>
    <rPh sb="4" eb="5">
      <t>ネン</t>
    </rPh>
    <rPh sb="5" eb="6">
      <t>ド</t>
    </rPh>
    <phoneticPr fontId="3"/>
  </si>
  <si>
    <t>―</t>
    <phoneticPr fontId="3"/>
  </si>
  <si>
    <t>平成10年4月</t>
    <rPh sb="0" eb="2">
      <t>ヘイセイ</t>
    </rPh>
    <rPh sb="4" eb="5">
      <t>ネン</t>
    </rPh>
    <rPh sb="6" eb="7">
      <t>ガツ</t>
    </rPh>
    <phoneticPr fontId="3"/>
  </si>
  <si>
    <t>―</t>
    <phoneticPr fontId="3"/>
  </si>
  <si>
    <t>河南町</t>
    <rPh sb="0" eb="3">
      <t>カナンチョウ</t>
    </rPh>
    <phoneticPr fontId="3"/>
  </si>
  <si>
    <t>平成16年5月31日　　　　　　　　　　　平成24年4月1日（新設）</t>
    <rPh sb="0" eb="2">
      <t>ヘイセイ</t>
    </rPh>
    <rPh sb="4" eb="5">
      <t>ネン</t>
    </rPh>
    <rPh sb="6" eb="7">
      <t>ガツ</t>
    </rPh>
    <rPh sb="9" eb="10">
      <t>ニチ</t>
    </rPh>
    <rPh sb="21" eb="23">
      <t>ヘイセイ</t>
    </rPh>
    <rPh sb="25" eb="26">
      <t>ネン</t>
    </rPh>
    <rPh sb="27" eb="28">
      <t>ガツ</t>
    </rPh>
    <rPh sb="29" eb="30">
      <t>ニチ</t>
    </rPh>
    <rPh sb="31" eb="33">
      <t>シンセツ</t>
    </rPh>
    <phoneticPr fontId="3"/>
  </si>
  <si>
    <t>平成30年4月1日
（開園）</t>
    <rPh sb="0" eb="2">
      <t>ヘイセイ</t>
    </rPh>
    <rPh sb="4" eb="5">
      <t>ネン</t>
    </rPh>
    <rPh sb="6" eb="7">
      <t>ガツ</t>
    </rPh>
    <rPh sb="8" eb="9">
      <t>ニチ</t>
    </rPh>
    <rPh sb="11" eb="13">
      <t>カイエン</t>
    </rPh>
    <phoneticPr fontId="3"/>
  </si>
  <si>
    <t>平成22年6月1日
平成31年4月1日</t>
    <rPh sb="0" eb="2">
      <t>ヘイセイ</t>
    </rPh>
    <rPh sb="4" eb="5">
      <t>ネン</t>
    </rPh>
    <rPh sb="6" eb="7">
      <t>ガツ</t>
    </rPh>
    <rPh sb="8" eb="9">
      <t>ニチ</t>
    </rPh>
    <rPh sb="10" eb="12">
      <t>ヘイセイ</t>
    </rPh>
    <rPh sb="14" eb="15">
      <t>ネン</t>
    </rPh>
    <rPh sb="16" eb="17">
      <t>ガツ</t>
    </rPh>
    <rPh sb="18" eb="19">
      <t>ニチ</t>
    </rPh>
    <phoneticPr fontId="3"/>
  </si>
  <si>
    <t>平成22年6月1日</t>
    <phoneticPr fontId="3"/>
  </si>
  <si>
    <t>千早赤阪村</t>
    <rPh sb="0" eb="5">
      <t>チハヤアカサカムラ</t>
    </rPh>
    <phoneticPr fontId="3"/>
  </si>
  <si>
    <t>平成12年4月1日</t>
    <rPh sb="0" eb="2">
      <t>ヘイセイ</t>
    </rPh>
    <rPh sb="4" eb="5">
      <t>ネン</t>
    </rPh>
    <rPh sb="6" eb="7">
      <t>ガツ</t>
    </rPh>
    <rPh sb="8" eb="9">
      <t>ニチ</t>
    </rPh>
    <phoneticPr fontId="3"/>
  </si>
  <si>
    <t>平成22年5月1日</t>
    <rPh sb="0" eb="2">
      <t>ヘイセイ</t>
    </rPh>
    <rPh sb="4" eb="5">
      <t>ネン</t>
    </rPh>
    <rPh sb="6" eb="7">
      <t>ガツ</t>
    </rPh>
    <rPh sb="8" eb="9">
      <t>ニチ</t>
    </rPh>
    <phoneticPr fontId="3"/>
  </si>
  <si>
    <t>府内各市町村における「公立高等学校・支援学校」受動喫煙防止対策実施状況一覧 　
 （大阪府健康医療部　健康推進室　健康づくり課実施調査：令和元年７月１日現在）</t>
    <rPh sb="13" eb="15">
      <t>コウトウ</t>
    </rPh>
    <rPh sb="15" eb="17">
      <t>ガッコウ</t>
    </rPh>
    <rPh sb="18" eb="20">
      <t>シエン</t>
    </rPh>
    <rPh sb="20" eb="22">
      <t>ガッコウ</t>
    </rPh>
    <rPh sb="23" eb="25">
      <t>ジュドウ</t>
    </rPh>
    <rPh sb="25" eb="27">
      <t>キツエン</t>
    </rPh>
    <rPh sb="27" eb="29">
      <t>ボウシ</t>
    </rPh>
    <rPh sb="29" eb="31">
      <t>タイサク</t>
    </rPh>
    <rPh sb="31" eb="33">
      <t>ジッシ</t>
    </rPh>
    <rPh sb="33" eb="35">
      <t>ジョウキョウ</t>
    </rPh>
    <rPh sb="42" eb="44">
      <t>オオサカ</t>
    </rPh>
    <rPh sb="44" eb="45">
      <t>フ</t>
    </rPh>
    <rPh sb="45" eb="47">
      <t>ケンコウ</t>
    </rPh>
    <rPh sb="47" eb="49">
      <t>イリョウ</t>
    </rPh>
    <rPh sb="49" eb="50">
      <t>ブ</t>
    </rPh>
    <rPh sb="51" eb="53">
      <t>ケンコウ</t>
    </rPh>
    <rPh sb="53" eb="55">
      <t>スイシン</t>
    </rPh>
    <rPh sb="55" eb="56">
      <t>シツ</t>
    </rPh>
    <rPh sb="57" eb="59">
      <t>ケンコウ</t>
    </rPh>
    <rPh sb="62" eb="63">
      <t>カ</t>
    </rPh>
    <rPh sb="68" eb="69">
      <t>レイ</t>
    </rPh>
    <rPh sb="69" eb="70">
      <t>ワ</t>
    </rPh>
    <rPh sb="70" eb="71">
      <t>ガン</t>
    </rPh>
    <rPh sb="71" eb="72">
      <t>ネン</t>
    </rPh>
    <phoneticPr fontId="3"/>
  </si>
  <si>
    <t>Ａ ：敷地内全面禁煙（屋内及び屋外が完全に禁煙。屋外に敷地を持たない施設において屋内禁煙の場合も含む。）</t>
    <rPh sb="3" eb="5">
      <t>シキチ</t>
    </rPh>
    <rPh sb="5" eb="6">
      <t>ナイ</t>
    </rPh>
    <rPh sb="6" eb="8">
      <t>ゼンメン</t>
    </rPh>
    <rPh sb="8" eb="10">
      <t>キンエン</t>
    </rPh>
    <rPh sb="11" eb="13">
      <t>オクナイ</t>
    </rPh>
    <rPh sb="13" eb="14">
      <t>オヨ</t>
    </rPh>
    <rPh sb="15" eb="17">
      <t>オクガイ</t>
    </rPh>
    <rPh sb="18" eb="20">
      <t>カンゼン</t>
    </rPh>
    <rPh sb="21" eb="23">
      <t>キンエン</t>
    </rPh>
    <rPh sb="24" eb="26">
      <t>オクガイ</t>
    </rPh>
    <rPh sb="27" eb="29">
      <t>シキチ</t>
    </rPh>
    <rPh sb="30" eb="31">
      <t>モ</t>
    </rPh>
    <rPh sb="34" eb="36">
      <t>シセツ</t>
    </rPh>
    <rPh sb="40" eb="42">
      <t>オクナイ</t>
    </rPh>
    <rPh sb="42" eb="44">
      <t>キンエン</t>
    </rPh>
    <rPh sb="45" eb="47">
      <t>バアイ</t>
    </rPh>
    <rPh sb="48" eb="49">
      <t>フク</t>
    </rPh>
    <phoneticPr fontId="3"/>
  </si>
  <si>
    <t>Ｂ 敷地内禁煙（屋内を完全に禁煙とし、屋外も原則として禁煙とするが、特定屋外喫煙場所を設置している。）</t>
    <rPh sb="2" eb="4">
      <t>シキチ</t>
    </rPh>
    <rPh sb="4" eb="5">
      <t>ナイ</t>
    </rPh>
    <rPh sb="5" eb="7">
      <t>キンエン</t>
    </rPh>
    <rPh sb="11" eb="13">
      <t>カンゼン</t>
    </rPh>
    <rPh sb="14" eb="16">
      <t>キンエン</t>
    </rPh>
    <rPh sb="19" eb="21">
      <t>オクガイ</t>
    </rPh>
    <rPh sb="22" eb="24">
      <t>ゲンソク</t>
    </rPh>
    <rPh sb="27" eb="29">
      <t>キンエン</t>
    </rPh>
    <rPh sb="34" eb="36">
      <t>トクテイ</t>
    </rPh>
    <phoneticPr fontId="3"/>
  </si>
  <si>
    <t>高等学校</t>
    <rPh sb="0" eb="2">
      <t>コウトウ</t>
    </rPh>
    <rPh sb="2" eb="4">
      <t>ガッコウ</t>
    </rPh>
    <phoneticPr fontId="3"/>
  </si>
  <si>
    <t>支援学校</t>
    <rPh sb="0" eb="2">
      <t>シエン</t>
    </rPh>
    <rPh sb="2" eb="4">
      <t>ガッコウ</t>
    </rPh>
    <phoneticPr fontId="3"/>
  </si>
  <si>
    <t>A</t>
    <phoneticPr fontId="3"/>
  </si>
  <si>
    <t>B</t>
    <phoneticPr fontId="3"/>
  </si>
  <si>
    <t>敷地内全面禁煙開始時期</t>
    <rPh sb="0" eb="2">
      <t>シキチ</t>
    </rPh>
    <rPh sb="2" eb="3">
      <t>ナイ</t>
    </rPh>
    <rPh sb="3" eb="5">
      <t>ゼンメン</t>
    </rPh>
    <rPh sb="5" eb="7">
      <t>キンエン</t>
    </rPh>
    <rPh sb="7" eb="9">
      <t>カイシ</t>
    </rPh>
    <rPh sb="9" eb="11">
      <t>ジキ</t>
    </rPh>
    <phoneticPr fontId="3"/>
  </si>
  <si>
    <t>B</t>
    <phoneticPr fontId="3"/>
  </si>
  <si>
    <t>令和元年7月1日</t>
    <rPh sb="0" eb="2">
      <t>レイワ</t>
    </rPh>
    <rPh sb="2" eb="4">
      <t>ガンネン</t>
    </rPh>
    <rPh sb="5" eb="6">
      <t>ガツ</t>
    </rPh>
    <rPh sb="7" eb="8">
      <t>ニチ</t>
    </rPh>
    <phoneticPr fontId="39"/>
  </si>
  <si>
    <t>平成16年4月1日から</t>
    <rPh sb="0" eb="2">
      <t>ヘイセイ</t>
    </rPh>
    <rPh sb="4" eb="5">
      <t>ネン</t>
    </rPh>
    <rPh sb="6" eb="7">
      <t>ガツ</t>
    </rPh>
    <rPh sb="8" eb="9">
      <t>ニチ</t>
    </rPh>
    <phoneticPr fontId="3"/>
  </si>
  <si>
    <t>○</t>
  </si>
  <si>
    <t>2020年4月以降の屋外喫煙場所のあり方については検討中。</t>
    <rPh sb="4" eb="5">
      <t>ネン</t>
    </rPh>
    <rPh sb="6" eb="7">
      <t>ガツ</t>
    </rPh>
    <rPh sb="7" eb="9">
      <t>イコウ</t>
    </rPh>
    <rPh sb="10" eb="12">
      <t>オクガイ</t>
    </rPh>
    <rPh sb="12" eb="14">
      <t>キツエン</t>
    </rPh>
    <rPh sb="14" eb="16">
      <t>バショ</t>
    </rPh>
    <rPh sb="19" eb="20">
      <t>カタ</t>
    </rPh>
    <rPh sb="25" eb="28">
      <t>ケントウチュウ</t>
    </rPh>
    <phoneticPr fontId="3"/>
  </si>
  <si>
    <t>支所は敷地内全面禁煙</t>
    <rPh sb="0" eb="2">
      <t>シショ</t>
    </rPh>
    <rPh sb="3" eb="6">
      <t>シキチナイ</t>
    </rPh>
    <rPh sb="6" eb="8">
      <t>ゼンメン</t>
    </rPh>
    <rPh sb="8" eb="10">
      <t>キンエン</t>
    </rPh>
    <phoneticPr fontId="3"/>
  </si>
  <si>
    <t>令和2年4月より敷地内全面禁煙</t>
    <rPh sb="0" eb="2">
      <t>レイワ</t>
    </rPh>
    <rPh sb="3" eb="4">
      <t>ネン</t>
    </rPh>
    <rPh sb="5" eb="6">
      <t>ガツ</t>
    </rPh>
    <phoneticPr fontId="3"/>
  </si>
  <si>
    <t>特定屋外喫煙場所2か所</t>
    <rPh sb="0" eb="2">
      <t>トクテイ</t>
    </rPh>
    <rPh sb="2" eb="4">
      <t>オクガイ</t>
    </rPh>
    <rPh sb="4" eb="6">
      <t>キツエン</t>
    </rPh>
    <rPh sb="6" eb="8">
      <t>バショ</t>
    </rPh>
    <rPh sb="10" eb="11">
      <t>ショ</t>
    </rPh>
    <phoneticPr fontId="3"/>
  </si>
  <si>
    <t>平成23年4月1日から</t>
    <rPh sb="0" eb="2">
      <t>ヘイセイ</t>
    </rPh>
    <rPh sb="4" eb="5">
      <t>ネン</t>
    </rPh>
    <rPh sb="6" eb="7">
      <t>ガツ</t>
    </rPh>
    <rPh sb="8" eb="9">
      <t>ニチ</t>
    </rPh>
    <phoneticPr fontId="3"/>
  </si>
  <si>
    <t>一部特定屋外喫煙所有り</t>
    <rPh sb="0" eb="2">
      <t>イチブ</t>
    </rPh>
    <rPh sb="2" eb="4">
      <t>トクテイ</t>
    </rPh>
    <rPh sb="4" eb="6">
      <t>オクガイ</t>
    </rPh>
    <rPh sb="6" eb="8">
      <t>キツエン</t>
    </rPh>
    <rPh sb="8" eb="9">
      <t>ショ</t>
    </rPh>
    <rPh sb="9" eb="10">
      <t>ア</t>
    </rPh>
    <phoneticPr fontId="3"/>
  </si>
  <si>
    <t>出先機関によって異なる</t>
    <rPh sb="0" eb="2">
      <t>デサキ</t>
    </rPh>
    <rPh sb="2" eb="4">
      <t>キカン</t>
    </rPh>
    <rPh sb="8" eb="9">
      <t>コト</t>
    </rPh>
    <phoneticPr fontId="3"/>
  </si>
  <si>
    <t xml:space="preserve">消防局等：敷地内禁煙
保健所等：敷地内全面禁煙
</t>
    <rPh sb="0" eb="2">
      <t>ショウボウ</t>
    </rPh>
    <rPh sb="2" eb="3">
      <t>キョク</t>
    </rPh>
    <rPh sb="3" eb="4">
      <t>トウ</t>
    </rPh>
    <rPh sb="5" eb="7">
      <t>シキチ</t>
    </rPh>
    <rPh sb="7" eb="8">
      <t>ナイ</t>
    </rPh>
    <rPh sb="8" eb="10">
      <t>キンエン</t>
    </rPh>
    <rPh sb="11" eb="14">
      <t>ホケンショ</t>
    </rPh>
    <rPh sb="14" eb="15">
      <t>トウ</t>
    </rPh>
    <rPh sb="16" eb="18">
      <t>シキチ</t>
    </rPh>
    <rPh sb="18" eb="19">
      <t>ナイ</t>
    </rPh>
    <rPh sb="19" eb="21">
      <t>ゼンメン</t>
    </rPh>
    <rPh sb="21" eb="23">
      <t>キンエン</t>
    </rPh>
    <phoneticPr fontId="3"/>
  </si>
  <si>
    <t>消防署（出張所含む）以外は、敷地内全面禁煙</t>
    <rPh sb="0" eb="3">
      <t>ショウボウショ</t>
    </rPh>
    <rPh sb="4" eb="6">
      <t>シュッチョウ</t>
    </rPh>
    <rPh sb="6" eb="7">
      <t>ジョ</t>
    </rPh>
    <rPh sb="7" eb="8">
      <t>フク</t>
    </rPh>
    <rPh sb="10" eb="12">
      <t>イガイ</t>
    </rPh>
    <rPh sb="14" eb="16">
      <t>シキチ</t>
    </rPh>
    <rPh sb="16" eb="17">
      <t>ナイ</t>
    </rPh>
    <rPh sb="17" eb="19">
      <t>ゼンメン</t>
    </rPh>
    <rPh sb="19" eb="21">
      <t>キンエン</t>
    </rPh>
    <phoneticPr fontId="3"/>
  </si>
  <si>
    <t>消防本部・分署は特定屋外喫煙場所設置あり。</t>
    <rPh sb="0" eb="2">
      <t>ショウボウ</t>
    </rPh>
    <rPh sb="2" eb="4">
      <t>ホンブ</t>
    </rPh>
    <rPh sb="5" eb="7">
      <t>ブンショ</t>
    </rPh>
    <phoneticPr fontId="3"/>
  </si>
  <si>
    <t>出先機関によって異なる。保健福祉センター、こどもセンター等は敷地内全面禁煙。</t>
    <rPh sb="0" eb="2">
      <t>デサキ</t>
    </rPh>
    <rPh sb="2" eb="4">
      <t>キカン</t>
    </rPh>
    <rPh sb="8" eb="9">
      <t>コト</t>
    </rPh>
    <rPh sb="12" eb="14">
      <t>ホケン</t>
    </rPh>
    <rPh sb="14" eb="16">
      <t>フクシ</t>
    </rPh>
    <rPh sb="28" eb="29">
      <t>ナド</t>
    </rPh>
    <rPh sb="30" eb="32">
      <t>シキチ</t>
    </rPh>
    <rPh sb="32" eb="33">
      <t>ナイ</t>
    </rPh>
    <rPh sb="33" eb="35">
      <t>ゼンメン</t>
    </rPh>
    <rPh sb="35" eb="37">
      <t>キンエン</t>
    </rPh>
    <phoneticPr fontId="3"/>
  </si>
  <si>
    <t>消防署に特定屋外喫煙場所設置</t>
    <rPh sb="0" eb="3">
      <t>ショウボウショ</t>
    </rPh>
    <rPh sb="4" eb="6">
      <t>トクテイ</t>
    </rPh>
    <rPh sb="6" eb="8">
      <t>オクガイ</t>
    </rPh>
    <rPh sb="8" eb="10">
      <t>キツエン</t>
    </rPh>
    <rPh sb="10" eb="12">
      <t>バショ</t>
    </rPh>
    <rPh sb="12" eb="14">
      <t>セッチ</t>
    </rPh>
    <phoneticPr fontId="3"/>
  </si>
  <si>
    <t>保健センター</t>
    <rPh sb="0" eb="2">
      <t>ホケン</t>
    </rPh>
    <phoneticPr fontId="3"/>
  </si>
  <si>
    <t>上下水道局、消防署は敷地内禁煙（特定屋外喫煙場所設置）</t>
    <rPh sb="0" eb="2">
      <t>ジョウゲ</t>
    </rPh>
    <rPh sb="2" eb="5">
      <t>スイドウキョク</t>
    </rPh>
    <rPh sb="6" eb="9">
      <t>ショウボウショ</t>
    </rPh>
    <rPh sb="10" eb="13">
      <t>シキチナイ</t>
    </rPh>
    <rPh sb="13" eb="15">
      <t>キンエン</t>
    </rPh>
    <rPh sb="16" eb="18">
      <t>トクテイ</t>
    </rPh>
    <rPh sb="18" eb="20">
      <t>オクガイ</t>
    </rPh>
    <rPh sb="20" eb="22">
      <t>キツエン</t>
    </rPh>
    <rPh sb="22" eb="24">
      <t>バショ</t>
    </rPh>
    <rPh sb="24" eb="26">
      <t>セッチ</t>
    </rPh>
    <phoneticPr fontId="3"/>
  </si>
  <si>
    <t>市民プラザ内にあるこども発達支援センター及びなかよし広場及び教育センター（第２種施設内にある第１種施設）は、市民プラザの対応に準じ、２０２０年４月以降、現在１か所ある特定屋外喫煙場所を撤去予定。</t>
    <rPh sb="0" eb="2">
      <t>シミン</t>
    </rPh>
    <rPh sb="5" eb="6">
      <t>ナイ</t>
    </rPh>
    <rPh sb="12" eb="14">
      <t>ハッタツ</t>
    </rPh>
    <rPh sb="14" eb="16">
      <t>シエン</t>
    </rPh>
    <rPh sb="20" eb="21">
      <t>オヨ</t>
    </rPh>
    <rPh sb="26" eb="28">
      <t>ヒロバ</t>
    </rPh>
    <rPh sb="28" eb="29">
      <t>オヨ</t>
    </rPh>
    <rPh sb="30" eb="32">
      <t>キョウイク</t>
    </rPh>
    <rPh sb="37" eb="38">
      <t>ダイ</t>
    </rPh>
    <rPh sb="39" eb="40">
      <t>シュ</t>
    </rPh>
    <rPh sb="40" eb="42">
      <t>シセツ</t>
    </rPh>
    <rPh sb="42" eb="43">
      <t>ナイ</t>
    </rPh>
    <rPh sb="46" eb="47">
      <t>ダイ</t>
    </rPh>
    <rPh sb="48" eb="49">
      <t>シュ</t>
    </rPh>
    <rPh sb="49" eb="51">
      <t>シセツ</t>
    </rPh>
    <rPh sb="54" eb="56">
      <t>シミン</t>
    </rPh>
    <rPh sb="60" eb="62">
      <t>タイオウ</t>
    </rPh>
    <rPh sb="63" eb="64">
      <t>ジュン</t>
    </rPh>
    <rPh sb="70" eb="71">
      <t>ネン</t>
    </rPh>
    <rPh sb="72" eb="73">
      <t>ガツ</t>
    </rPh>
    <rPh sb="73" eb="75">
      <t>イコウ</t>
    </rPh>
    <rPh sb="76" eb="78">
      <t>ゲンザイ</t>
    </rPh>
    <rPh sb="80" eb="81">
      <t>ショ</t>
    </rPh>
    <rPh sb="83" eb="85">
      <t>トクテイ</t>
    </rPh>
    <rPh sb="85" eb="87">
      <t>オクガイ</t>
    </rPh>
    <rPh sb="87" eb="89">
      <t>キツエン</t>
    </rPh>
    <rPh sb="89" eb="91">
      <t>バショ</t>
    </rPh>
    <rPh sb="92" eb="94">
      <t>テッキョ</t>
    </rPh>
    <rPh sb="94" eb="96">
      <t>ヨテイ</t>
    </rPh>
    <phoneticPr fontId="3"/>
  </si>
  <si>
    <t>敷地内全面禁煙：51ヶ所
敷地内禁煙：4ヶ所</t>
    <rPh sb="0" eb="2">
      <t>シキチ</t>
    </rPh>
    <rPh sb="2" eb="3">
      <t>ナイ</t>
    </rPh>
    <rPh sb="3" eb="5">
      <t>ゼンメン</t>
    </rPh>
    <rPh sb="5" eb="7">
      <t>キンエン</t>
    </rPh>
    <rPh sb="11" eb="12">
      <t>ショ</t>
    </rPh>
    <rPh sb="13" eb="15">
      <t>シキチ</t>
    </rPh>
    <rPh sb="15" eb="16">
      <t>ナイ</t>
    </rPh>
    <rPh sb="16" eb="18">
      <t>キンエン</t>
    </rPh>
    <rPh sb="21" eb="22">
      <t>ショ</t>
    </rPh>
    <phoneticPr fontId="3"/>
  </si>
  <si>
    <t>各施設による</t>
    <rPh sb="0" eb="1">
      <t>カク</t>
    </rPh>
    <rPh sb="1" eb="3">
      <t>シセツ</t>
    </rPh>
    <phoneticPr fontId="3"/>
  </si>
  <si>
    <t>子育て総合支援センターは敷地内全面禁煙、田原支所は特定屋外喫煙場所設置。</t>
    <rPh sb="0" eb="2">
      <t>コソダ</t>
    </rPh>
    <rPh sb="3" eb="5">
      <t>ソウゴウ</t>
    </rPh>
    <rPh sb="5" eb="7">
      <t>シエン</t>
    </rPh>
    <rPh sb="12" eb="14">
      <t>シキチ</t>
    </rPh>
    <rPh sb="14" eb="15">
      <t>ナイ</t>
    </rPh>
    <rPh sb="15" eb="17">
      <t>ゼンメン</t>
    </rPh>
    <rPh sb="17" eb="19">
      <t>キンエン</t>
    </rPh>
    <rPh sb="20" eb="22">
      <t>タワラ</t>
    </rPh>
    <rPh sb="22" eb="23">
      <t>シ</t>
    </rPh>
    <rPh sb="23" eb="24">
      <t>ショ</t>
    </rPh>
    <rPh sb="25" eb="27">
      <t>トクテイ</t>
    </rPh>
    <rPh sb="27" eb="29">
      <t>オクガイ</t>
    </rPh>
    <rPh sb="29" eb="31">
      <t>キツエン</t>
    </rPh>
    <rPh sb="31" eb="33">
      <t>バショ</t>
    </rPh>
    <rPh sb="33" eb="35">
      <t>セッチ</t>
    </rPh>
    <phoneticPr fontId="3"/>
  </si>
  <si>
    <t>敷地内全面禁煙：4カ所 市役所出張所・水道局（浄水場）・消防本部・児童センター
敷地内禁煙：7カ所 市役所別館・保健福祉総合センター・青少年センター・水道局（ポンプ場）・環境事業所・浄化センター・給食センター</t>
    <rPh sb="10" eb="11">
      <t>ショ</t>
    </rPh>
    <rPh sb="12" eb="15">
      <t>シヤクショ</t>
    </rPh>
    <rPh sb="15" eb="17">
      <t>シュッチョウ</t>
    </rPh>
    <rPh sb="17" eb="18">
      <t>ジョ</t>
    </rPh>
    <rPh sb="19" eb="22">
      <t>スイドウキョク</t>
    </rPh>
    <rPh sb="23" eb="26">
      <t>ジョウスイジョウ</t>
    </rPh>
    <rPh sb="28" eb="30">
      <t>ショウボウ</t>
    </rPh>
    <rPh sb="30" eb="32">
      <t>ホンブ</t>
    </rPh>
    <rPh sb="33" eb="35">
      <t>ジドウ</t>
    </rPh>
    <rPh sb="48" eb="49">
      <t>ショ</t>
    </rPh>
    <rPh sb="50" eb="53">
      <t>シヤクショ</t>
    </rPh>
    <rPh sb="53" eb="55">
      <t>ベッカン</t>
    </rPh>
    <rPh sb="56" eb="58">
      <t>ホケン</t>
    </rPh>
    <rPh sb="58" eb="60">
      <t>フクシ</t>
    </rPh>
    <rPh sb="60" eb="62">
      <t>ソウゴウ</t>
    </rPh>
    <rPh sb="67" eb="70">
      <t>セイショウネン</t>
    </rPh>
    <rPh sb="75" eb="78">
      <t>スイドウキョク</t>
    </rPh>
    <rPh sb="82" eb="83">
      <t>ジョウ</t>
    </rPh>
    <rPh sb="85" eb="87">
      <t>カンキョウ</t>
    </rPh>
    <rPh sb="87" eb="90">
      <t>ジギョウショ</t>
    </rPh>
    <rPh sb="91" eb="93">
      <t>ジョウカ</t>
    </rPh>
    <rPh sb="98" eb="100">
      <t>キュウショク</t>
    </rPh>
    <phoneticPr fontId="3"/>
  </si>
  <si>
    <t>敷地内全面禁煙：文化会館
敷地内禁煙：福祉センター（裏の出入口の屋外に喫煙場所あり）
消防署（休憩時間及び時間外にて職員等が特定屋外喫煙場所使用）</t>
    <rPh sb="0" eb="2">
      <t>シキチ</t>
    </rPh>
    <rPh sb="2" eb="3">
      <t>ナイ</t>
    </rPh>
    <rPh sb="3" eb="5">
      <t>ゼンメン</t>
    </rPh>
    <rPh sb="5" eb="7">
      <t>キンエン</t>
    </rPh>
    <rPh sb="8" eb="10">
      <t>ブンカ</t>
    </rPh>
    <rPh sb="10" eb="12">
      <t>カイカン</t>
    </rPh>
    <rPh sb="13" eb="15">
      <t>シキチ</t>
    </rPh>
    <rPh sb="15" eb="16">
      <t>ナイ</t>
    </rPh>
    <rPh sb="16" eb="18">
      <t>キンエン</t>
    </rPh>
    <phoneticPr fontId="3"/>
  </si>
  <si>
    <t>敷地内全面禁煙：熊取ふれあいセンター、教育・子どもセンター、学童
敷地内禁煙：希望が丘受水・配水場（特定屋外喫煙場所1か所）</t>
    <rPh sb="0" eb="3">
      <t>シキチナイ</t>
    </rPh>
    <rPh sb="3" eb="5">
      <t>ゼンメン</t>
    </rPh>
    <rPh sb="5" eb="7">
      <t>キンエン</t>
    </rPh>
    <rPh sb="8" eb="10">
      <t>クマトリ</t>
    </rPh>
    <rPh sb="19" eb="21">
      <t>キョウイク</t>
    </rPh>
    <rPh sb="22" eb="23">
      <t>コ</t>
    </rPh>
    <rPh sb="30" eb="32">
      <t>ガクドウ</t>
    </rPh>
    <rPh sb="33" eb="35">
      <t>シキチ</t>
    </rPh>
    <rPh sb="35" eb="36">
      <t>ナイ</t>
    </rPh>
    <rPh sb="36" eb="38">
      <t>キンエン</t>
    </rPh>
    <rPh sb="39" eb="41">
      <t>キボウ</t>
    </rPh>
    <rPh sb="42" eb="43">
      <t>オカ</t>
    </rPh>
    <rPh sb="43" eb="45">
      <t>ジュスイ</t>
    </rPh>
    <rPh sb="46" eb="48">
      <t>ハイスイ</t>
    </rPh>
    <rPh sb="48" eb="49">
      <t>ジョウ</t>
    </rPh>
    <rPh sb="60" eb="61">
      <t>ショ</t>
    </rPh>
    <phoneticPr fontId="3"/>
  </si>
  <si>
    <t>平成23年4月1日から</t>
  </si>
  <si>
    <t>平成29年3月から</t>
    <rPh sb="0" eb="2">
      <t>ヘイセイ</t>
    </rPh>
    <rPh sb="4" eb="5">
      <t>ネン</t>
    </rPh>
    <rPh sb="6" eb="7">
      <t>ガツ</t>
    </rPh>
    <phoneticPr fontId="41"/>
  </si>
  <si>
    <t>市有施設受動喫煙防止ガイドラインでH25年に屋内全面禁煙達成</t>
    <rPh sb="0" eb="10">
      <t>シユウシセツジュドウキツエンボウシ</t>
    </rPh>
    <rPh sb="20" eb="21">
      <t>ネン</t>
    </rPh>
    <rPh sb="22" eb="24">
      <t>オクナイ</t>
    </rPh>
    <rPh sb="24" eb="26">
      <t>ゼンメン</t>
    </rPh>
    <rPh sb="26" eb="28">
      <t>キンエン</t>
    </rPh>
    <rPh sb="28" eb="30">
      <t>タッセイ</t>
    </rPh>
    <phoneticPr fontId="40"/>
  </si>
  <si>
    <t>第一種施設である本庁舎内にあるため、敷地内禁煙実施済</t>
    <rPh sb="0" eb="3">
      <t>ダイイッシュ</t>
    </rPh>
    <rPh sb="3" eb="5">
      <t>シセツ</t>
    </rPh>
    <rPh sb="8" eb="9">
      <t>ホン</t>
    </rPh>
    <rPh sb="9" eb="11">
      <t>チョウシャ</t>
    </rPh>
    <rPh sb="11" eb="12">
      <t>ナイ</t>
    </rPh>
    <rPh sb="18" eb="20">
      <t>シキチ</t>
    </rPh>
    <rPh sb="20" eb="21">
      <t>ナイ</t>
    </rPh>
    <rPh sb="21" eb="23">
      <t>キンエン</t>
    </rPh>
    <rPh sb="23" eb="25">
      <t>ジッシ</t>
    </rPh>
    <rPh sb="25" eb="26">
      <t>スミ</t>
    </rPh>
    <phoneticPr fontId="40"/>
  </si>
  <si>
    <t>本庁の中に議会スペースあり。</t>
    <rPh sb="0" eb="2">
      <t>ホンチョウ</t>
    </rPh>
    <rPh sb="3" eb="4">
      <t>ナカ</t>
    </rPh>
    <rPh sb="5" eb="7">
      <t>ギカイ</t>
    </rPh>
    <phoneticPr fontId="3"/>
  </si>
  <si>
    <t>市役所内(第1種施設）にあり、敷地内禁煙。</t>
    <rPh sb="0" eb="3">
      <t>シヤクショ</t>
    </rPh>
    <rPh sb="3" eb="4">
      <t>ナイ</t>
    </rPh>
    <rPh sb="5" eb="6">
      <t>ダイ</t>
    </rPh>
    <rPh sb="7" eb="8">
      <t>シュ</t>
    </rPh>
    <rPh sb="8" eb="10">
      <t>シセツ</t>
    </rPh>
    <rPh sb="15" eb="17">
      <t>シキチ</t>
    </rPh>
    <rPh sb="17" eb="18">
      <t>ナイ</t>
    </rPh>
    <rPh sb="18" eb="20">
      <t>キンエン</t>
    </rPh>
    <phoneticPr fontId="40"/>
  </si>
  <si>
    <t>議場、議員控室、
議会事務局執務室
（東館３階フロア全面）</t>
    <rPh sb="0" eb="2">
      <t>ギジョウ</t>
    </rPh>
    <rPh sb="3" eb="5">
      <t>ギイン</t>
    </rPh>
    <rPh sb="5" eb="7">
      <t>ヒカエシツ</t>
    </rPh>
    <rPh sb="9" eb="11">
      <t>ギカイ</t>
    </rPh>
    <rPh sb="11" eb="14">
      <t>ジムキョク</t>
    </rPh>
    <rPh sb="14" eb="17">
      <t>シツムシツ</t>
    </rPh>
    <rPh sb="19" eb="20">
      <t>ヒガシ</t>
    </rPh>
    <rPh sb="20" eb="21">
      <t>カン</t>
    </rPh>
    <rPh sb="22" eb="23">
      <t>カイ</t>
    </rPh>
    <rPh sb="26" eb="28">
      <t>ゼンメン</t>
    </rPh>
    <phoneticPr fontId="40"/>
  </si>
  <si>
    <t>平成23年4月1日から</t>
    <rPh sb="0" eb="2">
      <t>ヘイセイ</t>
    </rPh>
    <rPh sb="4" eb="5">
      <t>ネン</t>
    </rPh>
    <rPh sb="6" eb="7">
      <t>ガツ</t>
    </rPh>
    <rPh sb="8" eb="9">
      <t>ニチ</t>
    </rPh>
    <phoneticPr fontId="40"/>
  </si>
  <si>
    <t>保健センター・児童発達支援センターの２カ所は敷地内全面禁煙、水道局庁舎・クリーンセンターの２カ所は敷地内禁煙。</t>
    <rPh sb="0" eb="2">
      <t>ホケン</t>
    </rPh>
    <rPh sb="7" eb="9">
      <t>ジドウ</t>
    </rPh>
    <rPh sb="9" eb="11">
      <t>ハッタツ</t>
    </rPh>
    <rPh sb="11" eb="13">
      <t>シエン</t>
    </rPh>
    <rPh sb="20" eb="21">
      <t>ショ</t>
    </rPh>
    <rPh sb="22" eb="24">
      <t>シキチ</t>
    </rPh>
    <rPh sb="24" eb="25">
      <t>ナイ</t>
    </rPh>
    <rPh sb="25" eb="27">
      <t>ゼンメン</t>
    </rPh>
    <rPh sb="27" eb="29">
      <t>キンエン</t>
    </rPh>
    <rPh sb="30" eb="33">
      <t>スイドウキョク</t>
    </rPh>
    <rPh sb="33" eb="35">
      <t>チョウシャ</t>
    </rPh>
    <rPh sb="47" eb="48">
      <t>ショ</t>
    </rPh>
    <rPh sb="49" eb="52">
      <t>シキチナイ</t>
    </rPh>
    <rPh sb="52" eb="54">
      <t>キンエン</t>
    </rPh>
    <phoneticPr fontId="20"/>
  </si>
  <si>
    <t>消防本部と2箇所の分署には特定屋外喫煙場所が設置されている。</t>
    <rPh sb="0" eb="2">
      <t>ショウボウ</t>
    </rPh>
    <rPh sb="2" eb="4">
      <t>ホンブ</t>
    </rPh>
    <rPh sb="6" eb="8">
      <t>カショ</t>
    </rPh>
    <rPh sb="9" eb="11">
      <t>ブンショ</t>
    </rPh>
    <phoneticPr fontId="3"/>
  </si>
  <si>
    <t>府内市町村における受動喫煙防止対策実施状況</t>
    <rPh sb="0" eb="1">
      <t>フ</t>
    </rPh>
    <rPh sb="1" eb="2">
      <t>ナイ</t>
    </rPh>
    <rPh sb="2" eb="5">
      <t>シチョウソン</t>
    </rPh>
    <rPh sb="9" eb="11">
      <t>ジュドウ</t>
    </rPh>
    <rPh sb="11" eb="13">
      <t>キツエン</t>
    </rPh>
    <rPh sb="13" eb="15">
      <t>ボウシ</t>
    </rPh>
    <rPh sb="15" eb="17">
      <t>タイサク</t>
    </rPh>
    <rPh sb="17" eb="19">
      <t>ジッシ</t>
    </rPh>
    <rPh sb="19" eb="21">
      <t>ジョウキョウ</t>
    </rPh>
    <phoneticPr fontId="3"/>
  </si>
  <si>
    <t>＜調査対象施設＞43市町村（回収率100％）</t>
    <rPh sb="1" eb="3">
      <t>チョウサ</t>
    </rPh>
    <rPh sb="3" eb="5">
      <t>タイショウ</t>
    </rPh>
    <rPh sb="5" eb="7">
      <t>シセツ</t>
    </rPh>
    <rPh sb="10" eb="13">
      <t>シチョウソン</t>
    </rPh>
    <rPh sb="14" eb="16">
      <t>カイシュウ</t>
    </rPh>
    <rPh sb="16" eb="17">
      <t>リツ</t>
    </rPh>
    <phoneticPr fontId="3"/>
  </si>
  <si>
    <t>（市町村数）</t>
    <rPh sb="1" eb="4">
      <t>シチョウソン</t>
    </rPh>
    <rPh sb="4" eb="5">
      <t>スウ</t>
    </rPh>
    <phoneticPr fontId="39"/>
  </si>
  <si>
    <t>（施設数）</t>
    <rPh sb="1" eb="3">
      <t>シセツ</t>
    </rPh>
    <rPh sb="3" eb="4">
      <t>スウ</t>
    </rPh>
    <phoneticPr fontId="39"/>
  </si>
  <si>
    <t>※複数回答あり</t>
    <rPh sb="1" eb="3">
      <t>フクスウ</t>
    </rPh>
    <rPh sb="3" eb="5">
      <t>カイトウ</t>
    </rPh>
    <phoneticPr fontId="39"/>
  </si>
  <si>
    <t>合計（市町村数）</t>
    <rPh sb="0" eb="2">
      <t>ゴウケイ</t>
    </rPh>
    <rPh sb="3" eb="6">
      <t>シチョウソン</t>
    </rPh>
    <rPh sb="6" eb="7">
      <t>スウ</t>
    </rPh>
    <phoneticPr fontId="3"/>
  </si>
  <si>
    <t>合計（施設数）</t>
    <rPh sb="0" eb="2">
      <t>ゴウケイ</t>
    </rPh>
    <rPh sb="3" eb="5">
      <t>シセツ</t>
    </rPh>
    <rPh sb="5" eb="6">
      <t>スウ</t>
    </rPh>
    <phoneticPr fontId="3"/>
  </si>
  <si>
    <t>出先機関※
(第一種)</t>
    <rPh sb="0" eb="2">
      <t>デサキ</t>
    </rPh>
    <rPh sb="2" eb="4">
      <t>キカン</t>
    </rPh>
    <rPh sb="7" eb="10">
      <t>ダイイッシュ</t>
    </rPh>
    <phoneticPr fontId="3"/>
  </si>
  <si>
    <t>件数</t>
    <rPh sb="0" eb="2">
      <t>ケンスウ</t>
    </rPh>
    <phoneticPr fontId="39"/>
  </si>
  <si>
    <t>割合</t>
    <rPh sb="0" eb="2">
      <t>ワリアイ</t>
    </rPh>
    <phoneticPr fontId="39"/>
  </si>
  <si>
    <t>屋内に喫煙専用室設置</t>
    <phoneticPr fontId="39"/>
  </si>
  <si>
    <t>屋内に指定たばこ専用喫煙室設置</t>
  </si>
  <si>
    <t>出先機関
(第一種)</t>
    <rPh sb="0" eb="2">
      <t>デサキ</t>
    </rPh>
    <rPh sb="2" eb="4">
      <t>キカン</t>
    </rPh>
    <rPh sb="6" eb="9">
      <t>ダイイッシュ</t>
    </rPh>
    <phoneticPr fontId="3"/>
  </si>
  <si>
    <t>H25</t>
    <phoneticPr fontId="39"/>
  </si>
  <si>
    <t>H28</t>
    <phoneticPr fontId="39"/>
  </si>
  <si>
    <t>R01</t>
    <phoneticPr fontId="39"/>
  </si>
  <si>
    <t>敷地内全面禁煙</t>
    <rPh sb="0" eb="2">
      <t>シキチ</t>
    </rPh>
    <rPh sb="2" eb="3">
      <t>ナイ</t>
    </rPh>
    <rPh sb="3" eb="5">
      <t>ゼンメン</t>
    </rPh>
    <rPh sb="5" eb="7">
      <t>キンエン</t>
    </rPh>
    <phoneticPr fontId="39"/>
  </si>
  <si>
    <t>保育所・学校等</t>
    <rPh sb="0" eb="2">
      <t>ホイク</t>
    </rPh>
    <rPh sb="2" eb="3">
      <t>ジョ</t>
    </rPh>
    <rPh sb="4" eb="6">
      <t>ガッコウ</t>
    </rPh>
    <rPh sb="6" eb="7">
      <t>トウ</t>
    </rPh>
    <phoneticPr fontId="39"/>
  </si>
  <si>
    <t>市町村庁舎</t>
    <rPh sb="0" eb="3">
      <t>シチョウソン</t>
    </rPh>
    <rPh sb="3" eb="5">
      <t>チョウシャ</t>
    </rPh>
    <phoneticPr fontId="39"/>
  </si>
  <si>
    <t>議会関係スペース</t>
    <rPh sb="0" eb="2">
      <t>ギカイ</t>
    </rPh>
    <rPh sb="2" eb="4">
      <t>カンケイ</t>
    </rPh>
    <phoneticPr fontId="39"/>
  </si>
  <si>
    <t>屋内全面禁煙</t>
    <rPh sb="0" eb="1">
      <t>オク</t>
    </rPh>
    <rPh sb="1" eb="2">
      <t>ナイ</t>
    </rPh>
    <rPh sb="2" eb="4">
      <t>ゼンメン</t>
    </rPh>
    <rPh sb="4" eb="6">
      <t>キンエン</t>
    </rPh>
    <phoneticPr fontId="39"/>
  </si>
  <si>
    <t>原則屋内禁煙</t>
    <rPh sb="0" eb="2">
      <t>ゲンソク</t>
    </rPh>
    <rPh sb="2" eb="4">
      <t>オクナイ</t>
    </rPh>
    <rPh sb="4" eb="6">
      <t>キンエン</t>
    </rPh>
    <phoneticPr fontId="39"/>
  </si>
  <si>
    <t>原則屋内禁煙でない</t>
    <rPh sb="0" eb="2">
      <t>ゲンソク</t>
    </rPh>
    <rPh sb="2" eb="4">
      <t>オクナイ</t>
    </rPh>
    <rPh sb="4" eb="6">
      <t>キンエン</t>
    </rPh>
    <phoneticPr fontId="39"/>
  </si>
  <si>
    <t>敷地内禁煙※1</t>
    <rPh sb="0" eb="2">
      <t>シキチ</t>
    </rPh>
    <rPh sb="2" eb="3">
      <t>ナイ</t>
    </rPh>
    <rPh sb="3" eb="5">
      <t>キンエン</t>
    </rPh>
    <phoneticPr fontId="39"/>
  </si>
  <si>
    <t>敷地内全面禁煙でない※2</t>
    <rPh sb="0" eb="2">
      <t>シキチ</t>
    </rPh>
    <rPh sb="2" eb="3">
      <t>ナイ</t>
    </rPh>
    <rPh sb="3" eb="5">
      <t>ゼンメン</t>
    </rPh>
    <rPh sb="5" eb="7">
      <t>キンエン</t>
    </rPh>
    <phoneticPr fontId="39"/>
  </si>
  <si>
    <t>【第一種施設】（令和元年7月1日施行）
○学校、病院、児童福祉施設その他の受動喫煙により健康を損なうおそれが高い者が主として利用する施設及び行政機関の庁舎(政策の企画立案を行う施設や、法律により　市町村等に設置が義務付けられている施設等)は第一種施設に該当します。
○第一種施設は改正健康増進法により２０１９年７月から「敷地内禁煙」が義務付けられています。さらに、条例により２０２０年４月から「敷地内全面禁煙」とし、敷地内に特定屋外喫煙場所を設置しないこととする努力義務を規定しています。</t>
    <rPh sb="1" eb="4">
      <t>ダイイッシュ</t>
    </rPh>
    <rPh sb="4" eb="6">
      <t>シセツ</t>
    </rPh>
    <rPh sb="8" eb="9">
      <t>レイ</t>
    </rPh>
    <rPh sb="9" eb="10">
      <t>ワ</t>
    </rPh>
    <rPh sb="10" eb="12">
      <t>ガンネン</t>
    </rPh>
    <rPh sb="13" eb="14">
      <t>ガツ</t>
    </rPh>
    <rPh sb="15" eb="16">
      <t>ニチ</t>
    </rPh>
    <rPh sb="16" eb="18">
      <t>セコウ</t>
    </rPh>
    <rPh sb="98" eb="101">
      <t>シチョウソン</t>
    </rPh>
    <rPh sb="101" eb="102">
      <t>トウ</t>
    </rPh>
    <rPh sb="117" eb="118">
      <t>ナド</t>
    </rPh>
    <rPh sb="126" eb="128">
      <t>ガイトウ</t>
    </rPh>
    <phoneticPr fontId="4"/>
  </si>
  <si>
    <t>【第二種施設】（令和2年4月1日施行）
○第一種施設以外の施設は第二種施設に位置づけられます。議会関係スペースは第二種施設に該当します。
○第二種施設は改正健康増進法により２０２０年４月から「原則屋内禁煙」が義務付けられます。</t>
    <rPh sb="4" eb="6">
      <t>シセツ</t>
    </rPh>
    <rPh sb="8" eb="9">
      <t>レイ</t>
    </rPh>
    <rPh sb="9" eb="10">
      <t>ワ</t>
    </rPh>
    <rPh sb="11" eb="12">
      <t>ネン</t>
    </rPh>
    <rPh sb="13" eb="14">
      <t>ガツ</t>
    </rPh>
    <rPh sb="15" eb="16">
      <t>ニチ</t>
    </rPh>
    <rPh sb="16" eb="18">
      <t>セコウ</t>
    </rPh>
    <rPh sb="47" eb="49">
      <t>ギカイ</t>
    </rPh>
    <rPh sb="49" eb="51">
      <t>カンケイ</t>
    </rPh>
    <rPh sb="56" eb="58">
      <t>ダイニ</t>
    </rPh>
    <rPh sb="58" eb="59">
      <t>シュ</t>
    </rPh>
    <rPh sb="59" eb="61">
      <t>シセツ</t>
    </rPh>
    <rPh sb="62" eb="64">
      <t>ガイトウ</t>
    </rPh>
    <phoneticPr fontId="4"/>
  </si>
  <si>
    <t>施設状況の定義</t>
    <rPh sb="0" eb="2">
      <t>シセツ</t>
    </rPh>
    <rPh sb="2" eb="4">
      <t>ジョウキョウ</t>
    </rPh>
    <rPh sb="5" eb="7">
      <t>テイギ</t>
    </rPh>
    <phoneticPr fontId="39"/>
  </si>
  <si>
    <t>施設状況の定義</t>
    <rPh sb="0" eb="2">
      <t>シセツ</t>
    </rPh>
    <rPh sb="2" eb="4">
      <t>ジョウキョウ</t>
    </rPh>
    <rPh sb="5" eb="7">
      <t>テイギ</t>
    </rPh>
    <phoneticPr fontId="3"/>
  </si>
  <si>
    <t>○「保育所・幼稚園・認定こども園・小学校・中学校」は、受動喫煙により健康を損なうおそれが高い者が主として利用する施設として、第一種施設に該当します。
○これらの施設は、改正健康増進法により2019年7月から「敷地内禁煙」が義務付けられています。さらに、条例により2020年4月から「敷地内全面禁煙」とし、敷地内に特定屋外喫煙場所を設置しないこととする努力義務を規定しています。
○以下、分校は内数です。</t>
    <rPh sb="2" eb="4">
      <t>ホイク</t>
    </rPh>
    <rPh sb="4" eb="5">
      <t>ショ</t>
    </rPh>
    <rPh sb="6" eb="9">
      <t>ヨウチエン</t>
    </rPh>
    <rPh sb="10" eb="12">
      <t>ニンテイ</t>
    </rPh>
    <rPh sb="15" eb="16">
      <t>エン</t>
    </rPh>
    <rPh sb="17" eb="20">
      <t>ショウガッコウ</t>
    </rPh>
    <rPh sb="21" eb="24">
      <t>チュウガッコウ</t>
    </rPh>
    <rPh sb="80" eb="82">
      <t>シセツ</t>
    </rPh>
    <rPh sb="84" eb="86">
      <t>カイセイ</t>
    </rPh>
    <rPh sb="86" eb="88">
      <t>ケンコウ</t>
    </rPh>
    <rPh sb="88" eb="90">
      <t>ゾウシン</t>
    </rPh>
    <rPh sb="90" eb="91">
      <t>ホウ</t>
    </rPh>
    <rPh sb="98" eb="99">
      <t>ネン</t>
    </rPh>
    <rPh sb="100" eb="101">
      <t>ガツ</t>
    </rPh>
    <rPh sb="104" eb="106">
      <t>シキチ</t>
    </rPh>
    <rPh sb="106" eb="107">
      <t>ナイ</t>
    </rPh>
    <rPh sb="107" eb="109">
      <t>キンエン</t>
    </rPh>
    <rPh sb="111" eb="114">
      <t>ギムヅ</t>
    </rPh>
    <rPh sb="126" eb="128">
      <t>ジョウレイ</t>
    </rPh>
    <rPh sb="135" eb="136">
      <t>ネン</t>
    </rPh>
    <rPh sb="137" eb="138">
      <t>ガツ</t>
    </rPh>
    <rPh sb="141" eb="143">
      <t>シキチ</t>
    </rPh>
    <rPh sb="143" eb="144">
      <t>ナイ</t>
    </rPh>
    <rPh sb="144" eb="146">
      <t>ゼンメン</t>
    </rPh>
    <rPh sb="146" eb="148">
      <t>キンエン</t>
    </rPh>
    <rPh sb="152" eb="154">
      <t>シキチ</t>
    </rPh>
    <rPh sb="154" eb="155">
      <t>ナイ</t>
    </rPh>
    <rPh sb="156" eb="158">
      <t>トクテイ</t>
    </rPh>
    <rPh sb="158" eb="160">
      <t>オクガイ</t>
    </rPh>
    <rPh sb="160" eb="162">
      <t>キツエン</t>
    </rPh>
    <rPh sb="162" eb="164">
      <t>バショ</t>
    </rPh>
    <rPh sb="165" eb="167">
      <t>セッチ</t>
    </rPh>
    <rPh sb="175" eb="177">
      <t>ドリョク</t>
    </rPh>
    <rPh sb="177" eb="179">
      <t>ギム</t>
    </rPh>
    <rPh sb="180" eb="182">
      <t>キテイ</t>
    </rPh>
    <rPh sb="190" eb="192">
      <t>イカ</t>
    </rPh>
    <rPh sb="193" eb="195">
      <t>ブンコウ</t>
    </rPh>
    <rPh sb="196" eb="197">
      <t>ウチ</t>
    </rPh>
    <rPh sb="197" eb="198">
      <t>スウ</t>
    </rPh>
    <phoneticPr fontId="3"/>
  </si>
  <si>
    <t xml:space="preserve">○「高等学校・支援学校」は、受動喫煙により健康を損なうおそれが高い者が主として利用する施設として、第一種施設に該当します。
○これらの施設は、改正健康増進法により2019年7月から「敷地内禁煙」が義務付けられています。さらに、条例により2020年4月から「敷地内全面禁煙」とし、敷地内に特定屋外喫煙場所を設置しないこととする努力義務を規定しています。
</t>
    <rPh sb="2" eb="4">
      <t>コウトウ</t>
    </rPh>
    <rPh sb="4" eb="6">
      <t>ガッコウ</t>
    </rPh>
    <rPh sb="7" eb="9">
      <t>シエン</t>
    </rPh>
    <rPh sb="9" eb="11">
      <t>ガッコウ</t>
    </rPh>
    <rPh sb="67" eb="69">
      <t>シセツ</t>
    </rPh>
    <phoneticPr fontId="3"/>
  </si>
  <si>
    <t>24時間勤務及び災害時対応を考慮し、消防施設においては特定屋外喫煙場所設置</t>
    <rPh sb="2" eb="4">
      <t>ジカン</t>
    </rPh>
    <rPh sb="4" eb="6">
      <t>キンム</t>
    </rPh>
    <rPh sb="6" eb="7">
      <t>オヨ</t>
    </rPh>
    <rPh sb="8" eb="10">
      <t>サイガイ</t>
    </rPh>
    <rPh sb="10" eb="11">
      <t>ジ</t>
    </rPh>
    <rPh sb="11" eb="13">
      <t>タイオウ</t>
    </rPh>
    <rPh sb="14" eb="16">
      <t>コウリョ</t>
    </rPh>
    <rPh sb="18" eb="20">
      <t>ショウボウ</t>
    </rPh>
    <rPh sb="20" eb="22">
      <t>シセツ</t>
    </rPh>
    <rPh sb="27" eb="29">
      <t>トクテイ</t>
    </rPh>
    <rPh sb="29" eb="31">
      <t>オクガイ</t>
    </rPh>
    <rPh sb="31" eb="33">
      <t>キツエン</t>
    </rPh>
    <rPh sb="33" eb="35">
      <t>バショ</t>
    </rPh>
    <rPh sb="35" eb="37">
      <t>セッチ</t>
    </rPh>
    <phoneticPr fontId="3"/>
  </si>
  <si>
    <t>■第一種施設</t>
    <rPh sb="1" eb="4">
      <t>ダイイッシュ</t>
    </rPh>
    <rPh sb="4" eb="6">
      <t>シセツ</t>
    </rPh>
    <phoneticPr fontId="39"/>
  </si>
  <si>
    <t>■第二種施設</t>
    <rPh sb="1" eb="3">
      <t>ダイニ</t>
    </rPh>
    <rPh sb="3" eb="4">
      <t>シュ</t>
    </rPh>
    <rPh sb="4" eb="6">
      <t>シセツ</t>
    </rPh>
    <phoneticPr fontId="39"/>
  </si>
  <si>
    <t>○</t>
    <phoneticPr fontId="3"/>
  </si>
  <si>
    <t>　改正健康増進法及び大阪府受動喫煙防止条例に基づき、府内市町村における受動喫煙防止対策実施状況について調査した結果は下表のとおりでした。
　○第一種施設に該当する施設は敷地内禁煙又は敷地内全面禁煙でした。特に保育所・幼稚園・学校等は全施設で
　　敷地内全面禁煙を達成しました。
　○第二種施設に該当する議会関係スペースは全市町村で屋内全面禁煙でした。</t>
    <rPh sb="1" eb="3">
      <t>カイセイ</t>
    </rPh>
    <rPh sb="3" eb="5">
      <t>ケンコウ</t>
    </rPh>
    <rPh sb="5" eb="7">
      <t>ゾウシン</t>
    </rPh>
    <rPh sb="7" eb="8">
      <t>ホウ</t>
    </rPh>
    <rPh sb="8" eb="9">
      <t>オヨ</t>
    </rPh>
    <rPh sb="10" eb="13">
      <t>オオサカフ</t>
    </rPh>
    <rPh sb="13" eb="15">
      <t>ジュドウ</t>
    </rPh>
    <rPh sb="15" eb="17">
      <t>キツエン</t>
    </rPh>
    <rPh sb="17" eb="19">
      <t>ボウシ</t>
    </rPh>
    <rPh sb="19" eb="21">
      <t>ジョウレイ</t>
    </rPh>
    <rPh sb="22" eb="23">
      <t>モト</t>
    </rPh>
    <rPh sb="26" eb="28">
      <t>フナイ</t>
    </rPh>
    <rPh sb="28" eb="31">
      <t>シチョウソン</t>
    </rPh>
    <rPh sb="35" eb="37">
      <t>ジュドウ</t>
    </rPh>
    <rPh sb="37" eb="39">
      <t>キツエン</t>
    </rPh>
    <rPh sb="39" eb="41">
      <t>ボウシ</t>
    </rPh>
    <rPh sb="41" eb="43">
      <t>タイサク</t>
    </rPh>
    <rPh sb="43" eb="45">
      <t>ジッシ</t>
    </rPh>
    <rPh sb="45" eb="47">
      <t>ジョウキョウ</t>
    </rPh>
    <rPh sb="51" eb="53">
      <t>チョウサ</t>
    </rPh>
    <rPh sb="55" eb="57">
      <t>ケッカ</t>
    </rPh>
    <rPh sb="58" eb="60">
      <t>カヒョウ</t>
    </rPh>
    <rPh sb="71" eb="74">
      <t>ダイイッシュ</t>
    </rPh>
    <rPh sb="74" eb="76">
      <t>シセツ</t>
    </rPh>
    <rPh sb="77" eb="79">
      <t>ガイトウ</t>
    </rPh>
    <rPh sb="81" eb="83">
      <t>シセツ</t>
    </rPh>
    <rPh sb="84" eb="86">
      <t>シキチ</t>
    </rPh>
    <rPh sb="86" eb="87">
      <t>ナイ</t>
    </rPh>
    <rPh sb="87" eb="89">
      <t>キンエン</t>
    </rPh>
    <rPh sb="89" eb="90">
      <t>マタ</t>
    </rPh>
    <rPh sb="91" eb="93">
      <t>シキチ</t>
    </rPh>
    <rPh sb="93" eb="94">
      <t>ナイ</t>
    </rPh>
    <rPh sb="94" eb="96">
      <t>ゼンメン</t>
    </rPh>
    <rPh sb="96" eb="98">
      <t>キンエン</t>
    </rPh>
    <rPh sb="102" eb="103">
      <t>トク</t>
    </rPh>
    <rPh sb="104" eb="106">
      <t>ホイク</t>
    </rPh>
    <rPh sb="106" eb="107">
      <t>ショ</t>
    </rPh>
    <rPh sb="108" eb="111">
      <t>ヨウチエン</t>
    </rPh>
    <rPh sb="112" eb="114">
      <t>ガッコウ</t>
    </rPh>
    <rPh sb="114" eb="115">
      <t>トウ</t>
    </rPh>
    <rPh sb="116" eb="117">
      <t>ゼン</t>
    </rPh>
    <rPh sb="117" eb="119">
      <t>シセツ</t>
    </rPh>
    <rPh sb="123" eb="125">
      <t>シキチ</t>
    </rPh>
    <rPh sb="125" eb="126">
      <t>ナイ</t>
    </rPh>
    <rPh sb="126" eb="128">
      <t>ゼンメン</t>
    </rPh>
    <rPh sb="128" eb="130">
      <t>キンエン</t>
    </rPh>
    <rPh sb="131" eb="133">
      <t>タッセイ</t>
    </rPh>
    <rPh sb="141" eb="143">
      <t>ダイニ</t>
    </rPh>
    <rPh sb="143" eb="144">
      <t>シュ</t>
    </rPh>
    <rPh sb="144" eb="146">
      <t>シセツ</t>
    </rPh>
    <rPh sb="147" eb="149">
      <t>ガイトウ</t>
    </rPh>
    <rPh sb="151" eb="153">
      <t>ギカイ</t>
    </rPh>
    <rPh sb="153" eb="155">
      <t>カンケイ</t>
    </rPh>
    <rPh sb="160" eb="161">
      <t>ゼン</t>
    </rPh>
    <rPh sb="161" eb="164">
      <t>シチョウソン</t>
    </rPh>
    <rPh sb="165" eb="167">
      <t>オクナイ</t>
    </rPh>
    <rPh sb="167" eb="169">
      <t>ゼンメン</t>
    </rPh>
    <rPh sb="169" eb="171">
      <t>キンエン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</si>
</sst>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
  </numFmts>
  <fonts count="55">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20"/>
      <color indexed="12"/>
      <name val="ＭＳ Ｐゴシック"/>
      <family val="3"/>
      <charset val="128"/>
    </font>
    <font>
      <sz val="18"/>
      <name val="ＭＳ Ｐゴシック"/>
      <family val="3"/>
      <charset val="128"/>
    </font>
    <font>
      <sz val="20"/>
      <name val="ＭＳ Ｐゴシック"/>
      <family val="3"/>
      <charset val="128"/>
    </font>
    <font>
      <sz val="22"/>
      <name val="ＭＳ Ｐゴシック"/>
      <family val="3"/>
      <charset val="128"/>
    </font>
    <font>
      <b/>
      <sz val="28"/>
      <name val="ＭＳ Ｐゴシック"/>
      <family val="3"/>
      <charset val="128"/>
    </font>
    <font>
      <b/>
      <sz val="11"/>
      <name val="ＭＳ Ｐゴシック"/>
      <family val="3"/>
      <charset val="128"/>
    </font>
    <font>
      <b/>
      <sz val="8"/>
      <name val="ＭＳ Ｐゴシック"/>
      <family val="3"/>
      <charset val="128"/>
    </font>
    <font>
      <b/>
      <sz val="16"/>
      <name val="ＭＳ Ｐゴシック"/>
      <family val="3"/>
      <charset val="128"/>
    </font>
    <font>
      <sz val="36"/>
      <name val="ＭＳ Ｐゴシック"/>
      <family val="3"/>
      <charset val="128"/>
    </font>
    <font>
      <u/>
      <sz val="2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color indexed="8"/>
      <name val="ＭＳ Ｐゴシック"/>
      <family val="3"/>
      <charset val="128"/>
    </font>
    <font>
      <sz val="8"/>
      <color indexed="8"/>
      <name val="ＭＳ Ｐゴシック"/>
      <family val="3"/>
      <charset val="128"/>
    </font>
    <font>
      <strike/>
      <sz val="18"/>
      <name val="ＭＳ Ｐゴシック"/>
      <family val="3"/>
      <charset val="128"/>
    </font>
    <font>
      <sz val="11"/>
      <color theme="1"/>
      <name val="ＭＳ Ｐゴシック"/>
      <family val="3"/>
      <charset val="128"/>
      <scheme val="minor"/>
    </font>
    <font>
      <sz val="18"/>
      <color theme="1"/>
      <name val="ＭＳ Ｐゴシック"/>
      <family val="3"/>
      <charset val="128"/>
    </font>
    <font>
      <sz val="6"/>
      <name val="ＭＳ Ｐゴシック"/>
      <family val="3"/>
      <charset val="128"/>
      <scheme val="minor"/>
    </font>
    <font>
      <sz val="20"/>
      <color theme="1"/>
      <name val="ＭＳ Ｐゴシック"/>
      <family val="3"/>
      <charset val="128"/>
    </font>
    <font>
      <sz val="20"/>
      <name val="HGS明朝B"/>
      <family val="1"/>
      <charset val="128"/>
    </font>
    <font>
      <sz val="16"/>
      <name val="HGS明朝B"/>
      <family val="1"/>
      <charset val="128"/>
    </font>
    <font>
      <sz val="11"/>
      <name val="HGS明朝B"/>
      <family val="1"/>
      <charset val="128"/>
    </font>
    <font>
      <sz val="14"/>
      <name val="HGS明朝B"/>
      <family val="1"/>
      <charset val="128"/>
    </font>
    <font>
      <sz val="11"/>
      <color theme="1"/>
      <name val="ＭＳ Ｐゴシック"/>
      <family val="3"/>
      <charset val="128"/>
    </font>
    <font>
      <b/>
      <sz val="11"/>
      <color theme="1"/>
      <name val="ＭＳ Ｐゴシック"/>
      <family val="3"/>
      <charset val="128"/>
    </font>
    <font>
      <sz val="22"/>
      <color theme="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ＭＳ Ｐゴシック"/>
      <family val="3"/>
      <charset val="128"/>
    </font>
    <font>
      <sz val="8"/>
      <color theme="1"/>
      <name val="ＭＳ Ｐゴシック"/>
      <family val="3"/>
      <charset val="128"/>
    </font>
    <font>
      <b/>
      <sz val="8"/>
      <color theme="1"/>
      <name val="ＭＳ Ｐゴシック"/>
      <family val="3"/>
      <charset val="128"/>
    </font>
    <font>
      <sz val="12"/>
      <name val="HGS明朝B"/>
      <family val="1"/>
      <charset val="128"/>
    </font>
    <font>
      <sz val="12"/>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hair">
        <color indexed="64"/>
      </left>
      <right style="hair">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9" fontId="37" fillId="0" borderId="0" applyFont="0" applyFill="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2" fillId="0" borderId="0"/>
    <xf numFmtId="0" fontId="37" fillId="0" borderId="0">
      <alignment vertical="center"/>
    </xf>
    <xf numFmtId="0" fontId="1" fillId="0" borderId="0">
      <alignment vertical="center"/>
    </xf>
    <xf numFmtId="0" fontId="2" fillId="0" borderId="0">
      <alignment vertical="center"/>
    </xf>
    <xf numFmtId="0" fontId="37" fillId="0" borderId="0">
      <alignment vertical="center"/>
    </xf>
    <xf numFmtId="0" fontId="1" fillId="0" borderId="0">
      <alignment vertical="center"/>
    </xf>
    <xf numFmtId="0" fontId="37" fillId="0" borderId="0">
      <alignment vertical="center"/>
    </xf>
    <xf numFmtId="0" fontId="1" fillId="0" borderId="0">
      <alignment vertical="center"/>
    </xf>
    <xf numFmtId="0" fontId="1" fillId="0" borderId="0">
      <alignment vertical="center"/>
    </xf>
    <xf numFmtId="0" fontId="33" fillId="4" borderId="0" applyNumberFormat="0" applyBorder="0" applyAlignment="0" applyProtection="0">
      <alignment vertical="center"/>
    </xf>
    <xf numFmtId="9" fontId="37" fillId="0" borderId="0" applyFont="0" applyFill="0" applyBorder="0" applyAlignment="0" applyProtection="0">
      <alignment vertical="center"/>
    </xf>
  </cellStyleXfs>
  <cellXfs count="414">
    <xf numFmtId="0" fontId="0" fillId="0" borderId="0" xfId="0">
      <alignment vertical="center"/>
    </xf>
    <xf numFmtId="0" fontId="2" fillId="0" borderId="0" xfId="45" applyFont="1" applyFill="1" applyAlignment="1">
      <alignment vertical="center"/>
    </xf>
    <xf numFmtId="0" fontId="6" fillId="0" borderId="0" xfId="45" applyFont="1" applyFill="1" applyAlignment="1">
      <alignment vertical="center"/>
    </xf>
    <xf numFmtId="0" fontId="6" fillId="0" borderId="0" xfId="45" applyFont="1" applyFill="1" applyBorder="1" applyAlignment="1" applyProtection="1">
      <alignment vertical="center"/>
    </xf>
    <xf numFmtId="0" fontId="6" fillId="0" borderId="0" xfId="45" applyFont="1" applyFill="1" applyBorder="1" applyAlignment="1" applyProtection="1">
      <alignment horizontal="left" vertical="center"/>
    </xf>
    <xf numFmtId="0" fontId="7" fillId="0" borderId="0" xfId="45" applyFont="1" applyFill="1" applyBorder="1" applyAlignment="1" applyProtection="1">
      <alignment horizontal="left" vertical="center"/>
    </xf>
    <xf numFmtId="0" fontId="7" fillId="0" borderId="0" xfId="45" applyFont="1" applyFill="1" applyAlignment="1">
      <alignment vertical="center"/>
    </xf>
    <xf numFmtId="0" fontId="6" fillId="0" borderId="0" xfId="45" applyFont="1" applyFill="1" applyAlignment="1">
      <alignment horizontal="center" vertical="center"/>
    </xf>
    <xf numFmtId="0" fontId="2" fillId="0" borderId="0" xfId="45" applyFont="1" applyFill="1" applyBorder="1" applyAlignment="1">
      <alignment vertical="center"/>
    </xf>
    <xf numFmtId="0" fontId="2" fillId="0" borderId="10" xfId="45" applyBorder="1" applyAlignment="1">
      <alignment horizontal="center" vertical="center" wrapText="1"/>
    </xf>
    <xf numFmtId="0" fontId="13" fillId="0" borderId="0" xfId="45" applyFont="1" applyFill="1" applyAlignment="1">
      <alignment vertical="center"/>
    </xf>
    <xf numFmtId="0" fontId="14" fillId="0" borderId="0" xfId="45" applyFont="1" applyFill="1" applyBorder="1" applyAlignment="1" applyProtection="1">
      <alignment horizontal="left" vertical="center"/>
    </xf>
    <xf numFmtId="0" fontId="35" fillId="0" borderId="0" xfId="45" applyFont="1" applyFill="1" applyAlignment="1">
      <alignment vertical="center"/>
    </xf>
    <xf numFmtId="0" fontId="2" fillId="0" borderId="0" xfId="45" applyBorder="1" applyAlignment="1">
      <alignment horizontal="center" vertical="center" wrapText="1"/>
    </xf>
    <xf numFmtId="0" fontId="16" fillId="0" borderId="0" xfId="45" applyFont="1" applyFill="1" applyAlignment="1">
      <alignment horizontal="center" vertical="center" wrapText="1"/>
    </xf>
    <xf numFmtId="0" fontId="9" fillId="0" borderId="0" xfId="45" applyFont="1" applyFill="1" applyAlignment="1">
      <alignment vertical="center"/>
    </xf>
    <xf numFmtId="0" fontId="11" fillId="0" borderId="0" xfId="45" applyFont="1" applyFill="1" applyAlignment="1">
      <alignment horizontal="center" vertical="center"/>
    </xf>
    <xf numFmtId="0" fontId="34" fillId="0" borderId="0" xfId="45" applyFont="1" applyFill="1" applyAlignment="1">
      <alignment vertical="center"/>
    </xf>
    <xf numFmtId="0" fontId="9" fillId="0" borderId="19" xfId="45" applyFont="1" applyFill="1" applyBorder="1" applyAlignment="1" applyProtection="1">
      <alignment horizontal="distributed" vertical="center"/>
    </xf>
    <xf numFmtId="49" fontId="9" fillId="0" borderId="20" xfId="45" applyNumberFormat="1" applyFont="1" applyFill="1" applyBorder="1" applyAlignment="1">
      <alignment horizontal="center" vertical="center"/>
    </xf>
    <xf numFmtId="49" fontId="9" fillId="0" borderId="20" xfId="45" applyNumberFormat="1" applyFont="1" applyFill="1" applyBorder="1" applyAlignment="1">
      <alignment horizontal="center" vertical="center" wrapText="1"/>
    </xf>
    <xf numFmtId="0" fontId="9" fillId="0" borderId="22" xfId="45" applyFont="1" applyFill="1" applyBorder="1" applyAlignment="1" applyProtection="1">
      <alignment horizontal="distributed" vertical="center"/>
    </xf>
    <xf numFmtId="177" fontId="9" fillId="0" borderId="22" xfId="45" applyNumberFormat="1" applyFont="1" applyFill="1" applyBorder="1" applyAlignment="1" applyProtection="1">
      <alignment horizontal="distributed" vertical="center" wrapText="1"/>
    </xf>
    <xf numFmtId="49" fontId="9" fillId="0" borderId="23" xfId="45" applyNumberFormat="1" applyFont="1" applyFill="1" applyBorder="1" applyAlignment="1">
      <alignment horizontal="center" vertical="center"/>
    </xf>
    <xf numFmtId="49" fontId="9" fillId="0" borderId="23" xfId="45" applyNumberFormat="1" applyFont="1" applyFill="1" applyBorder="1" applyAlignment="1">
      <alignment horizontal="center" vertical="center" wrapText="1"/>
    </xf>
    <xf numFmtId="0" fontId="34" fillId="0" borderId="22" xfId="45" applyFont="1" applyFill="1" applyBorder="1" applyAlignment="1" applyProtection="1">
      <alignment horizontal="distributed" vertical="center"/>
    </xf>
    <xf numFmtId="0" fontId="9" fillId="0" borderId="26" xfId="45" applyFont="1" applyFill="1" applyBorder="1" applyAlignment="1" applyProtection="1">
      <alignment horizontal="distributed" vertical="center"/>
    </xf>
    <xf numFmtId="49" fontId="9" fillId="0" borderId="27" xfId="45" applyNumberFormat="1" applyFont="1" applyFill="1" applyBorder="1" applyAlignment="1">
      <alignment horizontal="center" vertical="center" wrapText="1"/>
    </xf>
    <xf numFmtId="49" fontId="9" fillId="0" borderId="27" xfId="45" applyNumberFormat="1" applyFont="1" applyFill="1" applyBorder="1" applyAlignment="1">
      <alignment horizontal="center" vertical="center"/>
    </xf>
    <xf numFmtId="0" fontId="9" fillId="0" borderId="29" xfId="45" applyFont="1" applyFill="1" applyBorder="1" applyAlignment="1" applyProtection="1">
      <alignment horizontal="distributed" vertical="center"/>
    </xf>
    <xf numFmtId="49" fontId="9" fillId="0" borderId="30" xfId="45" applyNumberFormat="1" applyFont="1" applyFill="1" applyBorder="1" applyAlignment="1">
      <alignment horizontal="center" vertical="center"/>
    </xf>
    <xf numFmtId="0" fontId="9" fillId="0" borderId="23" xfId="45" applyNumberFormat="1" applyFont="1" applyFill="1" applyBorder="1" applyAlignment="1">
      <alignment horizontal="center" vertical="center"/>
    </xf>
    <xf numFmtId="0" fontId="11" fillId="0" borderId="32" xfId="45" applyFont="1" applyFill="1" applyBorder="1" applyAlignment="1" applyProtection="1">
      <alignment horizontal="distributed" vertical="center"/>
    </xf>
    <xf numFmtId="0" fontId="9" fillId="0" borderId="20" xfId="45" applyFont="1" applyFill="1" applyBorder="1" applyAlignment="1">
      <alignment horizontal="center" vertical="center"/>
    </xf>
    <xf numFmtId="58" fontId="9" fillId="0" borderId="21" xfId="45" applyNumberFormat="1" applyFont="1" applyFill="1" applyBorder="1" applyAlignment="1">
      <alignment horizontal="center" vertical="center"/>
    </xf>
    <xf numFmtId="176" fontId="9" fillId="0" borderId="20" xfId="45" applyNumberFormat="1" applyFont="1" applyFill="1" applyBorder="1" applyAlignment="1">
      <alignment horizontal="center" vertical="center"/>
    </xf>
    <xf numFmtId="0" fontId="9" fillId="0" borderId="33" xfId="45" applyNumberFormat="1" applyFont="1" applyFill="1" applyBorder="1" applyAlignment="1">
      <alignment horizontal="center" vertical="center"/>
    </xf>
    <xf numFmtId="0" fontId="11" fillId="0" borderId="35" xfId="45" applyFont="1" applyFill="1" applyBorder="1" applyAlignment="1" applyProtection="1">
      <alignment horizontal="distributed" vertical="center"/>
    </xf>
    <xf numFmtId="0" fontId="9" fillId="0" borderId="36" xfId="45" applyNumberFormat="1" applyFont="1" applyFill="1" applyBorder="1" applyAlignment="1">
      <alignment horizontal="center" vertical="center"/>
    </xf>
    <xf numFmtId="0" fontId="9" fillId="0" borderId="23" xfId="45" applyFont="1" applyFill="1" applyBorder="1" applyAlignment="1">
      <alignment horizontal="center" vertical="center"/>
    </xf>
    <xf numFmtId="0" fontId="9" fillId="0" borderId="24" xfId="45" applyFont="1" applyFill="1" applyBorder="1" applyAlignment="1">
      <alignment horizontal="center" vertical="center"/>
    </xf>
    <xf numFmtId="58" fontId="9" fillId="0" borderId="25" xfId="45" applyNumberFormat="1" applyFont="1" applyFill="1" applyBorder="1" applyAlignment="1">
      <alignment horizontal="center" vertical="center"/>
    </xf>
    <xf numFmtId="0" fontId="9" fillId="0" borderId="24" xfId="45" applyNumberFormat="1" applyFont="1" applyFill="1" applyBorder="1" applyAlignment="1">
      <alignment horizontal="center" vertical="center"/>
    </xf>
    <xf numFmtId="176" fontId="9" fillId="0" borderId="23" xfId="45" applyNumberFormat="1" applyFont="1" applyFill="1" applyBorder="1" applyAlignment="1">
      <alignment horizontal="center" vertical="center"/>
    </xf>
    <xf numFmtId="177" fontId="9" fillId="0" borderId="25" xfId="45" applyNumberFormat="1" applyFont="1" applyFill="1" applyBorder="1" applyAlignment="1">
      <alignment horizontal="center" vertical="center"/>
    </xf>
    <xf numFmtId="0" fontId="9" fillId="0" borderId="23" xfId="45" applyNumberFormat="1" applyFont="1" applyFill="1" applyBorder="1" applyAlignment="1">
      <alignment horizontal="center" vertical="center" wrapText="1"/>
    </xf>
    <xf numFmtId="0" fontId="9" fillId="0" borderId="24" xfId="45" applyNumberFormat="1" applyFont="1" applyFill="1" applyBorder="1" applyAlignment="1">
      <alignment horizontal="center" vertical="center" wrapText="1"/>
    </xf>
    <xf numFmtId="0" fontId="11" fillId="0" borderId="37" xfId="45" applyFont="1" applyFill="1" applyBorder="1" applyAlignment="1" applyProtection="1">
      <alignment horizontal="distributed" vertical="center"/>
    </xf>
    <xf numFmtId="0" fontId="9" fillId="0" borderId="38" xfId="45" applyNumberFormat="1" applyFont="1" applyFill="1" applyBorder="1" applyAlignment="1">
      <alignment horizontal="center" vertical="center"/>
    </xf>
    <xf numFmtId="0" fontId="11" fillId="0" borderId="39" xfId="45" applyFont="1" applyFill="1" applyBorder="1" applyAlignment="1" applyProtection="1">
      <alignment horizontal="distributed" vertical="center"/>
    </xf>
    <xf numFmtId="0" fontId="9" fillId="0" borderId="30" xfId="45" applyFont="1" applyFill="1" applyBorder="1" applyAlignment="1">
      <alignment horizontal="center" vertical="center"/>
    </xf>
    <xf numFmtId="0" fontId="9" fillId="0" borderId="31" xfId="45" applyFont="1" applyFill="1" applyBorder="1" applyAlignment="1">
      <alignment horizontal="center" vertical="center"/>
    </xf>
    <xf numFmtId="0" fontId="9" fillId="0" borderId="23" xfId="45" applyFont="1" applyFill="1" applyBorder="1" applyAlignment="1">
      <alignment horizontal="center" vertical="center" wrapText="1"/>
    </xf>
    <xf numFmtId="0" fontId="9" fillId="0" borderId="27" xfId="45" applyFont="1" applyFill="1" applyBorder="1" applyAlignment="1">
      <alignment horizontal="center" vertical="center"/>
    </xf>
    <xf numFmtId="0" fontId="9" fillId="0" borderId="40" xfId="45" applyNumberFormat="1" applyFont="1" applyFill="1" applyBorder="1" applyAlignment="1">
      <alignment horizontal="center" vertical="center"/>
    </xf>
    <xf numFmtId="0" fontId="9" fillId="0" borderId="17" xfId="45" applyFont="1" applyFill="1" applyBorder="1" applyAlignment="1">
      <alignment horizontal="center" vertical="center"/>
    </xf>
    <xf numFmtId="0" fontId="9" fillId="0" borderId="16" xfId="45" applyNumberFormat="1" applyFont="1" applyFill="1" applyBorder="1" applyAlignment="1">
      <alignment horizontal="center" vertical="center" wrapText="1"/>
    </xf>
    <xf numFmtId="0" fontId="9" fillId="0" borderId="41" xfId="45" applyNumberFormat="1" applyFont="1" applyFill="1" applyBorder="1" applyAlignment="1">
      <alignment horizontal="center" vertical="center"/>
    </xf>
    <xf numFmtId="0" fontId="9" fillId="0" borderId="31" xfId="45" applyNumberFormat="1" applyFont="1" applyFill="1" applyBorder="1" applyAlignment="1">
      <alignment horizontal="center" vertical="center" wrapText="1"/>
    </xf>
    <xf numFmtId="0" fontId="9" fillId="0" borderId="30" xfId="45" applyNumberFormat="1" applyFont="1" applyFill="1" applyBorder="1" applyAlignment="1">
      <alignment horizontal="center" vertical="center" wrapText="1"/>
    </xf>
    <xf numFmtId="0" fontId="9" fillId="0" borderId="30" xfId="45" applyNumberFormat="1" applyFont="1" applyFill="1" applyBorder="1" applyAlignment="1">
      <alignment horizontal="center" vertical="center"/>
    </xf>
    <xf numFmtId="0" fontId="9" fillId="0" borderId="27" xfId="45" applyNumberFormat="1" applyFont="1" applyFill="1" applyBorder="1" applyAlignment="1">
      <alignment horizontal="center" vertical="center" wrapText="1"/>
    </xf>
    <xf numFmtId="0" fontId="8" fillId="0" borderId="45" xfId="45" applyFont="1" applyFill="1" applyBorder="1" applyAlignment="1">
      <alignment horizontal="center" vertical="center"/>
    </xf>
    <xf numFmtId="0" fontId="8" fillId="0" borderId="46" xfId="45" applyFont="1" applyFill="1" applyBorder="1" applyAlignment="1">
      <alignment horizontal="center" vertical="center"/>
    </xf>
    <xf numFmtId="0" fontId="9" fillId="0" borderId="31" xfId="45" applyNumberFormat="1" applyFont="1" applyFill="1" applyBorder="1" applyAlignment="1">
      <alignment horizontal="center" vertical="center"/>
    </xf>
    <xf numFmtId="0" fontId="9" fillId="0" borderId="45" xfId="45" applyFont="1" applyFill="1" applyBorder="1" applyAlignment="1">
      <alignment horizontal="center" vertical="center"/>
    </xf>
    <xf numFmtId="0" fontId="9" fillId="0" borderId="46" xfId="45" applyFont="1" applyFill="1" applyBorder="1" applyAlignment="1">
      <alignment horizontal="center" vertical="center"/>
    </xf>
    <xf numFmtId="0" fontId="9" fillId="0" borderId="20" xfId="45" applyNumberFormat="1" applyFont="1" applyFill="1" applyBorder="1" applyAlignment="1">
      <alignment horizontal="center" vertical="center"/>
    </xf>
    <xf numFmtId="176" fontId="9" fillId="0" borderId="33" xfId="45" applyNumberFormat="1" applyFont="1" applyFill="1" applyBorder="1" applyAlignment="1">
      <alignment horizontal="center" vertical="center"/>
    </xf>
    <xf numFmtId="0" fontId="10" fillId="0" borderId="60" xfId="45" applyFont="1" applyFill="1" applyBorder="1" applyAlignment="1">
      <alignment horizontal="left" vertical="center" wrapText="1"/>
    </xf>
    <xf numFmtId="0" fontId="10" fillId="0" borderId="61" xfId="45" applyFont="1" applyFill="1" applyBorder="1" applyAlignment="1">
      <alignment horizontal="center" vertical="center" wrapText="1"/>
    </xf>
    <xf numFmtId="0" fontId="9" fillId="0" borderId="32" xfId="45" applyFont="1" applyFill="1" applyBorder="1" applyAlignment="1">
      <alignment vertical="center"/>
    </xf>
    <xf numFmtId="0" fontId="9" fillId="0" borderId="35" xfId="45" applyFont="1" applyFill="1" applyBorder="1" applyAlignment="1">
      <alignment vertical="center"/>
    </xf>
    <xf numFmtId="0" fontId="9" fillId="0" borderId="37" xfId="45" applyFont="1" applyFill="1" applyBorder="1" applyAlignment="1">
      <alignment vertical="center"/>
    </xf>
    <xf numFmtId="49" fontId="9" fillId="0" borderId="12" xfId="45" applyNumberFormat="1" applyFont="1" applyFill="1" applyBorder="1" applyAlignment="1">
      <alignment vertical="center" wrapText="1"/>
    </xf>
    <xf numFmtId="0" fontId="6" fillId="0" borderId="63" xfId="45" applyFont="1" applyFill="1" applyBorder="1" applyAlignment="1">
      <alignment vertical="center"/>
    </xf>
    <xf numFmtId="0" fontId="9" fillId="0" borderId="47" xfId="45" applyFont="1" applyFill="1" applyBorder="1" applyAlignment="1">
      <alignment vertical="center"/>
    </xf>
    <xf numFmtId="0" fontId="9" fillId="0" borderId="49" xfId="45" applyNumberFormat="1" applyFont="1" applyFill="1" applyBorder="1" applyAlignment="1">
      <alignment horizontal="center" vertical="center"/>
    </xf>
    <xf numFmtId="0" fontId="7" fillId="0" borderId="47" xfId="45" applyFont="1" applyFill="1" applyBorder="1" applyAlignment="1">
      <alignment vertical="center"/>
    </xf>
    <xf numFmtId="0" fontId="6" fillId="0" borderId="49" xfId="45" applyFont="1" applyFill="1" applyBorder="1" applyAlignment="1">
      <alignment vertical="center"/>
    </xf>
    <xf numFmtId="49" fontId="9" fillId="0" borderId="15" xfId="45" applyNumberFormat="1" applyFont="1" applyFill="1" applyBorder="1" applyAlignment="1">
      <alignment vertical="center" wrapText="1"/>
    </xf>
    <xf numFmtId="49" fontId="10" fillId="0" borderId="12" xfId="45" applyNumberFormat="1" applyFont="1" applyFill="1" applyBorder="1" applyAlignment="1">
      <alignment vertical="center" wrapText="1"/>
    </xf>
    <xf numFmtId="49" fontId="9" fillId="0" borderId="12" xfId="45" applyNumberFormat="1" applyFont="1" applyFill="1" applyBorder="1" applyAlignment="1">
      <alignment vertical="center" wrapText="1" shrinkToFit="1"/>
    </xf>
    <xf numFmtId="49" fontId="9" fillId="0" borderId="14" xfId="45" applyNumberFormat="1" applyFont="1" applyFill="1" applyBorder="1" applyAlignment="1">
      <alignment vertical="center" wrapText="1"/>
    </xf>
    <xf numFmtId="0" fontId="6" fillId="0" borderId="0" xfId="45" applyFont="1" applyFill="1" applyBorder="1" applyAlignment="1">
      <alignment vertical="center"/>
    </xf>
    <xf numFmtId="0" fontId="9" fillId="0" borderId="16" xfId="45" applyFont="1" applyFill="1" applyBorder="1" applyAlignment="1">
      <alignment horizontal="center" vertical="center"/>
    </xf>
    <xf numFmtId="0" fontId="9" fillId="0" borderId="31" xfId="45" applyFont="1" applyFill="1" applyBorder="1" applyAlignment="1">
      <alignment horizontal="center" vertical="center" wrapText="1"/>
    </xf>
    <xf numFmtId="0" fontId="9" fillId="0" borderId="27" xfId="45" applyNumberFormat="1" applyFont="1" applyFill="1" applyBorder="1" applyAlignment="1">
      <alignment horizontal="center" vertical="center"/>
    </xf>
    <xf numFmtId="0" fontId="34" fillId="0" borderId="19" xfId="45" applyFont="1" applyFill="1" applyBorder="1" applyAlignment="1" applyProtection="1">
      <alignment horizontal="distributed" vertical="center"/>
    </xf>
    <xf numFmtId="0" fontId="34" fillId="0" borderId="26" xfId="45" applyFont="1" applyFill="1" applyBorder="1" applyAlignment="1" applyProtection="1">
      <alignment horizontal="distributed" vertical="center"/>
    </xf>
    <xf numFmtId="49" fontId="9" fillId="0" borderId="55" xfId="45" applyNumberFormat="1" applyFont="1" applyFill="1" applyBorder="1" applyAlignment="1">
      <alignment horizontal="center" vertical="center"/>
    </xf>
    <xf numFmtId="49" fontId="36" fillId="0" borderId="27" xfId="45" applyNumberFormat="1" applyFont="1" applyFill="1" applyBorder="1" applyAlignment="1">
      <alignment horizontal="center" vertical="center"/>
    </xf>
    <xf numFmtId="49" fontId="9" fillId="0" borderId="15" xfId="45" applyNumberFormat="1" applyFont="1" applyFill="1" applyBorder="1" applyAlignment="1">
      <alignment vertical="center" wrapText="1" shrinkToFit="1"/>
    </xf>
    <xf numFmtId="49" fontId="9" fillId="0" borderId="15" xfId="45" applyNumberFormat="1" applyFont="1" applyFill="1" applyBorder="1" applyAlignment="1">
      <alignment vertical="top" wrapText="1"/>
    </xf>
    <xf numFmtId="0" fontId="9" fillId="0" borderId="39" xfId="45" applyFont="1" applyFill="1" applyBorder="1" applyAlignment="1">
      <alignment vertical="center"/>
    </xf>
    <xf numFmtId="0" fontId="9" fillId="0" borderId="28" xfId="45" applyNumberFormat="1" applyFont="1" applyFill="1" applyBorder="1" applyAlignment="1">
      <alignment horizontal="center" vertical="center" wrapText="1"/>
    </xf>
    <xf numFmtId="0" fontId="9" fillId="0" borderId="28" xfId="45" applyNumberFormat="1" applyFont="1" applyFill="1" applyBorder="1" applyAlignment="1">
      <alignment horizontal="center" vertical="center"/>
    </xf>
    <xf numFmtId="0" fontId="11" fillId="0" borderId="56" xfId="45" applyFont="1" applyFill="1" applyBorder="1" applyAlignment="1" applyProtection="1">
      <alignment horizontal="distributed" vertical="center"/>
    </xf>
    <xf numFmtId="0" fontId="9" fillId="0" borderId="62" xfId="45" applyNumberFormat="1" applyFont="1" applyFill="1" applyBorder="1" applyAlignment="1">
      <alignment horizontal="center" vertical="center"/>
    </xf>
    <xf numFmtId="0" fontId="9" fillId="0" borderId="18" xfId="45" applyNumberFormat="1" applyFont="1" applyFill="1" applyBorder="1" applyAlignment="1">
      <alignment horizontal="center" vertical="center"/>
    </xf>
    <xf numFmtId="0" fontId="9" fillId="0" borderId="20" xfId="45" applyNumberFormat="1" applyFont="1" applyFill="1" applyBorder="1" applyAlignment="1">
      <alignment horizontal="center" vertical="center" wrapText="1"/>
    </xf>
    <xf numFmtId="0" fontId="34" fillId="0" borderId="32" xfId="45" applyFont="1" applyFill="1" applyBorder="1" applyAlignment="1">
      <alignment vertical="center"/>
    </xf>
    <xf numFmtId="0" fontId="9" fillId="0" borderId="28" xfId="45" applyFont="1" applyFill="1" applyBorder="1" applyAlignment="1">
      <alignment horizontal="center" vertical="center"/>
    </xf>
    <xf numFmtId="0" fontId="9" fillId="0" borderId="56" xfId="45" applyFont="1" applyFill="1" applyBorder="1" applyAlignment="1">
      <alignment vertical="center"/>
    </xf>
    <xf numFmtId="0" fontId="9" fillId="0" borderId="41" xfId="45" applyFont="1" applyFill="1" applyBorder="1" applyAlignment="1">
      <alignment horizontal="center" vertical="center" wrapText="1"/>
    </xf>
    <xf numFmtId="0" fontId="11" fillId="0" borderId="52" xfId="45" applyFont="1" applyFill="1" applyBorder="1" applyAlignment="1" applyProtection="1">
      <alignment horizontal="distributed" vertical="center"/>
    </xf>
    <xf numFmtId="0" fontId="9" fillId="0" borderId="64" xfId="45" applyNumberFormat="1" applyFont="1" applyFill="1" applyBorder="1" applyAlignment="1">
      <alignment horizontal="center" vertical="center"/>
    </xf>
    <xf numFmtId="0" fontId="11" fillId="0" borderId="0" xfId="45" applyFont="1" applyBorder="1" applyAlignment="1">
      <alignment vertical="center" wrapText="1"/>
    </xf>
    <xf numFmtId="0" fontId="17" fillId="0" borderId="60" xfId="45" applyFont="1" applyFill="1" applyBorder="1" applyAlignment="1">
      <alignment horizontal="left" vertical="center" wrapText="1"/>
    </xf>
    <xf numFmtId="0" fontId="11" fillId="0" borderId="0" xfId="45" applyFont="1" applyBorder="1" applyAlignment="1">
      <alignment vertical="center" wrapText="1"/>
    </xf>
    <xf numFmtId="0" fontId="12" fillId="0" borderId="0" xfId="45" applyFont="1" applyFill="1" applyBorder="1" applyAlignment="1">
      <alignment vertical="center" wrapText="1"/>
    </xf>
    <xf numFmtId="0" fontId="9" fillId="0" borderId="0" xfId="45" applyFont="1" applyBorder="1" applyAlignment="1">
      <alignment horizontal="left" vertical="center" wrapText="1"/>
    </xf>
    <xf numFmtId="0" fontId="6" fillId="0" borderId="48" xfId="45" applyFont="1" applyFill="1" applyBorder="1" applyAlignment="1">
      <alignment vertical="center"/>
    </xf>
    <xf numFmtId="0" fontId="43" fillId="0" borderId="0" xfId="45" applyFont="1">
      <alignment vertical="center"/>
    </xf>
    <xf numFmtId="0" fontId="43" fillId="0" borderId="0" xfId="45" applyNumberFormat="1" applyFont="1" applyFill="1" applyAlignment="1">
      <alignment vertical="center"/>
    </xf>
    <xf numFmtId="0" fontId="42" fillId="0" borderId="0" xfId="45" applyNumberFormat="1" applyFont="1" applyFill="1" applyAlignment="1">
      <alignment vertical="center"/>
    </xf>
    <xf numFmtId="0" fontId="2" fillId="0" borderId="0" xfId="45" applyNumberFormat="1" applyFill="1" applyAlignment="1">
      <alignment vertical="center"/>
    </xf>
    <xf numFmtId="176" fontId="43" fillId="0" borderId="0" xfId="45" applyNumberFormat="1" applyFont="1" applyFill="1" applyBorder="1" applyAlignment="1">
      <alignment vertical="center"/>
    </xf>
    <xf numFmtId="0" fontId="43" fillId="0" borderId="0" xfId="45" applyNumberFormat="1" applyFont="1" applyFill="1" applyBorder="1" applyAlignment="1">
      <alignment vertical="center"/>
    </xf>
    <xf numFmtId="178" fontId="43" fillId="0" borderId="0" xfId="45" applyNumberFormat="1" applyFont="1" applyFill="1" applyAlignment="1">
      <alignment vertical="center"/>
    </xf>
    <xf numFmtId="0" fontId="43" fillId="0" borderId="16" xfId="45" applyFont="1" applyBorder="1" applyAlignment="1">
      <alignment vertical="center"/>
    </xf>
    <xf numFmtId="0" fontId="43" fillId="0" borderId="0" xfId="45" applyFont="1" applyBorder="1" applyAlignment="1">
      <alignment vertical="center"/>
    </xf>
    <xf numFmtId="0" fontId="44" fillId="0" borderId="0" xfId="45" applyNumberFormat="1" applyFont="1" applyFill="1" applyBorder="1" applyAlignment="1">
      <alignment horizontal="left" vertical="center" wrapText="1"/>
    </xf>
    <xf numFmtId="0" fontId="11" fillId="0" borderId="0" xfId="45" applyFont="1" applyBorder="1" applyAlignment="1">
      <alignment vertical="center" wrapText="1"/>
    </xf>
    <xf numFmtId="0" fontId="45" fillId="0" borderId="0" xfId="45" applyFont="1" applyFill="1" applyAlignment="1">
      <alignment horizontal="center" vertical="center"/>
    </xf>
    <xf numFmtId="0" fontId="46" fillId="0" borderId="0" xfId="45" applyFont="1" applyFill="1" applyAlignment="1">
      <alignment vertical="center"/>
    </xf>
    <xf numFmtId="0" fontId="45" fillId="0" borderId="0" xfId="45" applyFont="1" applyFill="1" applyAlignment="1">
      <alignment vertical="center"/>
    </xf>
    <xf numFmtId="0" fontId="46" fillId="0" borderId="0" xfId="45" applyFont="1" applyFill="1" applyAlignment="1">
      <alignment horizontal="center" vertical="center"/>
    </xf>
    <xf numFmtId="0" fontId="47" fillId="0" borderId="0" xfId="45" applyFont="1" applyFill="1" applyAlignment="1">
      <alignment horizontal="center" vertical="center"/>
    </xf>
    <xf numFmtId="0" fontId="6" fillId="0" borderId="0" xfId="45" applyFont="1" applyFill="1" applyBorder="1" applyAlignment="1">
      <alignment horizontal="center" vertical="center"/>
    </xf>
    <xf numFmtId="58" fontId="38" fillId="0" borderId="21" xfId="45" applyNumberFormat="1" applyFont="1" applyFill="1" applyBorder="1" applyAlignment="1">
      <alignment horizontal="center" vertical="center"/>
    </xf>
    <xf numFmtId="0" fontId="38" fillId="0" borderId="33" xfId="45" applyNumberFormat="1" applyFont="1" applyFill="1" applyBorder="1" applyAlignment="1">
      <alignment horizontal="center" vertical="center"/>
    </xf>
    <xf numFmtId="0" fontId="38" fillId="0" borderId="20" xfId="45" applyFont="1" applyFill="1" applyBorder="1" applyAlignment="1">
      <alignment horizontal="center" vertical="center"/>
    </xf>
    <xf numFmtId="0" fontId="38" fillId="0" borderId="34" xfId="45" applyNumberFormat="1" applyFont="1" applyFill="1" applyBorder="1" applyAlignment="1">
      <alignment horizontal="center" vertical="center"/>
    </xf>
    <xf numFmtId="0" fontId="38" fillId="0" borderId="59" xfId="45" applyNumberFormat="1" applyFont="1" applyFill="1" applyBorder="1" applyAlignment="1">
      <alignment horizontal="center" vertical="center"/>
    </xf>
    <xf numFmtId="58" fontId="38" fillId="0" borderId="15" xfId="45" applyNumberFormat="1" applyFont="1" applyFill="1" applyBorder="1" applyAlignment="1">
      <alignment horizontal="center" vertical="center"/>
    </xf>
    <xf numFmtId="176" fontId="38" fillId="0" borderId="20" xfId="45" applyNumberFormat="1" applyFont="1" applyFill="1" applyBorder="1" applyAlignment="1">
      <alignment horizontal="center" vertical="center"/>
    </xf>
    <xf numFmtId="0" fontId="47" fillId="0" borderId="0" xfId="45" applyFont="1" applyFill="1" applyBorder="1" applyAlignment="1" applyProtection="1">
      <alignment horizontal="distributed" vertical="center"/>
    </xf>
    <xf numFmtId="58" fontId="38" fillId="0" borderId="0" xfId="45" applyNumberFormat="1" applyFont="1" applyFill="1" applyBorder="1" applyAlignment="1">
      <alignment horizontal="center" vertical="center"/>
    </xf>
    <xf numFmtId="58" fontId="38" fillId="0" borderId="25" xfId="45" applyNumberFormat="1" applyFont="1" applyFill="1" applyBorder="1" applyAlignment="1">
      <alignment horizontal="center" vertical="center"/>
    </xf>
    <xf numFmtId="0" fontId="38" fillId="0" borderId="36" xfId="45" applyNumberFormat="1" applyFont="1" applyFill="1" applyBorder="1" applyAlignment="1">
      <alignment horizontal="center" vertical="center"/>
    </xf>
    <xf numFmtId="0" fontId="38" fillId="0" borderId="23" xfId="45" applyFont="1" applyFill="1" applyBorder="1" applyAlignment="1">
      <alignment horizontal="center" vertical="center"/>
    </xf>
    <xf numFmtId="0" fontId="38" fillId="0" borderId="24" xfId="45" applyNumberFormat="1" applyFont="1" applyFill="1" applyBorder="1" applyAlignment="1">
      <alignment horizontal="center" vertical="center"/>
    </xf>
    <xf numFmtId="0" fontId="38" fillId="0" borderId="23" xfId="45" applyNumberFormat="1" applyFont="1" applyFill="1" applyBorder="1" applyAlignment="1">
      <alignment horizontal="center" vertical="center"/>
    </xf>
    <xf numFmtId="177" fontId="38" fillId="0" borderId="24" xfId="45" applyNumberFormat="1" applyFont="1" applyFill="1" applyBorder="1" applyAlignment="1">
      <alignment horizontal="center" vertical="center" wrapText="1"/>
    </xf>
    <xf numFmtId="176" fontId="38" fillId="0" borderId="23" xfId="45" applyNumberFormat="1" applyFont="1" applyFill="1" applyBorder="1" applyAlignment="1">
      <alignment horizontal="center" vertical="center"/>
    </xf>
    <xf numFmtId="176" fontId="38" fillId="0" borderId="23" xfId="45" applyNumberFormat="1" applyFont="1" applyFill="1" applyBorder="1" applyAlignment="1">
      <alignment horizontal="center" vertical="center" wrapText="1"/>
    </xf>
    <xf numFmtId="0" fontId="38" fillId="0" borderId="23" xfId="45" applyNumberFormat="1" applyFont="1" applyFill="1" applyBorder="1" applyAlignment="1">
      <alignment horizontal="center" vertical="center" wrapText="1"/>
    </xf>
    <xf numFmtId="49" fontId="38" fillId="0" borderId="25" xfId="45" applyNumberFormat="1" applyFont="1" applyFill="1" applyBorder="1" applyAlignment="1">
      <alignment horizontal="center" vertical="center" wrapText="1"/>
    </xf>
    <xf numFmtId="0" fontId="38" fillId="0" borderId="24" xfId="45" applyFont="1" applyFill="1" applyBorder="1" applyAlignment="1">
      <alignment horizontal="center" vertical="center"/>
    </xf>
    <xf numFmtId="49" fontId="38" fillId="0" borderId="0" xfId="45" applyNumberFormat="1" applyFont="1" applyFill="1" applyBorder="1" applyAlignment="1">
      <alignment horizontal="center" vertical="center" wrapText="1"/>
    </xf>
    <xf numFmtId="177" fontId="38" fillId="0" borderId="0" xfId="45" applyNumberFormat="1" applyFont="1" applyFill="1" applyBorder="1" applyAlignment="1">
      <alignment horizontal="center" vertical="center" wrapText="1"/>
    </xf>
    <xf numFmtId="58" fontId="38" fillId="0" borderId="24" xfId="45" applyNumberFormat="1" applyFont="1" applyFill="1" applyBorder="1" applyAlignment="1">
      <alignment horizontal="center" vertical="center"/>
    </xf>
    <xf numFmtId="0" fontId="38" fillId="0" borderId="0" xfId="45" applyFont="1" applyFill="1" applyBorder="1" applyAlignment="1">
      <alignment horizontal="center" vertical="center"/>
    </xf>
    <xf numFmtId="177" fontId="38" fillId="0" borderId="13" xfId="45" applyNumberFormat="1" applyFont="1" applyFill="1" applyBorder="1" applyAlignment="1">
      <alignment horizontal="center" vertical="center" wrapText="1"/>
    </xf>
    <xf numFmtId="0" fontId="38" fillId="0" borderId="38" xfId="45" applyNumberFormat="1" applyFont="1" applyFill="1" applyBorder="1" applyAlignment="1">
      <alignment horizontal="center" vertical="center"/>
    </xf>
    <xf numFmtId="0" fontId="38" fillId="0" borderId="27" xfId="45" applyNumberFormat="1" applyFont="1" applyFill="1" applyBorder="1" applyAlignment="1">
      <alignment horizontal="center" vertical="center"/>
    </xf>
    <xf numFmtId="0" fontId="38" fillId="0" borderId="27" xfId="45" applyNumberFormat="1" applyFont="1" applyFill="1" applyBorder="1" applyAlignment="1">
      <alignment horizontal="center" vertical="center" wrapText="1"/>
    </xf>
    <xf numFmtId="0" fontId="38" fillId="0" borderId="28" xfId="45" applyNumberFormat="1" applyFont="1" applyFill="1" applyBorder="1" applyAlignment="1">
      <alignment horizontal="center" vertical="center"/>
    </xf>
    <xf numFmtId="177" fontId="38" fillId="0" borderId="13" xfId="45" applyNumberFormat="1" applyFont="1" applyFill="1" applyBorder="1" applyAlignment="1">
      <alignment horizontal="center" vertical="center"/>
    </xf>
    <xf numFmtId="176" fontId="38" fillId="0" borderId="27" xfId="45" applyNumberFormat="1" applyFont="1" applyFill="1" applyBorder="1" applyAlignment="1">
      <alignment horizontal="center" vertical="center" wrapText="1"/>
    </xf>
    <xf numFmtId="176" fontId="38" fillId="0" borderId="27" xfId="45" applyNumberFormat="1" applyFont="1" applyFill="1" applyBorder="1" applyAlignment="1">
      <alignment horizontal="center" vertical="center"/>
    </xf>
    <xf numFmtId="0" fontId="38" fillId="0" borderId="27" xfId="45" applyFont="1" applyFill="1" applyBorder="1" applyAlignment="1">
      <alignment horizontal="center" vertical="center"/>
    </xf>
    <xf numFmtId="0" fontId="9" fillId="0" borderId="37" xfId="45" applyFont="1" applyFill="1" applyBorder="1" applyAlignment="1">
      <alignment vertical="center" wrapText="1"/>
    </xf>
    <xf numFmtId="58" fontId="38" fillId="0" borderId="42" xfId="45" applyNumberFormat="1" applyFont="1" applyFill="1" applyBorder="1" applyAlignment="1">
      <alignment horizontal="center" vertical="center" wrapText="1" shrinkToFit="1"/>
    </xf>
    <xf numFmtId="0" fontId="38" fillId="0" borderId="41" xfId="45" applyNumberFormat="1" applyFont="1" applyFill="1" applyBorder="1" applyAlignment="1">
      <alignment horizontal="center" vertical="center"/>
    </xf>
    <xf numFmtId="0" fontId="38" fillId="0" borderId="30" xfId="45" applyNumberFormat="1" applyFont="1" applyFill="1" applyBorder="1" applyAlignment="1">
      <alignment horizontal="center" vertical="center"/>
    </xf>
    <xf numFmtId="0" fontId="38" fillId="0" borderId="31" xfId="45" applyNumberFormat="1" applyFont="1" applyFill="1" applyBorder="1" applyAlignment="1">
      <alignment horizontal="center" vertical="center"/>
    </xf>
    <xf numFmtId="58" fontId="38" fillId="0" borderId="31" xfId="45" applyNumberFormat="1" applyFont="1" applyFill="1" applyBorder="1" applyAlignment="1">
      <alignment horizontal="center" vertical="center" shrinkToFit="1"/>
    </xf>
    <xf numFmtId="176" fontId="38" fillId="0" borderId="30" xfId="45" applyNumberFormat="1" applyFont="1" applyFill="1" applyBorder="1" applyAlignment="1">
      <alignment horizontal="center" vertical="center"/>
    </xf>
    <xf numFmtId="176" fontId="38" fillId="0" borderId="30" xfId="45" applyNumberFormat="1" applyFont="1" applyFill="1" applyBorder="1" applyAlignment="1">
      <alignment horizontal="center" vertical="center" wrapText="1"/>
    </xf>
    <xf numFmtId="0" fontId="38" fillId="0" borderId="30" xfId="45" applyNumberFormat="1" applyFont="1" applyFill="1" applyBorder="1" applyAlignment="1">
      <alignment horizontal="center" vertical="center" wrapText="1"/>
    </xf>
    <xf numFmtId="58" fontId="38" fillId="0" borderId="42" xfId="45" applyNumberFormat="1" applyFont="1" applyFill="1" applyBorder="1" applyAlignment="1">
      <alignment horizontal="center" vertical="center" wrapText="1"/>
    </xf>
    <xf numFmtId="0" fontId="38" fillId="0" borderId="30" xfId="45" applyFont="1" applyFill="1" applyBorder="1" applyAlignment="1">
      <alignment horizontal="center" vertical="center"/>
    </xf>
    <xf numFmtId="177" fontId="38" fillId="0" borderId="25" xfId="45" applyNumberFormat="1" applyFont="1" applyFill="1" applyBorder="1" applyAlignment="1">
      <alignment horizontal="center" vertical="center" wrapText="1"/>
    </xf>
    <xf numFmtId="0" fontId="38" fillId="0" borderId="24" xfId="45" applyNumberFormat="1" applyFont="1" applyFill="1" applyBorder="1" applyAlignment="1">
      <alignment horizontal="center" vertical="center" wrapText="1"/>
    </xf>
    <xf numFmtId="177" fontId="38" fillId="0" borderId="25" xfId="45" applyNumberFormat="1" applyFont="1" applyFill="1" applyBorder="1" applyAlignment="1">
      <alignment horizontal="center" vertical="center"/>
    </xf>
    <xf numFmtId="177" fontId="38" fillId="0" borderId="12" xfId="45" applyNumberFormat="1" applyFont="1" applyFill="1" applyBorder="1" applyAlignment="1">
      <alignment horizontal="center" vertical="center" wrapText="1"/>
    </xf>
    <xf numFmtId="49" fontId="38" fillId="0" borderId="13" xfId="45" applyNumberFormat="1" applyFont="1" applyFill="1" applyBorder="1" applyAlignment="1">
      <alignment horizontal="center" vertical="center" wrapText="1"/>
    </xf>
    <xf numFmtId="0" fontId="38" fillId="0" borderId="26" xfId="45" applyNumberFormat="1" applyFont="1" applyFill="1" applyBorder="1" applyAlignment="1">
      <alignment horizontal="center" vertical="center" wrapText="1"/>
    </xf>
    <xf numFmtId="49" fontId="38" fillId="0" borderId="14" xfId="45" applyNumberFormat="1" applyFont="1" applyFill="1" applyBorder="1" applyAlignment="1">
      <alignment horizontal="center" vertical="center" wrapText="1"/>
    </xf>
    <xf numFmtId="0" fontId="38" fillId="0" borderId="40" xfId="45" applyNumberFormat="1" applyFont="1" applyFill="1" applyBorder="1" applyAlignment="1">
      <alignment horizontal="center" vertical="center"/>
    </xf>
    <xf numFmtId="176" fontId="38" fillId="0" borderId="17" xfId="45" applyNumberFormat="1" applyFont="1" applyFill="1" applyBorder="1" applyAlignment="1">
      <alignment horizontal="center" vertical="center"/>
    </xf>
    <xf numFmtId="176" fontId="38" fillId="0" borderId="17" xfId="45" applyNumberFormat="1" applyFont="1" applyFill="1" applyBorder="1" applyAlignment="1">
      <alignment horizontal="center" vertical="center" wrapText="1"/>
    </xf>
    <xf numFmtId="0" fontId="38" fillId="0" borderId="17" xfId="45" applyNumberFormat="1" applyFont="1" applyFill="1" applyBorder="1" applyAlignment="1">
      <alignment horizontal="center" vertical="center" wrapText="1"/>
    </xf>
    <xf numFmtId="177" fontId="38" fillId="0" borderId="58" xfId="45" applyNumberFormat="1" applyFont="1" applyFill="1" applyBorder="1" applyAlignment="1">
      <alignment horizontal="center" vertical="center" wrapText="1"/>
    </xf>
    <xf numFmtId="0" fontId="38" fillId="0" borderId="17" xfId="45" applyFont="1" applyFill="1" applyBorder="1" applyAlignment="1">
      <alignment horizontal="center" vertical="center"/>
    </xf>
    <xf numFmtId="177" fontId="38" fillId="0" borderId="58" xfId="45" applyNumberFormat="1" applyFont="1" applyFill="1" applyBorder="1" applyAlignment="1">
      <alignment horizontal="center" vertical="center"/>
    </xf>
    <xf numFmtId="0" fontId="9" fillId="0" borderId="56" xfId="45" applyFont="1" applyFill="1" applyBorder="1" applyAlignment="1">
      <alignment vertical="center" wrapText="1"/>
    </xf>
    <xf numFmtId="49" fontId="38" fillId="0" borderId="21" xfId="45" applyNumberFormat="1" applyFont="1" applyFill="1" applyBorder="1" applyAlignment="1">
      <alignment horizontal="center" vertical="center" wrapText="1"/>
    </xf>
    <xf numFmtId="0" fontId="38" fillId="0" borderId="62" xfId="45" applyNumberFormat="1" applyFont="1" applyFill="1" applyBorder="1" applyAlignment="1">
      <alignment horizontal="center" vertical="center"/>
    </xf>
    <xf numFmtId="0" fontId="38" fillId="0" borderId="20" xfId="45" applyNumberFormat="1" applyFont="1" applyFill="1" applyBorder="1" applyAlignment="1">
      <alignment horizontal="center" vertical="center"/>
    </xf>
    <xf numFmtId="0" fontId="38" fillId="0" borderId="20" xfId="45" applyNumberFormat="1" applyFont="1" applyFill="1" applyBorder="1" applyAlignment="1">
      <alignment horizontal="center" vertical="center" wrapText="1"/>
    </xf>
    <xf numFmtId="0" fontId="38" fillId="0" borderId="31" xfId="45" applyFont="1" applyFill="1" applyBorder="1" applyAlignment="1">
      <alignment horizontal="center" vertical="center"/>
    </xf>
    <xf numFmtId="177" fontId="38" fillId="0" borderId="31" xfId="45" applyNumberFormat="1" applyFont="1" applyFill="1" applyBorder="1" applyAlignment="1">
      <alignment horizontal="center" vertical="center" wrapText="1"/>
    </xf>
    <xf numFmtId="176" fontId="38" fillId="0" borderId="20" xfId="45" applyNumberFormat="1" applyFont="1" applyFill="1" applyBorder="1" applyAlignment="1">
      <alignment horizontal="center" vertical="center" wrapText="1"/>
    </xf>
    <xf numFmtId="177" fontId="38" fillId="0" borderId="21" xfId="45" applyNumberFormat="1" applyFont="1" applyFill="1" applyBorder="1" applyAlignment="1">
      <alignment horizontal="center" vertical="center" wrapText="1"/>
    </xf>
    <xf numFmtId="0" fontId="9" fillId="0" borderId="35" xfId="45" applyFont="1" applyFill="1" applyBorder="1" applyAlignment="1">
      <alignment vertical="center" wrapText="1"/>
    </xf>
    <xf numFmtId="0" fontId="38" fillId="0" borderId="28" xfId="45" applyFont="1" applyFill="1" applyBorder="1" applyAlignment="1">
      <alignment horizontal="center" vertical="center"/>
    </xf>
    <xf numFmtId="177" fontId="38" fillId="0" borderId="42" xfId="45" applyNumberFormat="1" applyFont="1" applyFill="1" applyBorder="1" applyAlignment="1">
      <alignment horizontal="center" vertical="center" wrapText="1"/>
    </xf>
    <xf numFmtId="49" fontId="38" fillId="0" borderId="42" xfId="45" applyNumberFormat="1" applyFont="1" applyFill="1" applyBorder="1" applyAlignment="1">
      <alignment horizontal="center" vertical="center" wrapText="1"/>
    </xf>
    <xf numFmtId="58" fontId="38" fillId="0" borderId="42" xfId="45" applyNumberFormat="1" applyFont="1" applyFill="1" applyBorder="1" applyAlignment="1">
      <alignment horizontal="center" vertical="center"/>
    </xf>
    <xf numFmtId="0" fontId="38" fillId="0" borderId="58" xfId="45" applyNumberFormat="1" applyFont="1" applyFill="1" applyBorder="1" applyAlignment="1">
      <alignment horizontal="center" vertical="center" wrapText="1"/>
    </xf>
    <xf numFmtId="0" fontId="38" fillId="0" borderId="16" xfId="45" applyFont="1" applyFill="1" applyBorder="1" applyAlignment="1">
      <alignment horizontal="center" vertical="center"/>
    </xf>
    <xf numFmtId="0" fontId="38" fillId="0" borderId="18" xfId="45" applyNumberFormat="1" applyFont="1" applyFill="1" applyBorder="1" applyAlignment="1">
      <alignment horizontal="center" vertical="center" shrinkToFit="1"/>
    </xf>
    <xf numFmtId="177" fontId="38" fillId="0" borderId="21" xfId="45" applyNumberFormat="1" applyFont="1" applyFill="1" applyBorder="1" applyAlignment="1">
      <alignment horizontal="center" vertical="center"/>
    </xf>
    <xf numFmtId="0" fontId="38" fillId="0" borderId="18" xfId="45" applyNumberFormat="1" applyFont="1" applyFill="1" applyBorder="1" applyAlignment="1">
      <alignment horizontal="center" vertical="center"/>
    </xf>
    <xf numFmtId="177" fontId="38" fillId="0" borderId="18" xfId="45" applyNumberFormat="1" applyFont="1" applyFill="1" applyBorder="1" applyAlignment="1">
      <alignment horizontal="center" vertical="center" wrapText="1"/>
    </xf>
    <xf numFmtId="0" fontId="9" fillId="0" borderId="32" xfId="45" applyFont="1" applyFill="1" applyBorder="1" applyAlignment="1">
      <alignment vertical="center" wrapText="1"/>
    </xf>
    <xf numFmtId="0" fontId="38" fillId="0" borderId="41" xfId="45" applyFont="1" applyFill="1" applyBorder="1" applyAlignment="1">
      <alignment horizontal="center" vertical="center" wrapText="1"/>
    </xf>
    <xf numFmtId="0" fontId="38" fillId="0" borderId="30" xfId="45" applyFont="1" applyFill="1" applyBorder="1" applyAlignment="1">
      <alignment horizontal="center" vertical="center" wrapText="1"/>
    </xf>
    <xf numFmtId="58" fontId="38" fillId="0" borderId="25" xfId="45" applyNumberFormat="1" applyFont="1" applyFill="1" applyBorder="1" applyAlignment="1">
      <alignment horizontal="center" vertical="center" wrapText="1"/>
    </xf>
    <xf numFmtId="0" fontId="38" fillId="0" borderId="36" xfId="45" applyNumberFormat="1" applyFont="1" applyFill="1" applyBorder="1" applyAlignment="1">
      <alignment horizontal="center" vertical="center" wrapText="1"/>
    </xf>
    <xf numFmtId="58" fontId="38" fillId="0" borderId="43" xfId="45" applyNumberFormat="1" applyFont="1" applyFill="1" applyBorder="1" applyAlignment="1">
      <alignment horizontal="center" vertical="center"/>
    </xf>
    <xf numFmtId="0" fontId="38" fillId="0" borderId="42" xfId="45" applyFont="1" applyFill="1" applyBorder="1" applyAlignment="1">
      <alignment horizontal="center" vertical="center"/>
    </xf>
    <xf numFmtId="0" fontId="38" fillId="0" borderId="31" xfId="45" applyFont="1" applyFill="1" applyBorder="1" applyAlignment="1">
      <alignment horizontal="center" vertical="center" wrapText="1"/>
    </xf>
    <xf numFmtId="0" fontId="38" fillId="0" borderId="31" xfId="45" applyNumberFormat="1" applyFont="1" applyFill="1" applyBorder="1" applyAlignment="1">
      <alignment horizontal="center" vertical="center" wrapText="1"/>
    </xf>
    <xf numFmtId="0" fontId="38" fillId="0" borderId="16" xfId="45" applyNumberFormat="1" applyFont="1" applyFill="1" applyBorder="1" applyAlignment="1">
      <alignment horizontal="center" vertical="center" wrapText="1"/>
    </xf>
    <xf numFmtId="0" fontId="38" fillId="0" borderId="64" xfId="45" applyNumberFormat="1" applyFont="1" applyFill="1" applyBorder="1" applyAlignment="1">
      <alignment horizontal="center" vertical="center"/>
    </xf>
    <xf numFmtId="176" fontId="38" fillId="0" borderId="64" xfId="45" applyNumberFormat="1" applyFont="1" applyFill="1" applyBorder="1" applyAlignment="1">
      <alignment horizontal="center" vertical="center"/>
    </xf>
    <xf numFmtId="0" fontId="11" fillId="0" borderId="19" xfId="45" applyFont="1" applyFill="1" applyBorder="1" applyAlignment="1" applyProtection="1">
      <alignment horizontal="distributed" vertical="center"/>
    </xf>
    <xf numFmtId="0" fontId="38" fillId="0" borderId="75" xfId="45" applyNumberFormat="1" applyFont="1" applyFill="1" applyBorder="1" applyAlignment="1">
      <alignment horizontal="center" vertical="center"/>
    </xf>
    <xf numFmtId="0" fontId="38" fillId="0" borderId="18" xfId="45" applyNumberFormat="1" applyFont="1" applyFill="1" applyBorder="1" applyAlignment="1">
      <alignment horizontal="center" vertical="center" wrapText="1"/>
    </xf>
    <xf numFmtId="0" fontId="11" fillId="0" borderId="22" xfId="45" applyFont="1" applyFill="1" applyBorder="1" applyAlignment="1" applyProtection="1">
      <alignment horizontal="distributed" vertical="center"/>
    </xf>
    <xf numFmtId="0" fontId="11" fillId="0" borderId="26" xfId="45" applyFont="1" applyFill="1" applyBorder="1" applyAlignment="1" applyProtection="1">
      <alignment horizontal="distributed" vertical="center"/>
    </xf>
    <xf numFmtId="177" fontId="38" fillId="0" borderId="42" xfId="45" applyNumberFormat="1" applyFont="1" applyFill="1" applyBorder="1" applyAlignment="1">
      <alignment horizontal="center" vertical="center"/>
    </xf>
    <xf numFmtId="0" fontId="38" fillId="0" borderId="24" xfId="45" applyFont="1" applyFill="1" applyBorder="1" applyAlignment="1">
      <alignment horizontal="center" vertical="center" wrapText="1"/>
    </xf>
    <xf numFmtId="0" fontId="38" fillId="0" borderId="23" xfId="45" applyFont="1" applyFill="1" applyBorder="1" applyAlignment="1">
      <alignment horizontal="center" vertical="center" wrapText="1"/>
    </xf>
    <xf numFmtId="58" fontId="38" fillId="0" borderId="58" xfId="45" applyNumberFormat="1" applyFont="1" applyFill="1" applyBorder="1" applyAlignment="1">
      <alignment horizontal="center" vertical="center" shrinkToFit="1"/>
    </xf>
    <xf numFmtId="0" fontId="38" fillId="0" borderId="17" xfId="45" applyFont="1" applyFill="1" applyBorder="1" applyAlignment="1">
      <alignment horizontal="center" vertical="center" wrapText="1"/>
    </xf>
    <xf numFmtId="0" fontId="38" fillId="0" borderId="16" xfId="45" applyNumberFormat="1" applyFont="1" applyFill="1" applyBorder="1" applyAlignment="1">
      <alignment horizontal="center" vertical="center" shrinkToFit="1"/>
    </xf>
    <xf numFmtId="49" fontId="38" fillId="0" borderId="58" xfId="45" applyNumberFormat="1" applyFont="1" applyFill="1" applyBorder="1" applyAlignment="1">
      <alignment horizontal="center" vertical="center" wrapText="1"/>
    </xf>
    <xf numFmtId="57" fontId="38" fillId="0" borderId="58" xfId="45" applyNumberFormat="1" applyFont="1" applyFill="1" applyBorder="1" applyAlignment="1">
      <alignment horizontal="center" vertical="center"/>
    </xf>
    <xf numFmtId="0" fontId="38" fillId="0" borderId="21" xfId="45" applyFont="1" applyFill="1" applyBorder="1" applyAlignment="1">
      <alignment horizontal="center" vertical="center"/>
    </xf>
    <xf numFmtId="49" fontId="38" fillId="0" borderId="25" xfId="45" applyNumberFormat="1" applyFont="1" applyFill="1" applyBorder="1" applyAlignment="1">
      <alignment horizontal="left" vertical="top" wrapText="1"/>
    </xf>
    <xf numFmtId="0" fontId="38" fillId="0" borderId="13" xfId="45" applyNumberFormat="1" applyFont="1" applyFill="1" applyBorder="1" applyAlignment="1">
      <alignment horizontal="center" vertical="center"/>
    </xf>
    <xf numFmtId="0" fontId="38" fillId="0" borderId="65" xfId="45" applyFont="1" applyFill="1" applyBorder="1" applyAlignment="1">
      <alignment horizontal="center" vertical="center"/>
    </xf>
    <xf numFmtId="177" fontId="38" fillId="0" borderId="28" xfId="45" applyNumberFormat="1" applyFont="1" applyFill="1" applyBorder="1" applyAlignment="1">
      <alignment horizontal="center" vertical="center" wrapText="1"/>
    </xf>
    <xf numFmtId="0" fontId="38" fillId="0" borderId="48" xfId="45" applyNumberFormat="1" applyFont="1" applyFill="1" applyBorder="1" applyAlignment="1">
      <alignment horizontal="center" vertical="center"/>
    </xf>
    <xf numFmtId="0" fontId="38" fillId="0" borderId="45" xfId="45" applyFont="1" applyFill="1" applyBorder="1" applyAlignment="1">
      <alignment horizontal="center" vertical="center"/>
    </xf>
    <xf numFmtId="0" fontId="38" fillId="0" borderId="46" xfId="45" applyFont="1" applyFill="1" applyBorder="1" applyAlignment="1">
      <alignment horizontal="center" vertical="center"/>
    </xf>
    <xf numFmtId="0" fontId="50" fillId="0" borderId="0" xfId="45" applyNumberFormat="1" applyFont="1" applyFill="1" applyBorder="1" applyAlignment="1">
      <alignment horizontal="center" vertical="center"/>
    </xf>
    <xf numFmtId="0" fontId="51" fillId="0" borderId="0" xfId="45" applyFont="1" applyFill="1" applyAlignment="1">
      <alignment horizontal="center" vertical="center"/>
    </xf>
    <xf numFmtId="0" fontId="52" fillId="0" borderId="0" xfId="45" applyFont="1" applyFill="1" applyAlignment="1">
      <alignment vertical="center"/>
    </xf>
    <xf numFmtId="0" fontId="51" fillId="0" borderId="0" xfId="45" applyFont="1" applyFill="1" applyAlignment="1">
      <alignment vertical="center"/>
    </xf>
    <xf numFmtId="0" fontId="52" fillId="0" borderId="0" xfId="45" applyFont="1" applyFill="1" applyAlignment="1">
      <alignment horizontal="center" vertical="center"/>
    </xf>
    <xf numFmtId="49" fontId="9" fillId="0" borderId="36" xfId="45" applyNumberFormat="1" applyFont="1" applyFill="1" applyBorder="1" applyAlignment="1">
      <alignment horizontal="center" vertical="center" wrapText="1"/>
    </xf>
    <xf numFmtId="0" fontId="9" fillId="0" borderId="19" xfId="45" applyNumberFormat="1" applyFont="1" applyFill="1" applyBorder="1" applyAlignment="1" applyProtection="1">
      <alignment horizontal="center" vertical="center"/>
    </xf>
    <xf numFmtId="0" fontId="9" fillId="0" borderId="22" xfId="45" applyNumberFormat="1" applyFont="1" applyFill="1" applyBorder="1" applyAlignment="1" applyProtection="1">
      <alignment horizontal="center" vertical="center" wrapText="1"/>
    </xf>
    <xf numFmtId="0" fontId="9" fillId="0" borderId="22" xfId="45" applyNumberFormat="1" applyFont="1" applyFill="1" applyBorder="1" applyAlignment="1" applyProtection="1">
      <alignment horizontal="center" vertical="center"/>
    </xf>
    <xf numFmtId="0" fontId="9" fillId="0" borderId="26" xfId="45" applyNumberFormat="1" applyFont="1" applyFill="1" applyBorder="1" applyAlignment="1" applyProtection="1">
      <alignment horizontal="center" vertical="center"/>
    </xf>
    <xf numFmtId="0" fontId="9" fillId="0" borderId="29" xfId="45" applyNumberFormat="1" applyFont="1" applyFill="1" applyBorder="1" applyAlignment="1" applyProtection="1">
      <alignment horizontal="center" vertical="center"/>
    </xf>
    <xf numFmtId="0" fontId="9" fillId="0" borderId="55" xfId="45" applyNumberFormat="1" applyFont="1" applyFill="1" applyBorder="1" applyAlignment="1">
      <alignment horizontal="center" vertical="center"/>
    </xf>
    <xf numFmtId="0" fontId="9" fillId="0" borderId="36" xfId="45" applyNumberFormat="1" applyFont="1" applyFill="1" applyBorder="1" applyAlignment="1">
      <alignment horizontal="center" vertical="center" wrapText="1"/>
    </xf>
    <xf numFmtId="0" fontId="9" fillId="0" borderId="15" xfId="45" applyNumberFormat="1" applyFont="1" applyFill="1" applyBorder="1" applyAlignment="1">
      <alignment horizontal="left" vertical="top" wrapText="1"/>
    </xf>
    <xf numFmtId="0" fontId="9" fillId="0" borderId="12" xfId="45" applyNumberFormat="1" applyFont="1" applyFill="1" applyBorder="1" applyAlignment="1">
      <alignment horizontal="left" vertical="top" wrapText="1"/>
    </xf>
    <xf numFmtId="0" fontId="9" fillId="0" borderId="14" xfId="45" applyNumberFormat="1" applyFont="1" applyFill="1" applyBorder="1" applyAlignment="1">
      <alignment horizontal="left" vertical="top" wrapText="1"/>
    </xf>
    <xf numFmtId="0" fontId="9" fillId="0" borderId="15" xfId="45" applyNumberFormat="1" applyFont="1" applyFill="1" applyBorder="1" applyAlignment="1">
      <alignment horizontal="left" vertical="top" wrapText="1" shrinkToFit="1"/>
    </xf>
    <xf numFmtId="0" fontId="9" fillId="0" borderId="12" xfId="45" applyNumberFormat="1" applyFont="1" applyFill="1" applyBorder="1" applyAlignment="1">
      <alignment horizontal="left" vertical="top" wrapText="1" shrinkToFit="1"/>
    </xf>
    <xf numFmtId="49" fontId="9" fillId="0" borderId="62" xfId="45" applyNumberFormat="1" applyFont="1" applyFill="1" applyBorder="1" applyAlignment="1">
      <alignment horizontal="center" vertical="center" wrapText="1"/>
    </xf>
    <xf numFmtId="49" fontId="9" fillId="0" borderId="76" xfId="45" applyNumberFormat="1" applyFont="1" applyFill="1" applyBorder="1" applyAlignment="1">
      <alignment horizontal="center" vertical="center" wrapText="1"/>
    </xf>
    <xf numFmtId="49" fontId="10" fillId="0" borderId="36" xfId="45" applyNumberFormat="1" applyFont="1" applyFill="1" applyBorder="1" applyAlignment="1">
      <alignment horizontal="center" vertical="center" wrapText="1"/>
    </xf>
    <xf numFmtId="49" fontId="10" fillId="0" borderId="23" xfId="45" applyNumberFormat="1" applyFont="1" applyFill="1" applyBorder="1" applyAlignment="1">
      <alignment horizontal="center" vertical="center" wrapText="1"/>
    </xf>
    <xf numFmtId="49" fontId="10" fillId="0" borderId="77" xfId="45" applyNumberFormat="1" applyFont="1" applyFill="1" applyBorder="1" applyAlignment="1">
      <alignment horizontal="center" vertical="center" wrapText="1"/>
    </xf>
    <xf numFmtId="49" fontId="9" fillId="0" borderId="77" xfId="45" applyNumberFormat="1" applyFont="1" applyFill="1" applyBorder="1" applyAlignment="1">
      <alignment horizontal="center" vertical="center" wrapText="1"/>
    </xf>
    <xf numFmtId="49" fontId="9" fillId="0" borderId="38" xfId="45" applyNumberFormat="1" applyFont="1" applyFill="1" applyBorder="1" applyAlignment="1">
      <alignment horizontal="center" vertical="center" wrapText="1"/>
    </xf>
    <xf numFmtId="49" fontId="9" fillId="0" borderId="65" xfId="45" applyNumberFormat="1" applyFont="1" applyFill="1" applyBorder="1" applyAlignment="1">
      <alignment horizontal="center" vertical="center" wrapText="1"/>
    </xf>
    <xf numFmtId="49" fontId="9" fillId="0" borderId="62" xfId="45" applyNumberFormat="1" applyFont="1" applyFill="1" applyBorder="1" applyAlignment="1">
      <alignment horizontal="center" vertical="center" wrapText="1" shrinkToFit="1"/>
    </xf>
    <xf numFmtId="49" fontId="9" fillId="0" borderId="20" xfId="45" applyNumberFormat="1" applyFont="1" applyFill="1" applyBorder="1" applyAlignment="1">
      <alignment horizontal="center" vertical="center" wrapText="1" shrinkToFit="1"/>
    </xf>
    <xf numFmtId="49" fontId="9" fillId="0" borderId="76" xfId="45" applyNumberFormat="1" applyFont="1" applyFill="1" applyBorder="1" applyAlignment="1">
      <alignment horizontal="center" vertical="center" wrapText="1" shrinkToFit="1"/>
    </xf>
    <xf numFmtId="49" fontId="9" fillId="0" borderId="36" xfId="45" applyNumberFormat="1" applyFont="1" applyFill="1" applyBorder="1" applyAlignment="1">
      <alignment horizontal="center" vertical="center" wrapText="1" shrinkToFit="1"/>
    </xf>
    <xf numFmtId="49" fontId="9" fillId="0" borderId="23" xfId="45" applyNumberFormat="1" applyFont="1" applyFill="1" applyBorder="1" applyAlignment="1">
      <alignment horizontal="center" vertical="center" wrapText="1" shrinkToFit="1"/>
    </xf>
    <xf numFmtId="49" fontId="9" fillId="0" borderId="77" xfId="45" applyNumberFormat="1" applyFont="1" applyFill="1" applyBorder="1" applyAlignment="1">
      <alignment horizontal="center" vertical="center" wrapText="1" shrinkToFit="1"/>
    </xf>
    <xf numFmtId="49" fontId="9" fillId="0" borderId="20" xfId="45" applyNumberFormat="1" applyFont="1" applyFill="1" applyBorder="1" applyAlignment="1">
      <alignment horizontal="center" vertical="top" wrapText="1"/>
    </xf>
    <xf numFmtId="49" fontId="9" fillId="0" borderId="76" xfId="45" applyNumberFormat="1" applyFont="1" applyFill="1" applyBorder="1" applyAlignment="1">
      <alignment horizontal="center" vertical="top" wrapText="1"/>
    </xf>
    <xf numFmtId="49" fontId="9" fillId="0" borderId="30" xfId="45" applyNumberFormat="1" applyFont="1" applyFill="1" applyBorder="1" applyAlignment="1">
      <alignment horizontal="center" vertical="center" wrapText="1"/>
    </xf>
    <xf numFmtId="49" fontId="9" fillId="0" borderId="78" xfId="45" applyNumberFormat="1" applyFont="1" applyFill="1" applyBorder="1" applyAlignment="1">
      <alignment horizontal="center" vertical="center" wrapText="1"/>
    </xf>
    <xf numFmtId="49" fontId="9" fillId="0" borderId="21" xfId="45" applyNumberFormat="1" applyFont="1" applyFill="1" applyBorder="1" applyAlignment="1">
      <alignment vertical="center" wrapText="1"/>
    </xf>
    <xf numFmtId="49" fontId="10" fillId="0" borderId="25" xfId="45" applyNumberFormat="1" applyFont="1" applyFill="1" applyBorder="1" applyAlignment="1">
      <alignment vertical="center" wrapText="1"/>
    </xf>
    <xf numFmtId="49" fontId="9" fillId="0" borderId="25" xfId="45" applyNumberFormat="1" applyFont="1" applyFill="1" applyBorder="1" applyAlignment="1">
      <alignment vertical="center" wrapText="1"/>
    </xf>
    <xf numFmtId="49" fontId="9" fillId="0" borderId="13" xfId="45" applyNumberFormat="1" applyFont="1" applyFill="1" applyBorder="1" applyAlignment="1">
      <alignment vertical="center" wrapText="1"/>
    </xf>
    <xf numFmtId="49" fontId="9" fillId="0" borderId="21" xfId="45" applyNumberFormat="1" applyFont="1" applyFill="1" applyBorder="1" applyAlignment="1">
      <alignment vertical="center" wrapText="1" shrinkToFit="1"/>
    </xf>
    <xf numFmtId="49" fontId="9" fillId="0" borderId="25" xfId="45" applyNumberFormat="1" applyFont="1" applyFill="1" applyBorder="1" applyAlignment="1">
      <alignment vertical="center" wrapText="1" shrinkToFit="1"/>
    </xf>
    <xf numFmtId="49" fontId="9" fillId="0" borderId="21" xfId="45" applyNumberFormat="1" applyFont="1" applyFill="1" applyBorder="1" applyAlignment="1">
      <alignment vertical="top" wrapText="1"/>
    </xf>
    <xf numFmtId="49" fontId="9" fillId="0" borderId="42" xfId="45" applyNumberFormat="1" applyFont="1" applyFill="1" applyBorder="1" applyAlignment="1">
      <alignment vertical="center" wrapText="1"/>
    </xf>
    <xf numFmtId="0" fontId="8" fillId="0" borderId="47" xfId="45" applyFont="1" applyFill="1" applyBorder="1" applyAlignment="1">
      <alignment horizontal="center" vertical="center"/>
    </xf>
    <xf numFmtId="0" fontId="8" fillId="0" borderId="79" xfId="45" applyFont="1" applyFill="1" applyBorder="1" applyAlignment="1">
      <alignment horizontal="center" vertical="center"/>
    </xf>
    <xf numFmtId="0" fontId="41" fillId="0" borderId="0" xfId="45" applyNumberFormat="1" applyFont="1" applyFill="1" applyAlignment="1">
      <alignment vertical="center"/>
    </xf>
    <xf numFmtId="0" fontId="0" fillId="0" borderId="0" xfId="0" applyBorder="1">
      <alignment vertical="center"/>
    </xf>
    <xf numFmtId="0" fontId="54" fillId="0" borderId="0" xfId="0" applyFont="1">
      <alignment vertical="center"/>
    </xf>
    <xf numFmtId="0" fontId="53" fillId="0" borderId="0" xfId="45" applyFont="1">
      <alignment vertical="center"/>
    </xf>
    <xf numFmtId="0" fontId="53" fillId="0" borderId="0" xfId="45" applyNumberFormat="1" applyFont="1" applyFill="1" applyAlignment="1">
      <alignment vertical="center"/>
    </xf>
    <xf numFmtId="176" fontId="53" fillId="0" borderId="0" xfId="45" applyNumberFormat="1" applyFont="1" applyFill="1" applyAlignment="1">
      <alignment vertical="center"/>
    </xf>
    <xf numFmtId="0" fontId="43" fillId="24" borderId="66" xfId="45" applyNumberFormat="1" applyFont="1" applyFill="1" applyBorder="1" applyAlignment="1">
      <alignment horizontal="center" vertical="center"/>
    </xf>
    <xf numFmtId="0" fontId="43" fillId="24" borderId="66" xfId="45" applyNumberFormat="1" applyFont="1" applyFill="1" applyBorder="1" applyAlignment="1">
      <alignment horizontal="center" vertical="center" wrapText="1"/>
    </xf>
    <xf numFmtId="0" fontId="37" fillId="0" borderId="0" xfId="0" applyFont="1">
      <alignment vertical="center"/>
    </xf>
    <xf numFmtId="0" fontId="43" fillId="0" borderId="66" xfId="45" applyNumberFormat="1" applyFont="1" applyFill="1" applyBorder="1" applyAlignment="1">
      <alignment horizontal="center" vertical="center"/>
    </xf>
    <xf numFmtId="3" fontId="43" fillId="0" borderId="66" xfId="45" applyNumberFormat="1" applyFont="1" applyFill="1" applyBorder="1" applyAlignment="1">
      <alignment horizontal="center" vertical="center"/>
    </xf>
    <xf numFmtId="0" fontId="43" fillId="0" borderId="66" xfId="45" applyNumberFormat="1" applyFont="1" applyFill="1" applyBorder="1" applyAlignment="1">
      <alignment vertical="center"/>
    </xf>
    <xf numFmtId="178" fontId="43" fillId="0" borderId="66" xfId="45" applyNumberFormat="1" applyFont="1" applyFill="1" applyBorder="1" applyAlignment="1">
      <alignment horizontal="right" vertical="center"/>
    </xf>
    <xf numFmtId="0" fontId="43" fillId="0" borderId="71" xfId="45" applyNumberFormat="1" applyFont="1" applyFill="1" applyBorder="1" applyAlignment="1">
      <alignment vertical="center"/>
    </xf>
    <xf numFmtId="176" fontId="43" fillId="0" borderId="70" xfId="45" applyNumberFormat="1" applyFont="1" applyFill="1" applyBorder="1" applyAlignment="1">
      <alignment vertical="center"/>
    </xf>
    <xf numFmtId="0" fontId="43" fillId="0" borderId="0" xfId="45" applyNumberFormat="1" applyFont="1" applyFill="1" applyBorder="1" applyAlignment="1">
      <alignment horizontal="left" vertical="center" wrapText="1"/>
    </xf>
    <xf numFmtId="0" fontId="43" fillId="0" borderId="0" xfId="45" applyNumberFormat="1" applyFont="1" applyFill="1" applyBorder="1" applyAlignment="1">
      <alignment horizontal="left" vertical="center"/>
    </xf>
    <xf numFmtId="0" fontId="37" fillId="0" borderId="0" xfId="0" applyFont="1" applyBorder="1">
      <alignment vertical="center"/>
    </xf>
    <xf numFmtId="176" fontId="43" fillId="0" borderId="66" xfId="45" applyNumberFormat="1" applyFont="1" applyFill="1" applyBorder="1" applyAlignment="1">
      <alignment vertical="center"/>
    </xf>
    <xf numFmtId="178" fontId="43" fillId="0" borderId="0" xfId="45" applyNumberFormat="1" applyFont="1" applyFill="1" applyBorder="1" applyAlignment="1">
      <alignment horizontal="right" vertical="center"/>
    </xf>
    <xf numFmtId="0" fontId="43" fillId="0" borderId="69" xfId="45" applyNumberFormat="1" applyFont="1" applyFill="1" applyBorder="1" applyAlignment="1">
      <alignment vertical="center"/>
    </xf>
    <xf numFmtId="178" fontId="43" fillId="0" borderId="69" xfId="45" applyNumberFormat="1" applyFont="1" applyFill="1" applyBorder="1" applyAlignment="1">
      <alignment horizontal="right" vertical="center"/>
    </xf>
    <xf numFmtId="178" fontId="43" fillId="0" borderId="71" xfId="45" applyNumberFormat="1" applyFont="1" applyFill="1" applyBorder="1" applyAlignment="1">
      <alignment horizontal="right" vertical="center"/>
    </xf>
    <xf numFmtId="178" fontId="43" fillId="0" borderId="70" xfId="45" applyNumberFormat="1" applyFont="1" applyFill="1" applyBorder="1" applyAlignment="1">
      <alignment vertical="center"/>
    </xf>
    <xf numFmtId="9" fontId="0" fillId="0" borderId="0" xfId="52" applyFont="1">
      <alignment vertical="center"/>
    </xf>
    <xf numFmtId="0" fontId="11" fillId="0" borderId="0" xfId="45" applyFont="1" applyBorder="1" applyAlignment="1">
      <alignment horizontal="left" vertical="center" wrapText="1"/>
    </xf>
    <xf numFmtId="0" fontId="2" fillId="0" borderId="0" xfId="45" applyFont="1" applyAlignment="1">
      <alignment vertical="center"/>
    </xf>
    <xf numFmtId="0" fontId="11" fillId="0" borderId="0" xfId="45" applyFont="1" applyBorder="1" applyAlignment="1">
      <alignment horizontal="left" vertical="center"/>
    </xf>
    <xf numFmtId="0" fontId="16" fillId="0" borderId="0" xfId="45" applyFont="1" applyFill="1" applyAlignment="1">
      <alignment horizontal="center" vertical="center"/>
    </xf>
    <xf numFmtId="0" fontId="43" fillId="0" borderId="0" xfId="45" applyNumberFormat="1" applyFont="1" applyFill="1" applyAlignment="1">
      <alignment vertical="center" wrapText="1"/>
    </xf>
    <xf numFmtId="0" fontId="42" fillId="0" borderId="0" xfId="45" applyNumberFormat="1" applyFont="1" applyFill="1" applyAlignment="1">
      <alignment horizontal="center" vertical="center"/>
    </xf>
    <xf numFmtId="0" fontId="53" fillId="0" borderId="0" xfId="45" applyNumberFormat="1" applyFont="1" applyFill="1" applyAlignment="1">
      <alignment horizontal="center" vertical="center"/>
    </xf>
    <xf numFmtId="0" fontId="43" fillId="24" borderId="67" xfId="45" applyNumberFormat="1" applyFont="1" applyFill="1" applyBorder="1" applyAlignment="1">
      <alignment horizontal="center" vertical="center"/>
    </xf>
    <xf numFmtId="0" fontId="43" fillId="24" borderId="68" xfId="45" applyNumberFormat="1" applyFont="1" applyFill="1" applyBorder="1" applyAlignment="1">
      <alignment horizontal="center" vertical="center"/>
    </xf>
    <xf numFmtId="0" fontId="43" fillId="0" borderId="67" xfId="45" applyFont="1" applyBorder="1" applyAlignment="1">
      <alignment horizontal="left" vertical="center"/>
    </xf>
    <xf numFmtId="0" fontId="43" fillId="0" borderId="24" xfId="45" applyFont="1" applyBorder="1" applyAlignment="1">
      <alignment horizontal="left" vertical="center"/>
    </xf>
    <xf numFmtId="0" fontId="43" fillId="0" borderId="68" xfId="45" applyFont="1" applyBorder="1" applyAlignment="1">
      <alignment horizontal="left" vertical="center"/>
    </xf>
    <xf numFmtId="0" fontId="43" fillId="24" borderId="66" xfId="45" applyNumberFormat="1" applyFont="1" applyFill="1" applyBorder="1" applyAlignment="1">
      <alignment horizontal="center" vertical="center" wrapText="1"/>
    </xf>
    <xf numFmtId="0" fontId="43" fillId="24" borderId="70" xfId="45" applyNumberFormat="1" applyFont="1" applyFill="1" applyBorder="1" applyAlignment="1">
      <alignment horizontal="center" vertical="center"/>
    </xf>
    <xf numFmtId="0" fontId="43" fillId="24" borderId="16" xfId="45" applyNumberFormat="1" applyFont="1" applyFill="1" applyBorder="1" applyAlignment="1">
      <alignment horizontal="center" vertical="center"/>
    </xf>
    <xf numFmtId="0" fontId="43" fillId="24" borderId="80" xfId="45" applyNumberFormat="1" applyFont="1" applyFill="1" applyBorder="1" applyAlignment="1">
      <alignment horizontal="center" vertical="center"/>
    </xf>
    <xf numFmtId="0" fontId="43" fillId="24" borderId="73" xfId="45" applyNumberFormat="1" applyFont="1" applyFill="1" applyBorder="1" applyAlignment="1">
      <alignment horizontal="center" vertical="center"/>
    </xf>
    <xf numFmtId="0" fontId="43" fillId="24" borderId="31" xfId="45" applyNumberFormat="1" applyFont="1" applyFill="1" applyBorder="1" applyAlignment="1">
      <alignment horizontal="center" vertical="center"/>
    </xf>
    <xf numFmtId="0" fontId="43" fillId="24" borderId="74" xfId="45" applyNumberFormat="1" applyFont="1" applyFill="1" applyBorder="1" applyAlignment="1">
      <alignment horizontal="center" vertical="center"/>
    </xf>
    <xf numFmtId="0" fontId="43" fillId="0" borderId="67" xfId="45" applyNumberFormat="1" applyFont="1" applyFill="1" applyBorder="1" applyAlignment="1">
      <alignment horizontal="left" vertical="center"/>
    </xf>
    <xf numFmtId="0" fontId="43" fillId="0" borderId="24" xfId="45" applyNumberFormat="1" applyFont="1" applyFill="1" applyBorder="1" applyAlignment="1">
      <alignment horizontal="left" vertical="center"/>
    </xf>
    <xf numFmtId="0" fontId="43" fillId="0" borderId="68" xfId="45" applyNumberFormat="1" applyFont="1" applyFill="1" applyBorder="1" applyAlignment="1">
      <alignment horizontal="left" vertical="center"/>
    </xf>
    <xf numFmtId="0" fontId="43" fillId="0" borderId="67" xfId="45" applyNumberFormat="1" applyFont="1" applyFill="1" applyBorder="1" applyAlignment="1">
      <alignment horizontal="left" vertical="center" wrapText="1"/>
    </xf>
    <xf numFmtId="0" fontId="43" fillId="0" borderId="24" xfId="45" applyNumberFormat="1" applyFont="1" applyFill="1" applyBorder="1" applyAlignment="1">
      <alignment horizontal="left" vertical="center" wrapText="1"/>
    </xf>
    <xf numFmtId="0" fontId="43" fillId="0" borderId="68" xfId="45" applyNumberFormat="1" applyFont="1" applyFill="1" applyBorder="1" applyAlignment="1">
      <alignment horizontal="left" vertical="center" wrapText="1"/>
    </xf>
    <xf numFmtId="0" fontId="43" fillId="0" borderId="0" xfId="45" applyNumberFormat="1" applyFont="1" applyFill="1" applyAlignment="1">
      <alignment horizontal="left" vertical="center" wrapText="1"/>
    </xf>
    <xf numFmtId="0" fontId="43" fillId="24" borderId="81" xfId="45" applyNumberFormat="1" applyFont="1" applyFill="1" applyBorder="1" applyAlignment="1">
      <alignment horizontal="center" vertical="center"/>
    </xf>
    <xf numFmtId="0" fontId="43" fillId="24" borderId="0" xfId="45" applyNumberFormat="1" applyFont="1" applyFill="1" applyBorder="1" applyAlignment="1">
      <alignment horizontal="center" vertical="center"/>
    </xf>
    <xf numFmtId="0" fontId="43" fillId="24" borderId="72" xfId="45" applyNumberFormat="1" applyFont="1" applyFill="1" applyBorder="1" applyAlignment="1">
      <alignment horizontal="center" vertical="center"/>
    </xf>
    <xf numFmtId="0" fontId="43" fillId="24" borderId="24" xfId="45" applyNumberFormat="1" applyFont="1" applyFill="1" applyBorder="1" applyAlignment="1">
      <alignment horizontal="center" vertical="center"/>
    </xf>
    <xf numFmtId="0" fontId="43" fillId="24" borderId="70" xfId="45" applyNumberFormat="1" applyFont="1" applyFill="1" applyBorder="1" applyAlignment="1">
      <alignment horizontal="center" vertical="center" wrapText="1"/>
    </xf>
    <xf numFmtId="0" fontId="43" fillId="24" borderId="80" xfId="45" applyNumberFormat="1" applyFont="1" applyFill="1" applyBorder="1" applyAlignment="1">
      <alignment horizontal="center" vertical="center" wrapText="1"/>
    </xf>
    <xf numFmtId="0" fontId="43" fillId="24" borderId="73" xfId="45" applyNumberFormat="1" applyFont="1" applyFill="1" applyBorder="1" applyAlignment="1">
      <alignment horizontal="center" vertical="center" wrapText="1"/>
    </xf>
    <xf numFmtId="0" fontId="43" fillId="24" borderId="74" xfId="45" applyNumberFormat="1" applyFont="1" applyFill="1" applyBorder="1" applyAlignment="1">
      <alignment horizontal="center" vertical="center" wrapText="1"/>
    </xf>
    <xf numFmtId="0" fontId="43" fillId="24" borderId="71" xfId="45" applyNumberFormat="1" applyFont="1" applyFill="1" applyBorder="1" applyAlignment="1">
      <alignment horizontal="center" vertical="center" wrapText="1"/>
    </xf>
    <xf numFmtId="0" fontId="43" fillId="24" borderId="69" xfId="45" applyNumberFormat="1" applyFont="1" applyFill="1" applyBorder="1" applyAlignment="1">
      <alignment horizontal="center" vertical="center" wrapText="1"/>
    </xf>
    <xf numFmtId="0" fontId="43" fillId="0" borderId="70" xfId="45" applyNumberFormat="1" applyFont="1" applyFill="1" applyBorder="1" applyAlignment="1">
      <alignment horizontal="left" vertical="center" wrapText="1"/>
    </xf>
    <xf numFmtId="0" fontId="43" fillId="0" borderId="73" xfId="45" applyNumberFormat="1" applyFont="1" applyFill="1" applyBorder="1" applyAlignment="1">
      <alignment horizontal="left" vertical="center" wrapText="1"/>
    </xf>
    <xf numFmtId="0" fontId="43" fillId="0" borderId="24" xfId="45" applyNumberFormat="1" applyFont="1" applyFill="1" applyBorder="1" applyAlignment="1">
      <alignment horizontal="left" vertical="center" shrinkToFit="1"/>
    </xf>
    <xf numFmtId="0" fontId="43" fillId="0" borderId="68" xfId="45" applyNumberFormat="1" applyFont="1" applyFill="1" applyBorder="1" applyAlignment="1">
      <alignment horizontal="left" vertical="center" shrinkToFit="1"/>
    </xf>
    <xf numFmtId="0" fontId="10" fillId="0" borderId="19" xfId="45" applyFont="1" applyFill="1" applyBorder="1" applyAlignment="1" applyProtection="1">
      <alignment horizontal="center" vertical="center"/>
    </xf>
    <xf numFmtId="0" fontId="10" fillId="0" borderId="50" xfId="45" applyFont="1" applyFill="1" applyBorder="1" applyAlignment="1" applyProtection="1">
      <alignment horizontal="center" vertical="center"/>
    </xf>
    <xf numFmtId="0" fontId="10" fillId="0" borderId="54" xfId="45" applyFont="1" applyFill="1" applyBorder="1" applyAlignment="1" applyProtection="1">
      <alignment horizontal="center" vertical="center"/>
    </xf>
    <xf numFmtId="0" fontId="10" fillId="0" borderId="47" xfId="45" applyFont="1" applyFill="1" applyBorder="1" applyAlignment="1">
      <alignment horizontal="center" vertical="center"/>
    </xf>
    <xf numFmtId="0" fontId="10" fillId="0" borderId="48" xfId="45" applyFont="1" applyFill="1" applyBorder="1" applyAlignment="1">
      <alignment horizontal="center" vertical="center"/>
    </xf>
    <xf numFmtId="0" fontId="10" fillId="0" borderId="49" xfId="45" applyFont="1" applyFill="1" applyBorder="1" applyAlignment="1">
      <alignment horizontal="center" vertical="center"/>
    </xf>
    <xf numFmtId="0" fontId="10" fillId="0" borderId="51" xfId="45" applyFont="1" applyFill="1" applyBorder="1" applyAlignment="1">
      <alignment horizontal="center" vertical="center" wrapText="1"/>
    </xf>
    <xf numFmtId="0" fontId="10" fillId="0" borderId="53" xfId="45" applyFont="1" applyFill="1" applyBorder="1" applyAlignment="1">
      <alignment horizontal="center" vertical="center" wrapText="1"/>
    </xf>
    <xf numFmtId="0" fontId="17" fillId="0" borderId="51" xfId="45" applyFont="1" applyFill="1" applyBorder="1" applyAlignment="1">
      <alignment horizontal="center" vertical="center" wrapText="1"/>
    </xf>
    <xf numFmtId="0" fontId="17" fillId="0" borderId="53" xfId="45" applyFont="1" applyFill="1" applyBorder="1" applyAlignment="1">
      <alignment horizontal="center" vertical="center" wrapText="1"/>
    </xf>
    <xf numFmtId="0" fontId="17" fillId="0" borderId="48" xfId="45" applyFont="1" applyFill="1" applyBorder="1" applyAlignment="1">
      <alignment horizontal="center" vertical="center" wrapText="1"/>
    </xf>
    <xf numFmtId="0" fontId="17" fillId="0" borderId="49" xfId="45" applyFont="1" applyFill="1" applyBorder="1" applyAlignment="1">
      <alignment horizontal="center" vertical="center" wrapText="1"/>
    </xf>
    <xf numFmtId="0" fontId="40" fillId="0" borderId="47" xfId="45" applyFont="1" applyFill="1" applyBorder="1" applyAlignment="1">
      <alignment horizontal="center" vertical="center"/>
    </xf>
    <xf numFmtId="0" fontId="40" fillId="0" borderId="48" xfId="45" applyFont="1" applyFill="1" applyBorder="1" applyAlignment="1">
      <alignment horizontal="center" vertical="center"/>
    </xf>
    <xf numFmtId="0" fontId="40" fillId="0" borderId="49" xfId="45" applyFont="1" applyFill="1" applyBorder="1" applyAlignment="1">
      <alignment horizontal="center" vertical="center"/>
    </xf>
    <xf numFmtId="0" fontId="10" fillId="0" borderId="51" xfId="45" applyFont="1" applyFill="1" applyBorder="1" applyAlignment="1">
      <alignment horizontal="center" vertical="center"/>
    </xf>
    <xf numFmtId="0" fontId="10" fillId="0" borderId="53" xfId="45" applyFont="1" applyFill="1" applyBorder="1" applyAlignment="1">
      <alignment horizontal="center" vertical="center"/>
    </xf>
    <xf numFmtId="0" fontId="17" fillId="0" borderId="47" xfId="45" applyFont="1" applyFill="1" applyBorder="1" applyAlignment="1">
      <alignment horizontal="center" vertical="center" wrapText="1"/>
    </xf>
    <xf numFmtId="0" fontId="10" fillId="0" borderId="49" xfId="45" applyFont="1" applyFill="1" applyBorder="1" applyAlignment="1">
      <alignment horizontal="center" vertical="center" wrapText="1"/>
    </xf>
    <xf numFmtId="0" fontId="9" fillId="0" borderId="0" xfId="45" applyFont="1" applyBorder="1" applyAlignment="1">
      <alignment horizontal="left" vertical="center" wrapText="1"/>
    </xf>
    <xf numFmtId="0" fontId="11" fillId="0" borderId="0" xfId="45" applyFont="1" applyBorder="1" applyAlignment="1">
      <alignment vertical="center" wrapText="1"/>
    </xf>
    <xf numFmtId="0" fontId="12" fillId="0" borderId="0" xfId="45" applyFont="1" applyFill="1" applyBorder="1" applyAlignment="1">
      <alignment horizontal="center" vertical="center" wrapText="1"/>
    </xf>
    <xf numFmtId="0" fontId="11" fillId="0" borderId="0" xfId="45" applyFont="1" applyBorder="1" applyAlignment="1">
      <alignment horizontal="left" vertical="center" wrapText="1"/>
    </xf>
    <xf numFmtId="0" fontId="11" fillId="0" borderId="10" xfId="45" applyFont="1" applyBorder="1" applyAlignment="1">
      <alignment horizontal="left" vertical="center" wrapText="1"/>
    </xf>
    <xf numFmtId="0" fontId="11" fillId="0" borderId="51" xfId="45" applyFont="1" applyFill="1" applyBorder="1" applyAlignment="1">
      <alignment horizontal="center" vertical="center"/>
    </xf>
    <xf numFmtId="0" fontId="11" fillId="0" borderId="52" xfId="45" applyFont="1" applyFill="1" applyBorder="1" applyAlignment="1">
      <alignment horizontal="center" vertical="center"/>
    </xf>
    <xf numFmtId="0" fontId="11" fillId="0" borderId="53" xfId="45" applyFont="1" applyFill="1" applyBorder="1" applyAlignment="1">
      <alignment horizontal="center" vertical="center"/>
    </xf>
    <xf numFmtId="0" fontId="9" fillId="0" borderId="57" xfId="45" applyFont="1" applyFill="1" applyBorder="1" applyAlignment="1">
      <alignment horizontal="center" vertical="center" textRotation="255" wrapText="1"/>
    </xf>
    <xf numFmtId="0" fontId="9" fillId="0" borderId="44" xfId="45" applyFont="1" applyFill="1" applyBorder="1" applyAlignment="1">
      <alignment horizontal="center" vertical="center" textRotation="255" wrapText="1"/>
    </xf>
    <xf numFmtId="0" fontId="15" fillId="0" borderId="24" xfId="45" applyFont="1" applyFill="1" applyBorder="1" applyAlignment="1">
      <alignment horizontal="center" vertical="center" wrapText="1"/>
    </xf>
    <xf numFmtId="0" fontId="15" fillId="0" borderId="16" xfId="45" applyFont="1" applyFill="1" applyBorder="1" applyAlignment="1">
      <alignment horizontal="center" vertical="center" wrapText="1"/>
    </xf>
    <xf numFmtId="0" fontId="5" fillId="0" borderId="23" xfId="45" applyFont="1" applyFill="1" applyBorder="1" applyAlignment="1">
      <alignment horizontal="center" vertical="center" wrapText="1"/>
    </xf>
    <xf numFmtId="0" fontId="5" fillId="0" borderId="27" xfId="45" applyFont="1" applyFill="1" applyBorder="1" applyAlignment="1">
      <alignment horizontal="center" vertical="center" wrapText="1"/>
    </xf>
    <xf numFmtId="0" fontId="5" fillId="0" borderId="17" xfId="45" applyFont="1" applyFill="1" applyBorder="1" applyAlignment="1">
      <alignment horizontal="center" vertical="center" wrapText="1"/>
    </xf>
    <xf numFmtId="0" fontId="5" fillId="0" borderId="55" xfId="45" applyFont="1" applyFill="1" applyBorder="1" applyAlignment="1">
      <alignment horizontal="center" vertical="center" wrapText="1"/>
    </xf>
    <xf numFmtId="0" fontId="38" fillId="0" borderId="58" xfId="45" applyFont="1" applyFill="1" applyBorder="1" applyAlignment="1">
      <alignment horizontal="center" vertical="center" wrapText="1"/>
    </xf>
    <xf numFmtId="0" fontId="38" fillId="0" borderId="11" xfId="45" applyFont="1" applyFill="1" applyBorder="1" applyAlignment="1">
      <alignment horizontal="center" vertical="center" wrapText="1"/>
    </xf>
    <xf numFmtId="0" fontId="47" fillId="0" borderId="19" xfId="45" applyFont="1" applyFill="1" applyBorder="1" applyAlignment="1">
      <alignment horizontal="center" vertical="center"/>
    </xf>
    <xf numFmtId="0" fontId="47" fillId="0" borderId="18" xfId="45" applyFont="1" applyFill="1" applyBorder="1" applyAlignment="1">
      <alignment horizontal="center" vertical="center"/>
    </xf>
    <xf numFmtId="0" fontId="47" fillId="0" borderId="15" xfId="45" applyFont="1" applyFill="1" applyBorder="1" applyAlignment="1">
      <alignment horizontal="center" vertical="center"/>
    </xf>
    <xf numFmtId="0" fontId="49" fillId="0" borderId="17" xfId="45" applyFont="1" applyFill="1" applyBorder="1" applyAlignment="1">
      <alignment horizontal="center" vertical="center" wrapText="1"/>
    </xf>
    <xf numFmtId="0" fontId="49" fillId="0" borderId="55" xfId="45" applyFont="1" applyFill="1" applyBorder="1" applyAlignment="1">
      <alignment horizontal="center" vertical="center" wrapText="1"/>
    </xf>
    <xf numFmtId="0" fontId="38" fillId="0" borderId="57" xfId="45" applyFont="1" applyFill="1" applyBorder="1" applyAlignment="1">
      <alignment horizontal="center" vertical="center" textRotation="255" wrapText="1"/>
    </xf>
    <xf numFmtId="0" fontId="38" fillId="0" borderId="44" xfId="45" applyFont="1" applyFill="1" applyBorder="1" applyAlignment="1">
      <alignment horizontal="center" vertical="center" textRotation="255" wrapText="1"/>
    </xf>
    <xf numFmtId="0" fontId="48" fillId="0" borderId="24" xfId="45" applyFont="1" applyFill="1" applyBorder="1" applyAlignment="1">
      <alignment horizontal="center" vertical="center" wrapText="1"/>
    </xf>
    <xf numFmtId="0" fontId="48" fillId="0" borderId="16" xfId="45" applyFont="1" applyFill="1" applyBorder="1" applyAlignment="1">
      <alignment horizontal="center" vertical="center" wrapText="1"/>
    </xf>
    <xf numFmtId="0" fontId="49" fillId="0" borderId="23" xfId="45" applyFont="1" applyFill="1" applyBorder="1" applyAlignment="1">
      <alignment horizontal="center" vertical="center" wrapText="1"/>
    </xf>
    <xf numFmtId="0" fontId="49" fillId="0" borderId="27" xfId="45" applyFont="1" applyFill="1" applyBorder="1" applyAlignment="1">
      <alignment horizontal="center" vertical="center" wrapText="1"/>
    </xf>
    <xf numFmtId="0" fontId="11" fillId="0" borderId="32" xfId="45" applyFont="1" applyFill="1" applyBorder="1" applyAlignment="1" applyProtection="1">
      <alignment horizontal="center" vertical="center"/>
    </xf>
    <xf numFmtId="0" fontId="11" fillId="0" borderId="35" xfId="45" applyFont="1" applyFill="1" applyBorder="1" applyAlignment="1" applyProtection="1">
      <alignment horizontal="center" vertical="center"/>
    </xf>
    <xf numFmtId="0" fontId="11" fillId="0" borderId="56" xfId="45" applyFont="1" applyFill="1" applyBorder="1" applyAlignment="1" applyProtection="1">
      <alignment horizontal="center" vertical="center"/>
    </xf>
    <xf numFmtId="0" fontId="11" fillId="0" borderId="18" xfId="45" applyFont="1" applyFill="1" applyBorder="1" applyAlignment="1">
      <alignment horizontal="center" vertical="center"/>
    </xf>
    <xf numFmtId="0" fontId="11" fillId="0" borderId="15" xfId="45" applyFont="1" applyFill="1" applyBorder="1" applyAlignment="1">
      <alignment horizontal="center" vertical="center"/>
    </xf>
    <xf numFmtId="0" fontId="12" fillId="0" borderId="0" xfId="45" applyFont="1" applyFill="1" applyAlignment="1">
      <alignment horizontal="center" vertical="center" wrapText="1"/>
    </xf>
    <xf numFmtId="0" fontId="2" fillId="0" borderId="0" xfId="45" applyFont="1" applyAlignment="1">
      <alignment vertical="center"/>
    </xf>
    <xf numFmtId="0" fontId="11" fillId="0" borderId="19" xfId="45" applyFont="1" applyFill="1" applyBorder="1" applyAlignment="1">
      <alignment horizontal="center" vertical="center"/>
    </xf>
    <xf numFmtId="0" fontId="9" fillId="0" borderId="57" xfId="45" applyFont="1" applyFill="1" applyBorder="1" applyAlignment="1">
      <alignment horizontal="center" vertical="center" wrapText="1"/>
    </xf>
    <xf numFmtId="0" fontId="9" fillId="0" borderId="44" xfId="45" applyFont="1" applyFill="1" applyBorder="1" applyAlignment="1">
      <alignment horizontal="center" vertical="center" wrapText="1"/>
    </xf>
    <xf numFmtId="0" fontId="9" fillId="0" borderId="58" xfId="45" applyFont="1" applyFill="1" applyBorder="1" applyAlignment="1">
      <alignment horizontal="center" vertical="center" wrapText="1"/>
    </xf>
    <xf numFmtId="0" fontId="9" fillId="0" borderId="11" xfId="45" applyFont="1" applyFill="1" applyBorder="1" applyAlignment="1">
      <alignment horizontal="center" vertical="center"/>
    </xf>
    <xf numFmtId="0" fontId="9" fillId="0" borderId="11" xfId="45" applyFont="1" applyFill="1" applyBorder="1" applyAlignment="1">
      <alignment horizontal="center" vertical="center" wrapText="1"/>
    </xf>
    <xf numFmtId="0" fontId="11" fillId="0" borderId="0" xfId="45" applyFont="1" applyBorder="1" applyAlignment="1">
      <alignment horizontal="left" vertical="center"/>
    </xf>
  </cellXfs>
  <cellStyles count="5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52" builtinId="5"/>
    <cellStyle name="パーセント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 2 2" xfId="44"/>
    <cellStyle name="標準 3" xfId="45"/>
    <cellStyle name="標準 3 2" xfId="46"/>
    <cellStyle name="標準 3 2 2" xfId="47"/>
    <cellStyle name="標準 4" xfId="48"/>
    <cellStyle name="標準 4 2" xfId="49"/>
    <cellStyle name="標準 5" xfId="50"/>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保育所・学校等</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532922377795737E-2"/>
          <c:y val="0.10563536571037459"/>
          <c:w val="0.90887024667723249"/>
          <c:h val="0.59020557512733052"/>
        </c:manualLayout>
      </c:layout>
      <c:barChart>
        <c:barDir val="bar"/>
        <c:grouping val="percentStacked"/>
        <c:varyColors val="0"/>
        <c:ser>
          <c:idx val="0"/>
          <c:order val="0"/>
          <c:tx>
            <c:strRef>
              <c:f>グラフ参照用!$B$1</c:f>
              <c:strCache>
                <c:ptCount val="1"/>
                <c:pt idx="0">
                  <c:v>敷地内全面禁煙</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グラフ参照用!$A$2:$A$4</c:f>
              <c:strCache>
                <c:ptCount val="3"/>
                <c:pt idx="0">
                  <c:v>H25</c:v>
                </c:pt>
                <c:pt idx="1">
                  <c:v>H28</c:v>
                </c:pt>
                <c:pt idx="2">
                  <c:v>R01</c:v>
                </c:pt>
              </c:strCache>
            </c:strRef>
          </c:cat>
          <c:val>
            <c:numRef>
              <c:f>グラフ参照用!$B$2:$B$4</c:f>
              <c:numCache>
                <c:formatCode>0%</c:formatCode>
                <c:ptCount val="3"/>
                <c:pt idx="0">
                  <c:v>0.98222424794895169</c:v>
                </c:pt>
                <c:pt idx="1">
                  <c:v>0.99429657794676807</c:v>
                </c:pt>
                <c:pt idx="2">
                  <c:v>1</c:v>
                </c:pt>
              </c:numCache>
            </c:numRef>
          </c:val>
          <c:extLst>
            <c:ext xmlns:c16="http://schemas.microsoft.com/office/drawing/2014/chart" uri="{C3380CC4-5D6E-409C-BE32-E72D297353CC}">
              <c16:uniqueId val="{00000000-14F1-4B6A-8B5B-13B4E33A790D}"/>
            </c:ext>
          </c:extLst>
        </c:ser>
        <c:ser>
          <c:idx val="1"/>
          <c:order val="1"/>
          <c:tx>
            <c:strRef>
              <c:f>グラフ参照用!$C$1</c:f>
              <c:strCache>
                <c:ptCount val="1"/>
                <c:pt idx="0">
                  <c:v>敷地内禁煙※1</c:v>
                </c:pt>
              </c:strCache>
            </c:strRef>
          </c:tx>
          <c:spPr>
            <a:solidFill>
              <a:schemeClr val="accent2"/>
            </a:solidFill>
            <a:ln>
              <a:noFill/>
            </a:ln>
            <a:effectLst/>
          </c:spPr>
          <c:invertIfNegative val="0"/>
          <c:dLbls>
            <c:dLbl>
              <c:idx val="2"/>
              <c:layout>
                <c:manualLayout>
                  <c:x val="0"/>
                  <c:y val="0.10977716963338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4F1-4B6A-8B5B-13B4E33A790D}"/>
                </c:ext>
              </c:extLst>
            </c:dLbl>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グラフ参照用!$A$2:$A$4</c:f>
              <c:strCache>
                <c:ptCount val="3"/>
                <c:pt idx="0">
                  <c:v>H25</c:v>
                </c:pt>
                <c:pt idx="1">
                  <c:v>H28</c:v>
                </c:pt>
                <c:pt idx="2">
                  <c:v>R01</c:v>
                </c:pt>
              </c:strCache>
            </c:strRef>
          </c:cat>
          <c:val>
            <c:numRef>
              <c:f>グラフ参照用!$C$2:$C$4</c:f>
              <c:numCache>
                <c:formatCode>0%</c:formatCode>
                <c:ptCount val="3"/>
                <c:pt idx="0">
                  <c:v>1.7775752051048314E-2</c:v>
                </c:pt>
                <c:pt idx="1">
                  <c:v>5.7034220532319393E-3</c:v>
                </c:pt>
                <c:pt idx="2">
                  <c:v>0</c:v>
                </c:pt>
              </c:numCache>
            </c:numRef>
          </c:val>
          <c:extLst>
            <c:ext xmlns:c16="http://schemas.microsoft.com/office/drawing/2014/chart" uri="{C3380CC4-5D6E-409C-BE32-E72D297353CC}">
              <c16:uniqueId val="{00000001-14F1-4B6A-8B5B-13B4E33A790D}"/>
            </c:ext>
          </c:extLst>
        </c:ser>
        <c:ser>
          <c:idx val="2"/>
          <c:order val="2"/>
          <c:tx>
            <c:strRef>
              <c:f>グラフ参照用!$D$1</c:f>
              <c:strCache>
                <c:ptCount val="1"/>
                <c:pt idx="0">
                  <c:v>敷地内全面禁煙でない※2</c:v>
                </c:pt>
              </c:strCache>
            </c:strRef>
          </c:tx>
          <c:spPr>
            <a:solidFill>
              <a:schemeClr val="accent3"/>
            </a:solidFill>
            <a:ln>
              <a:noFill/>
            </a:ln>
            <a:effectLst/>
          </c:spPr>
          <c:invertIfNegative val="0"/>
          <c:dLbls>
            <c:delete val="1"/>
          </c:dLbls>
          <c:cat>
            <c:strRef>
              <c:f>グラフ参照用!$A$2:$A$4</c:f>
              <c:strCache>
                <c:ptCount val="3"/>
                <c:pt idx="0">
                  <c:v>H25</c:v>
                </c:pt>
                <c:pt idx="1">
                  <c:v>H28</c:v>
                </c:pt>
                <c:pt idx="2">
                  <c:v>R01</c:v>
                </c:pt>
              </c:strCache>
            </c:strRef>
          </c:cat>
          <c:val>
            <c:numRef>
              <c:f>グラフ参照用!$D$2:$D$4</c:f>
              <c:numCache>
                <c:formatCode>0%</c:formatCode>
                <c:ptCount val="3"/>
                <c:pt idx="0">
                  <c:v>0</c:v>
                </c:pt>
                <c:pt idx="1">
                  <c:v>0</c:v>
                </c:pt>
                <c:pt idx="2">
                  <c:v>0</c:v>
                </c:pt>
              </c:numCache>
            </c:numRef>
          </c:val>
          <c:extLst>
            <c:ext xmlns:c16="http://schemas.microsoft.com/office/drawing/2014/chart" uri="{C3380CC4-5D6E-409C-BE32-E72D297353CC}">
              <c16:uniqueId val="{00000002-14F1-4B6A-8B5B-13B4E33A790D}"/>
            </c:ext>
          </c:extLst>
        </c:ser>
        <c:dLbls>
          <c:showLegendKey val="0"/>
          <c:showVal val="1"/>
          <c:showCatName val="0"/>
          <c:showSerName val="0"/>
          <c:showPercent val="0"/>
          <c:showBubbleSize val="0"/>
        </c:dLbls>
        <c:gapWidth val="75"/>
        <c:overlap val="100"/>
        <c:axId val="307746223"/>
        <c:axId val="307734575"/>
      </c:barChart>
      <c:catAx>
        <c:axId val="307746223"/>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34575"/>
        <c:crosses val="autoZero"/>
        <c:auto val="1"/>
        <c:lblAlgn val="ctr"/>
        <c:lblOffset val="100"/>
        <c:noMultiLvlLbl val="0"/>
      </c:catAx>
      <c:valAx>
        <c:axId val="307734575"/>
        <c:scaling>
          <c:orientation val="minMax"/>
          <c:min val="0"/>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46223"/>
        <c:crosses val="max"/>
        <c:crossBetween val="between"/>
      </c:valAx>
      <c:spPr>
        <a:noFill/>
        <a:ln>
          <a:noFill/>
        </a:ln>
        <a:effectLst/>
      </c:spPr>
    </c:plotArea>
    <c:legend>
      <c:legendPos val="b"/>
      <c:legendEntry>
        <c:idx val="2"/>
        <c:delete val="1"/>
      </c:legendEntry>
      <c:layout>
        <c:manualLayout>
          <c:xMode val="edge"/>
          <c:yMode val="edge"/>
          <c:x val="0.33716472346845422"/>
          <c:y val="0.81385594634867764"/>
          <c:w val="0.35274268104776579"/>
          <c:h val="9.773812937703732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市町村庁舎</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532922377795737E-2"/>
          <c:y val="0.10607696151175305"/>
          <c:w val="0.90887024667723249"/>
          <c:h val="0.58849247936404014"/>
        </c:manualLayout>
      </c:layout>
      <c:barChart>
        <c:barDir val="bar"/>
        <c:grouping val="percentStacked"/>
        <c:varyColors val="0"/>
        <c:ser>
          <c:idx val="0"/>
          <c:order val="0"/>
          <c:tx>
            <c:strRef>
              <c:f>グラフ参照用!$B$7</c:f>
              <c:strCache>
                <c:ptCount val="1"/>
                <c:pt idx="0">
                  <c:v>敷地内全面禁煙</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グラフ参照用!$A$8:$A$10</c:f>
              <c:strCache>
                <c:ptCount val="3"/>
                <c:pt idx="0">
                  <c:v>H25</c:v>
                </c:pt>
                <c:pt idx="1">
                  <c:v>H28</c:v>
                </c:pt>
                <c:pt idx="2">
                  <c:v>R01</c:v>
                </c:pt>
              </c:strCache>
            </c:strRef>
          </c:cat>
          <c:val>
            <c:numRef>
              <c:f>グラフ参照用!$B$8:$B$10</c:f>
              <c:numCache>
                <c:formatCode>0%</c:formatCode>
                <c:ptCount val="3"/>
                <c:pt idx="0">
                  <c:v>0.11627906976744186</c:v>
                </c:pt>
                <c:pt idx="1">
                  <c:v>0.13953488372093023</c:v>
                </c:pt>
                <c:pt idx="2">
                  <c:v>0.32558139534883723</c:v>
                </c:pt>
              </c:numCache>
            </c:numRef>
          </c:val>
          <c:extLst>
            <c:ext xmlns:c16="http://schemas.microsoft.com/office/drawing/2014/chart" uri="{C3380CC4-5D6E-409C-BE32-E72D297353CC}">
              <c16:uniqueId val="{00000000-7C1E-4259-A462-89EA4FEE6422}"/>
            </c:ext>
          </c:extLst>
        </c:ser>
        <c:ser>
          <c:idx val="1"/>
          <c:order val="1"/>
          <c:tx>
            <c:strRef>
              <c:f>グラフ参照用!$C$7</c:f>
              <c:strCache>
                <c:ptCount val="1"/>
                <c:pt idx="0">
                  <c:v>敷地内禁煙※1</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グラフ参照用!$A$8:$A$10</c:f>
              <c:strCache>
                <c:ptCount val="3"/>
                <c:pt idx="0">
                  <c:v>H25</c:v>
                </c:pt>
                <c:pt idx="1">
                  <c:v>H28</c:v>
                </c:pt>
                <c:pt idx="2">
                  <c:v>R01</c:v>
                </c:pt>
              </c:strCache>
            </c:strRef>
          </c:cat>
          <c:val>
            <c:numRef>
              <c:f>グラフ参照用!$C$8:$C$10</c:f>
              <c:numCache>
                <c:formatCode>0%</c:formatCode>
                <c:ptCount val="3"/>
                <c:pt idx="0">
                  <c:v>0.69767441860465118</c:v>
                </c:pt>
                <c:pt idx="1">
                  <c:v>0.72093023255813948</c:v>
                </c:pt>
                <c:pt idx="2">
                  <c:v>0.67441860465116277</c:v>
                </c:pt>
              </c:numCache>
            </c:numRef>
          </c:val>
          <c:extLst>
            <c:ext xmlns:c16="http://schemas.microsoft.com/office/drawing/2014/chart" uri="{C3380CC4-5D6E-409C-BE32-E72D297353CC}">
              <c16:uniqueId val="{00000001-7C1E-4259-A462-89EA4FEE6422}"/>
            </c:ext>
          </c:extLst>
        </c:ser>
        <c:ser>
          <c:idx val="2"/>
          <c:order val="2"/>
          <c:tx>
            <c:strRef>
              <c:f>グラフ参照用!$D$7</c:f>
              <c:strCache>
                <c:ptCount val="1"/>
                <c:pt idx="0">
                  <c:v>敷地内全面禁煙でない※2</c:v>
                </c:pt>
              </c:strCache>
            </c:strRef>
          </c:tx>
          <c:spPr>
            <a:solidFill>
              <a:schemeClr val="accent3"/>
            </a:solidFill>
            <a:ln>
              <a:noFill/>
            </a:ln>
            <a:effectLst/>
          </c:spPr>
          <c:invertIfNegative val="0"/>
          <c:dLbls>
            <c:dLbl>
              <c:idx val="2"/>
              <c:layout>
                <c:manualLayout>
                  <c:x val="0"/>
                  <c:y val="0.1061179306456079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1E-4259-A462-89EA4FEE6422}"/>
                </c:ext>
              </c:extLst>
            </c:dLbl>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グラフ参照用!$A$8:$A$10</c:f>
              <c:strCache>
                <c:ptCount val="3"/>
                <c:pt idx="0">
                  <c:v>H25</c:v>
                </c:pt>
                <c:pt idx="1">
                  <c:v>H28</c:v>
                </c:pt>
                <c:pt idx="2">
                  <c:v>R01</c:v>
                </c:pt>
              </c:strCache>
            </c:strRef>
          </c:cat>
          <c:val>
            <c:numRef>
              <c:f>グラフ参照用!$D$8:$D$10</c:f>
              <c:numCache>
                <c:formatCode>0%</c:formatCode>
                <c:ptCount val="3"/>
                <c:pt idx="0">
                  <c:v>0.18604651162790697</c:v>
                </c:pt>
                <c:pt idx="1">
                  <c:v>0.13953488372093023</c:v>
                </c:pt>
                <c:pt idx="2">
                  <c:v>0</c:v>
                </c:pt>
              </c:numCache>
            </c:numRef>
          </c:val>
          <c:extLst>
            <c:ext xmlns:c16="http://schemas.microsoft.com/office/drawing/2014/chart" uri="{C3380CC4-5D6E-409C-BE32-E72D297353CC}">
              <c16:uniqueId val="{00000002-7C1E-4259-A462-89EA4FEE6422}"/>
            </c:ext>
          </c:extLst>
        </c:ser>
        <c:dLbls>
          <c:showLegendKey val="0"/>
          <c:showVal val="1"/>
          <c:showCatName val="0"/>
          <c:showSerName val="0"/>
          <c:showPercent val="0"/>
          <c:showBubbleSize val="0"/>
        </c:dLbls>
        <c:gapWidth val="75"/>
        <c:overlap val="100"/>
        <c:axId val="307746223"/>
        <c:axId val="307734575"/>
      </c:barChart>
      <c:catAx>
        <c:axId val="307746223"/>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34575"/>
        <c:crosses val="autoZero"/>
        <c:auto val="1"/>
        <c:lblAlgn val="ctr"/>
        <c:lblOffset val="100"/>
        <c:noMultiLvlLbl val="0"/>
      </c:catAx>
      <c:valAx>
        <c:axId val="307734575"/>
        <c:scaling>
          <c:orientation val="minMax"/>
          <c:min val="0"/>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46223"/>
        <c:crosses val="max"/>
        <c:crossBetween val="between"/>
      </c:valAx>
      <c:spPr>
        <a:noFill/>
        <a:ln>
          <a:noFill/>
        </a:ln>
        <a:effectLst/>
      </c:spPr>
    </c:plotArea>
    <c:legend>
      <c:legendPos val="b"/>
      <c:layout>
        <c:manualLayout>
          <c:xMode val="edge"/>
          <c:yMode val="edge"/>
          <c:x val="0.20905243542616181"/>
          <c:y val="0.81307779376699996"/>
          <c:w val="0.63026663093722779"/>
          <c:h val="9.808603056075004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議会関係スペース</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532922377795737E-2"/>
          <c:y val="9.6686098143458882E-2"/>
          <c:w val="0.90887024667723249"/>
          <c:h val="0.58796931066761071"/>
        </c:manualLayout>
      </c:layout>
      <c:barChart>
        <c:barDir val="bar"/>
        <c:grouping val="percentStacked"/>
        <c:varyColors val="0"/>
        <c:ser>
          <c:idx val="0"/>
          <c:order val="0"/>
          <c:tx>
            <c:strRef>
              <c:f>グラフ参照用!$B$13</c:f>
              <c:strCache>
                <c:ptCount val="1"/>
                <c:pt idx="0">
                  <c:v>屋内全面禁煙</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グラフ参照用!$A$14:$A$16</c:f>
              <c:strCache>
                <c:ptCount val="3"/>
                <c:pt idx="0">
                  <c:v>H25</c:v>
                </c:pt>
                <c:pt idx="1">
                  <c:v>H28</c:v>
                </c:pt>
                <c:pt idx="2">
                  <c:v>R01</c:v>
                </c:pt>
              </c:strCache>
            </c:strRef>
          </c:cat>
          <c:val>
            <c:numRef>
              <c:f>グラフ参照用!$B$14:$B$16</c:f>
              <c:numCache>
                <c:formatCode>0%</c:formatCode>
                <c:ptCount val="3"/>
                <c:pt idx="0">
                  <c:v>0.11627906976744186</c:v>
                </c:pt>
                <c:pt idx="1">
                  <c:v>0.79069767441860461</c:v>
                </c:pt>
                <c:pt idx="2">
                  <c:v>1</c:v>
                </c:pt>
              </c:numCache>
            </c:numRef>
          </c:val>
          <c:extLst>
            <c:ext xmlns:c16="http://schemas.microsoft.com/office/drawing/2014/chart" uri="{C3380CC4-5D6E-409C-BE32-E72D297353CC}">
              <c16:uniqueId val="{00000000-D169-492A-BD18-5A0B55545B17}"/>
            </c:ext>
          </c:extLst>
        </c:ser>
        <c:ser>
          <c:idx val="1"/>
          <c:order val="1"/>
          <c:tx>
            <c:strRef>
              <c:f>グラフ参照用!$C$13</c:f>
              <c:strCache>
                <c:ptCount val="1"/>
                <c:pt idx="0">
                  <c:v>原則屋内禁煙</c:v>
                </c:pt>
              </c:strCache>
            </c:strRef>
          </c:tx>
          <c:spPr>
            <a:solidFill>
              <a:schemeClr val="accent2"/>
            </a:solidFill>
            <a:ln>
              <a:noFill/>
            </a:ln>
            <a:effectLst/>
          </c:spPr>
          <c:invertIfNegative val="0"/>
          <c:dLbls>
            <c:dLbl>
              <c:idx val="2"/>
              <c:delete val="1"/>
              <c:extLst>
                <c:ext xmlns:c15="http://schemas.microsoft.com/office/drawing/2012/chart" uri="{CE6537A1-D6FC-4f65-9D91-7224C49458BB}">
                  <c15:layout/>
                </c:ext>
                <c:ext xmlns:c16="http://schemas.microsoft.com/office/drawing/2014/chart" uri="{C3380CC4-5D6E-409C-BE32-E72D297353CC}">
                  <c16:uniqueId val="{00000000-186C-412D-9E2A-680F4E41BA5E}"/>
                </c:ext>
              </c:extLst>
            </c:dLbl>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グラフ参照用!$A$14:$A$16</c:f>
              <c:strCache>
                <c:ptCount val="3"/>
                <c:pt idx="0">
                  <c:v>H25</c:v>
                </c:pt>
                <c:pt idx="1">
                  <c:v>H28</c:v>
                </c:pt>
                <c:pt idx="2">
                  <c:v>R01</c:v>
                </c:pt>
              </c:strCache>
            </c:strRef>
          </c:cat>
          <c:val>
            <c:numRef>
              <c:f>グラフ参照用!$C$14:$C$16</c:f>
              <c:numCache>
                <c:formatCode>0%</c:formatCode>
                <c:ptCount val="3"/>
                <c:pt idx="0">
                  <c:v>0.62790697674418605</c:v>
                </c:pt>
                <c:pt idx="1">
                  <c:v>0.16279069767441862</c:v>
                </c:pt>
                <c:pt idx="2">
                  <c:v>0</c:v>
                </c:pt>
              </c:numCache>
            </c:numRef>
          </c:val>
          <c:extLst>
            <c:ext xmlns:c16="http://schemas.microsoft.com/office/drawing/2014/chart" uri="{C3380CC4-5D6E-409C-BE32-E72D297353CC}">
              <c16:uniqueId val="{00000001-D169-492A-BD18-5A0B55545B17}"/>
            </c:ext>
          </c:extLst>
        </c:ser>
        <c:ser>
          <c:idx val="2"/>
          <c:order val="2"/>
          <c:tx>
            <c:strRef>
              <c:f>グラフ参照用!$D$13</c:f>
              <c:strCache>
                <c:ptCount val="1"/>
                <c:pt idx="0">
                  <c:v>原則屋内禁煙でない</c:v>
                </c:pt>
              </c:strCache>
            </c:strRef>
          </c:tx>
          <c:spPr>
            <a:solidFill>
              <a:schemeClr val="accent3"/>
            </a:solidFill>
            <a:ln>
              <a:noFill/>
            </a:ln>
            <a:effectLst/>
          </c:spPr>
          <c:invertIfNegative val="0"/>
          <c:dLbls>
            <c:dLbl>
              <c:idx val="2"/>
              <c:delete val="1"/>
              <c:extLst>
                <c:ext xmlns:c15="http://schemas.microsoft.com/office/drawing/2012/chart" uri="{CE6537A1-D6FC-4f65-9D91-7224C49458BB}">
                  <c15:layout/>
                </c:ext>
                <c:ext xmlns:c16="http://schemas.microsoft.com/office/drawing/2014/chart" uri="{C3380CC4-5D6E-409C-BE32-E72D297353CC}">
                  <c16:uniqueId val="{00000003-D169-492A-BD18-5A0B55545B17}"/>
                </c:ext>
              </c:extLst>
            </c:dLbl>
            <c:numFmt formatCod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グラフ参照用!$A$14:$A$16</c:f>
              <c:strCache>
                <c:ptCount val="3"/>
                <c:pt idx="0">
                  <c:v>H25</c:v>
                </c:pt>
                <c:pt idx="1">
                  <c:v>H28</c:v>
                </c:pt>
                <c:pt idx="2">
                  <c:v>R01</c:v>
                </c:pt>
              </c:strCache>
            </c:strRef>
          </c:cat>
          <c:val>
            <c:numRef>
              <c:f>グラフ参照用!$D$14:$D$16</c:f>
              <c:numCache>
                <c:formatCode>0%</c:formatCode>
                <c:ptCount val="3"/>
                <c:pt idx="0">
                  <c:v>0.2558139534883721</c:v>
                </c:pt>
                <c:pt idx="1">
                  <c:v>4.6511627906976744E-2</c:v>
                </c:pt>
                <c:pt idx="2">
                  <c:v>0</c:v>
                </c:pt>
              </c:numCache>
            </c:numRef>
          </c:val>
          <c:extLst>
            <c:ext xmlns:c16="http://schemas.microsoft.com/office/drawing/2014/chart" uri="{C3380CC4-5D6E-409C-BE32-E72D297353CC}">
              <c16:uniqueId val="{00000002-D169-492A-BD18-5A0B55545B17}"/>
            </c:ext>
          </c:extLst>
        </c:ser>
        <c:dLbls>
          <c:showLegendKey val="0"/>
          <c:showVal val="1"/>
          <c:showCatName val="0"/>
          <c:showSerName val="0"/>
          <c:showPercent val="0"/>
          <c:showBubbleSize val="0"/>
        </c:dLbls>
        <c:gapWidth val="75"/>
        <c:overlap val="100"/>
        <c:axId val="307746223"/>
        <c:axId val="307734575"/>
      </c:barChart>
      <c:catAx>
        <c:axId val="307746223"/>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34575"/>
        <c:crosses val="autoZero"/>
        <c:auto val="1"/>
        <c:lblAlgn val="ctr"/>
        <c:lblOffset val="100"/>
        <c:noMultiLvlLbl val="0"/>
      </c:catAx>
      <c:valAx>
        <c:axId val="307734575"/>
        <c:scaling>
          <c:orientation val="minMax"/>
          <c:min val="0"/>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307746223"/>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335056</xdr:colOff>
      <xdr:row>41</xdr:row>
      <xdr:rowOff>25569</xdr:rowOff>
    </xdr:from>
    <xdr:to>
      <xdr:col>13</xdr:col>
      <xdr:colOff>83226</xdr:colOff>
      <xdr:row>57</xdr:row>
      <xdr:rowOff>23975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335056</xdr:colOff>
      <xdr:row>24</xdr:row>
      <xdr:rowOff>133411</xdr:rowOff>
    </xdr:from>
    <xdr:to>
      <xdr:col>13</xdr:col>
      <xdr:colOff>83226</xdr:colOff>
      <xdr:row>40</xdr:row>
      <xdr:rowOff>113853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335056</xdr:colOff>
      <xdr:row>68</xdr:row>
      <xdr:rowOff>114429</xdr:rowOff>
    </xdr:from>
    <xdr:to>
      <xdr:col>13</xdr:col>
      <xdr:colOff>83226</xdr:colOff>
      <xdr:row>84</xdr:row>
      <xdr:rowOff>91482</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0.4824</cdr:x>
      <cdr:y>0.89386</cdr:y>
    </cdr:from>
    <cdr:to>
      <cdr:x>0.91489</cdr:x>
      <cdr:y>1</cdr:y>
    </cdr:to>
    <cdr:sp macro="" textlink="">
      <cdr:nvSpPr>
        <cdr:cNvPr id="2" name="テキスト ボックス 1"/>
        <cdr:cNvSpPr txBox="1"/>
      </cdr:nvSpPr>
      <cdr:spPr>
        <a:xfrm xmlns:a="http://schemas.openxmlformats.org/drawingml/2006/main">
          <a:off x="3899648" y="2396452"/>
          <a:ext cx="3496235" cy="2845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t>※1</a:t>
          </a:r>
          <a:r>
            <a:rPr lang="ja-JP" altLang="en-US" sz="900"/>
            <a:t>　</a:t>
          </a:r>
          <a:r>
            <a:rPr lang="en-US" altLang="ja-JP" sz="900"/>
            <a:t>H25</a:t>
          </a:r>
          <a:r>
            <a:rPr lang="ja-JP" altLang="en-US" sz="900"/>
            <a:t>・</a:t>
          </a:r>
          <a:r>
            <a:rPr lang="en-US" altLang="ja-JP" sz="900"/>
            <a:t>H28</a:t>
          </a:r>
          <a:r>
            <a:rPr lang="ja-JP" altLang="en-US" sz="900"/>
            <a:t>においては、建物内全面禁煙の割合</a:t>
          </a:r>
        </a:p>
      </cdr:txBody>
    </cdr:sp>
  </cdr:relSizeAnchor>
</c:userShapes>
</file>

<file path=xl/drawings/drawing3.xml><?xml version="1.0" encoding="utf-8"?>
<c:userShapes xmlns:c="http://schemas.openxmlformats.org/drawingml/2006/chart">
  <cdr:relSizeAnchor xmlns:cdr="http://schemas.openxmlformats.org/drawingml/2006/chartDrawing">
    <cdr:from>
      <cdr:x>0.29165</cdr:x>
      <cdr:y>0.88991</cdr:y>
    </cdr:from>
    <cdr:to>
      <cdr:x>1</cdr:x>
      <cdr:y>0.9965</cdr:y>
    </cdr:to>
    <cdr:sp macro="" textlink="">
      <cdr:nvSpPr>
        <cdr:cNvPr id="2" name="テキスト ボックス 1"/>
        <cdr:cNvSpPr txBox="1"/>
      </cdr:nvSpPr>
      <cdr:spPr>
        <a:xfrm xmlns:a="http://schemas.openxmlformats.org/drawingml/2006/main">
          <a:off x="2360053" y="2423804"/>
          <a:ext cx="5732017" cy="290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t>※1</a:t>
          </a:r>
          <a:r>
            <a:rPr lang="ja-JP" altLang="en-US" sz="900"/>
            <a:t>　</a:t>
          </a:r>
          <a:r>
            <a:rPr lang="en-US" altLang="ja-JP" sz="900"/>
            <a:t>H25</a:t>
          </a:r>
          <a:r>
            <a:rPr lang="ja-JP" altLang="en-US" sz="900"/>
            <a:t>・</a:t>
          </a:r>
          <a:r>
            <a:rPr lang="en-US" altLang="ja-JP" sz="900"/>
            <a:t>H28</a:t>
          </a:r>
          <a:r>
            <a:rPr lang="ja-JP" altLang="en-US" sz="900"/>
            <a:t>においては建物内全面禁煙の割合　　</a:t>
          </a:r>
          <a:r>
            <a:rPr lang="en-US" altLang="ja-JP" sz="900"/>
            <a:t>※2</a:t>
          </a:r>
          <a:r>
            <a:rPr lang="ja-JP" altLang="en-US" sz="900"/>
            <a:t>　</a:t>
          </a:r>
          <a:r>
            <a:rPr lang="en-US" altLang="ja-JP" sz="900">
              <a:effectLst/>
              <a:latin typeface="+mn-lt"/>
              <a:ea typeface="+mn-ea"/>
              <a:cs typeface="+mn-cs"/>
            </a:rPr>
            <a:t>H25</a:t>
          </a:r>
          <a:r>
            <a:rPr lang="ja-JP" altLang="ja-JP" sz="900">
              <a:effectLst/>
              <a:latin typeface="+mn-lt"/>
              <a:ea typeface="+mn-ea"/>
              <a:cs typeface="+mn-cs"/>
            </a:rPr>
            <a:t>・</a:t>
          </a:r>
          <a:r>
            <a:rPr lang="en-US" altLang="ja-JP" sz="900">
              <a:effectLst/>
              <a:latin typeface="+mn-lt"/>
              <a:ea typeface="+mn-ea"/>
              <a:cs typeface="+mn-cs"/>
            </a:rPr>
            <a:t>H28</a:t>
          </a:r>
          <a:r>
            <a:rPr lang="ja-JP" altLang="ja-JP" sz="900">
              <a:effectLst/>
              <a:latin typeface="+mn-lt"/>
              <a:ea typeface="+mn-ea"/>
              <a:cs typeface="+mn-cs"/>
            </a:rPr>
            <a:t>においては</a:t>
          </a:r>
          <a:r>
            <a:rPr lang="ja-JP" altLang="en-US" sz="900">
              <a:effectLst/>
              <a:latin typeface="+mn-lt"/>
              <a:ea typeface="+mn-ea"/>
              <a:cs typeface="+mn-cs"/>
            </a:rPr>
            <a:t>屋内に喫煙場所がある割合</a:t>
          </a:r>
          <a:endParaRPr lang="ja-JP" altLang="en-US" sz="9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tabSelected="1" zoomScaleNormal="100" workbookViewId="0">
      <selection sqref="A1:O1"/>
    </sheetView>
  </sheetViews>
  <sheetFormatPr defaultRowHeight="13.5"/>
  <cols>
    <col min="1" max="1" width="4.625" customWidth="1"/>
    <col min="2" max="3" width="9.125" customWidth="1"/>
    <col min="4" max="4" width="4.5" customWidth="1"/>
    <col min="5" max="14" width="9.125" customWidth="1"/>
    <col min="15" max="15" width="4.125" customWidth="1"/>
    <col min="16" max="16" width="12.375" customWidth="1"/>
  </cols>
  <sheetData>
    <row r="1" spans="1:18" ht="24">
      <c r="A1" s="317" t="s">
        <v>256</v>
      </c>
      <c r="B1" s="317"/>
      <c r="C1" s="317"/>
      <c r="D1" s="317"/>
      <c r="E1" s="317"/>
      <c r="F1" s="317"/>
      <c r="G1" s="317"/>
      <c r="H1" s="317"/>
      <c r="I1" s="317"/>
      <c r="J1" s="317"/>
      <c r="K1" s="317"/>
      <c r="L1" s="317"/>
      <c r="M1" s="317"/>
      <c r="N1" s="317"/>
      <c r="O1" s="317"/>
      <c r="P1" s="287"/>
      <c r="Q1" s="287"/>
      <c r="R1" s="287"/>
    </row>
    <row r="2" spans="1:18" ht="18.75">
      <c r="A2" s="318" t="s">
        <v>79</v>
      </c>
      <c r="B2" s="318"/>
      <c r="C2" s="318"/>
      <c r="D2" s="318"/>
      <c r="E2" s="318"/>
      <c r="F2" s="318"/>
      <c r="G2" s="318"/>
      <c r="H2" s="318"/>
      <c r="I2" s="318"/>
      <c r="J2" s="318"/>
      <c r="K2" s="318"/>
      <c r="L2" s="318"/>
      <c r="M2" s="318"/>
      <c r="N2" s="318"/>
      <c r="O2" s="318"/>
      <c r="P2" s="115"/>
      <c r="Q2" s="115"/>
      <c r="R2" s="115"/>
    </row>
    <row r="4" spans="1:18" ht="75" customHeight="1">
      <c r="B4" s="337" t="s">
        <v>291</v>
      </c>
      <c r="C4" s="337"/>
      <c r="D4" s="337"/>
      <c r="E4" s="337"/>
      <c r="F4" s="337"/>
      <c r="G4" s="337"/>
      <c r="H4" s="337"/>
      <c r="I4" s="337"/>
      <c r="J4" s="337"/>
      <c r="K4" s="337"/>
      <c r="L4" s="337"/>
      <c r="M4" s="337"/>
      <c r="N4" s="337"/>
      <c r="O4" s="316"/>
    </row>
    <row r="5" spans="1:18" ht="8.25" customHeight="1"/>
    <row r="6" spans="1:18" ht="14.25">
      <c r="A6" s="290"/>
      <c r="B6" s="291" t="s">
        <v>257</v>
      </c>
      <c r="C6" s="291"/>
      <c r="E6" s="291"/>
      <c r="F6" s="289"/>
      <c r="G6" s="291"/>
      <c r="H6" s="291"/>
      <c r="I6" s="291"/>
      <c r="J6" s="292"/>
      <c r="K6" s="291"/>
      <c r="L6" s="291"/>
      <c r="M6" s="291"/>
      <c r="N6" s="291"/>
      <c r="O6" s="291"/>
      <c r="P6" s="116"/>
    </row>
    <row r="7" spans="1:18" ht="14.25">
      <c r="A7" s="290"/>
      <c r="B7" s="291"/>
      <c r="C7" s="291"/>
      <c r="E7" s="291"/>
      <c r="F7" s="289"/>
      <c r="G7" s="291"/>
      <c r="H7" s="291"/>
      <c r="I7" s="291"/>
      <c r="J7" s="292"/>
      <c r="K7" s="291"/>
      <c r="L7" s="291"/>
      <c r="M7" s="291"/>
      <c r="N7" s="291"/>
      <c r="O7" s="291"/>
      <c r="P7" s="116"/>
    </row>
    <row r="8" spans="1:18" ht="14.25">
      <c r="A8" s="290"/>
      <c r="B8" s="291" t="s">
        <v>288</v>
      </c>
      <c r="C8" s="289"/>
      <c r="E8" s="291"/>
      <c r="F8" s="291"/>
      <c r="G8" s="291"/>
      <c r="H8" s="291"/>
      <c r="I8" s="291"/>
      <c r="J8" s="292"/>
      <c r="K8" s="291"/>
      <c r="L8" s="291"/>
      <c r="M8" s="291"/>
      <c r="O8" s="291"/>
      <c r="P8" s="116"/>
    </row>
    <row r="9" spans="1:18" ht="14.25">
      <c r="A9" s="290"/>
      <c r="B9" s="291" t="s">
        <v>258</v>
      </c>
      <c r="C9" s="289"/>
      <c r="E9" s="291" t="s">
        <v>259</v>
      </c>
      <c r="F9" s="291"/>
      <c r="G9" s="291"/>
      <c r="H9" s="291"/>
      <c r="I9" s="292"/>
      <c r="J9" s="291"/>
      <c r="K9" s="291"/>
      <c r="M9" s="291"/>
      <c r="O9" s="291"/>
      <c r="P9" s="116"/>
    </row>
    <row r="10" spans="1:18" ht="28.5" customHeight="1">
      <c r="A10" s="113"/>
      <c r="B10" s="293" t="s">
        <v>0</v>
      </c>
      <c r="C10" s="294" t="s">
        <v>268</v>
      </c>
      <c r="E10" s="293" t="s">
        <v>81</v>
      </c>
      <c r="F10" s="293" t="s">
        <v>26</v>
      </c>
      <c r="G10" s="294" t="s">
        <v>82</v>
      </c>
      <c r="H10" s="293" t="s">
        <v>25</v>
      </c>
      <c r="I10" s="293" t="s">
        <v>24</v>
      </c>
      <c r="J10" s="293" t="s">
        <v>83</v>
      </c>
      <c r="K10" s="293" t="s">
        <v>217</v>
      </c>
      <c r="M10" s="295"/>
      <c r="O10" s="118"/>
    </row>
    <row r="11" spans="1:18">
      <c r="A11" s="113"/>
      <c r="B11" s="296">
        <v>43</v>
      </c>
      <c r="C11" s="296">
        <v>43</v>
      </c>
      <c r="E11" s="296">
        <v>225</v>
      </c>
      <c r="F11" s="296">
        <v>233</v>
      </c>
      <c r="G11" s="297">
        <v>109</v>
      </c>
      <c r="H11" s="297">
        <v>981</v>
      </c>
      <c r="I11" s="296">
        <v>460</v>
      </c>
      <c r="J11" s="296">
        <v>24</v>
      </c>
      <c r="K11" s="296">
        <v>3</v>
      </c>
      <c r="M11" s="295"/>
      <c r="O11" s="118"/>
    </row>
    <row r="12" spans="1:18">
      <c r="A12" s="113"/>
      <c r="B12" s="113"/>
      <c r="C12" s="114"/>
      <c r="D12" s="114"/>
      <c r="E12" s="121"/>
      <c r="F12" s="120"/>
      <c r="G12" s="120"/>
      <c r="H12" s="120"/>
      <c r="I12" s="120"/>
      <c r="J12" s="121"/>
      <c r="K12" s="114"/>
      <c r="L12" s="119"/>
      <c r="M12" s="119"/>
      <c r="N12" s="119"/>
      <c r="O12" s="119"/>
      <c r="P12" s="114"/>
    </row>
    <row r="13" spans="1:18" ht="28.5" customHeight="1">
      <c r="B13" s="325" t="s">
        <v>84</v>
      </c>
      <c r="C13" s="326"/>
      <c r="D13" s="326"/>
      <c r="E13" s="327"/>
      <c r="F13" s="319" t="s">
        <v>0</v>
      </c>
      <c r="G13" s="320"/>
      <c r="H13" s="324" t="s">
        <v>263</v>
      </c>
      <c r="I13" s="324"/>
      <c r="J13" s="118" t="s">
        <v>260</v>
      </c>
      <c r="K13" s="295"/>
      <c r="L13" s="295"/>
      <c r="M13" s="295"/>
      <c r="N13" s="295"/>
      <c r="O13" s="295"/>
    </row>
    <row r="14" spans="1:18" ht="15.75" customHeight="1">
      <c r="B14" s="328"/>
      <c r="C14" s="329"/>
      <c r="D14" s="329"/>
      <c r="E14" s="330"/>
      <c r="F14" s="293" t="s">
        <v>264</v>
      </c>
      <c r="G14" s="293" t="s">
        <v>265</v>
      </c>
      <c r="H14" s="294" t="s">
        <v>264</v>
      </c>
      <c r="I14" s="293" t="s">
        <v>265</v>
      </c>
      <c r="J14" s="295"/>
      <c r="K14" s="295"/>
      <c r="L14" s="295"/>
      <c r="M14" s="295"/>
      <c r="N14" s="295"/>
      <c r="O14" s="295"/>
    </row>
    <row r="15" spans="1:18">
      <c r="B15" s="331" t="s">
        <v>23</v>
      </c>
      <c r="C15" s="332"/>
      <c r="D15" s="332"/>
      <c r="E15" s="333"/>
      <c r="F15" s="298">
        <v>14</v>
      </c>
      <c r="G15" s="299">
        <f>F15/F18</f>
        <v>0.32558139534883723</v>
      </c>
      <c r="H15" s="298">
        <v>36</v>
      </c>
      <c r="I15" s="299">
        <f>H15/H18</f>
        <v>0.83720930232558144</v>
      </c>
      <c r="J15" s="295"/>
      <c r="K15" s="295"/>
      <c r="L15" s="295"/>
      <c r="M15" s="295"/>
      <c r="N15" s="295"/>
      <c r="O15" s="295"/>
    </row>
    <row r="16" spans="1:18">
      <c r="B16" s="331" t="s">
        <v>85</v>
      </c>
      <c r="C16" s="332"/>
      <c r="D16" s="332"/>
      <c r="E16" s="333"/>
      <c r="F16" s="298">
        <v>29</v>
      </c>
      <c r="G16" s="299">
        <f>F16/F18</f>
        <v>0.67441860465116277</v>
      </c>
      <c r="H16" s="298">
        <v>27</v>
      </c>
      <c r="I16" s="299">
        <f>H16/H18</f>
        <v>0.62790697674418605</v>
      </c>
      <c r="J16" s="295"/>
      <c r="K16" s="295"/>
      <c r="L16" s="295"/>
      <c r="M16" s="295"/>
      <c r="N16" s="295"/>
      <c r="O16" s="295"/>
    </row>
    <row r="17" spans="1:15" ht="13.5" customHeight="1">
      <c r="B17" s="334" t="s">
        <v>86</v>
      </c>
      <c r="C17" s="335"/>
      <c r="D17" s="335"/>
      <c r="E17" s="336"/>
      <c r="F17" s="298">
        <v>0</v>
      </c>
      <c r="G17" s="299">
        <v>0</v>
      </c>
      <c r="H17" s="298">
        <v>0</v>
      </c>
      <c r="I17" s="299">
        <v>0</v>
      </c>
      <c r="J17" s="295"/>
      <c r="K17" s="295"/>
      <c r="L17" s="295"/>
      <c r="M17" s="295"/>
      <c r="N17" s="295"/>
      <c r="O17" s="295"/>
    </row>
    <row r="18" spans="1:15">
      <c r="B18" s="321" t="s">
        <v>261</v>
      </c>
      <c r="C18" s="322"/>
      <c r="D18" s="322"/>
      <c r="E18" s="323"/>
      <c r="F18" s="298">
        <v>43</v>
      </c>
      <c r="G18" s="300"/>
      <c r="H18" s="298">
        <v>43</v>
      </c>
      <c r="I18" s="301"/>
      <c r="J18" s="295"/>
      <c r="K18" s="295"/>
      <c r="L18" s="295"/>
      <c r="M18" s="295"/>
      <c r="N18" s="295"/>
      <c r="O18" s="295"/>
    </row>
    <row r="19" spans="1:15" s="288" customFormat="1" ht="13.5" customHeight="1">
      <c r="A19" s="122"/>
      <c r="B19" s="302"/>
      <c r="C19" s="303"/>
      <c r="D19" s="303"/>
      <c r="E19" s="303"/>
      <c r="F19" s="118"/>
      <c r="G19" s="118"/>
      <c r="I19" s="117"/>
      <c r="J19" s="304"/>
      <c r="K19" s="304"/>
      <c r="L19" s="304"/>
      <c r="M19" s="304"/>
      <c r="N19" s="304"/>
      <c r="O19" s="304"/>
    </row>
    <row r="20" spans="1:15" ht="28.5" customHeight="1">
      <c r="B20" s="319" t="s">
        <v>84</v>
      </c>
      <c r="C20" s="341"/>
      <c r="D20" s="341"/>
      <c r="E20" s="320"/>
      <c r="F20" s="293" t="s">
        <v>81</v>
      </c>
      <c r="G20" s="293" t="s">
        <v>26</v>
      </c>
      <c r="H20" s="294" t="s">
        <v>82</v>
      </c>
      <c r="I20" s="293" t="s">
        <v>25</v>
      </c>
      <c r="J20" s="293" t="s">
        <v>24</v>
      </c>
      <c r="K20" s="293" t="s">
        <v>83</v>
      </c>
      <c r="L20" s="293" t="s">
        <v>217</v>
      </c>
      <c r="M20" s="319" t="s">
        <v>27</v>
      </c>
      <c r="N20" s="320"/>
      <c r="O20" s="295"/>
    </row>
    <row r="21" spans="1:15">
      <c r="B21" s="331" t="s">
        <v>23</v>
      </c>
      <c r="C21" s="332"/>
      <c r="D21" s="332"/>
      <c r="E21" s="333"/>
      <c r="F21" s="298">
        <v>225</v>
      </c>
      <c r="G21" s="298">
        <v>233</v>
      </c>
      <c r="H21" s="298">
        <v>109</v>
      </c>
      <c r="I21" s="298">
        <v>981</v>
      </c>
      <c r="J21" s="305">
        <v>460</v>
      </c>
      <c r="K21" s="305">
        <v>24</v>
      </c>
      <c r="L21" s="305">
        <v>3</v>
      </c>
      <c r="M21" s="305">
        <v>2035</v>
      </c>
      <c r="N21" s="299">
        <v>1</v>
      </c>
      <c r="O21" s="295"/>
    </row>
    <row r="22" spans="1:15">
      <c r="B22" s="331" t="s">
        <v>85</v>
      </c>
      <c r="C22" s="332"/>
      <c r="D22" s="332"/>
      <c r="E22" s="333"/>
      <c r="F22" s="298">
        <v>0</v>
      </c>
      <c r="G22" s="298">
        <v>0</v>
      </c>
      <c r="H22" s="298">
        <v>0</v>
      </c>
      <c r="I22" s="298">
        <v>0</v>
      </c>
      <c r="J22" s="305">
        <v>0</v>
      </c>
      <c r="K22" s="305">
        <v>0</v>
      </c>
      <c r="L22" s="305">
        <v>0</v>
      </c>
      <c r="M22" s="305">
        <v>0</v>
      </c>
      <c r="N22" s="299">
        <v>0</v>
      </c>
      <c r="O22" s="295"/>
    </row>
    <row r="23" spans="1:15" ht="13.5" customHeight="1">
      <c r="B23" s="334" t="s">
        <v>86</v>
      </c>
      <c r="C23" s="335"/>
      <c r="D23" s="335"/>
      <c r="E23" s="336"/>
      <c r="F23" s="298">
        <v>0</v>
      </c>
      <c r="G23" s="298">
        <v>0</v>
      </c>
      <c r="H23" s="298">
        <v>0</v>
      </c>
      <c r="I23" s="298">
        <v>0</v>
      </c>
      <c r="J23" s="305">
        <v>0</v>
      </c>
      <c r="K23" s="305">
        <v>0</v>
      </c>
      <c r="L23" s="305">
        <v>0</v>
      </c>
      <c r="M23" s="305">
        <v>0</v>
      </c>
      <c r="N23" s="299">
        <v>0</v>
      </c>
      <c r="O23" s="295"/>
    </row>
    <row r="24" spans="1:15">
      <c r="B24" s="321" t="s">
        <v>262</v>
      </c>
      <c r="C24" s="322"/>
      <c r="D24" s="322"/>
      <c r="E24" s="323"/>
      <c r="F24" s="298">
        <v>225</v>
      </c>
      <c r="G24" s="298">
        <v>233</v>
      </c>
      <c r="H24" s="298">
        <v>109</v>
      </c>
      <c r="I24" s="298">
        <v>981</v>
      </c>
      <c r="J24" s="305">
        <v>460</v>
      </c>
      <c r="K24" s="305">
        <v>24</v>
      </c>
      <c r="L24" s="305">
        <v>3</v>
      </c>
      <c r="M24" s="305">
        <v>2035</v>
      </c>
      <c r="N24" s="306"/>
      <c r="O24" s="295"/>
    </row>
    <row r="25" spans="1:15" s="288" customFormat="1" ht="13.5" customHeight="1">
      <c r="A25" s="122"/>
      <c r="B25" s="302"/>
      <c r="C25" s="303"/>
      <c r="D25" s="303"/>
      <c r="E25" s="303"/>
      <c r="F25" s="118"/>
      <c r="G25" s="118"/>
      <c r="H25" s="118"/>
      <c r="I25" s="118"/>
      <c r="J25" s="118"/>
      <c r="K25" s="117"/>
      <c r="L25" s="304"/>
      <c r="M25" s="117"/>
      <c r="N25" s="117"/>
      <c r="O25" s="304"/>
    </row>
    <row r="26" spans="1:15" ht="13.5" customHeight="1"/>
    <row r="27" spans="1:15" ht="13.5" customHeight="1"/>
    <row r="28" spans="1:15" ht="13.5" customHeight="1"/>
    <row r="29" spans="1:15" ht="13.5" customHeight="1"/>
    <row r="30" spans="1:15" ht="13.5" customHeight="1"/>
    <row r="31" spans="1:15" ht="13.5" customHeight="1"/>
    <row r="32" spans="1:15" ht="13.5" customHeight="1"/>
    <row r="33" ht="13.5" customHeight="1"/>
    <row r="34" ht="13.5" customHeight="1"/>
    <row r="35" ht="13.5" customHeight="1"/>
    <row r="36" ht="13.5" customHeight="1"/>
    <row r="37" ht="13.5" customHeight="1"/>
    <row r="38" ht="13.5" customHeight="1"/>
    <row r="39" ht="13.5" customHeight="1"/>
    <row r="40" ht="13.5" customHeight="1"/>
    <row r="41" ht="13.5" customHeight="1"/>
    <row r="59" spans="2:19" ht="14.25" customHeight="1">
      <c r="B59" s="291" t="s">
        <v>289</v>
      </c>
      <c r="L59" s="295"/>
      <c r="M59" s="295"/>
      <c r="N59" s="295"/>
      <c r="O59" s="295"/>
      <c r="P59" s="295"/>
      <c r="Q59" s="295"/>
      <c r="R59" s="295"/>
      <c r="S59" s="295"/>
    </row>
    <row r="60" spans="2:19" ht="14.25" customHeight="1">
      <c r="B60" s="291" t="s">
        <v>258</v>
      </c>
      <c r="L60" s="295"/>
      <c r="M60" s="295"/>
      <c r="N60" s="295"/>
      <c r="O60" s="295"/>
      <c r="P60" s="295"/>
      <c r="Q60" s="295"/>
      <c r="R60" s="295"/>
      <c r="S60" s="295"/>
    </row>
    <row r="61" spans="2:19" ht="15.75" customHeight="1">
      <c r="B61" s="346" t="s">
        <v>80</v>
      </c>
      <c r="E61" s="325" t="s">
        <v>84</v>
      </c>
      <c r="F61" s="326"/>
      <c r="G61" s="326"/>
      <c r="H61" s="327"/>
      <c r="I61" s="342" t="s">
        <v>80</v>
      </c>
      <c r="J61" s="343"/>
      <c r="L61" s="295"/>
      <c r="M61" s="295"/>
      <c r="N61" s="295"/>
      <c r="O61" s="295"/>
      <c r="P61" s="295"/>
      <c r="Q61" s="295"/>
      <c r="R61" s="295"/>
      <c r="S61" s="295"/>
    </row>
    <row r="62" spans="2:19" ht="17.25" customHeight="1">
      <c r="B62" s="347"/>
      <c r="E62" s="338"/>
      <c r="F62" s="339"/>
      <c r="G62" s="339"/>
      <c r="H62" s="340"/>
      <c r="I62" s="344"/>
      <c r="J62" s="345"/>
      <c r="L62" s="295"/>
      <c r="M62" s="295"/>
      <c r="N62" s="295"/>
      <c r="O62" s="295"/>
      <c r="P62" s="295"/>
      <c r="Q62" s="295"/>
      <c r="R62" s="295"/>
      <c r="S62" s="295"/>
    </row>
    <row r="63" spans="2:19" ht="17.25" customHeight="1">
      <c r="B63" s="296">
        <v>43</v>
      </c>
      <c r="E63" s="328"/>
      <c r="F63" s="329"/>
      <c r="G63" s="329"/>
      <c r="H63" s="330"/>
      <c r="I63" s="293" t="s">
        <v>264</v>
      </c>
      <c r="J63" s="293" t="s">
        <v>265</v>
      </c>
      <c r="L63" s="295"/>
      <c r="M63" s="295"/>
      <c r="N63" s="295"/>
      <c r="O63" s="295"/>
      <c r="P63" s="295"/>
      <c r="Q63" s="295"/>
      <c r="R63" s="295"/>
      <c r="S63" s="295"/>
    </row>
    <row r="64" spans="2:19" ht="14.25" customHeight="1">
      <c r="E64" s="334" t="s">
        <v>87</v>
      </c>
      <c r="F64" s="335"/>
      <c r="G64" s="335"/>
      <c r="H64" s="336"/>
      <c r="I64" s="307">
        <v>43</v>
      </c>
      <c r="J64" s="308">
        <f>I64/I68</f>
        <v>1</v>
      </c>
      <c r="L64" s="295"/>
      <c r="M64" s="295"/>
      <c r="N64" s="295"/>
      <c r="O64" s="295"/>
      <c r="P64" s="295"/>
      <c r="Q64" s="295"/>
      <c r="R64" s="295"/>
      <c r="S64" s="295"/>
    </row>
    <row r="65" spans="5:19" ht="14.25" customHeight="1">
      <c r="E65" s="348" t="s">
        <v>53</v>
      </c>
      <c r="F65" s="335" t="s">
        <v>266</v>
      </c>
      <c r="G65" s="335"/>
      <c r="H65" s="336"/>
      <c r="I65" s="300">
        <v>0</v>
      </c>
      <c r="J65" s="309">
        <f>I65/I68</f>
        <v>0</v>
      </c>
      <c r="L65" s="295"/>
      <c r="M65" s="295"/>
      <c r="N65" s="295"/>
      <c r="O65" s="295"/>
      <c r="P65" s="295"/>
      <c r="Q65" s="295"/>
      <c r="R65" s="295"/>
      <c r="S65" s="295"/>
    </row>
    <row r="66" spans="5:19" ht="14.25" customHeight="1">
      <c r="E66" s="349"/>
      <c r="F66" s="350" t="s">
        <v>267</v>
      </c>
      <c r="G66" s="350"/>
      <c r="H66" s="351"/>
      <c r="I66" s="298">
        <v>0</v>
      </c>
      <c r="J66" s="299">
        <v>0</v>
      </c>
      <c r="L66" s="295"/>
      <c r="M66" s="295"/>
      <c r="N66" s="295"/>
      <c r="O66" s="295"/>
      <c r="P66" s="295"/>
      <c r="Q66" s="295"/>
      <c r="R66" s="295"/>
      <c r="S66" s="295"/>
    </row>
    <row r="67" spans="5:19" ht="14.25" customHeight="1">
      <c r="E67" s="334" t="s">
        <v>88</v>
      </c>
      <c r="F67" s="335"/>
      <c r="G67" s="335"/>
      <c r="H67" s="336"/>
      <c r="I67" s="307">
        <v>0</v>
      </c>
      <c r="J67" s="308">
        <v>0</v>
      </c>
    </row>
    <row r="68" spans="5:19">
      <c r="E68" s="321" t="s">
        <v>261</v>
      </c>
      <c r="F68" s="322"/>
      <c r="G68" s="322"/>
      <c r="H68" s="323"/>
      <c r="I68" s="298">
        <v>43</v>
      </c>
      <c r="J68" s="310"/>
    </row>
  </sheetData>
  <mergeCells count="25">
    <mergeCell ref="E67:H67"/>
    <mergeCell ref="E68:H68"/>
    <mergeCell ref="E61:H63"/>
    <mergeCell ref="B20:E20"/>
    <mergeCell ref="I61:J62"/>
    <mergeCell ref="B61:B62"/>
    <mergeCell ref="E64:H64"/>
    <mergeCell ref="E65:E66"/>
    <mergeCell ref="F65:H65"/>
    <mergeCell ref="F66:H66"/>
    <mergeCell ref="A1:O1"/>
    <mergeCell ref="A2:O2"/>
    <mergeCell ref="M20:N20"/>
    <mergeCell ref="B24:E24"/>
    <mergeCell ref="F13:G13"/>
    <mergeCell ref="H13:I13"/>
    <mergeCell ref="B13:E14"/>
    <mergeCell ref="B15:E15"/>
    <mergeCell ref="B16:E16"/>
    <mergeCell ref="B17:E17"/>
    <mergeCell ref="B18:E18"/>
    <mergeCell ref="B21:E21"/>
    <mergeCell ref="B22:E22"/>
    <mergeCell ref="B23:E23"/>
    <mergeCell ref="B4:N4"/>
  </mergeCells>
  <phoneticPr fontId="39"/>
  <pageMargins left="0.7" right="0.7" top="0.75" bottom="0.75" header="0.3" footer="0.3"/>
  <pageSetup paperSize="9" scale="62"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64"/>
  <sheetViews>
    <sheetView view="pageBreakPreview" zoomScale="40" zoomScaleNormal="50" zoomScaleSheetLayoutView="40" workbookViewId="0">
      <selection activeCell="B1" sqref="B1:Q2"/>
    </sheetView>
  </sheetViews>
  <sheetFormatPr defaultRowHeight="13.5"/>
  <cols>
    <col min="1" max="1" width="3" style="1" bestFit="1" customWidth="1"/>
    <col min="2" max="2" width="24.375" style="1" customWidth="1"/>
    <col min="3" max="4" width="24.25" style="1" customWidth="1"/>
    <col min="5" max="6" width="26.625" style="1" customWidth="1"/>
    <col min="7" max="7" width="31.75" style="1" customWidth="1"/>
    <col min="8" max="8" width="24.25" style="1" customWidth="1"/>
    <col min="9" max="10" width="26.5" style="1" customWidth="1"/>
    <col min="11" max="11" width="19.875" style="1" bestFit="1" customWidth="1"/>
    <col min="12" max="12" width="32" style="1" customWidth="1"/>
    <col min="13" max="14" width="24.25" style="1" customWidth="1"/>
    <col min="15" max="16" width="26.625" style="1" customWidth="1"/>
    <col min="17" max="17" width="93.25" style="1" customWidth="1"/>
    <col min="18" max="18" width="9" style="1" customWidth="1"/>
    <col min="19" max="16384" width="9" style="1"/>
  </cols>
  <sheetData>
    <row r="1" spans="1:32" s="8" customFormat="1" ht="36.75" customHeight="1">
      <c r="B1" s="373" t="s">
        <v>56</v>
      </c>
      <c r="C1" s="373"/>
      <c r="D1" s="373"/>
      <c r="E1" s="373"/>
      <c r="F1" s="373"/>
      <c r="G1" s="373"/>
      <c r="H1" s="373"/>
      <c r="I1" s="373"/>
      <c r="J1" s="373"/>
      <c r="K1" s="373"/>
      <c r="L1" s="373"/>
      <c r="M1" s="373"/>
      <c r="N1" s="373"/>
      <c r="O1" s="373"/>
      <c r="P1" s="373"/>
      <c r="Q1" s="373"/>
    </row>
    <row r="2" spans="1:32" s="8" customFormat="1" ht="36.75" customHeight="1">
      <c r="A2" s="110"/>
      <c r="B2" s="373"/>
      <c r="C2" s="373"/>
      <c r="D2" s="373"/>
      <c r="E2" s="373"/>
      <c r="F2" s="373"/>
      <c r="G2" s="373"/>
      <c r="H2" s="373"/>
      <c r="I2" s="373"/>
      <c r="J2" s="373"/>
      <c r="K2" s="373"/>
      <c r="L2" s="373"/>
      <c r="M2" s="373"/>
      <c r="N2" s="373"/>
      <c r="O2" s="373"/>
      <c r="P2" s="373"/>
      <c r="Q2" s="373"/>
    </row>
    <row r="3" spans="1:32" ht="92.25" customHeight="1">
      <c r="B3" s="14"/>
      <c r="C3" s="372" t="s">
        <v>281</v>
      </c>
      <c r="D3" s="372"/>
      <c r="E3" s="372"/>
      <c r="F3" s="372"/>
      <c r="G3" s="372"/>
      <c r="H3" s="372"/>
      <c r="I3" s="372"/>
      <c r="J3" s="372"/>
      <c r="K3" s="372"/>
      <c r="L3" s="372"/>
      <c r="M3" s="372"/>
      <c r="N3" s="372"/>
      <c r="O3" s="372"/>
      <c r="P3" s="372"/>
      <c r="Q3" s="372"/>
      <c r="R3" s="107"/>
      <c r="S3" s="107"/>
      <c r="T3" s="107"/>
      <c r="U3" s="107"/>
      <c r="V3" s="107"/>
      <c r="W3" s="107"/>
      <c r="X3" s="107"/>
      <c r="Y3" s="107"/>
      <c r="Z3" s="107"/>
      <c r="AA3" s="107"/>
      <c r="AB3" s="107"/>
      <c r="AC3" s="107"/>
      <c r="AD3" s="107"/>
      <c r="AE3" s="107"/>
      <c r="AF3" s="107"/>
    </row>
    <row r="4" spans="1:32" s="8" customFormat="1" ht="25.5">
      <c r="B4" s="13"/>
      <c r="C4" s="314" t="s">
        <v>284</v>
      </c>
      <c r="D4" s="312"/>
      <c r="E4" s="312"/>
      <c r="F4" s="312"/>
      <c r="G4" s="312"/>
      <c r="H4" s="312"/>
      <c r="I4" s="312"/>
      <c r="J4" s="312"/>
      <c r="K4" s="312"/>
      <c r="L4" s="312"/>
      <c r="M4" s="312"/>
      <c r="N4" s="312"/>
      <c r="O4" s="312"/>
      <c r="P4" s="312"/>
      <c r="Q4" s="312"/>
    </row>
    <row r="5" spans="1:32" s="8" customFormat="1" ht="25.5">
      <c r="B5" s="13"/>
      <c r="C5" s="374" t="s">
        <v>66</v>
      </c>
      <c r="D5" s="374"/>
      <c r="E5" s="374"/>
      <c r="F5" s="374"/>
      <c r="G5" s="374"/>
      <c r="H5" s="374"/>
      <c r="I5" s="374"/>
      <c r="J5" s="374"/>
      <c r="K5" s="374"/>
      <c r="L5" s="374"/>
      <c r="M5" s="374"/>
      <c r="N5" s="374"/>
      <c r="O5" s="374"/>
      <c r="P5" s="374"/>
      <c r="Q5" s="374"/>
    </row>
    <row r="6" spans="1:32" s="8" customFormat="1" ht="25.5">
      <c r="B6" s="13"/>
      <c r="C6" s="374" t="s">
        <v>67</v>
      </c>
      <c r="D6" s="374"/>
      <c r="E6" s="374"/>
      <c r="F6" s="374"/>
      <c r="G6" s="374"/>
      <c r="H6" s="374"/>
      <c r="I6" s="374"/>
      <c r="J6" s="374"/>
      <c r="K6" s="374"/>
      <c r="L6" s="374"/>
      <c r="M6" s="374"/>
      <c r="N6" s="374"/>
      <c r="O6" s="374"/>
      <c r="P6" s="374"/>
      <c r="Q6" s="374"/>
    </row>
    <row r="7" spans="1:32" s="8" customFormat="1" ht="25.5">
      <c r="B7" s="13"/>
      <c r="C7" s="374" t="s">
        <v>68</v>
      </c>
      <c r="D7" s="374"/>
      <c r="E7" s="374"/>
      <c r="F7" s="374"/>
      <c r="G7" s="374"/>
      <c r="H7" s="374"/>
      <c r="I7" s="374"/>
      <c r="J7" s="374"/>
      <c r="K7" s="374"/>
      <c r="L7" s="374"/>
      <c r="M7" s="374"/>
      <c r="N7" s="374"/>
      <c r="O7" s="374"/>
      <c r="P7" s="374"/>
      <c r="Q7" s="374"/>
    </row>
    <row r="8" spans="1:32" s="8" customFormat="1" ht="21">
      <c r="B8" s="13"/>
      <c r="C8" s="371" t="s">
        <v>77</v>
      </c>
      <c r="D8" s="371"/>
      <c r="E8" s="371"/>
      <c r="F8" s="371"/>
      <c r="G8" s="371"/>
      <c r="H8" s="371"/>
      <c r="I8" s="371"/>
      <c r="J8" s="371"/>
      <c r="K8" s="371"/>
      <c r="L8" s="371"/>
      <c r="M8" s="371"/>
      <c r="N8" s="371"/>
      <c r="O8" s="371"/>
      <c r="P8" s="371"/>
      <c r="Q8" s="371"/>
    </row>
    <row r="9" spans="1:32" s="8" customFormat="1" ht="21">
      <c r="B9" s="13"/>
      <c r="C9" s="111"/>
      <c r="D9" s="111"/>
      <c r="E9" s="111"/>
      <c r="F9" s="111"/>
      <c r="G9" s="111"/>
      <c r="H9" s="111"/>
      <c r="I9" s="111"/>
      <c r="J9" s="111"/>
      <c r="K9" s="111"/>
      <c r="L9" s="111"/>
      <c r="M9" s="111"/>
      <c r="N9" s="111"/>
      <c r="O9" s="111"/>
      <c r="P9" s="111"/>
      <c r="Q9" s="111"/>
    </row>
    <row r="10" spans="1:32" ht="94.5" customHeight="1">
      <c r="B10" s="14"/>
      <c r="C10" s="372" t="s">
        <v>282</v>
      </c>
      <c r="D10" s="372"/>
      <c r="E10" s="372"/>
      <c r="F10" s="372"/>
      <c r="G10" s="372"/>
      <c r="H10" s="372"/>
      <c r="I10" s="372"/>
      <c r="J10" s="372"/>
      <c r="K10" s="372"/>
      <c r="L10" s="372"/>
      <c r="M10" s="372"/>
      <c r="N10" s="372"/>
      <c r="O10" s="372"/>
      <c r="P10" s="372"/>
      <c r="Q10" s="372"/>
      <c r="R10" s="109"/>
      <c r="S10" s="109"/>
      <c r="T10" s="109"/>
      <c r="U10" s="109"/>
      <c r="V10" s="109"/>
      <c r="W10" s="109"/>
      <c r="X10" s="109"/>
      <c r="Y10" s="109"/>
      <c r="Z10" s="109"/>
      <c r="AA10" s="109"/>
      <c r="AB10" s="109"/>
      <c r="AC10" s="109"/>
      <c r="AD10" s="109"/>
      <c r="AE10" s="109"/>
      <c r="AF10" s="109"/>
    </row>
    <row r="11" spans="1:32" s="8" customFormat="1" ht="25.5">
      <c r="B11" s="13"/>
      <c r="C11" s="314" t="s">
        <v>284</v>
      </c>
      <c r="D11" s="312"/>
      <c r="E11" s="312"/>
      <c r="F11" s="312"/>
      <c r="G11" s="312"/>
      <c r="H11" s="312"/>
      <c r="I11" s="312"/>
      <c r="J11" s="312"/>
      <c r="K11" s="312"/>
      <c r="L11" s="312"/>
      <c r="M11" s="312"/>
      <c r="N11" s="312"/>
      <c r="O11" s="312"/>
      <c r="P11" s="312"/>
      <c r="Q11" s="312"/>
    </row>
    <row r="12" spans="1:32" s="8" customFormat="1" ht="25.5">
      <c r="B12" s="13"/>
      <c r="C12" s="374" t="s">
        <v>69</v>
      </c>
      <c r="D12" s="374"/>
      <c r="E12" s="374"/>
      <c r="F12" s="374"/>
      <c r="G12" s="374"/>
      <c r="H12" s="374"/>
      <c r="I12" s="374"/>
      <c r="J12" s="374"/>
      <c r="K12" s="374"/>
      <c r="L12" s="374"/>
      <c r="M12" s="374"/>
      <c r="N12" s="374"/>
      <c r="O12" s="374"/>
      <c r="P12" s="374"/>
      <c r="Q12" s="374"/>
    </row>
    <row r="13" spans="1:32" s="8" customFormat="1" ht="25.5">
      <c r="B13" s="13"/>
      <c r="C13" s="374" t="s">
        <v>61</v>
      </c>
      <c r="D13" s="374"/>
      <c r="E13" s="374"/>
      <c r="F13" s="374"/>
      <c r="G13" s="374"/>
      <c r="H13" s="374"/>
      <c r="I13" s="374"/>
      <c r="J13" s="374"/>
      <c r="K13" s="374"/>
      <c r="L13" s="374"/>
      <c r="M13" s="374"/>
      <c r="N13" s="374"/>
      <c r="O13" s="374"/>
      <c r="P13" s="374"/>
      <c r="Q13" s="374"/>
    </row>
    <row r="14" spans="1:32" s="8" customFormat="1" ht="25.5">
      <c r="B14" s="13"/>
      <c r="C14" s="374" t="s">
        <v>70</v>
      </c>
      <c r="D14" s="374"/>
      <c r="E14" s="374"/>
      <c r="F14" s="374"/>
      <c r="G14" s="374"/>
      <c r="H14" s="374"/>
      <c r="I14" s="374"/>
      <c r="J14" s="374"/>
      <c r="K14" s="374"/>
      <c r="L14" s="374"/>
      <c r="M14" s="374"/>
      <c r="N14" s="374"/>
      <c r="O14" s="374"/>
      <c r="P14" s="374"/>
      <c r="Q14" s="374"/>
    </row>
    <row r="15" spans="1:32" s="8" customFormat="1" ht="25.5">
      <c r="B15" s="13"/>
      <c r="C15" s="374" t="s">
        <v>62</v>
      </c>
      <c r="D15" s="374"/>
      <c r="E15" s="374"/>
      <c r="F15" s="374"/>
      <c r="G15" s="374"/>
      <c r="H15" s="374"/>
      <c r="I15" s="374"/>
      <c r="J15" s="374"/>
      <c r="K15" s="374"/>
      <c r="L15" s="374"/>
      <c r="M15" s="374"/>
      <c r="N15" s="374"/>
      <c r="O15" s="374"/>
      <c r="P15" s="374"/>
      <c r="Q15" s="374"/>
    </row>
    <row r="16" spans="1:32" s="8" customFormat="1" ht="36.75" customHeight="1" thickBot="1">
      <c r="B16" s="9"/>
      <c r="C16" s="375"/>
      <c r="D16" s="375"/>
      <c r="E16" s="375"/>
      <c r="F16" s="375"/>
      <c r="G16" s="375"/>
      <c r="H16" s="374"/>
      <c r="I16" s="374"/>
      <c r="J16" s="374"/>
      <c r="K16" s="374"/>
      <c r="L16" s="374"/>
      <c r="M16" s="374"/>
      <c r="N16" s="374"/>
      <c r="O16" s="374"/>
      <c r="P16" s="374"/>
      <c r="Q16" s="374"/>
    </row>
    <row r="17" spans="1:18" s="6" customFormat="1" ht="28.5" customHeight="1" thickBot="1">
      <c r="B17" s="352" t="s">
        <v>22</v>
      </c>
      <c r="C17" s="355" t="s">
        <v>28</v>
      </c>
      <c r="D17" s="356"/>
      <c r="E17" s="356"/>
      <c r="F17" s="356"/>
      <c r="G17" s="357"/>
      <c r="H17" s="355" t="s">
        <v>55</v>
      </c>
      <c r="I17" s="356"/>
      <c r="J17" s="356"/>
      <c r="K17" s="356"/>
      <c r="L17" s="357"/>
      <c r="M17" s="364" t="s">
        <v>78</v>
      </c>
      <c r="N17" s="365"/>
      <c r="O17" s="365"/>
      <c r="P17" s="365"/>
      <c r="Q17" s="366"/>
    </row>
    <row r="18" spans="1:18" s="7" customFormat="1" ht="45.75" customHeight="1" thickBot="1">
      <c r="B18" s="353"/>
      <c r="C18" s="358" t="s">
        <v>71</v>
      </c>
      <c r="D18" s="358" t="s">
        <v>64</v>
      </c>
      <c r="E18" s="362" t="s">
        <v>54</v>
      </c>
      <c r="F18" s="363"/>
      <c r="G18" s="367" t="s">
        <v>52</v>
      </c>
      <c r="H18" s="358" t="s">
        <v>57</v>
      </c>
      <c r="I18" s="369" t="s">
        <v>53</v>
      </c>
      <c r="J18" s="370"/>
      <c r="K18" s="358" t="s">
        <v>63</v>
      </c>
      <c r="L18" s="367" t="s">
        <v>52</v>
      </c>
      <c r="M18" s="358" t="s">
        <v>71</v>
      </c>
      <c r="N18" s="360" t="s">
        <v>65</v>
      </c>
      <c r="O18" s="362" t="s">
        <v>54</v>
      </c>
      <c r="P18" s="363"/>
      <c r="Q18" s="367" t="s">
        <v>52</v>
      </c>
    </row>
    <row r="19" spans="1:18" s="7" customFormat="1" ht="185.25" customHeight="1" thickBot="1">
      <c r="B19" s="354"/>
      <c r="C19" s="359"/>
      <c r="D19" s="361"/>
      <c r="E19" s="108" t="s">
        <v>73</v>
      </c>
      <c r="F19" s="70" t="s">
        <v>72</v>
      </c>
      <c r="G19" s="368"/>
      <c r="H19" s="359"/>
      <c r="I19" s="69" t="s">
        <v>75</v>
      </c>
      <c r="J19" s="70" t="s">
        <v>76</v>
      </c>
      <c r="K19" s="359"/>
      <c r="L19" s="368"/>
      <c r="M19" s="359"/>
      <c r="N19" s="361"/>
      <c r="O19" s="108" t="s">
        <v>74</v>
      </c>
      <c r="P19" s="70" t="s">
        <v>72</v>
      </c>
      <c r="Q19" s="368"/>
    </row>
    <row r="20" spans="1:18" s="2" customFormat="1" ht="95.25" customHeight="1">
      <c r="A20" s="2">
        <v>1</v>
      </c>
      <c r="B20" s="18" t="s">
        <v>21</v>
      </c>
      <c r="C20" s="18" t="s">
        <v>224</v>
      </c>
      <c r="D20" s="19"/>
      <c r="E20" s="20"/>
      <c r="F20" s="20"/>
      <c r="G20" s="80"/>
      <c r="H20" s="259" t="s">
        <v>224</v>
      </c>
      <c r="I20" s="20"/>
      <c r="J20" s="20"/>
      <c r="K20" s="260"/>
      <c r="L20" s="277"/>
      <c r="M20" s="247" t="s">
        <v>224</v>
      </c>
      <c r="N20" s="67" t="s">
        <v>224</v>
      </c>
      <c r="O20" s="67"/>
      <c r="P20" s="100"/>
      <c r="Q20" s="254" t="s">
        <v>230</v>
      </c>
      <c r="R20" s="15"/>
    </row>
    <row r="21" spans="1:18" s="2" customFormat="1" ht="95.25" customHeight="1">
      <c r="A21" s="2">
        <v>2</v>
      </c>
      <c r="B21" s="21" t="s">
        <v>20</v>
      </c>
      <c r="C21" s="22"/>
      <c r="D21" s="23" t="s">
        <v>224</v>
      </c>
      <c r="E21" s="24"/>
      <c r="F21" s="24"/>
      <c r="G21" s="81" t="s">
        <v>223</v>
      </c>
      <c r="H21" s="261" t="s">
        <v>224</v>
      </c>
      <c r="I21" s="262"/>
      <c r="J21" s="262"/>
      <c r="K21" s="263"/>
      <c r="L21" s="278" t="s">
        <v>247</v>
      </c>
      <c r="M21" s="248" t="s">
        <v>224</v>
      </c>
      <c r="N21" s="45" t="s">
        <v>224</v>
      </c>
      <c r="O21" s="45"/>
      <c r="P21" s="45"/>
      <c r="Q21" s="255" t="s">
        <v>231</v>
      </c>
      <c r="R21" s="15"/>
    </row>
    <row r="22" spans="1:18" s="12" customFormat="1" ht="95.25" customHeight="1">
      <c r="A22" s="12">
        <v>3</v>
      </c>
      <c r="B22" s="21" t="s">
        <v>5</v>
      </c>
      <c r="C22" s="21"/>
      <c r="D22" s="23" t="s">
        <v>224</v>
      </c>
      <c r="E22" s="24"/>
      <c r="F22" s="24"/>
      <c r="G22" s="74"/>
      <c r="H22" s="246" t="s">
        <v>224</v>
      </c>
      <c r="I22" s="24"/>
      <c r="J22" s="24"/>
      <c r="K22" s="264"/>
      <c r="L22" s="279"/>
      <c r="M22" s="249" t="s">
        <v>224</v>
      </c>
      <c r="N22" s="31"/>
      <c r="O22" s="45"/>
      <c r="P22" s="45"/>
      <c r="Q22" s="255"/>
      <c r="R22" s="17"/>
    </row>
    <row r="23" spans="1:18" s="2" customFormat="1" ht="95.25" customHeight="1">
      <c r="A23" s="2">
        <v>4</v>
      </c>
      <c r="B23" s="21" t="s">
        <v>40</v>
      </c>
      <c r="C23" s="21"/>
      <c r="D23" s="23" t="s">
        <v>224</v>
      </c>
      <c r="E23" s="24"/>
      <c r="F23" s="24"/>
      <c r="G23" s="74"/>
      <c r="H23" s="246" t="s">
        <v>224</v>
      </c>
      <c r="I23" s="24"/>
      <c r="J23" s="24"/>
      <c r="K23" s="264"/>
      <c r="L23" s="279" t="s">
        <v>248</v>
      </c>
      <c r="M23" s="249" t="s">
        <v>224</v>
      </c>
      <c r="N23" s="31" t="s">
        <v>224</v>
      </c>
      <c r="O23" s="45"/>
      <c r="P23" s="45"/>
      <c r="Q23" s="255" t="s">
        <v>232</v>
      </c>
      <c r="R23" s="15"/>
    </row>
    <row r="24" spans="1:18" s="2" customFormat="1" ht="95.25" customHeight="1" thickBot="1">
      <c r="A24" s="2">
        <v>5</v>
      </c>
      <c r="B24" s="26" t="s">
        <v>42</v>
      </c>
      <c r="C24" s="26"/>
      <c r="D24" s="28" t="s">
        <v>224</v>
      </c>
      <c r="E24" s="28"/>
      <c r="F24" s="28"/>
      <c r="G24" s="83"/>
      <c r="H24" s="265" t="s">
        <v>224</v>
      </c>
      <c r="I24" s="27"/>
      <c r="J24" s="27"/>
      <c r="K24" s="266"/>
      <c r="L24" s="280"/>
      <c r="M24" s="250"/>
      <c r="N24" s="87" t="s">
        <v>224</v>
      </c>
      <c r="O24" s="61"/>
      <c r="P24" s="87"/>
      <c r="Q24" s="256"/>
      <c r="R24" s="15"/>
    </row>
    <row r="25" spans="1:18" s="12" customFormat="1" ht="95.25" customHeight="1">
      <c r="A25" s="12">
        <v>6</v>
      </c>
      <c r="B25" s="88" t="s">
        <v>49</v>
      </c>
      <c r="C25" s="18" t="s">
        <v>224</v>
      </c>
      <c r="D25" s="19"/>
      <c r="E25" s="19"/>
      <c r="F25" s="19"/>
      <c r="G25" s="92"/>
      <c r="H25" s="267" t="s">
        <v>224</v>
      </c>
      <c r="I25" s="268"/>
      <c r="J25" s="268"/>
      <c r="K25" s="269"/>
      <c r="L25" s="281" t="s">
        <v>249</v>
      </c>
      <c r="M25" s="247" t="s">
        <v>224</v>
      </c>
      <c r="N25" s="67" t="s">
        <v>224</v>
      </c>
      <c r="O25" s="67"/>
      <c r="P25" s="67"/>
      <c r="Q25" s="257" t="s">
        <v>287</v>
      </c>
      <c r="R25" s="17"/>
    </row>
    <row r="26" spans="1:18" s="2" customFormat="1" ht="95.25" customHeight="1">
      <c r="A26" s="2">
        <v>7</v>
      </c>
      <c r="B26" s="21" t="s">
        <v>37</v>
      </c>
      <c r="C26" s="21" t="s">
        <v>224</v>
      </c>
      <c r="D26" s="24"/>
      <c r="E26" s="23"/>
      <c r="F26" s="23"/>
      <c r="G26" s="74"/>
      <c r="H26" s="246" t="s">
        <v>224</v>
      </c>
      <c r="I26" s="24"/>
      <c r="J26" s="24"/>
      <c r="K26" s="264"/>
      <c r="L26" s="279"/>
      <c r="M26" s="249" t="s">
        <v>224</v>
      </c>
      <c r="N26" s="45"/>
      <c r="O26" s="31"/>
      <c r="P26" s="31"/>
      <c r="Q26" s="255"/>
      <c r="R26" s="15"/>
    </row>
    <row r="27" spans="1:18" s="2" customFormat="1" ht="95.25" customHeight="1">
      <c r="A27" s="2">
        <v>8</v>
      </c>
      <c r="B27" s="21" t="s">
        <v>51</v>
      </c>
      <c r="C27" s="21"/>
      <c r="D27" s="24" t="s">
        <v>224</v>
      </c>
      <c r="E27" s="23"/>
      <c r="F27" s="23"/>
      <c r="G27" s="74"/>
      <c r="H27" s="246" t="s">
        <v>224</v>
      </c>
      <c r="I27" s="24"/>
      <c r="J27" s="24"/>
      <c r="K27" s="264"/>
      <c r="L27" s="279"/>
      <c r="M27" s="249"/>
      <c r="N27" s="31" t="s">
        <v>224</v>
      </c>
      <c r="O27" s="31"/>
      <c r="P27" s="31"/>
      <c r="Q27" s="255"/>
      <c r="R27" s="15"/>
    </row>
    <row r="28" spans="1:18" s="2" customFormat="1" ht="95.25" customHeight="1">
      <c r="A28" s="12">
        <v>9</v>
      </c>
      <c r="B28" s="21" t="s">
        <v>4</v>
      </c>
      <c r="C28" s="21"/>
      <c r="D28" s="24" t="s">
        <v>224</v>
      </c>
      <c r="E28" s="23"/>
      <c r="F28" s="23"/>
      <c r="G28" s="82"/>
      <c r="H28" s="270" t="s">
        <v>224</v>
      </c>
      <c r="I28" s="271"/>
      <c r="J28" s="271"/>
      <c r="K28" s="272"/>
      <c r="L28" s="282"/>
      <c r="M28" s="249" t="s">
        <v>224</v>
      </c>
      <c r="N28" s="45" t="s">
        <v>224</v>
      </c>
      <c r="O28" s="31"/>
      <c r="P28" s="31"/>
      <c r="Q28" s="258" t="s">
        <v>233</v>
      </c>
      <c r="R28" s="15"/>
    </row>
    <row r="29" spans="1:18" s="12" customFormat="1" ht="95.25" customHeight="1" thickBot="1">
      <c r="A29" s="2">
        <v>10</v>
      </c>
      <c r="B29" s="89" t="s">
        <v>13</v>
      </c>
      <c r="C29" s="26"/>
      <c r="D29" s="28" t="s">
        <v>224</v>
      </c>
      <c r="E29" s="27"/>
      <c r="F29" s="27"/>
      <c r="G29" s="83"/>
      <c r="H29" s="265" t="s">
        <v>224</v>
      </c>
      <c r="I29" s="27"/>
      <c r="J29" s="27"/>
      <c r="K29" s="266"/>
      <c r="L29" s="280"/>
      <c r="M29" s="250" t="s">
        <v>224</v>
      </c>
      <c r="N29" s="61" t="s">
        <v>224</v>
      </c>
      <c r="O29" s="87"/>
      <c r="P29" s="61"/>
      <c r="Q29" s="256" t="s">
        <v>254</v>
      </c>
      <c r="R29" s="17"/>
    </row>
    <row r="30" spans="1:18" s="2" customFormat="1" ht="95.25" customHeight="1">
      <c r="A30" s="2">
        <v>11</v>
      </c>
      <c r="B30" s="18" t="s">
        <v>41</v>
      </c>
      <c r="C30" s="18"/>
      <c r="D30" s="19" t="s">
        <v>224</v>
      </c>
      <c r="E30" s="19"/>
      <c r="F30" s="19"/>
      <c r="G30" s="80" t="s">
        <v>225</v>
      </c>
      <c r="H30" s="259" t="s">
        <v>224</v>
      </c>
      <c r="I30" s="20"/>
      <c r="J30" s="20"/>
      <c r="K30" s="260"/>
      <c r="L30" s="277"/>
      <c r="M30" s="247" t="s">
        <v>224</v>
      </c>
      <c r="N30" s="67"/>
      <c r="O30" s="67"/>
      <c r="P30" s="67"/>
      <c r="Q30" s="254"/>
      <c r="R30" s="15"/>
    </row>
    <row r="31" spans="1:18" s="2" customFormat="1" ht="95.25" customHeight="1">
      <c r="A31" s="12">
        <v>12</v>
      </c>
      <c r="B31" s="21" t="s">
        <v>16</v>
      </c>
      <c r="C31" s="21"/>
      <c r="D31" s="23" t="s">
        <v>224</v>
      </c>
      <c r="E31" s="24"/>
      <c r="F31" s="24"/>
      <c r="G31" s="74"/>
      <c r="H31" s="246" t="s">
        <v>224</v>
      </c>
      <c r="I31" s="24"/>
      <c r="J31" s="24"/>
      <c r="K31" s="264"/>
      <c r="L31" s="279"/>
      <c r="M31" s="249" t="s">
        <v>224</v>
      </c>
      <c r="N31" s="31" t="s">
        <v>224</v>
      </c>
      <c r="O31" s="45"/>
      <c r="P31" s="45"/>
      <c r="Q31" s="255" t="s">
        <v>234</v>
      </c>
      <c r="R31" s="15"/>
    </row>
    <row r="32" spans="1:18" s="2" customFormat="1" ht="95.25" customHeight="1">
      <c r="A32" s="2">
        <v>13</v>
      </c>
      <c r="B32" s="21" t="s">
        <v>44</v>
      </c>
      <c r="C32" s="21" t="s">
        <v>224</v>
      </c>
      <c r="D32" s="23"/>
      <c r="E32" s="24"/>
      <c r="F32" s="24"/>
      <c r="G32" s="74"/>
      <c r="H32" s="246" t="s">
        <v>224</v>
      </c>
      <c r="I32" s="24"/>
      <c r="J32" s="24"/>
      <c r="K32" s="264"/>
      <c r="L32" s="279"/>
      <c r="M32" s="249" t="s">
        <v>224</v>
      </c>
      <c r="N32" s="31"/>
      <c r="O32" s="45"/>
      <c r="P32" s="45"/>
      <c r="Q32" s="255"/>
      <c r="R32" s="15"/>
    </row>
    <row r="33" spans="1:18" s="2" customFormat="1" ht="95.25" customHeight="1">
      <c r="A33" s="2">
        <v>14</v>
      </c>
      <c r="B33" s="21" t="s">
        <v>34</v>
      </c>
      <c r="C33" s="21"/>
      <c r="D33" s="23" t="s">
        <v>224</v>
      </c>
      <c r="E33" s="24"/>
      <c r="F33" s="24"/>
      <c r="G33" s="74"/>
      <c r="H33" s="246" t="s">
        <v>224</v>
      </c>
      <c r="I33" s="24"/>
      <c r="J33" s="24"/>
      <c r="K33" s="264"/>
      <c r="L33" s="279"/>
      <c r="M33" s="249" t="s">
        <v>224</v>
      </c>
      <c r="N33" s="31" t="s">
        <v>224</v>
      </c>
      <c r="O33" s="31"/>
      <c r="P33" s="45"/>
      <c r="Q33" s="255"/>
      <c r="R33" s="15"/>
    </row>
    <row r="34" spans="1:18" s="2" customFormat="1" ht="95.25" customHeight="1" thickBot="1">
      <c r="A34" s="12">
        <v>15</v>
      </c>
      <c r="B34" s="26" t="s">
        <v>50</v>
      </c>
      <c r="C34" s="26" t="s">
        <v>224</v>
      </c>
      <c r="D34" s="28"/>
      <c r="E34" s="27"/>
      <c r="F34" s="27"/>
      <c r="G34" s="83"/>
      <c r="H34" s="265" t="s">
        <v>224</v>
      </c>
      <c r="I34" s="27"/>
      <c r="J34" s="27"/>
      <c r="K34" s="266"/>
      <c r="L34" s="280"/>
      <c r="M34" s="250" t="s">
        <v>224</v>
      </c>
      <c r="N34" s="87" t="s">
        <v>224</v>
      </c>
      <c r="O34" s="61"/>
      <c r="P34" s="61"/>
      <c r="Q34" s="256" t="s">
        <v>255</v>
      </c>
      <c r="R34" s="15"/>
    </row>
    <row r="35" spans="1:18" s="2" customFormat="1" ht="95.25" customHeight="1">
      <c r="A35" s="2">
        <v>16</v>
      </c>
      <c r="B35" s="18" t="s">
        <v>46</v>
      </c>
      <c r="C35" s="18"/>
      <c r="D35" s="20" t="s">
        <v>224</v>
      </c>
      <c r="E35" s="19"/>
      <c r="F35" s="19"/>
      <c r="G35" s="92"/>
      <c r="H35" s="267" t="s">
        <v>224</v>
      </c>
      <c r="I35" s="268"/>
      <c r="J35" s="268"/>
      <c r="K35" s="269"/>
      <c r="L35" s="281"/>
      <c r="M35" s="247" t="s">
        <v>224</v>
      </c>
      <c r="N35" s="100" t="s">
        <v>224</v>
      </c>
      <c r="O35" s="67"/>
      <c r="P35" s="67"/>
      <c r="Q35" s="257" t="s">
        <v>235</v>
      </c>
      <c r="R35" s="15"/>
    </row>
    <row r="36" spans="1:18" s="2" customFormat="1" ht="95.25" customHeight="1">
      <c r="A36" s="2">
        <v>17</v>
      </c>
      <c r="B36" s="21" t="s">
        <v>10</v>
      </c>
      <c r="C36" s="21"/>
      <c r="D36" s="24" t="s">
        <v>224</v>
      </c>
      <c r="E36" s="23"/>
      <c r="F36" s="23"/>
      <c r="G36" s="74"/>
      <c r="H36" s="246" t="s">
        <v>224</v>
      </c>
      <c r="I36" s="24"/>
      <c r="J36" s="24"/>
      <c r="K36" s="264"/>
      <c r="L36" s="279"/>
      <c r="M36" s="249" t="s">
        <v>224</v>
      </c>
      <c r="N36" s="45" t="s">
        <v>224</v>
      </c>
      <c r="O36" s="31"/>
      <c r="P36" s="31"/>
      <c r="Q36" s="255" t="s">
        <v>236</v>
      </c>
      <c r="R36" s="15"/>
    </row>
    <row r="37" spans="1:18" s="2" customFormat="1" ht="95.25" customHeight="1">
      <c r="A37" s="12">
        <v>18</v>
      </c>
      <c r="B37" s="21" t="s">
        <v>38</v>
      </c>
      <c r="C37" s="21"/>
      <c r="D37" s="23" t="s">
        <v>224</v>
      </c>
      <c r="E37" s="24"/>
      <c r="F37" s="24"/>
      <c r="G37" s="74"/>
      <c r="H37" s="246" t="s">
        <v>224</v>
      </c>
      <c r="I37" s="24"/>
      <c r="J37" s="24"/>
      <c r="K37" s="264"/>
      <c r="L37" s="279"/>
      <c r="M37" s="249" t="s">
        <v>224</v>
      </c>
      <c r="N37" s="31"/>
      <c r="O37" s="45"/>
      <c r="P37" s="45"/>
      <c r="Q37" s="255" t="s">
        <v>237</v>
      </c>
      <c r="R37" s="15"/>
    </row>
    <row r="38" spans="1:18" s="12" customFormat="1" ht="95.25" customHeight="1">
      <c r="A38" s="2">
        <v>19</v>
      </c>
      <c r="B38" s="25" t="s">
        <v>43</v>
      </c>
      <c r="C38" s="21"/>
      <c r="D38" s="23" t="s">
        <v>224</v>
      </c>
      <c r="E38" s="23"/>
      <c r="F38" s="23"/>
      <c r="G38" s="74"/>
      <c r="H38" s="246" t="s">
        <v>224</v>
      </c>
      <c r="I38" s="24"/>
      <c r="J38" s="24"/>
      <c r="K38" s="264"/>
      <c r="L38" s="279"/>
      <c r="M38" s="249"/>
      <c r="N38" s="31" t="s">
        <v>224</v>
      </c>
      <c r="O38" s="31"/>
      <c r="P38" s="31"/>
      <c r="Q38" s="255"/>
      <c r="R38" s="17"/>
    </row>
    <row r="39" spans="1:18" s="2" customFormat="1" ht="95.25" customHeight="1" thickBot="1">
      <c r="A39" s="2">
        <v>20</v>
      </c>
      <c r="B39" s="26" t="s">
        <v>39</v>
      </c>
      <c r="C39" s="26"/>
      <c r="D39" s="28" t="s">
        <v>224</v>
      </c>
      <c r="E39" s="28"/>
      <c r="F39" s="28"/>
      <c r="G39" s="83"/>
      <c r="H39" s="265" t="s">
        <v>224</v>
      </c>
      <c r="I39" s="27"/>
      <c r="J39" s="27"/>
      <c r="K39" s="266"/>
      <c r="L39" s="280"/>
      <c r="M39" s="250"/>
      <c r="N39" s="87" t="s">
        <v>224</v>
      </c>
      <c r="O39" s="87"/>
      <c r="P39" s="87"/>
      <c r="Q39" s="256"/>
      <c r="R39" s="15"/>
    </row>
    <row r="40" spans="1:18" s="2" customFormat="1" ht="95.25" customHeight="1">
      <c r="A40" s="12">
        <v>21</v>
      </c>
      <c r="B40" s="18" t="s">
        <v>33</v>
      </c>
      <c r="C40" s="18"/>
      <c r="D40" s="19" t="s">
        <v>224</v>
      </c>
      <c r="E40" s="20"/>
      <c r="F40" s="20"/>
      <c r="G40" s="80" t="s">
        <v>226</v>
      </c>
      <c r="H40" s="259" t="s">
        <v>224</v>
      </c>
      <c r="I40" s="20"/>
      <c r="J40" s="20"/>
      <c r="K40" s="260"/>
      <c r="L40" s="277" t="s">
        <v>250</v>
      </c>
      <c r="M40" s="247" t="s">
        <v>224</v>
      </c>
      <c r="N40" s="67" t="s">
        <v>224</v>
      </c>
      <c r="O40" s="100"/>
      <c r="P40" s="100"/>
      <c r="Q40" s="254" t="s">
        <v>238</v>
      </c>
      <c r="R40" s="15"/>
    </row>
    <row r="41" spans="1:18" s="2" customFormat="1" ht="95.25" customHeight="1">
      <c r="A41" s="2">
        <v>22</v>
      </c>
      <c r="B41" s="21" t="s">
        <v>32</v>
      </c>
      <c r="C41" s="21"/>
      <c r="D41" s="23" t="s">
        <v>290</v>
      </c>
      <c r="E41" s="23"/>
      <c r="F41" s="23"/>
      <c r="G41" s="74"/>
      <c r="H41" s="246" t="s">
        <v>224</v>
      </c>
      <c r="I41" s="24"/>
      <c r="J41" s="24"/>
      <c r="K41" s="264"/>
      <c r="L41" s="279"/>
      <c r="M41" s="249"/>
      <c r="N41" s="31" t="s">
        <v>224</v>
      </c>
      <c r="O41" s="31"/>
      <c r="P41" s="31"/>
      <c r="Q41" s="255"/>
      <c r="R41" s="15"/>
    </row>
    <row r="42" spans="1:18" s="2" customFormat="1" ht="95.25" customHeight="1">
      <c r="A42" s="2">
        <v>23</v>
      </c>
      <c r="B42" s="21" t="s">
        <v>45</v>
      </c>
      <c r="C42" s="21"/>
      <c r="D42" s="23" t="s">
        <v>224</v>
      </c>
      <c r="E42" s="23"/>
      <c r="F42" s="23"/>
      <c r="G42" s="74"/>
      <c r="H42" s="246" t="s">
        <v>224</v>
      </c>
      <c r="I42" s="24"/>
      <c r="J42" s="24"/>
      <c r="K42" s="264"/>
      <c r="L42" s="279"/>
      <c r="M42" s="249" t="s">
        <v>224</v>
      </c>
      <c r="N42" s="31"/>
      <c r="O42" s="31"/>
      <c r="P42" s="31"/>
      <c r="Q42" s="255"/>
      <c r="R42" s="15"/>
    </row>
    <row r="43" spans="1:18" s="2" customFormat="1" ht="95.25" customHeight="1">
      <c r="A43" s="12">
        <v>24</v>
      </c>
      <c r="B43" s="21" t="s">
        <v>35</v>
      </c>
      <c r="C43" s="21"/>
      <c r="D43" s="23" t="s">
        <v>224</v>
      </c>
      <c r="E43" s="24"/>
      <c r="F43" s="24"/>
      <c r="G43" s="74"/>
      <c r="H43" s="246" t="s">
        <v>224</v>
      </c>
      <c r="I43" s="24"/>
      <c r="J43" s="24"/>
      <c r="K43" s="264"/>
      <c r="L43" s="279"/>
      <c r="M43" s="249" t="s">
        <v>224</v>
      </c>
      <c r="N43" s="45" t="s">
        <v>224</v>
      </c>
      <c r="O43" s="31"/>
      <c r="P43" s="45"/>
      <c r="Q43" s="255" t="s">
        <v>239</v>
      </c>
      <c r="R43" s="15"/>
    </row>
    <row r="44" spans="1:18" s="2" customFormat="1" ht="95.25" customHeight="1" thickBot="1">
      <c r="A44" s="2">
        <v>25</v>
      </c>
      <c r="B44" s="26" t="s">
        <v>15</v>
      </c>
      <c r="C44" s="26" t="s">
        <v>224</v>
      </c>
      <c r="D44" s="27"/>
      <c r="E44" s="28"/>
      <c r="F44" s="28"/>
      <c r="G44" s="83"/>
      <c r="H44" s="265" t="s">
        <v>224</v>
      </c>
      <c r="I44" s="27"/>
      <c r="J44" s="27"/>
      <c r="K44" s="266"/>
      <c r="L44" s="280"/>
      <c r="M44" s="250" t="s">
        <v>224</v>
      </c>
      <c r="N44" s="61"/>
      <c r="O44" s="87"/>
      <c r="P44" s="87"/>
      <c r="Q44" s="256"/>
      <c r="R44" s="15"/>
    </row>
    <row r="45" spans="1:18" s="2" customFormat="1" ht="95.25" customHeight="1">
      <c r="A45" s="2">
        <v>26</v>
      </c>
      <c r="B45" s="18" t="s">
        <v>30</v>
      </c>
      <c r="C45" s="18"/>
      <c r="D45" s="19" t="s">
        <v>224</v>
      </c>
      <c r="E45" s="20"/>
      <c r="F45" s="20"/>
      <c r="G45" s="93"/>
      <c r="H45" s="259" t="s">
        <v>224</v>
      </c>
      <c r="I45" s="20"/>
      <c r="J45" s="273"/>
      <c r="K45" s="274"/>
      <c r="L45" s="283"/>
      <c r="M45" s="247"/>
      <c r="N45" s="67" t="s">
        <v>224</v>
      </c>
      <c r="O45" s="100"/>
      <c r="P45" s="100"/>
      <c r="Q45" s="254"/>
      <c r="R45" s="15"/>
    </row>
    <row r="46" spans="1:18" s="2" customFormat="1" ht="95.25" customHeight="1">
      <c r="A46" s="12">
        <v>27</v>
      </c>
      <c r="B46" s="29" t="s">
        <v>11</v>
      </c>
      <c r="C46" s="29"/>
      <c r="D46" s="23" t="s">
        <v>224</v>
      </c>
      <c r="E46" s="30"/>
      <c r="F46" s="30"/>
      <c r="G46" s="74"/>
      <c r="H46" s="246" t="s">
        <v>224</v>
      </c>
      <c r="I46" s="275"/>
      <c r="J46" s="275"/>
      <c r="K46" s="276"/>
      <c r="L46" s="284"/>
      <c r="M46" s="251" t="s">
        <v>224</v>
      </c>
      <c r="N46" s="31"/>
      <c r="O46" s="60"/>
      <c r="P46" s="60"/>
      <c r="Q46" s="255"/>
      <c r="R46" s="15"/>
    </row>
    <row r="47" spans="1:18" s="2" customFormat="1" ht="95.25" customHeight="1">
      <c r="A47" s="2">
        <v>28</v>
      </c>
      <c r="B47" s="21" t="s">
        <v>19</v>
      </c>
      <c r="C47" s="21" t="s">
        <v>224</v>
      </c>
      <c r="D47" s="23"/>
      <c r="E47" s="30"/>
      <c r="F47" s="30"/>
      <c r="G47" s="74"/>
      <c r="H47" s="246" t="s">
        <v>224</v>
      </c>
      <c r="I47" s="24"/>
      <c r="J47" s="24"/>
      <c r="K47" s="264"/>
      <c r="L47" s="279"/>
      <c r="M47" s="249" t="s">
        <v>224</v>
      </c>
      <c r="N47" s="31" t="s">
        <v>224</v>
      </c>
      <c r="O47" s="60"/>
      <c r="P47" s="60"/>
      <c r="Q47" s="255" t="s">
        <v>240</v>
      </c>
      <c r="R47" s="15"/>
    </row>
    <row r="48" spans="1:18" s="2" customFormat="1" ht="95.25" customHeight="1">
      <c r="A48" s="2">
        <v>29</v>
      </c>
      <c r="B48" s="21" t="s">
        <v>36</v>
      </c>
      <c r="C48" s="21"/>
      <c r="D48" s="23" t="s">
        <v>224</v>
      </c>
      <c r="E48" s="30"/>
      <c r="F48" s="30"/>
      <c r="G48" s="74"/>
      <c r="H48" s="246" t="s">
        <v>224</v>
      </c>
      <c r="I48" s="24"/>
      <c r="J48" s="24"/>
      <c r="K48" s="264"/>
      <c r="L48" s="279"/>
      <c r="M48" s="249" t="s">
        <v>224</v>
      </c>
      <c r="N48" s="31" t="s">
        <v>224</v>
      </c>
      <c r="O48" s="60"/>
      <c r="P48" s="60"/>
      <c r="Q48" s="255" t="s">
        <v>241</v>
      </c>
      <c r="R48" s="15"/>
    </row>
    <row r="49" spans="1:18" s="2" customFormat="1" ht="95.25" customHeight="1" thickBot="1">
      <c r="A49" s="12">
        <v>30</v>
      </c>
      <c r="B49" s="26" t="s">
        <v>12</v>
      </c>
      <c r="C49" s="26"/>
      <c r="D49" s="28" t="s">
        <v>224</v>
      </c>
      <c r="E49" s="90"/>
      <c r="F49" s="90"/>
      <c r="G49" s="83"/>
      <c r="H49" s="265" t="s">
        <v>224</v>
      </c>
      <c r="I49" s="27"/>
      <c r="J49" s="27"/>
      <c r="K49" s="266"/>
      <c r="L49" s="280"/>
      <c r="M49" s="250" t="s">
        <v>224</v>
      </c>
      <c r="N49" s="87" t="s">
        <v>224</v>
      </c>
      <c r="O49" s="252"/>
      <c r="P49" s="252"/>
      <c r="Q49" s="256" t="s">
        <v>242</v>
      </c>
      <c r="R49" s="15"/>
    </row>
    <row r="50" spans="1:18" s="2" customFormat="1" ht="95.25" customHeight="1">
      <c r="A50" s="2">
        <v>31</v>
      </c>
      <c r="B50" s="18" t="s">
        <v>31</v>
      </c>
      <c r="C50" s="18"/>
      <c r="D50" s="19" t="s">
        <v>224</v>
      </c>
      <c r="E50" s="19"/>
      <c r="F50" s="19"/>
      <c r="G50" s="80"/>
      <c r="H50" s="259" t="s">
        <v>224</v>
      </c>
      <c r="I50" s="20"/>
      <c r="J50" s="20"/>
      <c r="K50" s="260"/>
      <c r="L50" s="277" t="s">
        <v>251</v>
      </c>
      <c r="M50" s="247" t="s">
        <v>224</v>
      </c>
      <c r="N50" s="67" t="s">
        <v>224</v>
      </c>
      <c r="O50" s="67"/>
      <c r="P50" s="67"/>
      <c r="Q50" s="254" t="s">
        <v>243</v>
      </c>
      <c r="R50" s="15"/>
    </row>
    <row r="51" spans="1:18" s="2" customFormat="1" ht="95.25" customHeight="1">
      <c r="A51" s="2">
        <v>32</v>
      </c>
      <c r="B51" s="21" t="s">
        <v>9</v>
      </c>
      <c r="C51" s="21" t="s">
        <v>224</v>
      </c>
      <c r="D51" s="23"/>
      <c r="E51" s="23"/>
      <c r="F51" s="23"/>
      <c r="G51" s="74"/>
      <c r="H51" s="246" t="s">
        <v>224</v>
      </c>
      <c r="I51" s="24"/>
      <c r="J51" s="24"/>
      <c r="K51" s="264"/>
      <c r="L51" s="279"/>
      <c r="M51" s="249" t="s">
        <v>224</v>
      </c>
      <c r="N51" s="31"/>
      <c r="O51" s="31"/>
      <c r="P51" s="31"/>
      <c r="Q51" s="255"/>
      <c r="R51" s="15"/>
    </row>
    <row r="52" spans="1:18" s="2" customFormat="1" ht="95.25" customHeight="1">
      <c r="A52" s="12">
        <v>33</v>
      </c>
      <c r="B52" s="21" t="s">
        <v>3</v>
      </c>
      <c r="C52" s="21" t="s">
        <v>224</v>
      </c>
      <c r="D52" s="23"/>
      <c r="E52" s="23"/>
      <c r="F52" s="23"/>
      <c r="G52" s="74"/>
      <c r="H52" s="246" t="s">
        <v>224</v>
      </c>
      <c r="I52" s="24"/>
      <c r="J52" s="24"/>
      <c r="K52" s="264"/>
      <c r="L52" s="279"/>
      <c r="M52" s="249" t="s">
        <v>224</v>
      </c>
      <c r="N52" s="31"/>
      <c r="O52" s="31"/>
      <c r="P52" s="31"/>
      <c r="Q52" s="255"/>
      <c r="R52" s="15"/>
    </row>
    <row r="53" spans="1:18" s="2" customFormat="1" ht="95.25" customHeight="1">
      <c r="A53" s="2">
        <v>34</v>
      </c>
      <c r="B53" s="21" t="s">
        <v>14</v>
      </c>
      <c r="C53" s="21" t="s">
        <v>224</v>
      </c>
      <c r="D53" s="23"/>
      <c r="E53" s="30"/>
      <c r="F53" s="30"/>
      <c r="G53" s="74"/>
      <c r="H53" s="246" t="s">
        <v>224</v>
      </c>
      <c r="I53" s="24"/>
      <c r="J53" s="24"/>
      <c r="K53" s="264"/>
      <c r="L53" s="279"/>
      <c r="M53" s="249" t="s">
        <v>224</v>
      </c>
      <c r="N53" s="31"/>
      <c r="O53" s="60"/>
      <c r="P53" s="60"/>
      <c r="Q53" s="255"/>
      <c r="R53" s="15"/>
    </row>
    <row r="54" spans="1:18" s="2" customFormat="1" ht="95.25" customHeight="1" thickBot="1">
      <c r="A54" s="2">
        <v>35</v>
      </c>
      <c r="B54" s="26" t="s">
        <v>18</v>
      </c>
      <c r="C54" s="26"/>
      <c r="D54" s="27" t="s">
        <v>224</v>
      </c>
      <c r="E54" s="91"/>
      <c r="F54" s="91"/>
      <c r="G54" s="83"/>
      <c r="H54" s="265" t="s">
        <v>224</v>
      </c>
      <c r="I54" s="27"/>
      <c r="J54" s="27"/>
      <c r="K54" s="266"/>
      <c r="L54" s="280"/>
      <c r="M54" s="250" t="s">
        <v>224</v>
      </c>
      <c r="N54" s="61"/>
      <c r="O54" s="87"/>
      <c r="P54" s="87"/>
      <c r="Q54" s="256"/>
      <c r="R54" s="15"/>
    </row>
    <row r="55" spans="1:18" s="2" customFormat="1" ht="95.25" customHeight="1">
      <c r="A55" s="12">
        <v>36</v>
      </c>
      <c r="B55" s="18" t="s">
        <v>17</v>
      </c>
      <c r="C55" s="18"/>
      <c r="D55" s="19" t="s">
        <v>224</v>
      </c>
      <c r="E55" s="20"/>
      <c r="F55" s="20"/>
      <c r="G55" s="80" t="s">
        <v>227</v>
      </c>
      <c r="H55" s="259" t="s">
        <v>224</v>
      </c>
      <c r="I55" s="20"/>
      <c r="J55" s="20"/>
      <c r="K55" s="260"/>
      <c r="L55" s="277"/>
      <c r="M55" s="247"/>
      <c r="N55" s="67" t="s">
        <v>224</v>
      </c>
      <c r="O55" s="67"/>
      <c r="P55" s="100"/>
      <c r="Q55" s="254" t="s">
        <v>227</v>
      </c>
      <c r="R55" s="15"/>
    </row>
    <row r="56" spans="1:18" s="12" customFormat="1" ht="95.25" customHeight="1">
      <c r="A56" s="2">
        <v>37</v>
      </c>
      <c r="B56" s="25" t="s">
        <v>6</v>
      </c>
      <c r="C56" s="21"/>
      <c r="D56" s="24" t="s">
        <v>224</v>
      </c>
      <c r="E56" s="23"/>
      <c r="F56" s="23"/>
      <c r="G56" s="74"/>
      <c r="H56" s="246" t="s">
        <v>224</v>
      </c>
      <c r="I56" s="24"/>
      <c r="J56" s="24"/>
      <c r="K56" s="264"/>
      <c r="L56" s="279"/>
      <c r="M56" s="249" t="s">
        <v>224</v>
      </c>
      <c r="N56" s="45" t="s">
        <v>224</v>
      </c>
      <c r="O56" s="31"/>
      <c r="P56" s="31"/>
      <c r="Q56" s="255" t="s">
        <v>244</v>
      </c>
      <c r="R56" s="17"/>
    </row>
    <row r="57" spans="1:18" s="2" customFormat="1" ht="95.25" customHeight="1">
      <c r="A57" s="2">
        <v>38</v>
      </c>
      <c r="B57" s="21" t="s">
        <v>47</v>
      </c>
      <c r="C57" s="21"/>
      <c r="D57" s="23" t="s">
        <v>224</v>
      </c>
      <c r="E57" s="30"/>
      <c r="F57" s="30"/>
      <c r="G57" s="74" t="s">
        <v>228</v>
      </c>
      <c r="H57" s="246" t="s">
        <v>224</v>
      </c>
      <c r="I57" s="24"/>
      <c r="J57" s="24"/>
      <c r="K57" s="264"/>
      <c r="L57" s="279" t="s">
        <v>252</v>
      </c>
      <c r="M57" s="253" t="s">
        <v>224</v>
      </c>
      <c r="N57" s="31" t="s">
        <v>224</v>
      </c>
      <c r="O57" s="31"/>
      <c r="P57" s="60"/>
      <c r="Q57" s="255" t="s">
        <v>245</v>
      </c>
      <c r="R57" s="15"/>
    </row>
    <row r="58" spans="1:18" s="2" customFormat="1" ht="95.25" customHeight="1">
      <c r="A58" s="12">
        <v>39</v>
      </c>
      <c r="B58" s="21" t="s">
        <v>2</v>
      </c>
      <c r="C58" s="21" t="s">
        <v>224</v>
      </c>
      <c r="D58" s="23"/>
      <c r="E58" s="30"/>
      <c r="F58" s="30"/>
      <c r="G58" s="74"/>
      <c r="H58" s="246" t="s">
        <v>224</v>
      </c>
      <c r="I58" s="24"/>
      <c r="J58" s="24"/>
      <c r="K58" s="264"/>
      <c r="L58" s="279"/>
      <c r="M58" s="249" t="s">
        <v>224</v>
      </c>
      <c r="N58" s="31"/>
      <c r="O58" s="60"/>
      <c r="P58" s="60"/>
      <c r="Q58" s="255"/>
      <c r="R58" s="15"/>
    </row>
    <row r="59" spans="1:18" s="2" customFormat="1" ht="95.25" customHeight="1" thickBot="1">
      <c r="A59" s="2">
        <v>40</v>
      </c>
      <c r="B59" s="26" t="s">
        <v>1</v>
      </c>
      <c r="C59" s="26"/>
      <c r="D59" s="28" t="s">
        <v>224</v>
      </c>
      <c r="E59" s="28"/>
      <c r="F59" s="28"/>
      <c r="G59" s="83"/>
      <c r="H59" s="265" t="s">
        <v>224</v>
      </c>
      <c r="I59" s="27"/>
      <c r="J59" s="27"/>
      <c r="K59" s="266"/>
      <c r="L59" s="280"/>
      <c r="M59" s="250" t="s">
        <v>224</v>
      </c>
      <c r="N59" s="87" t="s">
        <v>224</v>
      </c>
      <c r="O59" s="87"/>
      <c r="P59" s="87"/>
      <c r="Q59" s="256"/>
      <c r="R59" s="15"/>
    </row>
    <row r="60" spans="1:18" s="2" customFormat="1" ht="95.25" customHeight="1">
      <c r="A60" s="2">
        <v>41</v>
      </c>
      <c r="B60" s="18" t="s">
        <v>48</v>
      </c>
      <c r="C60" s="18" t="s">
        <v>224</v>
      </c>
      <c r="D60" s="19"/>
      <c r="E60" s="19"/>
      <c r="F60" s="19"/>
      <c r="G60" s="80"/>
      <c r="H60" s="259" t="s">
        <v>224</v>
      </c>
      <c r="I60" s="20"/>
      <c r="J60" s="20"/>
      <c r="K60" s="260"/>
      <c r="L60" s="277"/>
      <c r="M60" s="247" t="s">
        <v>224</v>
      </c>
      <c r="N60" s="67"/>
      <c r="O60" s="67"/>
      <c r="P60" s="67"/>
      <c r="Q60" s="254"/>
      <c r="R60" s="15"/>
    </row>
    <row r="61" spans="1:18" s="2" customFormat="1" ht="95.25" customHeight="1">
      <c r="A61" s="12">
        <v>42</v>
      </c>
      <c r="B61" s="21" t="s">
        <v>8</v>
      </c>
      <c r="C61" s="21" t="s">
        <v>224</v>
      </c>
      <c r="D61" s="23"/>
      <c r="E61" s="23"/>
      <c r="F61" s="23"/>
      <c r="G61" s="74" t="s">
        <v>229</v>
      </c>
      <c r="H61" s="246" t="s">
        <v>224</v>
      </c>
      <c r="I61" s="24"/>
      <c r="J61" s="24"/>
      <c r="K61" s="264"/>
      <c r="L61" s="279" t="s">
        <v>253</v>
      </c>
      <c r="M61" s="249" t="s">
        <v>224</v>
      </c>
      <c r="N61" s="31"/>
      <c r="O61" s="31"/>
      <c r="P61" s="31"/>
      <c r="Q61" s="255" t="s">
        <v>246</v>
      </c>
      <c r="R61" s="15"/>
    </row>
    <row r="62" spans="1:18" s="2" customFormat="1" ht="95.25" customHeight="1" thickBot="1">
      <c r="A62" s="2">
        <v>43</v>
      </c>
      <c r="B62" s="26" t="s">
        <v>7</v>
      </c>
      <c r="C62" s="26" t="s">
        <v>224</v>
      </c>
      <c r="D62" s="28"/>
      <c r="E62" s="28"/>
      <c r="F62" s="28"/>
      <c r="G62" s="83"/>
      <c r="H62" s="265" t="s">
        <v>224</v>
      </c>
      <c r="I62" s="27"/>
      <c r="J62" s="27"/>
      <c r="K62" s="266"/>
      <c r="L62" s="280"/>
      <c r="M62" s="250" t="s">
        <v>224</v>
      </c>
      <c r="N62" s="87"/>
      <c r="O62" s="61"/>
      <c r="P62" s="87"/>
      <c r="Q62" s="256"/>
      <c r="R62" s="15"/>
    </row>
    <row r="63" spans="1:18" s="2" customFormat="1" ht="48" customHeight="1" thickBot="1">
      <c r="B63" s="78"/>
      <c r="C63" s="62">
        <f>COUNTIF(C20:C62,"○")</f>
        <v>14</v>
      </c>
      <c r="D63" s="63">
        <f>COUNTIF(D20:D62,"○")</f>
        <v>29</v>
      </c>
      <c r="E63" s="63">
        <f>COUNTIF(E20:E62,"○")</f>
        <v>0</v>
      </c>
      <c r="F63" s="63">
        <f>COUNTIF(F20:F62,"○")</f>
        <v>0</v>
      </c>
      <c r="G63" s="79"/>
      <c r="H63" s="285">
        <f>COUNTIF(H20:H62,"○")</f>
        <v>43</v>
      </c>
      <c r="I63" s="63">
        <f>COUNTIF(I20:I62,"○")</f>
        <v>0</v>
      </c>
      <c r="J63" s="63">
        <f>COUNTIF(J20:J62,"○")</f>
        <v>0</v>
      </c>
      <c r="K63" s="286">
        <f>COUNTIF(K20:K62,"○")</f>
        <v>0</v>
      </c>
      <c r="L63" s="112"/>
      <c r="M63" s="62">
        <f>COUNTIF(M20:M62,"○")</f>
        <v>36</v>
      </c>
      <c r="N63" s="63">
        <f>COUNTIF(N20:N62,"○")</f>
        <v>27</v>
      </c>
      <c r="O63" s="63">
        <f>COUNTIF(O20:O62,"○")</f>
        <v>0</v>
      </c>
      <c r="P63" s="63">
        <f>COUNTIF(P20:P62,"○")</f>
        <v>0</v>
      </c>
      <c r="Q63" s="79"/>
    </row>
    <row r="64" spans="1:18" s="2" customFormat="1" ht="26.25" customHeight="1">
      <c r="B64" s="5"/>
      <c r="C64" s="4"/>
      <c r="D64" s="4"/>
      <c r="E64" s="4"/>
      <c r="F64" s="4"/>
      <c r="G64" s="3"/>
      <c r="H64" s="3"/>
      <c r="I64" s="3"/>
      <c r="J64" s="3"/>
      <c r="K64" s="3"/>
      <c r="L64" s="3"/>
      <c r="M64" s="4"/>
      <c r="N64" s="4"/>
      <c r="O64" s="4"/>
      <c r="P64" s="4"/>
      <c r="Q64" s="3"/>
    </row>
  </sheetData>
  <mergeCells count="28">
    <mergeCell ref="C8:Q8"/>
    <mergeCell ref="C3:Q3"/>
    <mergeCell ref="B1:Q2"/>
    <mergeCell ref="C5:Q5"/>
    <mergeCell ref="C16:Q16"/>
    <mergeCell ref="C6:Q6"/>
    <mergeCell ref="C7:Q7"/>
    <mergeCell ref="C10:Q10"/>
    <mergeCell ref="C12:Q12"/>
    <mergeCell ref="C13:Q13"/>
    <mergeCell ref="C14:Q14"/>
    <mergeCell ref="C15:Q15"/>
    <mergeCell ref="B17:B19"/>
    <mergeCell ref="C17:G17"/>
    <mergeCell ref="M18:M19"/>
    <mergeCell ref="N18:N19"/>
    <mergeCell ref="O18:P18"/>
    <mergeCell ref="M17:Q17"/>
    <mergeCell ref="Q18:Q19"/>
    <mergeCell ref="C18:C19"/>
    <mergeCell ref="D18:D19"/>
    <mergeCell ref="E18:F18"/>
    <mergeCell ref="G18:G19"/>
    <mergeCell ref="H17:L17"/>
    <mergeCell ref="H18:H19"/>
    <mergeCell ref="I18:J18"/>
    <mergeCell ref="K18:K19"/>
    <mergeCell ref="L18:L19"/>
  </mergeCells>
  <phoneticPr fontId="3"/>
  <pageMargins left="0.7" right="0.7" top="0.37" bottom="0.34" header="0.3" footer="0.3"/>
  <pageSetup paperSize="8" scale="2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K61"/>
  <sheetViews>
    <sheetView zoomScale="40" zoomScaleNormal="40" zoomScaleSheetLayoutView="40" workbookViewId="0">
      <pane xSplit="2" topLeftCell="C1" activePane="topRight" state="frozen"/>
      <selection pane="topRight" activeCell="C2" sqref="C2:AA2"/>
    </sheetView>
  </sheetViews>
  <sheetFormatPr defaultRowHeight="13.5"/>
  <cols>
    <col min="1" max="1" width="2.75" style="1" customWidth="1"/>
    <col min="2" max="2" width="27.375" style="1" customWidth="1"/>
    <col min="3" max="3" width="7.25" style="1" customWidth="1"/>
    <col min="4" max="4" width="7.25" style="10" customWidth="1"/>
    <col min="5" max="6" width="7.25" style="1" customWidth="1"/>
    <col min="7" max="7" width="27.375" style="124" customWidth="1"/>
    <col min="8" max="8" width="7.25" style="124" customWidth="1"/>
    <col min="9" max="9" width="7.25" style="125" customWidth="1"/>
    <col min="10" max="10" width="7.25" style="124" customWidth="1"/>
    <col min="11" max="11" width="7.25" style="126" customWidth="1"/>
    <col min="12" max="12" width="27.5" style="124" customWidth="1"/>
    <col min="13" max="15" width="6.875" style="124" customWidth="1"/>
    <col min="16" max="16" width="6.875" style="126" customWidth="1"/>
    <col min="17" max="17" width="27.5" style="124" customWidth="1"/>
    <col min="18" max="18" width="7.25" style="124" customWidth="1"/>
    <col min="19" max="19" width="7.25" style="127" customWidth="1"/>
    <col min="20" max="20" width="7.25" style="124" customWidth="1"/>
    <col min="21" max="21" width="7.25" style="126" customWidth="1"/>
    <col min="22" max="22" width="27.5" style="124" customWidth="1"/>
    <col min="23" max="23" width="7.375" style="124" customWidth="1"/>
    <col min="24" max="24" width="7.375" style="127" customWidth="1"/>
    <col min="25" max="25" width="7.375" style="124" customWidth="1"/>
    <col min="26" max="26" width="7.375" style="126" customWidth="1"/>
    <col min="27" max="27" width="27.5" style="124" customWidth="1"/>
    <col min="28" max="28" width="27.375" style="1" customWidth="1"/>
    <col min="29" max="31" width="9" style="1"/>
    <col min="32" max="36" width="27.75" style="1" customWidth="1"/>
    <col min="37" max="16384" width="9" style="1"/>
  </cols>
  <sheetData>
    <row r="1" spans="1:36" ht="90" customHeight="1">
      <c r="C1" s="405" t="s">
        <v>89</v>
      </c>
      <c r="D1" s="405"/>
      <c r="E1" s="405"/>
      <c r="F1" s="405"/>
      <c r="G1" s="405"/>
      <c r="H1" s="405"/>
      <c r="I1" s="405"/>
      <c r="J1" s="405"/>
      <c r="K1" s="405"/>
      <c r="L1" s="405"/>
      <c r="M1" s="405"/>
      <c r="N1" s="405"/>
      <c r="O1" s="405"/>
      <c r="P1" s="405"/>
      <c r="Q1" s="405"/>
      <c r="R1" s="405"/>
      <c r="S1" s="405"/>
      <c r="T1" s="405"/>
      <c r="U1" s="405"/>
      <c r="V1" s="405"/>
      <c r="W1" s="405"/>
      <c r="X1" s="405"/>
      <c r="Y1" s="405"/>
      <c r="Z1" s="405"/>
      <c r="AA1" s="405"/>
    </row>
    <row r="2" spans="1:36" ht="133.5" customHeight="1">
      <c r="B2" s="14"/>
      <c r="C2" s="372" t="s">
        <v>285</v>
      </c>
      <c r="D2" s="372"/>
      <c r="E2" s="372"/>
      <c r="F2" s="372"/>
      <c r="G2" s="372"/>
      <c r="H2" s="372"/>
      <c r="I2" s="372"/>
      <c r="J2" s="372"/>
      <c r="K2" s="372"/>
      <c r="L2" s="372"/>
      <c r="M2" s="372"/>
      <c r="N2" s="372"/>
      <c r="O2" s="372"/>
      <c r="P2" s="372"/>
      <c r="Q2" s="372"/>
      <c r="R2" s="372"/>
      <c r="S2" s="372"/>
      <c r="T2" s="372"/>
      <c r="U2" s="372"/>
      <c r="V2" s="372"/>
      <c r="W2" s="372"/>
      <c r="X2" s="372"/>
      <c r="Y2" s="372"/>
      <c r="Z2" s="372"/>
      <c r="AA2" s="372"/>
    </row>
    <row r="3" spans="1:36" ht="29.25" customHeight="1">
      <c r="B3" s="14"/>
      <c r="C3" s="314" t="s">
        <v>283</v>
      </c>
      <c r="D3" s="312"/>
      <c r="E3" s="312"/>
      <c r="F3" s="312"/>
      <c r="G3" s="312"/>
      <c r="H3" s="312"/>
      <c r="I3" s="312"/>
      <c r="J3" s="312"/>
      <c r="K3" s="312"/>
      <c r="L3" s="312"/>
      <c r="M3" s="312"/>
      <c r="N3" s="312"/>
      <c r="O3" s="312"/>
      <c r="P3" s="312"/>
      <c r="Q3" s="312"/>
      <c r="R3" s="312"/>
      <c r="S3" s="312"/>
      <c r="T3" s="313"/>
      <c r="U3" s="313"/>
      <c r="V3" s="313"/>
      <c r="W3" s="313"/>
      <c r="X3" s="313"/>
      <c r="Y3" s="313"/>
      <c r="Z3" s="313"/>
      <c r="AA3" s="313"/>
    </row>
    <row r="4" spans="1:36" ht="29.25" customHeight="1">
      <c r="B4" s="14"/>
      <c r="C4" s="374" t="s">
        <v>90</v>
      </c>
      <c r="D4" s="374"/>
      <c r="E4" s="374"/>
      <c r="F4" s="374"/>
      <c r="G4" s="374"/>
      <c r="H4" s="374"/>
      <c r="I4" s="374"/>
      <c r="J4" s="374"/>
      <c r="K4" s="374"/>
      <c r="L4" s="374"/>
      <c r="M4" s="374"/>
      <c r="N4" s="374"/>
      <c r="O4" s="374"/>
      <c r="P4" s="374"/>
      <c r="Q4" s="374"/>
      <c r="R4" s="374"/>
      <c r="S4" s="374"/>
      <c r="T4" s="406"/>
      <c r="U4" s="406"/>
      <c r="V4" s="406"/>
      <c r="W4" s="406"/>
      <c r="X4" s="406"/>
      <c r="Y4" s="406"/>
      <c r="Z4" s="406"/>
      <c r="AA4" s="406"/>
    </row>
    <row r="5" spans="1:36" ht="29.25" customHeight="1">
      <c r="B5" s="14"/>
      <c r="C5" s="374" t="s">
        <v>91</v>
      </c>
      <c r="D5" s="374"/>
      <c r="E5" s="374"/>
      <c r="F5" s="374"/>
      <c r="G5" s="374"/>
      <c r="H5" s="374"/>
      <c r="I5" s="374"/>
      <c r="J5" s="374"/>
      <c r="K5" s="374"/>
      <c r="L5" s="374"/>
      <c r="M5" s="374"/>
      <c r="N5" s="374"/>
      <c r="O5" s="374"/>
      <c r="P5" s="374"/>
      <c r="Q5" s="374"/>
      <c r="R5" s="374"/>
      <c r="S5" s="374"/>
      <c r="T5" s="406"/>
      <c r="U5" s="406"/>
      <c r="V5" s="406"/>
      <c r="W5" s="406"/>
      <c r="X5" s="406"/>
      <c r="Y5" s="406"/>
      <c r="Z5" s="406"/>
      <c r="AA5" s="406"/>
    </row>
    <row r="6" spans="1:36" ht="29.25" customHeight="1">
      <c r="B6" s="14"/>
      <c r="C6" s="374" t="s">
        <v>60</v>
      </c>
      <c r="D6" s="374"/>
      <c r="E6" s="374"/>
      <c r="F6" s="374"/>
      <c r="G6" s="374"/>
      <c r="H6" s="374"/>
      <c r="I6" s="374"/>
      <c r="J6" s="374"/>
      <c r="K6" s="374"/>
      <c r="L6" s="374"/>
      <c r="M6" s="374"/>
      <c r="N6" s="374"/>
      <c r="O6" s="374"/>
      <c r="P6" s="374"/>
      <c r="Q6" s="374"/>
      <c r="R6" s="374"/>
      <c r="S6" s="374"/>
      <c r="T6" s="374"/>
      <c r="U6" s="374"/>
      <c r="V6" s="374"/>
      <c r="W6" s="374"/>
      <c r="X6" s="374"/>
      <c r="Y6" s="374"/>
      <c r="Z6" s="374"/>
      <c r="AA6" s="374"/>
    </row>
    <row r="7" spans="1:36" s="8" customFormat="1" ht="65.25" customHeight="1">
      <c r="B7" s="13"/>
      <c r="C7" s="374" t="s">
        <v>77</v>
      </c>
      <c r="D7" s="374"/>
      <c r="E7" s="374"/>
      <c r="F7" s="374"/>
      <c r="G7" s="374"/>
      <c r="H7" s="374"/>
      <c r="I7" s="374"/>
      <c r="J7" s="374"/>
      <c r="K7" s="374"/>
      <c r="L7" s="374"/>
      <c r="M7" s="374"/>
      <c r="N7" s="374"/>
      <c r="O7" s="374"/>
      <c r="P7" s="374"/>
      <c r="Q7" s="374"/>
      <c r="R7" s="374"/>
      <c r="S7" s="374"/>
      <c r="T7" s="374"/>
      <c r="U7" s="374"/>
      <c r="V7" s="374"/>
      <c r="W7" s="374"/>
      <c r="X7" s="374"/>
      <c r="Y7" s="374"/>
      <c r="Z7" s="374"/>
      <c r="AA7" s="374"/>
    </row>
    <row r="8" spans="1:36" ht="26.25" customHeight="1" thickBot="1">
      <c r="AA8" s="128" t="s">
        <v>92</v>
      </c>
    </row>
    <row r="9" spans="1:36" s="6" customFormat="1" ht="34.5" customHeight="1">
      <c r="B9" s="400" t="s">
        <v>22</v>
      </c>
      <c r="C9" s="403" t="s">
        <v>93</v>
      </c>
      <c r="D9" s="403"/>
      <c r="E9" s="403"/>
      <c r="F9" s="403"/>
      <c r="G9" s="404"/>
      <c r="H9" s="389" t="s">
        <v>94</v>
      </c>
      <c r="I9" s="390"/>
      <c r="J9" s="390"/>
      <c r="K9" s="390"/>
      <c r="L9" s="391"/>
      <c r="M9" s="389" t="s">
        <v>95</v>
      </c>
      <c r="N9" s="390"/>
      <c r="O9" s="390"/>
      <c r="P9" s="390"/>
      <c r="Q9" s="391"/>
      <c r="R9" s="389" t="s">
        <v>96</v>
      </c>
      <c r="S9" s="390"/>
      <c r="T9" s="390"/>
      <c r="U9" s="390"/>
      <c r="V9" s="391"/>
      <c r="W9" s="389" t="s">
        <v>97</v>
      </c>
      <c r="X9" s="390"/>
      <c r="Y9" s="390"/>
      <c r="Z9" s="390"/>
      <c r="AA9" s="391"/>
      <c r="AB9" s="376" t="s">
        <v>52</v>
      </c>
    </row>
    <row r="10" spans="1:36" s="7" customFormat="1" ht="42.75" customHeight="1">
      <c r="B10" s="401"/>
      <c r="C10" s="379" t="s">
        <v>98</v>
      </c>
      <c r="D10" s="381" t="s">
        <v>99</v>
      </c>
      <c r="E10" s="383" t="s">
        <v>100</v>
      </c>
      <c r="F10" s="385" t="s">
        <v>101</v>
      </c>
      <c r="G10" s="387" t="s">
        <v>102</v>
      </c>
      <c r="H10" s="394" t="s">
        <v>98</v>
      </c>
      <c r="I10" s="396" t="s">
        <v>103</v>
      </c>
      <c r="J10" s="398" t="s">
        <v>100</v>
      </c>
      <c r="K10" s="392" t="s">
        <v>101</v>
      </c>
      <c r="L10" s="387" t="s">
        <v>102</v>
      </c>
      <c r="M10" s="394" t="s">
        <v>98</v>
      </c>
      <c r="N10" s="396" t="s">
        <v>99</v>
      </c>
      <c r="O10" s="398" t="s">
        <v>100</v>
      </c>
      <c r="P10" s="392" t="s">
        <v>101</v>
      </c>
      <c r="Q10" s="387" t="s">
        <v>102</v>
      </c>
      <c r="R10" s="394" t="s">
        <v>98</v>
      </c>
      <c r="S10" s="396" t="s">
        <v>104</v>
      </c>
      <c r="T10" s="398" t="s">
        <v>105</v>
      </c>
      <c r="U10" s="392" t="s">
        <v>106</v>
      </c>
      <c r="V10" s="387" t="s">
        <v>102</v>
      </c>
      <c r="W10" s="394" t="s">
        <v>98</v>
      </c>
      <c r="X10" s="396" t="s">
        <v>107</v>
      </c>
      <c r="Y10" s="398" t="s">
        <v>100</v>
      </c>
      <c r="Z10" s="392" t="s">
        <v>101</v>
      </c>
      <c r="AA10" s="387" t="s">
        <v>102</v>
      </c>
      <c r="AB10" s="377"/>
    </row>
    <row r="11" spans="1:36" s="7" customFormat="1" ht="45.75" customHeight="1" thickBot="1">
      <c r="B11" s="402"/>
      <c r="C11" s="380"/>
      <c r="D11" s="382"/>
      <c r="E11" s="384"/>
      <c r="F11" s="386"/>
      <c r="G11" s="388"/>
      <c r="H11" s="395"/>
      <c r="I11" s="397"/>
      <c r="J11" s="399"/>
      <c r="K11" s="393"/>
      <c r="L11" s="388"/>
      <c r="M11" s="395"/>
      <c r="N11" s="397"/>
      <c r="O11" s="399"/>
      <c r="P11" s="393"/>
      <c r="Q11" s="388"/>
      <c r="R11" s="395"/>
      <c r="S11" s="397"/>
      <c r="T11" s="399"/>
      <c r="U11" s="393"/>
      <c r="V11" s="388"/>
      <c r="W11" s="395"/>
      <c r="X11" s="397"/>
      <c r="Y11" s="399"/>
      <c r="Z11" s="393"/>
      <c r="AA11" s="388"/>
      <c r="AB11" s="378"/>
      <c r="AD11" s="129"/>
      <c r="AE11" s="129"/>
      <c r="AF11" s="129"/>
      <c r="AG11" s="129"/>
      <c r="AH11" s="129"/>
      <c r="AI11" s="129"/>
      <c r="AJ11" s="129"/>
    </row>
    <row r="12" spans="1:36" s="2" customFormat="1" ht="63.75" customHeight="1">
      <c r="A12" s="2">
        <v>1</v>
      </c>
      <c r="B12" s="32" t="s">
        <v>108</v>
      </c>
      <c r="C12" s="36">
        <v>62</v>
      </c>
      <c r="D12" s="67">
        <v>62</v>
      </c>
      <c r="E12" s="33">
        <v>0</v>
      </c>
      <c r="F12" s="33">
        <v>0</v>
      </c>
      <c r="G12" s="130">
        <v>39904</v>
      </c>
      <c r="H12" s="131">
        <v>52</v>
      </c>
      <c r="I12" s="132">
        <v>52</v>
      </c>
      <c r="J12" s="132">
        <v>0</v>
      </c>
      <c r="K12" s="132">
        <v>0</v>
      </c>
      <c r="L12" s="130">
        <v>39539</v>
      </c>
      <c r="M12" s="133" t="s">
        <v>109</v>
      </c>
      <c r="N12" s="134" t="s">
        <v>110</v>
      </c>
      <c r="O12" s="132" t="s">
        <v>111</v>
      </c>
      <c r="P12" s="132" t="s">
        <v>111</v>
      </c>
      <c r="Q12" s="135" t="s">
        <v>112</v>
      </c>
      <c r="R12" s="131">
        <v>289</v>
      </c>
      <c r="S12" s="131">
        <v>289</v>
      </c>
      <c r="T12" s="136">
        <v>0</v>
      </c>
      <c r="U12" s="132">
        <v>0</v>
      </c>
      <c r="V12" s="130">
        <v>39539</v>
      </c>
      <c r="W12" s="131">
        <v>130</v>
      </c>
      <c r="X12" s="136">
        <v>130</v>
      </c>
      <c r="Y12" s="136">
        <v>0</v>
      </c>
      <c r="Z12" s="132">
        <v>0</v>
      </c>
      <c r="AA12" s="130">
        <v>39539</v>
      </c>
      <c r="AB12" s="71"/>
      <c r="AC12" s="15"/>
      <c r="AD12" s="84"/>
      <c r="AE12" s="137"/>
      <c r="AF12" s="138"/>
      <c r="AG12" s="138"/>
      <c r="AH12" s="138"/>
      <c r="AI12" s="138"/>
      <c r="AJ12" s="138"/>
    </row>
    <row r="13" spans="1:36" s="2" customFormat="1" ht="63.75" customHeight="1">
      <c r="A13" s="2">
        <v>2</v>
      </c>
      <c r="B13" s="37" t="s">
        <v>113</v>
      </c>
      <c r="C13" s="38">
        <v>0</v>
      </c>
      <c r="D13" s="40" t="s">
        <v>109</v>
      </c>
      <c r="E13" s="39" t="s">
        <v>114</v>
      </c>
      <c r="F13" s="39" t="s">
        <v>111</v>
      </c>
      <c r="G13" s="139" t="s">
        <v>112</v>
      </c>
      <c r="H13" s="140">
        <v>9</v>
      </c>
      <c r="I13" s="141">
        <v>9</v>
      </c>
      <c r="J13" s="141">
        <v>0</v>
      </c>
      <c r="K13" s="141">
        <v>0</v>
      </c>
      <c r="L13" s="139">
        <v>38078</v>
      </c>
      <c r="M13" s="140">
        <v>17</v>
      </c>
      <c r="N13" s="142">
        <v>17</v>
      </c>
      <c r="O13" s="143">
        <v>0</v>
      </c>
      <c r="P13" s="143">
        <v>0</v>
      </c>
      <c r="Q13" s="144">
        <v>38078</v>
      </c>
      <c r="R13" s="140">
        <v>92</v>
      </c>
      <c r="S13" s="145">
        <v>92</v>
      </c>
      <c r="T13" s="146">
        <v>0</v>
      </c>
      <c r="U13" s="147">
        <v>0</v>
      </c>
      <c r="V13" s="139">
        <v>38078</v>
      </c>
      <c r="W13" s="140">
        <v>43</v>
      </c>
      <c r="X13" s="145">
        <v>43</v>
      </c>
      <c r="Y13" s="145">
        <v>0</v>
      </c>
      <c r="Z13" s="141">
        <v>0</v>
      </c>
      <c r="AA13" s="139">
        <v>38078</v>
      </c>
      <c r="AB13" s="72"/>
      <c r="AC13" s="15"/>
      <c r="AD13" s="84"/>
      <c r="AE13" s="137"/>
      <c r="AF13" s="138"/>
      <c r="AG13" s="138"/>
      <c r="AH13" s="138"/>
      <c r="AI13" s="138"/>
      <c r="AJ13" s="138"/>
    </row>
    <row r="14" spans="1:36" s="12" customFormat="1" ht="63.75" customHeight="1">
      <c r="A14" s="12">
        <v>3</v>
      </c>
      <c r="B14" s="37" t="s">
        <v>115</v>
      </c>
      <c r="C14" s="38">
        <v>11</v>
      </c>
      <c r="D14" s="52">
        <v>11</v>
      </c>
      <c r="E14" s="39">
        <v>0</v>
      </c>
      <c r="F14" s="39">
        <v>0</v>
      </c>
      <c r="G14" s="148" t="s">
        <v>116</v>
      </c>
      <c r="H14" s="140">
        <v>23</v>
      </c>
      <c r="I14" s="143">
        <v>23</v>
      </c>
      <c r="J14" s="141">
        <v>0</v>
      </c>
      <c r="K14" s="141">
        <v>0</v>
      </c>
      <c r="L14" s="148" t="s">
        <v>117</v>
      </c>
      <c r="M14" s="140" t="s">
        <v>118</v>
      </c>
      <c r="N14" s="149" t="s">
        <v>119</v>
      </c>
      <c r="O14" s="141" t="s">
        <v>109</v>
      </c>
      <c r="P14" s="141" t="s">
        <v>119</v>
      </c>
      <c r="Q14" s="144" t="s">
        <v>112</v>
      </c>
      <c r="R14" s="140">
        <v>24</v>
      </c>
      <c r="S14" s="143">
        <v>24</v>
      </c>
      <c r="T14" s="146">
        <v>0</v>
      </c>
      <c r="U14" s="147">
        <v>0</v>
      </c>
      <c r="V14" s="139">
        <v>41365</v>
      </c>
      <c r="W14" s="140">
        <v>11</v>
      </c>
      <c r="X14" s="145">
        <v>11</v>
      </c>
      <c r="Y14" s="145">
        <v>0</v>
      </c>
      <c r="Z14" s="141">
        <v>0</v>
      </c>
      <c r="AA14" s="139">
        <v>41365</v>
      </c>
      <c r="AB14" s="72"/>
      <c r="AC14" s="15"/>
      <c r="AD14" s="84"/>
      <c r="AE14" s="137"/>
      <c r="AF14" s="150"/>
      <c r="AG14" s="150"/>
      <c r="AH14" s="151"/>
      <c r="AI14" s="138"/>
      <c r="AJ14" s="138"/>
    </row>
    <row r="15" spans="1:36" s="2" customFormat="1" ht="63.75" customHeight="1">
      <c r="A15" s="2">
        <v>4</v>
      </c>
      <c r="B15" s="37" t="s">
        <v>40</v>
      </c>
      <c r="C15" s="38" t="s">
        <v>120</v>
      </c>
      <c r="D15" s="40" t="s">
        <v>111</v>
      </c>
      <c r="E15" s="39" t="s">
        <v>114</v>
      </c>
      <c r="F15" s="39" t="s">
        <v>119</v>
      </c>
      <c r="G15" s="139" t="s">
        <v>112</v>
      </c>
      <c r="H15" s="140" t="s">
        <v>118</v>
      </c>
      <c r="I15" s="149" t="s">
        <v>109</v>
      </c>
      <c r="J15" s="141" t="s">
        <v>119</v>
      </c>
      <c r="K15" s="141" t="s">
        <v>119</v>
      </c>
      <c r="L15" s="139" t="s">
        <v>112</v>
      </c>
      <c r="M15" s="142">
        <v>26</v>
      </c>
      <c r="N15" s="143">
        <v>26</v>
      </c>
      <c r="O15" s="143">
        <v>0</v>
      </c>
      <c r="P15" s="143">
        <v>0</v>
      </c>
      <c r="Q15" s="152">
        <v>42095</v>
      </c>
      <c r="R15" s="140">
        <v>41</v>
      </c>
      <c r="S15" s="145">
        <v>41</v>
      </c>
      <c r="T15" s="145">
        <v>0</v>
      </c>
      <c r="U15" s="147">
        <v>0</v>
      </c>
      <c r="V15" s="148" t="s">
        <v>121</v>
      </c>
      <c r="W15" s="140">
        <v>18</v>
      </c>
      <c r="X15" s="145">
        <v>18</v>
      </c>
      <c r="Y15" s="145">
        <v>0</v>
      </c>
      <c r="Z15" s="141">
        <v>0</v>
      </c>
      <c r="AA15" s="148" t="s">
        <v>121</v>
      </c>
      <c r="AB15" s="72"/>
      <c r="AC15" s="15"/>
      <c r="AD15" s="84"/>
      <c r="AE15" s="137"/>
      <c r="AF15" s="153"/>
      <c r="AG15" s="153"/>
      <c r="AH15" s="138"/>
      <c r="AI15" s="153"/>
      <c r="AJ15" s="153"/>
    </row>
    <row r="16" spans="1:36" s="2" customFormat="1" ht="63.75" customHeight="1" thickBot="1">
      <c r="A16" s="2">
        <v>5</v>
      </c>
      <c r="B16" s="47" t="s">
        <v>42</v>
      </c>
      <c r="C16" s="48">
        <v>2</v>
      </c>
      <c r="D16" s="95">
        <v>2</v>
      </c>
      <c r="E16" s="61">
        <v>0</v>
      </c>
      <c r="F16" s="61">
        <v>0</v>
      </c>
      <c r="G16" s="154">
        <v>39814</v>
      </c>
      <c r="H16" s="155">
        <v>2</v>
      </c>
      <c r="I16" s="156">
        <v>2</v>
      </c>
      <c r="J16" s="157">
        <v>0</v>
      </c>
      <c r="K16" s="157">
        <v>0</v>
      </c>
      <c r="L16" s="154">
        <v>39814</v>
      </c>
      <c r="M16" s="155">
        <v>2</v>
      </c>
      <c r="N16" s="158">
        <v>2</v>
      </c>
      <c r="O16" s="156">
        <v>0</v>
      </c>
      <c r="P16" s="156">
        <v>0</v>
      </c>
      <c r="Q16" s="159">
        <v>43556</v>
      </c>
      <c r="R16" s="155">
        <v>10</v>
      </c>
      <c r="S16" s="160">
        <v>10</v>
      </c>
      <c r="T16" s="160">
        <v>0</v>
      </c>
      <c r="U16" s="157">
        <v>0</v>
      </c>
      <c r="V16" s="154">
        <v>39814</v>
      </c>
      <c r="W16" s="155">
        <v>5</v>
      </c>
      <c r="X16" s="160">
        <v>5</v>
      </c>
      <c r="Y16" s="161">
        <v>0</v>
      </c>
      <c r="Z16" s="162">
        <v>0</v>
      </c>
      <c r="AA16" s="154">
        <v>39814</v>
      </c>
      <c r="AB16" s="163" t="s">
        <v>122</v>
      </c>
      <c r="AC16" s="15"/>
    </row>
    <row r="17" spans="1:37" s="2" customFormat="1" ht="63.75" customHeight="1">
      <c r="A17" s="12">
        <v>6</v>
      </c>
      <c r="B17" s="49" t="s">
        <v>49</v>
      </c>
      <c r="C17" s="57">
        <v>15</v>
      </c>
      <c r="D17" s="64">
        <v>15</v>
      </c>
      <c r="E17" s="60">
        <v>0</v>
      </c>
      <c r="F17" s="60">
        <v>0</v>
      </c>
      <c r="G17" s="164" t="s">
        <v>123</v>
      </c>
      <c r="H17" s="165">
        <v>7</v>
      </c>
      <c r="I17" s="166">
        <v>7</v>
      </c>
      <c r="J17" s="166">
        <v>0</v>
      </c>
      <c r="K17" s="166">
        <v>0</v>
      </c>
      <c r="L17" s="164" t="s">
        <v>124</v>
      </c>
      <c r="M17" s="167">
        <v>9</v>
      </c>
      <c r="N17" s="166">
        <v>9</v>
      </c>
      <c r="O17" s="166">
        <v>0</v>
      </c>
      <c r="P17" s="166">
        <v>0</v>
      </c>
      <c r="Q17" s="168" t="s">
        <v>125</v>
      </c>
      <c r="R17" s="165">
        <v>36</v>
      </c>
      <c r="S17" s="169">
        <v>36</v>
      </c>
      <c r="T17" s="170">
        <v>0</v>
      </c>
      <c r="U17" s="171">
        <v>0</v>
      </c>
      <c r="V17" s="172" t="s">
        <v>126</v>
      </c>
      <c r="W17" s="165">
        <v>18</v>
      </c>
      <c r="X17" s="169">
        <v>18</v>
      </c>
      <c r="Y17" s="169">
        <v>0</v>
      </c>
      <c r="Z17" s="173">
        <v>0</v>
      </c>
      <c r="AA17" s="172" t="s">
        <v>126</v>
      </c>
      <c r="AB17" s="94"/>
      <c r="AC17" s="15"/>
    </row>
    <row r="18" spans="1:37" s="2" customFormat="1" ht="63.75" customHeight="1">
      <c r="A18" s="2">
        <v>7</v>
      </c>
      <c r="B18" s="37" t="s">
        <v>37</v>
      </c>
      <c r="C18" s="38">
        <v>4</v>
      </c>
      <c r="D18" s="40">
        <v>4</v>
      </c>
      <c r="E18" s="39">
        <v>0</v>
      </c>
      <c r="F18" s="39">
        <v>0</v>
      </c>
      <c r="G18" s="174" t="s">
        <v>127</v>
      </c>
      <c r="H18" s="140">
        <v>4</v>
      </c>
      <c r="I18" s="141">
        <v>4</v>
      </c>
      <c r="J18" s="141">
        <v>0</v>
      </c>
      <c r="K18" s="141">
        <v>0</v>
      </c>
      <c r="L18" s="174">
        <v>37834</v>
      </c>
      <c r="M18" s="175">
        <v>3</v>
      </c>
      <c r="N18" s="147">
        <v>3</v>
      </c>
      <c r="O18" s="141">
        <v>0</v>
      </c>
      <c r="P18" s="141">
        <v>0</v>
      </c>
      <c r="Q18" s="144" t="s">
        <v>128</v>
      </c>
      <c r="R18" s="140">
        <v>8</v>
      </c>
      <c r="S18" s="145">
        <v>8</v>
      </c>
      <c r="T18" s="146">
        <v>0</v>
      </c>
      <c r="U18" s="147">
        <v>0</v>
      </c>
      <c r="V18" s="148" t="s">
        <v>129</v>
      </c>
      <c r="W18" s="140">
        <v>3</v>
      </c>
      <c r="X18" s="145">
        <v>3</v>
      </c>
      <c r="Y18" s="145">
        <v>0</v>
      </c>
      <c r="Z18" s="141">
        <v>0</v>
      </c>
      <c r="AA18" s="148" t="s">
        <v>130</v>
      </c>
      <c r="AB18" s="72"/>
      <c r="AC18" s="15"/>
    </row>
    <row r="19" spans="1:37" s="2" customFormat="1" ht="63.75" customHeight="1">
      <c r="A19" s="2">
        <v>8</v>
      </c>
      <c r="B19" s="37" t="s">
        <v>51</v>
      </c>
      <c r="C19" s="38">
        <v>13</v>
      </c>
      <c r="D19" s="42">
        <v>13</v>
      </c>
      <c r="E19" s="31">
        <v>0</v>
      </c>
      <c r="F19" s="31">
        <v>0</v>
      </c>
      <c r="G19" s="139">
        <v>38139</v>
      </c>
      <c r="H19" s="140">
        <v>21</v>
      </c>
      <c r="I19" s="143">
        <v>21</v>
      </c>
      <c r="J19" s="143">
        <v>0</v>
      </c>
      <c r="K19" s="143">
        <v>0</v>
      </c>
      <c r="L19" s="176">
        <v>38139</v>
      </c>
      <c r="M19" s="142">
        <v>2</v>
      </c>
      <c r="N19" s="143">
        <v>2</v>
      </c>
      <c r="O19" s="143">
        <v>0</v>
      </c>
      <c r="P19" s="143">
        <v>0</v>
      </c>
      <c r="Q19" s="177" t="s">
        <v>131</v>
      </c>
      <c r="R19" s="140">
        <v>41</v>
      </c>
      <c r="S19" s="145">
        <v>41</v>
      </c>
      <c r="T19" s="146">
        <v>0</v>
      </c>
      <c r="U19" s="147">
        <v>0</v>
      </c>
      <c r="V19" s="176">
        <v>38139</v>
      </c>
      <c r="W19" s="140">
        <v>18</v>
      </c>
      <c r="X19" s="145">
        <v>18</v>
      </c>
      <c r="Y19" s="145">
        <v>0</v>
      </c>
      <c r="Z19" s="141">
        <v>0</v>
      </c>
      <c r="AA19" s="176">
        <v>38139</v>
      </c>
      <c r="AB19" s="72"/>
      <c r="AC19" s="15"/>
    </row>
    <row r="20" spans="1:37" s="12" customFormat="1" ht="63.75" customHeight="1">
      <c r="A20" s="12">
        <v>9</v>
      </c>
      <c r="B20" s="37" t="s">
        <v>132</v>
      </c>
      <c r="C20" s="38" t="s">
        <v>119</v>
      </c>
      <c r="D20" s="40" t="s">
        <v>109</v>
      </c>
      <c r="E20" s="39" t="s">
        <v>133</v>
      </c>
      <c r="F20" s="39" t="s">
        <v>133</v>
      </c>
      <c r="G20" s="139" t="s">
        <v>112</v>
      </c>
      <c r="H20" s="140">
        <v>6</v>
      </c>
      <c r="I20" s="141">
        <v>6</v>
      </c>
      <c r="J20" s="143">
        <v>0</v>
      </c>
      <c r="K20" s="143">
        <v>0</v>
      </c>
      <c r="L20" s="174">
        <v>38078</v>
      </c>
      <c r="M20" s="175">
        <v>4</v>
      </c>
      <c r="N20" s="147">
        <v>4</v>
      </c>
      <c r="O20" s="143">
        <v>0</v>
      </c>
      <c r="P20" s="143">
        <v>0</v>
      </c>
      <c r="Q20" s="174" t="s">
        <v>134</v>
      </c>
      <c r="R20" s="140">
        <v>11</v>
      </c>
      <c r="S20" s="141">
        <v>11</v>
      </c>
      <c r="T20" s="143">
        <v>0</v>
      </c>
      <c r="U20" s="143">
        <v>0</v>
      </c>
      <c r="V20" s="174"/>
      <c r="W20" s="140">
        <v>5</v>
      </c>
      <c r="X20" s="145">
        <v>5</v>
      </c>
      <c r="Y20" s="145">
        <v>0</v>
      </c>
      <c r="Z20" s="141">
        <v>0</v>
      </c>
      <c r="AA20" s="174"/>
      <c r="AB20" s="72"/>
      <c r="AC20" s="15"/>
      <c r="AD20" s="2"/>
    </row>
    <row r="21" spans="1:37" s="12" customFormat="1" ht="63.75" customHeight="1" thickBot="1">
      <c r="A21" s="2">
        <v>10</v>
      </c>
      <c r="B21" s="97" t="s">
        <v>135</v>
      </c>
      <c r="C21" s="48" t="s">
        <v>136</v>
      </c>
      <c r="D21" s="96" t="s">
        <v>137</v>
      </c>
      <c r="E21" s="87" t="s">
        <v>138</v>
      </c>
      <c r="F21" s="87" t="s">
        <v>111</v>
      </c>
      <c r="G21" s="178" t="s">
        <v>112</v>
      </c>
      <c r="H21" s="155" t="s">
        <v>109</v>
      </c>
      <c r="I21" s="158" t="s">
        <v>119</v>
      </c>
      <c r="J21" s="156" t="s">
        <v>109</v>
      </c>
      <c r="K21" s="156" t="s">
        <v>119</v>
      </c>
      <c r="L21" s="178" t="s">
        <v>112</v>
      </c>
      <c r="M21" s="179">
        <v>3</v>
      </c>
      <c r="N21" s="157">
        <v>3</v>
      </c>
      <c r="O21" s="156">
        <v>0</v>
      </c>
      <c r="P21" s="156">
        <v>0</v>
      </c>
      <c r="Q21" s="180" t="s">
        <v>139</v>
      </c>
      <c r="R21" s="181">
        <v>14</v>
      </c>
      <c r="S21" s="182">
        <v>14</v>
      </c>
      <c r="T21" s="183">
        <v>0</v>
      </c>
      <c r="U21" s="184">
        <v>0</v>
      </c>
      <c r="V21" s="185">
        <v>40422</v>
      </c>
      <c r="W21" s="181">
        <v>8</v>
      </c>
      <c r="X21" s="182">
        <v>8</v>
      </c>
      <c r="Y21" s="182">
        <v>0</v>
      </c>
      <c r="Z21" s="186">
        <v>0</v>
      </c>
      <c r="AA21" s="187">
        <v>40422</v>
      </c>
      <c r="AB21" s="188" t="s">
        <v>140</v>
      </c>
      <c r="AC21" s="17"/>
    </row>
    <row r="22" spans="1:37" s="2" customFormat="1" ht="63.75" customHeight="1">
      <c r="A22" s="2">
        <v>11</v>
      </c>
      <c r="B22" s="32" t="s">
        <v>41</v>
      </c>
      <c r="C22" s="98">
        <v>11</v>
      </c>
      <c r="D22" s="99">
        <v>11</v>
      </c>
      <c r="E22" s="67">
        <v>0</v>
      </c>
      <c r="F22" s="67">
        <v>0</v>
      </c>
      <c r="G22" s="189" t="s">
        <v>141</v>
      </c>
      <c r="H22" s="190">
        <v>11</v>
      </c>
      <c r="I22" s="191">
        <v>11</v>
      </c>
      <c r="J22" s="192">
        <v>0</v>
      </c>
      <c r="K22" s="192">
        <v>0</v>
      </c>
      <c r="L22" s="189" t="s">
        <v>142</v>
      </c>
      <c r="M22" s="165" t="s">
        <v>109</v>
      </c>
      <c r="N22" s="193" t="s">
        <v>109</v>
      </c>
      <c r="O22" s="173" t="s">
        <v>109</v>
      </c>
      <c r="P22" s="173" t="s">
        <v>143</v>
      </c>
      <c r="Q22" s="194" t="s">
        <v>112</v>
      </c>
      <c r="R22" s="190">
        <v>45</v>
      </c>
      <c r="S22" s="195">
        <v>45</v>
      </c>
      <c r="T22" s="195">
        <v>0</v>
      </c>
      <c r="U22" s="192">
        <v>0</v>
      </c>
      <c r="V22" s="130">
        <v>41000</v>
      </c>
      <c r="W22" s="190">
        <v>19</v>
      </c>
      <c r="X22" s="195">
        <v>19</v>
      </c>
      <c r="Y22" s="136">
        <v>0</v>
      </c>
      <c r="Z22" s="132">
        <v>0</v>
      </c>
      <c r="AA22" s="196">
        <v>42826</v>
      </c>
      <c r="AB22" s="101"/>
      <c r="AC22" s="15"/>
    </row>
    <row r="23" spans="1:37" s="2" customFormat="1" ht="63.75" customHeight="1">
      <c r="A23" s="12">
        <v>12</v>
      </c>
      <c r="B23" s="37" t="s">
        <v>144</v>
      </c>
      <c r="C23" s="38">
        <v>6</v>
      </c>
      <c r="D23" s="46">
        <v>6</v>
      </c>
      <c r="E23" s="31">
        <v>0</v>
      </c>
      <c r="F23" s="31">
        <v>0</v>
      </c>
      <c r="G23" s="176" t="s">
        <v>127</v>
      </c>
      <c r="H23" s="140">
        <v>8</v>
      </c>
      <c r="I23" s="143">
        <v>8</v>
      </c>
      <c r="J23" s="143">
        <v>0</v>
      </c>
      <c r="K23" s="143">
        <v>0</v>
      </c>
      <c r="L23" s="139">
        <v>39600</v>
      </c>
      <c r="M23" s="140">
        <v>5</v>
      </c>
      <c r="N23" s="142">
        <v>5</v>
      </c>
      <c r="O23" s="143">
        <v>0</v>
      </c>
      <c r="P23" s="143">
        <v>0</v>
      </c>
      <c r="Q23" s="144">
        <v>39600</v>
      </c>
      <c r="R23" s="140">
        <v>32</v>
      </c>
      <c r="S23" s="145">
        <v>32</v>
      </c>
      <c r="T23" s="146">
        <v>0</v>
      </c>
      <c r="U23" s="147">
        <v>0</v>
      </c>
      <c r="V23" s="139">
        <v>39600</v>
      </c>
      <c r="W23" s="140">
        <v>14</v>
      </c>
      <c r="X23" s="145">
        <v>14</v>
      </c>
      <c r="Y23" s="145">
        <v>0</v>
      </c>
      <c r="Z23" s="141">
        <v>0</v>
      </c>
      <c r="AA23" s="139">
        <v>39600</v>
      </c>
      <c r="AB23" s="197" t="s">
        <v>145</v>
      </c>
      <c r="AC23" s="15"/>
    </row>
    <row r="24" spans="1:37" s="2" customFormat="1" ht="63.75" customHeight="1">
      <c r="A24" s="2">
        <v>13</v>
      </c>
      <c r="B24" s="37" t="s">
        <v>44</v>
      </c>
      <c r="C24" s="38">
        <v>2</v>
      </c>
      <c r="D24" s="42">
        <v>2</v>
      </c>
      <c r="E24" s="31">
        <v>0</v>
      </c>
      <c r="F24" s="31">
        <v>0</v>
      </c>
      <c r="G24" s="174">
        <v>39539</v>
      </c>
      <c r="H24" s="140">
        <v>3</v>
      </c>
      <c r="I24" s="143">
        <v>3</v>
      </c>
      <c r="J24" s="142">
        <v>0</v>
      </c>
      <c r="K24" s="142">
        <v>0</v>
      </c>
      <c r="L24" s="148" t="s">
        <v>146</v>
      </c>
      <c r="M24" s="140">
        <v>5</v>
      </c>
      <c r="N24" s="142">
        <v>5</v>
      </c>
      <c r="O24" s="143">
        <v>0</v>
      </c>
      <c r="P24" s="143">
        <v>0</v>
      </c>
      <c r="Q24" s="144">
        <v>43556</v>
      </c>
      <c r="R24" s="140">
        <v>28</v>
      </c>
      <c r="S24" s="145">
        <v>28</v>
      </c>
      <c r="T24" s="146">
        <v>0</v>
      </c>
      <c r="U24" s="147">
        <v>0</v>
      </c>
      <c r="V24" s="148" t="s">
        <v>146</v>
      </c>
      <c r="W24" s="140">
        <v>15</v>
      </c>
      <c r="X24" s="145">
        <v>15</v>
      </c>
      <c r="Y24" s="145">
        <v>0</v>
      </c>
      <c r="Z24" s="141">
        <v>0</v>
      </c>
      <c r="AA24" s="148" t="s">
        <v>146</v>
      </c>
      <c r="AB24" s="188" t="s">
        <v>147</v>
      </c>
      <c r="AC24" s="15"/>
    </row>
    <row r="25" spans="1:37" s="2" customFormat="1" ht="63.75" customHeight="1">
      <c r="A25" s="2">
        <v>14</v>
      </c>
      <c r="B25" s="37" t="s">
        <v>34</v>
      </c>
      <c r="C25" s="38" t="s">
        <v>109</v>
      </c>
      <c r="D25" s="40" t="s">
        <v>109</v>
      </c>
      <c r="E25" s="39" t="s">
        <v>109</v>
      </c>
      <c r="F25" s="39" t="s">
        <v>109</v>
      </c>
      <c r="G25" s="139" t="s">
        <v>112</v>
      </c>
      <c r="H25" s="140" t="s">
        <v>109</v>
      </c>
      <c r="I25" s="149" t="s">
        <v>109</v>
      </c>
      <c r="J25" s="141" t="s">
        <v>109</v>
      </c>
      <c r="K25" s="141" t="s">
        <v>114</v>
      </c>
      <c r="L25" s="139" t="s">
        <v>112</v>
      </c>
      <c r="M25" s="140">
        <v>3</v>
      </c>
      <c r="N25" s="142">
        <v>3</v>
      </c>
      <c r="O25" s="143">
        <v>0</v>
      </c>
      <c r="P25" s="143">
        <v>0</v>
      </c>
      <c r="Q25" s="144" t="s">
        <v>148</v>
      </c>
      <c r="R25" s="140">
        <v>13</v>
      </c>
      <c r="S25" s="141">
        <v>13</v>
      </c>
      <c r="T25" s="146">
        <v>0</v>
      </c>
      <c r="U25" s="147">
        <v>0</v>
      </c>
      <c r="V25" s="148" t="s">
        <v>149</v>
      </c>
      <c r="W25" s="140">
        <v>5</v>
      </c>
      <c r="X25" s="145">
        <v>5</v>
      </c>
      <c r="Y25" s="145">
        <v>0</v>
      </c>
      <c r="Z25" s="141">
        <v>0</v>
      </c>
      <c r="AA25" s="148" t="s">
        <v>149</v>
      </c>
      <c r="AB25" s="72"/>
      <c r="AC25" s="15"/>
    </row>
    <row r="26" spans="1:37" s="2" customFormat="1" ht="63.75" customHeight="1" thickBot="1">
      <c r="A26" s="12">
        <v>15</v>
      </c>
      <c r="B26" s="47" t="s">
        <v>50</v>
      </c>
      <c r="C26" s="48">
        <v>6</v>
      </c>
      <c r="D26" s="102">
        <v>6</v>
      </c>
      <c r="E26" s="53">
        <v>0</v>
      </c>
      <c r="F26" s="53">
        <v>0</v>
      </c>
      <c r="G26" s="178" t="s">
        <v>116</v>
      </c>
      <c r="H26" s="155">
        <v>11</v>
      </c>
      <c r="I26" s="162">
        <v>11</v>
      </c>
      <c r="J26" s="198">
        <v>0</v>
      </c>
      <c r="K26" s="198">
        <v>0</v>
      </c>
      <c r="L26" s="178" t="s">
        <v>116</v>
      </c>
      <c r="M26" s="155" t="s">
        <v>119</v>
      </c>
      <c r="N26" s="158" t="s">
        <v>150</v>
      </c>
      <c r="O26" s="156" t="s">
        <v>109</v>
      </c>
      <c r="P26" s="156" t="s">
        <v>109</v>
      </c>
      <c r="Q26" s="178" t="s">
        <v>112</v>
      </c>
      <c r="R26" s="155">
        <v>16</v>
      </c>
      <c r="S26" s="161">
        <v>16</v>
      </c>
      <c r="T26" s="160">
        <v>0</v>
      </c>
      <c r="U26" s="157">
        <v>0</v>
      </c>
      <c r="V26" s="178" t="s">
        <v>116</v>
      </c>
      <c r="W26" s="155">
        <v>8</v>
      </c>
      <c r="X26" s="161">
        <v>8</v>
      </c>
      <c r="Y26" s="161">
        <v>0</v>
      </c>
      <c r="Z26" s="162">
        <v>0</v>
      </c>
      <c r="AA26" s="178" t="s">
        <v>116</v>
      </c>
      <c r="AB26" s="73"/>
      <c r="AC26" s="15"/>
    </row>
    <row r="27" spans="1:37" s="2" customFormat="1" ht="63.75" customHeight="1">
      <c r="A27" s="2">
        <v>16</v>
      </c>
      <c r="B27" s="49" t="s">
        <v>46</v>
      </c>
      <c r="C27" s="57">
        <v>6</v>
      </c>
      <c r="D27" s="64">
        <v>6</v>
      </c>
      <c r="E27" s="60">
        <v>0</v>
      </c>
      <c r="F27" s="60">
        <v>0</v>
      </c>
      <c r="G27" s="199">
        <v>39539</v>
      </c>
      <c r="H27" s="165">
        <v>5</v>
      </c>
      <c r="I27" s="166">
        <v>5</v>
      </c>
      <c r="J27" s="167">
        <v>0</v>
      </c>
      <c r="K27" s="167">
        <v>0</v>
      </c>
      <c r="L27" s="200" t="s">
        <v>151</v>
      </c>
      <c r="M27" s="165" t="s">
        <v>119</v>
      </c>
      <c r="N27" s="167" t="s">
        <v>109</v>
      </c>
      <c r="O27" s="166" t="s">
        <v>109</v>
      </c>
      <c r="P27" s="166" t="s">
        <v>152</v>
      </c>
      <c r="Q27" s="194" t="s">
        <v>112</v>
      </c>
      <c r="R27" s="165">
        <v>24</v>
      </c>
      <c r="S27" s="169">
        <v>24</v>
      </c>
      <c r="T27" s="170">
        <v>0</v>
      </c>
      <c r="U27" s="171">
        <v>0</v>
      </c>
      <c r="V27" s="201">
        <v>40269</v>
      </c>
      <c r="W27" s="165">
        <v>12</v>
      </c>
      <c r="X27" s="169">
        <v>12</v>
      </c>
      <c r="Y27" s="169">
        <v>0</v>
      </c>
      <c r="Z27" s="173">
        <v>0</v>
      </c>
      <c r="AA27" s="201">
        <v>40269</v>
      </c>
      <c r="AB27" s="94"/>
      <c r="AC27" s="15"/>
    </row>
    <row r="28" spans="1:37" s="2" customFormat="1" ht="63.75" customHeight="1">
      <c r="A28" s="2">
        <v>17</v>
      </c>
      <c r="B28" s="37" t="s">
        <v>153</v>
      </c>
      <c r="C28" s="38">
        <v>12</v>
      </c>
      <c r="D28" s="40">
        <v>12</v>
      </c>
      <c r="E28" s="39">
        <v>0</v>
      </c>
      <c r="F28" s="39">
        <v>0</v>
      </c>
      <c r="G28" s="148" t="s">
        <v>154</v>
      </c>
      <c r="H28" s="140">
        <v>2</v>
      </c>
      <c r="I28" s="141">
        <v>2</v>
      </c>
      <c r="J28" s="149">
        <v>0</v>
      </c>
      <c r="K28" s="149">
        <v>0</v>
      </c>
      <c r="L28" s="148" t="s">
        <v>154</v>
      </c>
      <c r="M28" s="140">
        <v>11</v>
      </c>
      <c r="N28" s="142">
        <v>11</v>
      </c>
      <c r="O28" s="143">
        <v>0</v>
      </c>
      <c r="P28" s="143">
        <v>0</v>
      </c>
      <c r="Q28" s="144">
        <v>37742</v>
      </c>
      <c r="R28" s="140">
        <v>13</v>
      </c>
      <c r="S28" s="145">
        <v>13</v>
      </c>
      <c r="T28" s="146">
        <v>0</v>
      </c>
      <c r="U28" s="147">
        <v>0</v>
      </c>
      <c r="V28" s="148" t="s">
        <v>154</v>
      </c>
      <c r="W28" s="140">
        <v>7</v>
      </c>
      <c r="X28" s="145">
        <v>7</v>
      </c>
      <c r="Y28" s="145">
        <v>0</v>
      </c>
      <c r="Z28" s="141">
        <v>0</v>
      </c>
      <c r="AA28" s="148" t="s">
        <v>154</v>
      </c>
      <c r="AB28" s="72"/>
      <c r="AC28" s="15"/>
    </row>
    <row r="29" spans="1:37" s="12" customFormat="1" ht="63.75" customHeight="1">
      <c r="A29" s="12">
        <v>18</v>
      </c>
      <c r="B29" s="37" t="s">
        <v>38</v>
      </c>
      <c r="C29" s="38">
        <v>3</v>
      </c>
      <c r="D29" s="42">
        <v>3</v>
      </c>
      <c r="E29" s="31">
        <v>0</v>
      </c>
      <c r="F29" s="31">
        <v>0</v>
      </c>
      <c r="G29" s="148" t="s">
        <v>155</v>
      </c>
      <c r="H29" s="140">
        <v>2</v>
      </c>
      <c r="I29" s="143">
        <v>2</v>
      </c>
      <c r="J29" s="142">
        <v>0</v>
      </c>
      <c r="K29" s="142">
        <v>0</v>
      </c>
      <c r="L29" s="148" t="s">
        <v>156</v>
      </c>
      <c r="M29" s="140" t="s">
        <v>119</v>
      </c>
      <c r="N29" s="149" t="s">
        <v>157</v>
      </c>
      <c r="O29" s="141" t="s">
        <v>119</v>
      </c>
      <c r="P29" s="141" t="s">
        <v>109</v>
      </c>
      <c r="Q29" s="139" t="s">
        <v>112</v>
      </c>
      <c r="R29" s="140">
        <v>12</v>
      </c>
      <c r="S29" s="145">
        <v>12</v>
      </c>
      <c r="T29" s="146">
        <v>0</v>
      </c>
      <c r="U29" s="147">
        <v>0</v>
      </c>
      <c r="V29" s="139">
        <v>40269</v>
      </c>
      <c r="W29" s="140">
        <v>8</v>
      </c>
      <c r="X29" s="145">
        <v>8</v>
      </c>
      <c r="Y29" s="145">
        <v>0</v>
      </c>
      <c r="Z29" s="141">
        <v>0</v>
      </c>
      <c r="AA29" s="139">
        <v>40269</v>
      </c>
      <c r="AB29" s="72"/>
      <c r="AC29" s="17"/>
      <c r="AE29" s="2"/>
      <c r="AF29" s="2"/>
      <c r="AG29" s="2"/>
      <c r="AH29" s="2"/>
      <c r="AI29" s="2"/>
      <c r="AJ29" s="2"/>
      <c r="AK29" s="2"/>
    </row>
    <row r="30" spans="1:37" s="2" customFormat="1" ht="63.75" customHeight="1">
      <c r="A30" s="2">
        <v>19</v>
      </c>
      <c r="B30" s="37" t="s">
        <v>43</v>
      </c>
      <c r="C30" s="38">
        <v>4</v>
      </c>
      <c r="D30" s="42">
        <v>4</v>
      </c>
      <c r="E30" s="31">
        <v>0</v>
      </c>
      <c r="F30" s="31">
        <v>0</v>
      </c>
      <c r="G30" s="176" t="s">
        <v>158</v>
      </c>
      <c r="H30" s="140">
        <v>5</v>
      </c>
      <c r="I30" s="143">
        <v>5</v>
      </c>
      <c r="J30" s="142">
        <v>0</v>
      </c>
      <c r="K30" s="142">
        <v>0</v>
      </c>
      <c r="L30" s="176" t="s">
        <v>159</v>
      </c>
      <c r="M30" s="140" t="s">
        <v>119</v>
      </c>
      <c r="N30" s="149" t="s">
        <v>137</v>
      </c>
      <c r="O30" s="141" t="s">
        <v>160</v>
      </c>
      <c r="P30" s="141" t="s">
        <v>119</v>
      </c>
      <c r="Q30" s="139" t="s">
        <v>112</v>
      </c>
      <c r="R30" s="140">
        <v>15</v>
      </c>
      <c r="S30" s="145">
        <v>15</v>
      </c>
      <c r="T30" s="146">
        <v>0</v>
      </c>
      <c r="U30" s="147">
        <v>0</v>
      </c>
      <c r="V30" s="148" t="s">
        <v>161</v>
      </c>
      <c r="W30" s="140">
        <v>7</v>
      </c>
      <c r="X30" s="145">
        <v>7</v>
      </c>
      <c r="Y30" s="145">
        <v>0</v>
      </c>
      <c r="Z30" s="141">
        <v>0</v>
      </c>
      <c r="AA30" s="148" t="s">
        <v>161</v>
      </c>
      <c r="AB30" s="72"/>
      <c r="AC30" s="15"/>
    </row>
    <row r="31" spans="1:37" s="2" customFormat="1" ht="63.75" customHeight="1" thickBot="1">
      <c r="A31" s="2">
        <v>20</v>
      </c>
      <c r="B31" s="97" t="s">
        <v>39</v>
      </c>
      <c r="C31" s="54">
        <v>9</v>
      </c>
      <c r="D31" s="85">
        <v>9</v>
      </c>
      <c r="E31" s="55">
        <v>0</v>
      </c>
      <c r="F31" s="55">
        <v>0</v>
      </c>
      <c r="G31" s="202" t="s">
        <v>162</v>
      </c>
      <c r="H31" s="181">
        <v>4</v>
      </c>
      <c r="I31" s="186">
        <v>4</v>
      </c>
      <c r="J31" s="203">
        <v>0</v>
      </c>
      <c r="K31" s="203">
        <v>0</v>
      </c>
      <c r="L31" s="185" t="s">
        <v>163</v>
      </c>
      <c r="M31" s="155" t="s">
        <v>119</v>
      </c>
      <c r="N31" s="158" t="s">
        <v>157</v>
      </c>
      <c r="O31" s="156" t="s">
        <v>111</v>
      </c>
      <c r="P31" s="156" t="s">
        <v>119</v>
      </c>
      <c r="Q31" s="178" t="s">
        <v>112</v>
      </c>
      <c r="R31" s="181">
        <v>21</v>
      </c>
      <c r="S31" s="182">
        <v>21</v>
      </c>
      <c r="T31" s="183">
        <v>0</v>
      </c>
      <c r="U31" s="184">
        <v>0</v>
      </c>
      <c r="V31" s="185" t="s">
        <v>164</v>
      </c>
      <c r="W31" s="181">
        <v>10</v>
      </c>
      <c r="X31" s="182">
        <v>10</v>
      </c>
      <c r="Y31" s="182">
        <v>0</v>
      </c>
      <c r="Z31" s="186">
        <v>0</v>
      </c>
      <c r="AA31" s="185" t="s">
        <v>164</v>
      </c>
      <c r="AB31" s="188" t="s">
        <v>147</v>
      </c>
      <c r="AC31" s="15"/>
    </row>
    <row r="32" spans="1:37" s="2" customFormat="1" ht="63.75" customHeight="1">
      <c r="A32" s="12">
        <v>21</v>
      </c>
      <c r="B32" s="32" t="s">
        <v>33</v>
      </c>
      <c r="C32" s="98">
        <v>5</v>
      </c>
      <c r="D32" s="99">
        <v>5</v>
      </c>
      <c r="E32" s="67">
        <v>0</v>
      </c>
      <c r="F32" s="67">
        <v>0</v>
      </c>
      <c r="G32" s="196">
        <v>40269</v>
      </c>
      <c r="H32" s="190">
        <v>3</v>
      </c>
      <c r="I32" s="191">
        <v>3</v>
      </c>
      <c r="J32" s="204">
        <v>0</v>
      </c>
      <c r="K32" s="204">
        <v>0</v>
      </c>
      <c r="L32" s="205">
        <v>37742</v>
      </c>
      <c r="M32" s="190">
        <v>6</v>
      </c>
      <c r="N32" s="206">
        <v>6</v>
      </c>
      <c r="O32" s="191">
        <v>0</v>
      </c>
      <c r="P32" s="191">
        <v>0</v>
      </c>
      <c r="Q32" s="207" t="s">
        <v>165</v>
      </c>
      <c r="R32" s="190">
        <v>14</v>
      </c>
      <c r="S32" s="136">
        <v>14</v>
      </c>
      <c r="T32" s="195">
        <v>0</v>
      </c>
      <c r="U32" s="192">
        <v>0</v>
      </c>
      <c r="V32" s="205">
        <v>40269</v>
      </c>
      <c r="W32" s="190">
        <v>8</v>
      </c>
      <c r="X32" s="136">
        <v>8</v>
      </c>
      <c r="Y32" s="136">
        <v>0</v>
      </c>
      <c r="Z32" s="191">
        <v>0</v>
      </c>
      <c r="AA32" s="196">
        <v>40634</v>
      </c>
      <c r="AB32" s="208" t="s">
        <v>166</v>
      </c>
      <c r="AC32" s="15"/>
    </row>
    <row r="33" spans="1:36" s="2" customFormat="1" ht="63.75" customHeight="1">
      <c r="A33" s="2">
        <v>22</v>
      </c>
      <c r="B33" s="37" t="s">
        <v>32</v>
      </c>
      <c r="C33" s="38">
        <v>5</v>
      </c>
      <c r="D33" s="42">
        <v>5</v>
      </c>
      <c r="E33" s="31">
        <v>0</v>
      </c>
      <c r="F33" s="31">
        <v>0</v>
      </c>
      <c r="G33" s="148" t="s">
        <v>167</v>
      </c>
      <c r="H33" s="140">
        <v>5</v>
      </c>
      <c r="I33" s="147">
        <v>5</v>
      </c>
      <c r="J33" s="142">
        <v>0</v>
      </c>
      <c r="K33" s="142">
        <v>0</v>
      </c>
      <c r="L33" s="148" t="s">
        <v>167</v>
      </c>
      <c r="M33" s="140" t="s">
        <v>119</v>
      </c>
      <c r="N33" s="149" t="s">
        <v>168</v>
      </c>
      <c r="O33" s="141" t="s">
        <v>119</v>
      </c>
      <c r="P33" s="141" t="s">
        <v>169</v>
      </c>
      <c r="Q33" s="139" t="s">
        <v>112</v>
      </c>
      <c r="R33" s="140">
        <v>11</v>
      </c>
      <c r="S33" s="145">
        <v>11</v>
      </c>
      <c r="T33" s="146">
        <v>0</v>
      </c>
      <c r="U33" s="147">
        <v>0</v>
      </c>
      <c r="V33" s="174" t="s">
        <v>170</v>
      </c>
      <c r="W33" s="140">
        <v>7</v>
      </c>
      <c r="X33" s="145">
        <v>7</v>
      </c>
      <c r="Y33" s="145">
        <v>0</v>
      </c>
      <c r="Z33" s="141">
        <v>0</v>
      </c>
      <c r="AA33" s="174" t="s">
        <v>170</v>
      </c>
      <c r="AB33" s="72"/>
      <c r="AC33" s="15"/>
    </row>
    <row r="34" spans="1:36" s="2" customFormat="1" ht="63.75" customHeight="1">
      <c r="A34" s="2">
        <v>23</v>
      </c>
      <c r="B34" s="37" t="s">
        <v>45</v>
      </c>
      <c r="C34" s="38">
        <v>5</v>
      </c>
      <c r="D34" s="42">
        <v>5</v>
      </c>
      <c r="E34" s="31">
        <v>0</v>
      </c>
      <c r="F34" s="31">
        <v>0</v>
      </c>
      <c r="G34" s="174">
        <v>40269</v>
      </c>
      <c r="H34" s="140">
        <v>12</v>
      </c>
      <c r="I34" s="147">
        <v>12</v>
      </c>
      <c r="J34" s="142">
        <v>0</v>
      </c>
      <c r="K34" s="142">
        <v>0</v>
      </c>
      <c r="L34" s="174">
        <v>40269</v>
      </c>
      <c r="M34" s="140">
        <v>1</v>
      </c>
      <c r="N34" s="142">
        <v>1</v>
      </c>
      <c r="O34" s="143">
        <v>0</v>
      </c>
      <c r="P34" s="143">
        <v>0</v>
      </c>
      <c r="Q34" s="174" t="s">
        <v>134</v>
      </c>
      <c r="R34" s="140">
        <v>14</v>
      </c>
      <c r="S34" s="145">
        <v>14</v>
      </c>
      <c r="T34" s="146">
        <v>0</v>
      </c>
      <c r="U34" s="147">
        <v>0</v>
      </c>
      <c r="V34" s="174">
        <v>40269</v>
      </c>
      <c r="W34" s="140">
        <v>6</v>
      </c>
      <c r="X34" s="145">
        <v>6</v>
      </c>
      <c r="Y34" s="145">
        <v>0</v>
      </c>
      <c r="Z34" s="141">
        <v>0</v>
      </c>
      <c r="AA34" s="174">
        <v>40269</v>
      </c>
      <c r="AB34" s="197" t="s">
        <v>140</v>
      </c>
      <c r="AC34" s="15"/>
    </row>
    <row r="35" spans="1:36" s="2" customFormat="1" ht="63.75" customHeight="1">
      <c r="A35" s="12">
        <v>24</v>
      </c>
      <c r="B35" s="37" t="s">
        <v>35</v>
      </c>
      <c r="C35" s="38">
        <v>2</v>
      </c>
      <c r="D35" s="42">
        <v>2</v>
      </c>
      <c r="E35" s="31">
        <v>0</v>
      </c>
      <c r="F35" s="31">
        <v>0</v>
      </c>
      <c r="G35" s="174">
        <v>37712</v>
      </c>
      <c r="H35" s="140">
        <v>1</v>
      </c>
      <c r="I35" s="143">
        <v>1</v>
      </c>
      <c r="J35" s="142">
        <v>0</v>
      </c>
      <c r="K35" s="142">
        <v>0</v>
      </c>
      <c r="L35" s="174">
        <v>40179</v>
      </c>
      <c r="M35" s="140">
        <v>1</v>
      </c>
      <c r="N35" s="142">
        <v>1</v>
      </c>
      <c r="O35" s="143">
        <v>0</v>
      </c>
      <c r="P35" s="143">
        <v>0</v>
      </c>
      <c r="Q35" s="174" t="s">
        <v>134</v>
      </c>
      <c r="R35" s="140">
        <v>14</v>
      </c>
      <c r="S35" s="145">
        <v>14</v>
      </c>
      <c r="T35" s="146">
        <v>0</v>
      </c>
      <c r="U35" s="147">
        <v>0</v>
      </c>
      <c r="V35" s="139" t="s">
        <v>171</v>
      </c>
      <c r="W35" s="140">
        <v>6</v>
      </c>
      <c r="X35" s="145">
        <v>6</v>
      </c>
      <c r="Y35" s="145">
        <v>0</v>
      </c>
      <c r="Z35" s="141">
        <v>0</v>
      </c>
      <c r="AA35" s="139" t="s">
        <v>171</v>
      </c>
      <c r="AB35" s="72"/>
      <c r="AC35" s="15"/>
    </row>
    <row r="36" spans="1:36" s="2" customFormat="1" ht="63.75" customHeight="1" thickBot="1">
      <c r="A36" s="2">
        <v>25</v>
      </c>
      <c r="B36" s="47" t="s">
        <v>172</v>
      </c>
      <c r="C36" s="48">
        <v>3</v>
      </c>
      <c r="D36" s="96">
        <v>3</v>
      </c>
      <c r="E36" s="61">
        <v>0</v>
      </c>
      <c r="F36" s="61">
        <v>0</v>
      </c>
      <c r="G36" s="154" t="s">
        <v>173</v>
      </c>
      <c r="H36" s="155">
        <v>3</v>
      </c>
      <c r="I36" s="158">
        <v>3</v>
      </c>
      <c r="J36" s="157">
        <v>0</v>
      </c>
      <c r="K36" s="157">
        <v>0</v>
      </c>
      <c r="L36" s="154" t="s">
        <v>173</v>
      </c>
      <c r="M36" s="155" t="s">
        <v>150</v>
      </c>
      <c r="N36" s="158" t="s">
        <v>109</v>
      </c>
      <c r="O36" s="156" t="s">
        <v>119</v>
      </c>
      <c r="P36" s="156" t="s">
        <v>136</v>
      </c>
      <c r="Q36" s="178" t="s">
        <v>112</v>
      </c>
      <c r="R36" s="155">
        <v>10</v>
      </c>
      <c r="S36" s="158">
        <v>10</v>
      </c>
      <c r="T36" s="157">
        <v>0</v>
      </c>
      <c r="U36" s="157">
        <v>0</v>
      </c>
      <c r="V36" s="154" t="s">
        <v>173</v>
      </c>
      <c r="W36" s="155">
        <v>5</v>
      </c>
      <c r="X36" s="158">
        <v>5</v>
      </c>
      <c r="Y36" s="157">
        <v>0</v>
      </c>
      <c r="Z36" s="157">
        <v>0</v>
      </c>
      <c r="AA36" s="154" t="s">
        <v>173</v>
      </c>
      <c r="AB36" s="73"/>
      <c r="AC36" s="15"/>
    </row>
    <row r="37" spans="1:36" s="12" customFormat="1" ht="63.75" customHeight="1">
      <c r="A37" s="2">
        <v>26</v>
      </c>
      <c r="B37" s="49" t="s">
        <v>30</v>
      </c>
      <c r="C37" s="104">
        <v>1</v>
      </c>
      <c r="D37" s="86">
        <v>1</v>
      </c>
      <c r="E37" s="50">
        <v>0</v>
      </c>
      <c r="F37" s="50">
        <v>0</v>
      </c>
      <c r="G37" s="201" t="s">
        <v>174</v>
      </c>
      <c r="H37" s="209">
        <v>1</v>
      </c>
      <c r="I37" s="210">
        <v>1</v>
      </c>
      <c r="J37" s="173">
        <v>0</v>
      </c>
      <c r="K37" s="173">
        <v>0</v>
      </c>
      <c r="L37" s="172">
        <v>41149</v>
      </c>
      <c r="M37" s="165" t="s">
        <v>109</v>
      </c>
      <c r="N37" s="167" t="s">
        <v>175</v>
      </c>
      <c r="O37" s="166" t="s">
        <v>169</v>
      </c>
      <c r="P37" s="166" t="s">
        <v>169</v>
      </c>
      <c r="Q37" s="194" t="s">
        <v>112</v>
      </c>
      <c r="R37" s="165">
        <v>7</v>
      </c>
      <c r="S37" s="170">
        <v>7</v>
      </c>
      <c r="T37" s="170">
        <v>0</v>
      </c>
      <c r="U37" s="171">
        <v>0</v>
      </c>
      <c r="V37" s="172" t="s">
        <v>176</v>
      </c>
      <c r="W37" s="165">
        <v>3</v>
      </c>
      <c r="X37" s="170">
        <v>3</v>
      </c>
      <c r="Y37" s="169">
        <v>0</v>
      </c>
      <c r="Z37" s="173">
        <v>0</v>
      </c>
      <c r="AA37" s="172" t="s">
        <v>176</v>
      </c>
      <c r="AB37" s="94"/>
      <c r="AC37" s="17"/>
      <c r="AE37" s="2"/>
      <c r="AF37" s="2"/>
      <c r="AG37" s="2"/>
      <c r="AH37" s="2"/>
      <c r="AI37" s="2"/>
      <c r="AJ37" s="2"/>
    </row>
    <row r="38" spans="1:36" s="2" customFormat="1" ht="63.75" customHeight="1">
      <c r="A38" s="12">
        <v>27</v>
      </c>
      <c r="B38" s="37" t="s">
        <v>177</v>
      </c>
      <c r="C38" s="38">
        <v>6</v>
      </c>
      <c r="D38" s="42">
        <v>6</v>
      </c>
      <c r="E38" s="31">
        <v>0</v>
      </c>
      <c r="F38" s="31">
        <v>0</v>
      </c>
      <c r="G38" s="211">
        <v>40675</v>
      </c>
      <c r="H38" s="212">
        <v>8</v>
      </c>
      <c r="I38" s="143">
        <v>8</v>
      </c>
      <c r="J38" s="142">
        <v>0</v>
      </c>
      <c r="K38" s="142">
        <v>0</v>
      </c>
      <c r="L38" s="213">
        <v>39173</v>
      </c>
      <c r="M38" s="140" t="s">
        <v>136</v>
      </c>
      <c r="N38" s="149" t="s">
        <v>119</v>
      </c>
      <c r="O38" s="141" t="s">
        <v>109</v>
      </c>
      <c r="P38" s="141" t="s">
        <v>119</v>
      </c>
      <c r="Q38" s="139" t="s">
        <v>112</v>
      </c>
      <c r="R38" s="140">
        <v>7</v>
      </c>
      <c r="S38" s="145">
        <v>7</v>
      </c>
      <c r="T38" s="146">
        <v>0</v>
      </c>
      <c r="U38" s="147">
        <v>0</v>
      </c>
      <c r="V38" s="213">
        <v>40179</v>
      </c>
      <c r="W38" s="140">
        <v>3</v>
      </c>
      <c r="X38" s="145">
        <v>3</v>
      </c>
      <c r="Y38" s="145">
        <v>0</v>
      </c>
      <c r="Z38" s="141">
        <v>0</v>
      </c>
      <c r="AA38" s="213">
        <v>40179</v>
      </c>
      <c r="AB38" s="72"/>
      <c r="AC38" s="15"/>
    </row>
    <row r="39" spans="1:36" s="2" customFormat="1" ht="63.75" customHeight="1">
      <c r="A39" s="2">
        <v>28</v>
      </c>
      <c r="B39" s="37" t="s">
        <v>178</v>
      </c>
      <c r="C39" s="38">
        <v>13</v>
      </c>
      <c r="D39" s="51">
        <v>13</v>
      </c>
      <c r="E39" s="50">
        <v>0</v>
      </c>
      <c r="F39" s="50">
        <v>0</v>
      </c>
      <c r="G39" s="213">
        <v>40299</v>
      </c>
      <c r="H39" s="165">
        <v>9</v>
      </c>
      <c r="I39" s="173">
        <v>9</v>
      </c>
      <c r="J39" s="171">
        <v>0</v>
      </c>
      <c r="K39" s="171">
        <v>0</v>
      </c>
      <c r="L39" s="213">
        <v>40269</v>
      </c>
      <c r="M39" s="140">
        <v>3</v>
      </c>
      <c r="N39" s="142">
        <v>3</v>
      </c>
      <c r="O39" s="143">
        <v>0</v>
      </c>
      <c r="P39" s="143">
        <v>0</v>
      </c>
      <c r="Q39" s="174" t="s">
        <v>134</v>
      </c>
      <c r="R39" s="165">
        <v>51</v>
      </c>
      <c r="S39" s="171">
        <v>51</v>
      </c>
      <c r="T39" s="146">
        <v>0</v>
      </c>
      <c r="U39" s="147">
        <v>0</v>
      </c>
      <c r="V39" s="213">
        <v>40269</v>
      </c>
      <c r="W39" s="165">
        <v>25</v>
      </c>
      <c r="X39" s="171">
        <v>25</v>
      </c>
      <c r="Y39" s="145">
        <v>0</v>
      </c>
      <c r="Z39" s="141">
        <v>0</v>
      </c>
      <c r="AA39" s="213">
        <v>40269</v>
      </c>
      <c r="AB39" s="197" t="s">
        <v>179</v>
      </c>
      <c r="AC39" s="15"/>
    </row>
    <row r="40" spans="1:36" s="2" customFormat="1" ht="63.75" customHeight="1">
      <c r="A40" s="2">
        <v>29</v>
      </c>
      <c r="B40" s="49" t="s">
        <v>36</v>
      </c>
      <c r="C40" s="57">
        <v>1</v>
      </c>
      <c r="D40" s="51">
        <v>1</v>
      </c>
      <c r="E40" s="50">
        <v>0</v>
      </c>
      <c r="F40" s="50">
        <v>0</v>
      </c>
      <c r="G40" s="214" t="s">
        <v>180</v>
      </c>
      <c r="H40" s="165">
        <v>2</v>
      </c>
      <c r="I40" s="173">
        <v>2</v>
      </c>
      <c r="J40" s="215">
        <v>0</v>
      </c>
      <c r="K40" s="215">
        <v>0</v>
      </c>
      <c r="L40" s="214" t="s">
        <v>180</v>
      </c>
      <c r="M40" s="216">
        <v>1</v>
      </c>
      <c r="N40" s="171">
        <v>1</v>
      </c>
      <c r="O40" s="210">
        <v>0</v>
      </c>
      <c r="P40" s="210">
        <v>0</v>
      </c>
      <c r="Q40" s="174" t="s">
        <v>134</v>
      </c>
      <c r="R40" s="165">
        <v>10</v>
      </c>
      <c r="S40" s="210">
        <v>10</v>
      </c>
      <c r="T40" s="146">
        <v>0</v>
      </c>
      <c r="U40" s="147">
        <v>0</v>
      </c>
      <c r="V40" s="214" t="s">
        <v>181</v>
      </c>
      <c r="W40" s="165">
        <v>4</v>
      </c>
      <c r="X40" s="170">
        <v>4</v>
      </c>
      <c r="Y40" s="145">
        <v>0</v>
      </c>
      <c r="Z40" s="141">
        <v>0</v>
      </c>
      <c r="AA40" s="214" t="s">
        <v>181</v>
      </c>
      <c r="AB40" s="72"/>
      <c r="AC40" s="15"/>
    </row>
    <row r="41" spans="1:36" s="2" customFormat="1" ht="63.75" customHeight="1" thickBot="1">
      <c r="A41" s="12">
        <v>30</v>
      </c>
      <c r="B41" s="105" t="s">
        <v>182</v>
      </c>
      <c r="C41" s="54">
        <v>1</v>
      </c>
      <c r="D41" s="106">
        <v>1</v>
      </c>
      <c r="E41" s="106">
        <v>0</v>
      </c>
      <c r="F41" s="106">
        <v>0</v>
      </c>
      <c r="G41" s="174">
        <v>37865</v>
      </c>
      <c r="H41" s="155" t="s">
        <v>137</v>
      </c>
      <c r="I41" s="158" t="s">
        <v>150</v>
      </c>
      <c r="J41" s="156" t="s">
        <v>183</v>
      </c>
      <c r="K41" s="156" t="s">
        <v>183</v>
      </c>
      <c r="L41" s="178" t="s">
        <v>112</v>
      </c>
      <c r="M41" s="217">
        <v>1</v>
      </c>
      <c r="N41" s="184">
        <v>1</v>
      </c>
      <c r="O41" s="218">
        <v>0</v>
      </c>
      <c r="P41" s="218">
        <v>0</v>
      </c>
      <c r="Q41" s="174" t="s">
        <v>134</v>
      </c>
      <c r="R41" s="181">
        <v>7</v>
      </c>
      <c r="S41" s="219">
        <v>7</v>
      </c>
      <c r="T41" s="183">
        <v>0</v>
      </c>
      <c r="U41" s="184">
        <v>0</v>
      </c>
      <c r="V41" s="174">
        <v>37865</v>
      </c>
      <c r="W41" s="181">
        <v>3</v>
      </c>
      <c r="X41" s="219">
        <v>3</v>
      </c>
      <c r="Y41" s="182">
        <v>0</v>
      </c>
      <c r="Z41" s="186">
        <v>0</v>
      </c>
      <c r="AA41" s="174">
        <v>37865</v>
      </c>
      <c r="AB41" s="103"/>
      <c r="AC41" s="15"/>
    </row>
    <row r="42" spans="1:36" s="2" customFormat="1" ht="63.75" customHeight="1">
      <c r="A42" s="2">
        <v>31</v>
      </c>
      <c r="B42" s="220" t="s">
        <v>31</v>
      </c>
      <c r="C42" s="98" t="s">
        <v>183</v>
      </c>
      <c r="D42" s="99" t="s">
        <v>109</v>
      </c>
      <c r="E42" s="67" t="s">
        <v>109</v>
      </c>
      <c r="F42" s="67" t="s">
        <v>109</v>
      </c>
      <c r="G42" s="189" t="s">
        <v>112</v>
      </c>
      <c r="H42" s="221" t="s">
        <v>109</v>
      </c>
      <c r="I42" s="167" t="s">
        <v>109</v>
      </c>
      <c r="J42" s="166" t="s">
        <v>109</v>
      </c>
      <c r="K42" s="166" t="s">
        <v>169</v>
      </c>
      <c r="L42" s="189" t="s">
        <v>112</v>
      </c>
      <c r="M42" s="222">
        <v>3</v>
      </c>
      <c r="N42" s="192">
        <v>3</v>
      </c>
      <c r="O42" s="191">
        <v>0</v>
      </c>
      <c r="P42" s="191">
        <v>0</v>
      </c>
      <c r="Q42" s="207">
        <v>39995</v>
      </c>
      <c r="R42" s="190">
        <v>10</v>
      </c>
      <c r="S42" s="136">
        <v>10</v>
      </c>
      <c r="T42" s="195">
        <v>0</v>
      </c>
      <c r="U42" s="192">
        <v>0</v>
      </c>
      <c r="V42" s="130">
        <v>39995</v>
      </c>
      <c r="W42" s="190">
        <v>4</v>
      </c>
      <c r="X42" s="136">
        <v>4</v>
      </c>
      <c r="Y42" s="136">
        <v>0</v>
      </c>
      <c r="Z42" s="132">
        <v>0</v>
      </c>
      <c r="AA42" s="130">
        <v>39995</v>
      </c>
      <c r="AB42" s="71"/>
      <c r="AC42" s="15"/>
    </row>
    <row r="43" spans="1:36" s="2" customFormat="1" ht="63.75" customHeight="1">
      <c r="A43" s="2">
        <v>32</v>
      </c>
      <c r="B43" s="223" t="s">
        <v>184</v>
      </c>
      <c r="C43" s="38" t="s">
        <v>109</v>
      </c>
      <c r="D43" s="40" t="s">
        <v>109</v>
      </c>
      <c r="E43" s="39" t="s">
        <v>157</v>
      </c>
      <c r="F43" s="39" t="s">
        <v>109</v>
      </c>
      <c r="G43" s="139" t="s">
        <v>112</v>
      </c>
      <c r="H43" s="140">
        <v>3</v>
      </c>
      <c r="I43" s="141">
        <v>3</v>
      </c>
      <c r="J43" s="149">
        <v>0</v>
      </c>
      <c r="K43" s="149">
        <v>0</v>
      </c>
      <c r="L43" s="174">
        <v>37865</v>
      </c>
      <c r="M43" s="175">
        <v>1</v>
      </c>
      <c r="N43" s="147">
        <v>1</v>
      </c>
      <c r="O43" s="141">
        <v>0</v>
      </c>
      <c r="P43" s="141">
        <v>0</v>
      </c>
      <c r="Q43" s="174" t="s">
        <v>134</v>
      </c>
      <c r="R43" s="140">
        <v>7</v>
      </c>
      <c r="S43" s="145">
        <v>7</v>
      </c>
      <c r="T43" s="146">
        <v>0</v>
      </c>
      <c r="U43" s="147">
        <v>0</v>
      </c>
      <c r="V43" s="174">
        <v>37865</v>
      </c>
      <c r="W43" s="140">
        <v>3</v>
      </c>
      <c r="X43" s="145">
        <v>3</v>
      </c>
      <c r="Y43" s="145">
        <v>0</v>
      </c>
      <c r="Z43" s="141">
        <v>0</v>
      </c>
      <c r="AA43" s="174">
        <v>37865</v>
      </c>
      <c r="AB43" s="72"/>
      <c r="AC43" s="15"/>
    </row>
    <row r="44" spans="1:36" s="2" customFormat="1" ht="63.75" customHeight="1">
      <c r="A44" s="12">
        <v>33</v>
      </c>
      <c r="B44" s="223" t="s">
        <v>185</v>
      </c>
      <c r="C44" s="38">
        <v>3</v>
      </c>
      <c r="D44" s="40">
        <v>3</v>
      </c>
      <c r="E44" s="39">
        <v>0</v>
      </c>
      <c r="F44" s="39">
        <v>0</v>
      </c>
      <c r="G44" s="211" t="s">
        <v>186</v>
      </c>
      <c r="H44" s="140">
        <v>4</v>
      </c>
      <c r="I44" s="141">
        <v>4</v>
      </c>
      <c r="J44" s="149">
        <v>0</v>
      </c>
      <c r="K44" s="149">
        <v>0</v>
      </c>
      <c r="L44" s="211">
        <v>38596</v>
      </c>
      <c r="M44" s="140" t="s">
        <v>109</v>
      </c>
      <c r="N44" s="149" t="s">
        <v>119</v>
      </c>
      <c r="O44" s="141" t="s">
        <v>109</v>
      </c>
      <c r="P44" s="141" t="s">
        <v>109</v>
      </c>
      <c r="Q44" s="139" t="s">
        <v>112</v>
      </c>
      <c r="R44" s="140">
        <v>8</v>
      </c>
      <c r="S44" s="141">
        <v>8</v>
      </c>
      <c r="T44" s="146">
        <v>0</v>
      </c>
      <c r="U44" s="147">
        <v>0</v>
      </c>
      <c r="V44" s="211">
        <v>38596</v>
      </c>
      <c r="W44" s="140">
        <v>5</v>
      </c>
      <c r="X44" s="145">
        <v>5</v>
      </c>
      <c r="Y44" s="145">
        <v>0</v>
      </c>
      <c r="Z44" s="141">
        <v>0</v>
      </c>
      <c r="AA44" s="211">
        <v>38596</v>
      </c>
      <c r="AB44" s="72"/>
      <c r="AC44" s="15"/>
    </row>
    <row r="45" spans="1:36" s="2" customFormat="1" ht="63.75" customHeight="1">
      <c r="A45" s="2">
        <v>34</v>
      </c>
      <c r="B45" s="223" t="s">
        <v>187</v>
      </c>
      <c r="C45" s="38">
        <v>2</v>
      </c>
      <c r="D45" s="31">
        <v>2</v>
      </c>
      <c r="E45" s="45">
        <v>0</v>
      </c>
      <c r="F45" s="45">
        <v>0</v>
      </c>
      <c r="G45" s="148" t="s">
        <v>188</v>
      </c>
      <c r="H45" s="140">
        <v>1</v>
      </c>
      <c r="I45" s="143">
        <v>1</v>
      </c>
      <c r="J45" s="142">
        <v>0</v>
      </c>
      <c r="K45" s="142">
        <v>0</v>
      </c>
      <c r="L45" s="148" t="s">
        <v>188</v>
      </c>
      <c r="M45" s="175">
        <v>0</v>
      </c>
      <c r="N45" s="147">
        <v>0</v>
      </c>
      <c r="O45" s="143">
        <v>0</v>
      </c>
      <c r="P45" s="143">
        <v>0</v>
      </c>
      <c r="Q45" s="144" t="s">
        <v>112</v>
      </c>
      <c r="R45" s="140">
        <v>4</v>
      </c>
      <c r="S45" s="145">
        <v>4</v>
      </c>
      <c r="T45" s="146">
        <v>0</v>
      </c>
      <c r="U45" s="147">
        <v>0</v>
      </c>
      <c r="V45" s="148" t="s">
        <v>188</v>
      </c>
      <c r="W45" s="140">
        <v>2</v>
      </c>
      <c r="X45" s="145">
        <v>2</v>
      </c>
      <c r="Y45" s="145">
        <v>0</v>
      </c>
      <c r="Z45" s="141">
        <v>0</v>
      </c>
      <c r="AA45" s="148" t="s">
        <v>188</v>
      </c>
      <c r="AB45" s="72"/>
      <c r="AC45" s="15"/>
    </row>
    <row r="46" spans="1:36" s="2" customFormat="1" ht="63.75" customHeight="1" thickBot="1">
      <c r="A46" s="2">
        <v>35</v>
      </c>
      <c r="B46" s="224" t="s">
        <v>189</v>
      </c>
      <c r="C46" s="48">
        <v>1</v>
      </c>
      <c r="D46" s="96">
        <v>1</v>
      </c>
      <c r="E46" s="87">
        <v>0</v>
      </c>
      <c r="F46" s="87">
        <v>0</v>
      </c>
      <c r="G46" s="154" t="s">
        <v>190</v>
      </c>
      <c r="H46" s="155">
        <v>1</v>
      </c>
      <c r="I46" s="158">
        <v>1</v>
      </c>
      <c r="J46" s="156">
        <v>0</v>
      </c>
      <c r="K46" s="156">
        <v>0</v>
      </c>
      <c r="L46" s="154" t="s">
        <v>190</v>
      </c>
      <c r="M46" s="155">
        <v>1</v>
      </c>
      <c r="N46" s="158">
        <v>1</v>
      </c>
      <c r="O46" s="156">
        <v>0</v>
      </c>
      <c r="P46" s="156">
        <v>0</v>
      </c>
      <c r="Q46" s="154" t="s">
        <v>190</v>
      </c>
      <c r="R46" s="155">
        <v>4</v>
      </c>
      <c r="S46" s="160">
        <v>4</v>
      </c>
      <c r="T46" s="160">
        <v>0</v>
      </c>
      <c r="U46" s="157">
        <v>0</v>
      </c>
      <c r="V46" s="154" t="s">
        <v>190</v>
      </c>
      <c r="W46" s="155">
        <v>2</v>
      </c>
      <c r="X46" s="160">
        <v>2</v>
      </c>
      <c r="Y46" s="161">
        <v>0</v>
      </c>
      <c r="Z46" s="162">
        <v>0</v>
      </c>
      <c r="AA46" s="154" t="s">
        <v>190</v>
      </c>
      <c r="AB46" s="73"/>
      <c r="AC46" s="15"/>
    </row>
    <row r="47" spans="1:36" s="2" customFormat="1" ht="63.75" customHeight="1">
      <c r="A47" s="12">
        <v>36</v>
      </c>
      <c r="B47" s="49" t="s">
        <v>191</v>
      </c>
      <c r="C47" s="64">
        <v>1</v>
      </c>
      <c r="D47" s="58">
        <v>1</v>
      </c>
      <c r="E47" s="60">
        <v>0</v>
      </c>
      <c r="F47" s="60">
        <v>0</v>
      </c>
      <c r="G47" s="225">
        <v>29676</v>
      </c>
      <c r="H47" s="221" t="s">
        <v>169</v>
      </c>
      <c r="I47" s="167" t="s">
        <v>109</v>
      </c>
      <c r="J47" s="166" t="s">
        <v>109</v>
      </c>
      <c r="K47" s="166" t="s">
        <v>192</v>
      </c>
      <c r="L47" s="214" t="s">
        <v>112</v>
      </c>
      <c r="M47" s="221" t="s">
        <v>119</v>
      </c>
      <c r="N47" s="167" t="s">
        <v>109</v>
      </c>
      <c r="O47" s="166" t="s">
        <v>150</v>
      </c>
      <c r="P47" s="166" t="s">
        <v>119</v>
      </c>
      <c r="Q47" s="194" t="s">
        <v>112</v>
      </c>
      <c r="R47" s="165">
        <v>1</v>
      </c>
      <c r="S47" s="170">
        <v>1</v>
      </c>
      <c r="T47" s="170">
        <v>0</v>
      </c>
      <c r="U47" s="171">
        <v>0</v>
      </c>
      <c r="V47" s="225">
        <v>40269</v>
      </c>
      <c r="W47" s="165">
        <v>1</v>
      </c>
      <c r="X47" s="170">
        <v>1</v>
      </c>
      <c r="Y47" s="169">
        <v>0</v>
      </c>
      <c r="Z47" s="173">
        <v>0</v>
      </c>
      <c r="AA47" s="225">
        <v>40269</v>
      </c>
      <c r="AB47" s="94"/>
      <c r="AC47" s="15"/>
    </row>
    <row r="48" spans="1:36" s="2" customFormat="1" ht="63.75" customHeight="1">
      <c r="A48" s="2">
        <v>37</v>
      </c>
      <c r="B48" s="37" t="s">
        <v>193</v>
      </c>
      <c r="C48" s="38">
        <v>1</v>
      </c>
      <c r="D48" s="40">
        <v>1</v>
      </c>
      <c r="E48" s="39">
        <v>0</v>
      </c>
      <c r="F48" s="39">
        <v>0</v>
      </c>
      <c r="G48" s="148" t="s">
        <v>194</v>
      </c>
      <c r="H48" s="140">
        <v>1</v>
      </c>
      <c r="I48" s="141">
        <v>1</v>
      </c>
      <c r="J48" s="149">
        <v>0</v>
      </c>
      <c r="K48" s="149">
        <v>0</v>
      </c>
      <c r="L48" s="148" t="s">
        <v>194</v>
      </c>
      <c r="M48" s="140" t="s">
        <v>119</v>
      </c>
      <c r="N48" s="149" t="s">
        <v>119</v>
      </c>
      <c r="O48" s="141" t="s">
        <v>195</v>
      </c>
      <c r="P48" s="141" t="s">
        <v>109</v>
      </c>
      <c r="Q48" s="139" t="s">
        <v>112</v>
      </c>
      <c r="R48" s="140">
        <v>2</v>
      </c>
      <c r="S48" s="145">
        <v>2</v>
      </c>
      <c r="T48" s="146">
        <v>0</v>
      </c>
      <c r="U48" s="147">
        <v>0</v>
      </c>
      <c r="V48" s="148" t="s">
        <v>194</v>
      </c>
      <c r="W48" s="140">
        <v>1</v>
      </c>
      <c r="X48" s="145">
        <v>1</v>
      </c>
      <c r="Y48" s="145">
        <v>0</v>
      </c>
      <c r="Z48" s="141">
        <v>0</v>
      </c>
      <c r="AA48" s="148" t="s">
        <v>117</v>
      </c>
      <c r="AB48" s="72"/>
      <c r="AC48" s="15"/>
    </row>
    <row r="49" spans="1:36" s="2" customFormat="1" ht="63.75" customHeight="1">
      <c r="A49" s="2">
        <v>38</v>
      </c>
      <c r="B49" s="37" t="s">
        <v>47</v>
      </c>
      <c r="C49" s="38">
        <v>4</v>
      </c>
      <c r="D49" s="40">
        <v>4</v>
      </c>
      <c r="E49" s="39">
        <v>0</v>
      </c>
      <c r="F49" s="39">
        <v>0</v>
      </c>
      <c r="G49" s="148" t="s">
        <v>154</v>
      </c>
      <c r="H49" s="140" t="s">
        <v>169</v>
      </c>
      <c r="I49" s="149" t="s">
        <v>109</v>
      </c>
      <c r="J49" s="141" t="s">
        <v>150</v>
      </c>
      <c r="K49" s="141" t="s">
        <v>109</v>
      </c>
      <c r="L49" s="139" t="s">
        <v>112</v>
      </c>
      <c r="M49" s="140" t="s">
        <v>119</v>
      </c>
      <c r="N49" s="149" t="s">
        <v>109</v>
      </c>
      <c r="O49" s="141" t="s">
        <v>109</v>
      </c>
      <c r="P49" s="141" t="s">
        <v>119</v>
      </c>
      <c r="Q49" s="139" t="s">
        <v>112</v>
      </c>
      <c r="R49" s="140">
        <v>5</v>
      </c>
      <c r="S49" s="141">
        <v>5</v>
      </c>
      <c r="T49" s="146">
        <v>0</v>
      </c>
      <c r="U49" s="147">
        <v>0</v>
      </c>
      <c r="V49" s="148" t="s">
        <v>196</v>
      </c>
      <c r="W49" s="140">
        <v>3</v>
      </c>
      <c r="X49" s="145">
        <v>3</v>
      </c>
      <c r="Y49" s="145">
        <v>0</v>
      </c>
      <c r="Z49" s="141">
        <v>0</v>
      </c>
      <c r="AA49" s="148" t="s">
        <v>196</v>
      </c>
      <c r="AB49" s="72"/>
      <c r="AC49" s="15"/>
    </row>
    <row r="50" spans="1:36" s="2" customFormat="1" ht="63.75" customHeight="1">
      <c r="A50" s="12">
        <v>39</v>
      </c>
      <c r="B50" s="37" t="s">
        <v>197</v>
      </c>
      <c r="C50" s="38">
        <v>1</v>
      </c>
      <c r="D50" s="40">
        <v>1</v>
      </c>
      <c r="E50" s="39">
        <v>0</v>
      </c>
      <c r="F50" s="39">
        <v>0</v>
      </c>
      <c r="G50" s="148" t="s">
        <v>198</v>
      </c>
      <c r="H50" s="140">
        <v>1</v>
      </c>
      <c r="I50" s="141">
        <v>1</v>
      </c>
      <c r="J50" s="226">
        <v>0</v>
      </c>
      <c r="K50" s="226">
        <v>0</v>
      </c>
      <c r="L50" s="148" t="s">
        <v>199</v>
      </c>
      <c r="M50" s="140" t="s">
        <v>119</v>
      </c>
      <c r="N50" s="149" t="s">
        <v>109</v>
      </c>
      <c r="O50" s="141" t="s">
        <v>109</v>
      </c>
      <c r="P50" s="141" t="s">
        <v>119</v>
      </c>
      <c r="Q50" s="139" t="s">
        <v>112</v>
      </c>
      <c r="R50" s="140">
        <v>1</v>
      </c>
      <c r="S50" s="227">
        <v>1</v>
      </c>
      <c r="T50" s="146">
        <v>0</v>
      </c>
      <c r="U50" s="147">
        <v>0</v>
      </c>
      <c r="V50" s="139">
        <v>40269</v>
      </c>
      <c r="W50" s="140">
        <v>1</v>
      </c>
      <c r="X50" s="146">
        <v>1</v>
      </c>
      <c r="Y50" s="145">
        <v>0</v>
      </c>
      <c r="Z50" s="141">
        <v>0</v>
      </c>
      <c r="AA50" s="139">
        <v>41000</v>
      </c>
      <c r="AB50" s="72"/>
      <c r="AC50" s="15"/>
    </row>
    <row r="51" spans="1:36" s="2" customFormat="1" ht="63.75" customHeight="1" thickBot="1">
      <c r="A51" s="2">
        <v>40</v>
      </c>
      <c r="B51" s="97" t="s">
        <v>200</v>
      </c>
      <c r="C51" s="54">
        <v>3</v>
      </c>
      <c r="D51" s="56">
        <v>3</v>
      </c>
      <c r="E51" s="55">
        <v>0</v>
      </c>
      <c r="F51" s="55">
        <v>0</v>
      </c>
      <c r="G51" s="228">
        <v>37865</v>
      </c>
      <c r="H51" s="181">
        <v>1</v>
      </c>
      <c r="I51" s="229">
        <v>1</v>
      </c>
      <c r="J51" s="230">
        <v>0</v>
      </c>
      <c r="K51" s="230">
        <v>0</v>
      </c>
      <c r="L51" s="231" t="s">
        <v>201</v>
      </c>
      <c r="M51" s="155" t="s">
        <v>109</v>
      </c>
      <c r="N51" s="158" t="s">
        <v>109</v>
      </c>
      <c r="O51" s="156" t="s">
        <v>119</v>
      </c>
      <c r="P51" s="156" t="s">
        <v>109</v>
      </c>
      <c r="Q51" s="178" t="s">
        <v>112</v>
      </c>
      <c r="R51" s="181">
        <v>3</v>
      </c>
      <c r="S51" s="186">
        <v>3</v>
      </c>
      <c r="T51" s="229">
        <v>0</v>
      </c>
      <c r="U51" s="184">
        <v>0</v>
      </c>
      <c r="V51" s="232" t="s">
        <v>201</v>
      </c>
      <c r="W51" s="181">
        <v>1</v>
      </c>
      <c r="X51" s="182">
        <v>1</v>
      </c>
      <c r="Y51" s="183">
        <v>0</v>
      </c>
      <c r="Z51" s="186">
        <v>0</v>
      </c>
      <c r="AA51" s="232" t="s">
        <v>201</v>
      </c>
      <c r="AB51" s="103"/>
      <c r="AC51" s="15"/>
    </row>
    <row r="52" spans="1:36" s="2" customFormat="1" ht="63.75" customHeight="1">
      <c r="A52" s="2">
        <v>41</v>
      </c>
      <c r="B52" s="32" t="s">
        <v>48</v>
      </c>
      <c r="C52" s="98" t="s">
        <v>202</v>
      </c>
      <c r="D52" s="99" t="s">
        <v>109</v>
      </c>
      <c r="E52" s="67" t="s">
        <v>152</v>
      </c>
      <c r="F52" s="67" t="s">
        <v>119</v>
      </c>
      <c r="G52" s="233" t="s">
        <v>112</v>
      </c>
      <c r="H52" s="190">
        <v>1</v>
      </c>
      <c r="I52" s="206">
        <v>1</v>
      </c>
      <c r="J52" s="195">
        <v>0</v>
      </c>
      <c r="K52" s="192">
        <v>0</v>
      </c>
      <c r="L52" s="189" t="s">
        <v>203</v>
      </c>
      <c r="M52" s="190" t="s">
        <v>119</v>
      </c>
      <c r="N52" s="206" t="s">
        <v>119</v>
      </c>
      <c r="O52" s="191" t="s">
        <v>204</v>
      </c>
      <c r="P52" s="191" t="s">
        <v>109</v>
      </c>
      <c r="Q52" s="233" t="s">
        <v>112</v>
      </c>
      <c r="R52" s="190">
        <v>2</v>
      </c>
      <c r="S52" s="206">
        <v>2</v>
      </c>
      <c r="T52" s="195">
        <v>0</v>
      </c>
      <c r="U52" s="192">
        <v>0</v>
      </c>
      <c r="V52" s="189" t="s">
        <v>203</v>
      </c>
      <c r="W52" s="190">
        <v>1</v>
      </c>
      <c r="X52" s="206">
        <v>1</v>
      </c>
      <c r="Y52" s="136">
        <v>0</v>
      </c>
      <c r="Z52" s="132">
        <v>0</v>
      </c>
      <c r="AA52" s="189" t="s">
        <v>203</v>
      </c>
      <c r="AB52" s="71"/>
      <c r="AC52" s="15"/>
    </row>
    <row r="53" spans="1:36" s="12" customFormat="1" ht="63.75" customHeight="1">
      <c r="A53" s="12">
        <v>42</v>
      </c>
      <c r="B53" s="37" t="s">
        <v>205</v>
      </c>
      <c r="C53" s="38">
        <v>1</v>
      </c>
      <c r="D53" s="40">
        <v>1</v>
      </c>
      <c r="E53" s="39">
        <v>0</v>
      </c>
      <c r="F53" s="39">
        <v>0</v>
      </c>
      <c r="G53" s="234" t="s">
        <v>206</v>
      </c>
      <c r="H53" s="140" t="s">
        <v>109</v>
      </c>
      <c r="I53" s="149" t="s">
        <v>109</v>
      </c>
      <c r="J53" s="141" t="s">
        <v>109</v>
      </c>
      <c r="K53" s="141" t="s">
        <v>109</v>
      </c>
      <c r="L53" s="139" t="s">
        <v>112</v>
      </c>
      <c r="M53" s="175">
        <v>1</v>
      </c>
      <c r="N53" s="147">
        <v>1</v>
      </c>
      <c r="O53" s="141">
        <v>0</v>
      </c>
      <c r="P53" s="141">
        <v>0</v>
      </c>
      <c r="Q53" s="144" t="s">
        <v>207</v>
      </c>
      <c r="R53" s="140">
        <v>2</v>
      </c>
      <c r="S53" s="145">
        <v>2</v>
      </c>
      <c r="T53" s="146">
        <v>0</v>
      </c>
      <c r="U53" s="147">
        <v>0</v>
      </c>
      <c r="V53" s="148" t="s">
        <v>208</v>
      </c>
      <c r="W53" s="140">
        <v>1</v>
      </c>
      <c r="X53" s="145">
        <v>1</v>
      </c>
      <c r="Y53" s="145">
        <v>0</v>
      </c>
      <c r="Z53" s="141">
        <v>0</v>
      </c>
      <c r="AA53" s="148" t="s">
        <v>209</v>
      </c>
      <c r="AB53" s="72"/>
      <c r="AC53" s="17"/>
      <c r="AE53" s="2"/>
      <c r="AF53" s="2"/>
      <c r="AG53" s="2"/>
      <c r="AH53" s="2"/>
      <c r="AI53" s="2"/>
      <c r="AJ53" s="2"/>
    </row>
    <row r="54" spans="1:36" s="2" customFormat="1" ht="63.75" customHeight="1" thickBot="1">
      <c r="A54" s="2">
        <v>43</v>
      </c>
      <c r="B54" s="47" t="s">
        <v>210</v>
      </c>
      <c r="C54" s="38" t="s">
        <v>169</v>
      </c>
      <c r="D54" s="40" t="s">
        <v>109</v>
      </c>
      <c r="E54" s="39" t="s">
        <v>119</v>
      </c>
      <c r="F54" s="39" t="s">
        <v>109</v>
      </c>
      <c r="G54" s="235" t="s">
        <v>112</v>
      </c>
      <c r="H54" s="155">
        <v>1</v>
      </c>
      <c r="I54" s="156">
        <v>1</v>
      </c>
      <c r="J54" s="236">
        <v>0</v>
      </c>
      <c r="K54" s="236">
        <v>0</v>
      </c>
      <c r="L54" s="178" t="s">
        <v>211</v>
      </c>
      <c r="M54" s="140" t="s">
        <v>169</v>
      </c>
      <c r="N54" s="149" t="s">
        <v>175</v>
      </c>
      <c r="O54" s="141" t="s">
        <v>109</v>
      </c>
      <c r="P54" s="141" t="s">
        <v>119</v>
      </c>
      <c r="Q54" s="237" t="s">
        <v>112</v>
      </c>
      <c r="R54" s="155">
        <v>2</v>
      </c>
      <c r="S54" s="161">
        <v>2</v>
      </c>
      <c r="T54" s="160">
        <v>0</v>
      </c>
      <c r="U54" s="157">
        <v>0</v>
      </c>
      <c r="V54" s="178" t="s">
        <v>212</v>
      </c>
      <c r="W54" s="155">
        <v>1</v>
      </c>
      <c r="X54" s="161">
        <v>1</v>
      </c>
      <c r="Y54" s="161">
        <v>0</v>
      </c>
      <c r="Z54" s="162">
        <v>0</v>
      </c>
      <c r="AA54" s="178" t="s">
        <v>212</v>
      </c>
      <c r="AB54" s="73"/>
      <c r="AC54" s="15"/>
    </row>
    <row r="55" spans="1:36" s="2" customFormat="1" ht="27" customHeight="1" thickBot="1">
      <c r="B55" s="76"/>
      <c r="C55" s="65">
        <f>SUM(C12:C54)</f>
        <v>225</v>
      </c>
      <c r="D55" s="66">
        <f>SUM(D12:D54)</f>
        <v>225</v>
      </c>
      <c r="E55" s="66">
        <f>SUM(E12:E54)</f>
        <v>0</v>
      </c>
      <c r="F55" s="66">
        <f>SUM(F12:F54)</f>
        <v>0</v>
      </c>
      <c r="G55" s="238"/>
      <c r="H55" s="239">
        <f>SUM(H12:H54)</f>
        <v>233</v>
      </c>
      <c r="I55" s="240">
        <f>SUM(I12:I54)</f>
        <v>233</v>
      </c>
      <c r="J55" s="240">
        <f>SUM(J12:J54)</f>
        <v>0</v>
      </c>
      <c r="K55" s="240">
        <v>0</v>
      </c>
      <c r="L55" s="238"/>
      <c r="M55" s="239">
        <f>SUM(M12:M54)</f>
        <v>109</v>
      </c>
      <c r="N55" s="240">
        <f>SUM(N12:N54)</f>
        <v>109</v>
      </c>
      <c r="O55" s="240">
        <f>SUM(O12:O54)</f>
        <v>0</v>
      </c>
      <c r="P55" s="240">
        <f>SUM(P12:P54)</f>
        <v>0</v>
      </c>
      <c r="Q55" s="238"/>
      <c r="R55" s="239">
        <f>SUM(R12:R54)</f>
        <v>981</v>
      </c>
      <c r="S55" s="240">
        <f>SUM(S12:S54)</f>
        <v>981</v>
      </c>
      <c r="T55" s="240">
        <f>SUM(T12:T54)</f>
        <v>0</v>
      </c>
      <c r="U55" s="240">
        <f>SUM(U12:U54)</f>
        <v>0</v>
      </c>
      <c r="V55" s="238"/>
      <c r="W55" s="239">
        <f t="shared" ref="W55:Z55" si="0">SUM(W12:W54)</f>
        <v>460</v>
      </c>
      <c r="X55" s="240">
        <f t="shared" si="0"/>
        <v>460</v>
      </c>
      <c r="Y55" s="240">
        <f t="shared" si="0"/>
        <v>0</v>
      </c>
      <c r="Z55" s="240">
        <f t="shared" si="0"/>
        <v>0</v>
      </c>
      <c r="AA55" s="238"/>
      <c r="AB55" s="75"/>
    </row>
    <row r="56" spans="1:36" s="2" customFormat="1" ht="26.25" customHeight="1">
      <c r="B56" s="5"/>
      <c r="D56" s="11"/>
      <c r="G56" s="241"/>
      <c r="H56" s="242"/>
      <c r="I56" s="243"/>
      <c r="J56" s="242"/>
      <c r="K56" s="244"/>
      <c r="L56" s="241"/>
      <c r="M56" s="241"/>
      <c r="N56" s="241"/>
      <c r="O56" s="241"/>
      <c r="P56" s="244"/>
      <c r="Q56" s="241"/>
      <c r="R56" s="242"/>
      <c r="S56" s="245"/>
      <c r="T56" s="242"/>
      <c r="U56" s="244"/>
      <c r="V56" s="241"/>
      <c r="W56" s="242"/>
      <c r="X56" s="245"/>
      <c r="Y56" s="242"/>
      <c r="Z56" s="244"/>
      <c r="AA56" s="241"/>
    </row>
    <row r="57" spans="1:36">
      <c r="G57" s="241"/>
      <c r="L57" s="241"/>
      <c r="M57" s="241"/>
      <c r="N57" s="241"/>
      <c r="O57" s="241"/>
      <c r="Q57" s="241"/>
      <c r="V57" s="241"/>
      <c r="AA57" s="241"/>
    </row>
    <row r="58" spans="1:36">
      <c r="G58" s="241"/>
      <c r="L58" s="241"/>
      <c r="M58" s="241"/>
      <c r="N58" s="241"/>
      <c r="O58" s="241"/>
      <c r="Q58" s="241"/>
      <c r="V58" s="241"/>
      <c r="AA58" s="241"/>
    </row>
    <row r="59" spans="1:36">
      <c r="G59" s="241"/>
      <c r="L59" s="241"/>
      <c r="M59" s="241"/>
      <c r="N59" s="241"/>
      <c r="O59" s="241"/>
      <c r="Q59" s="241"/>
      <c r="V59" s="241"/>
      <c r="AA59" s="241"/>
    </row>
    <row r="60" spans="1:36">
      <c r="G60" s="241"/>
      <c r="L60" s="241"/>
      <c r="M60" s="241"/>
      <c r="N60" s="241"/>
      <c r="O60" s="241"/>
      <c r="Q60" s="241"/>
      <c r="V60" s="241"/>
      <c r="AA60" s="241"/>
    </row>
    <row r="61" spans="1:36">
      <c r="G61" s="241"/>
      <c r="L61" s="241"/>
      <c r="M61" s="241"/>
      <c r="N61" s="241"/>
      <c r="O61" s="241"/>
      <c r="Q61" s="241"/>
      <c r="V61" s="241"/>
      <c r="AA61" s="241"/>
    </row>
  </sheetData>
  <mergeCells count="38">
    <mergeCell ref="C7:AA7"/>
    <mergeCell ref="C1:AA1"/>
    <mergeCell ref="C2:AA2"/>
    <mergeCell ref="C4:AA4"/>
    <mergeCell ref="C5:AA5"/>
    <mergeCell ref="C6:AA6"/>
    <mergeCell ref="B9:B11"/>
    <mergeCell ref="C9:G9"/>
    <mergeCell ref="H9:L9"/>
    <mergeCell ref="M9:Q9"/>
    <mergeCell ref="R9:V9"/>
    <mergeCell ref="L10:L11"/>
    <mergeCell ref="M10:M11"/>
    <mergeCell ref="N10:N11"/>
    <mergeCell ref="O10:O11"/>
    <mergeCell ref="T10:T11"/>
    <mergeCell ref="U10:U11"/>
    <mergeCell ref="V10:V11"/>
    <mergeCell ref="H10:H11"/>
    <mergeCell ref="I10:I11"/>
    <mergeCell ref="J10:J11"/>
    <mergeCell ref="K10:K11"/>
    <mergeCell ref="AB9:AB11"/>
    <mergeCell ref="C10:C11"/>
    <mergeCell ref="D10:D11"/>
    <mergeCell ref="E10:E11"/>
    <mergeCell ref="F10:F11"/>
    <mergeCell ref="G10:G11"/>
    <mergeCell ref="W9:AA9"/>
    <mergeCell ref="AA10:AA11"/>
    <mergeCell ref="P10:P11"/>
    <mergeCell ref="Q10:Q11"/>
    <mergeCell ref="R10:R11"/>
    <mergeCell ref="S10:S11"/>
    <mergeCell ref="W10:W11"/>
    <mergeCell ref="X10:X11"/>
    <mergeCell ref="Y10:Y11"/>
    <mergeCell ref="Z10:Z11"/>
  </mergeCells>
  <phoneticPr fontId="39"/>
  <pageMargins left="0.42" right="0.19685039370078741" top="0.5" bottom="0.47244094488188981" header="0.16" footer="0.43307086614173229"/>
  <pageSetup paperSize="8" scale="3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17"/>
  <sheetViews>
    <sheetView view="pageBreakPreview" zoomScale="40" zoomScaleNormal="50" zoomScaleSheetLayoutView="40" workbookViewId="0">
      <pane xSplit="1" topLeftCell="B1" activePane="topRight" state="frozen"/>
      <selection pane="topRight" activeCell="B1" sqref="B1:K1"/>
    </sheetView>
  </sheetViews>
  <sheetFormatPr defaultRowHeight="13.5"/>
  <cols>
    <col min="1" max="1" width="27.375" style="1" customWidth="1"/>
    <col min="2" max="5" width="14.375" style="1" customWidth="1"/>
    <col min="6" max="6" width="71.375" style="1" customWidth="1"/>
    <col min="7" max="10" width="14.375" style="1" customWidth="1"/>
    <col min="11" max="11" width="70.875" style="1" customWidth="1"/>
    <col min="12" max="12" width="27.375" style="1" customWidth="1"/>
    <col min="13" max="16384" width="9" style="1"/>
  </cols>
  <sheetData>
    <row r="1" spans="1:26" ht="90" customHeight="1">
      <c r="B1" s="405" t="s">
        <v>213</v>
      </c>
      <c r="C1" s="405"/>
      <c r="D1" s="405"/>
      <c r="E1" s="405"/>
      <c r="F1" s="405"/>
      <c r="G1" s="405"/>
      <c r="H1" s="405"/>
      <c r="I1" s="405"/>
      <c r="J1" s="405"/>
      <c r="K1" s="405"/>
    </row>
    <row r="2" spans="1:26" ht="163.5" customHeight="1">
      <c r="A2" s="14"/>
      <c r="B2" s="374" t="s">
        <v>286</v>
      </c>
      <c r="C2" s="374"/>
      <c r="D2" s="374"/>
      <c r="E2" s="374"/>
      <c r="F2" s="374"/>
      <c r="G2" s="374"/>
      <c r="H2" s="374"/>
      <c r="I2" s="374"/>
      <c r="J2" s="374"/>
      <c r="K2" s="374"/>
      <c r="L2" s="123"/>
      <c r="M2" s="123"/>
      <c r="N2" s="123"/>
      <c r="O2" s="123"/>
      <c r="P2" s="123"/>
      <c r="Q2" s="123"/>
      <c r="R2" s="123"/>
      <c r="S2" s="123"/>
      <c r="T2" s="123"/>
      <c r="U2" s="123"/>
      <c r="V2" s="123"/>
      <c r="W2" s="123"/>
      <c r="X2" s="123"/>
      <c r="Y2" s="123"/>
      <c r="Z2" s="123"/>
    </row>
    <row r="3" spans="1:26" ht="30.75" customHeight="1">
      <c r="A3" s="315"/>
      <c r="B3" s="314" t="s">
        <v>283</v>
      </c>
      <c r="C3" s="314"/>
      <c r="D3" s="314"/>
      <c r="E3" s="314"/>
      <c r="F3" s="314"/>
      <c r="G3" s="314"/>
      <c r="H3" s="314"/>
      <c r="I3" s="314"/>
      <c r="J3" s="314"/>
      <c r="K3" s="314"/>
    </row>
    <row r="4" spans="1:26" ht="30.75" customHeight="1">
      <c r="A4" s="14"/>
      <c r="B4" s="413" t="s">
        <v>214</v>
      </c>
      <c r="C4" s="413"/>
      <c r="D4" s="413"/>
      <c r="E4" s="413"/>
      <c r="F4" s="413"/>
      <c r="G4" s="413"/>
      <c r="H4" s="413"/>
      <c r="I4" s="413"/>
      <c r="J4" s="413"/>
      <c r="K4" s="413"/>
    </row>
    <row r="5" spans="1:26" ht="30.75" customHeight="1">
      <c r="A5" s="14"/>
      <c r="B5" s="374" t="s">
        <v>215</v>
      </c>
      <c r="C5" s="374"/>
      <c r="D5" s="374"/>
      <c r="E5" s="374"/>
      <c r="F5" s="374"/>
      <c r="G5" s="374"/>
      <c r="H5" s="374"/>
      <c r="I5" s="374"/>
      <c r="J5" s="374"/>
      <c r="K5" s="374"/>
    </row>
    <row r="6" spans="1:26" ht="30.75" customHeight="1">
      <c r="A6" s="14"/>
      <c r="B6" s="374" t="s">
        <v>59</v>
      </c>
      <c r="C6" s="374"/>
      <c r="D6" s="374"/>
      <c r="E6" s="374"/>
      <c r="F6" s="374"/>
      <c r="G6" s="374"/>
      <c r="H6" s="374"/>
      <c r="I6" s="374"/>
      <c r="J6" s="374"/>
      <c r="K6" s="374"/>
    </row>
    <row r="7" spans="1:26" ht="66.75" customHeight="1">
      <c r="A7" s="14"/>
      <c r="B7" s="374" t="s">
        <v>77</v>
      </c>
      <c r="C7" s="374"/>
      <c r="D7" s="374"/>
      <c r="E7" s="374"/>
      <c r="F7" s="374"/>
      <c r="G7" s="374"/>
      <c r="H7" s="374"/>
      <c r="I7" s="374"/>
      <c r="J7" s="374"/>
      <c r="K7" s="374"/>
      <c r="L7" s="123"/>
      <c r="M7" s="123"/>
      <c r="N7" s="123"/>
      <c r="O7" s="123"/>
      <c r="P7" s="123"/>
      <c r="Q7" s="123"/>
      <c r="R7" s="123"/>
      <c r="S7" s="123"/>
      <c r="T7" s="123"/>
      <c r="U7" s="123"/>
      <c r="V7" s="123"/>
      <c r="W7" s="123"/>
      <c r="X7" s="123"/>
      <c r="Y7" s="123"/>
      <c r="Z7" s="123"/>
    </row>
    <row r="8" spans="1:26" ht="26.25" customHeight="1" thickBot="1">
      <c r="F8" s="16"/>
      <c r="K8" s="16" t="s">
        <v>92</v>
      </c>
    </row>
    <row r="9" spans="1:26" s="6" customFormat="1" ht="34.5" customHeight="1">
      <c r="A9" s="400" t="s">
        <v>22</v>
      </c>
      <c r="B9" s="407" t="s">
        <v>216</v>
      </c>
      <c r="C9" s="403"/>
      <c r="D9" s="403"/>
      <c r="E9" s="403"/>
      <c r="F9" s="404"/>
      <c r="G9" s="407" t="s">
        <v>217</v>
      </c>
      <c r="H9" s="403"/>
      <c r="I9" s="403"/>
      <c r="J9" s="403"/>
      <c r="K9" s="404"/>
      <c r="L9" s="376" t="s">
        <v>52</v>
      </c>
    </row>
    <row r="10" spans="1:26" s="7" customFormat="1" ht="42.75" customHeight="1">
      <c r="A10" s="401"/>
      <c r="B10" s="408" t="s">
        <v>98</v>
      </c>
      <c r="C10" s="381" t="s">
        <v>218</v>
      </c>
      <c r="D10" s="383" t="s">
        <v>219</v>
      </c>
      <c r="E10" s="385" t="s">
        <v>29</v>
      </c>
      <c r="F10" s="410" t="s">
        <v>220</v>
      </c>
      <c r="G10" s="379" t="s">
        <v>98</v>
      </c>
      <c r="H10" s="381" t="s">
        <v>218</v>
      </c>
      <c r="I10" s="383" t="s">
        <v>221</v>
      </c>
      <c r="J10" s="385" t="s">
        <v>29</v>
      </c>
      <c r="K10" s="410" t="s">
        <v>220</v>
      </c>
      <c r="L10" s="377"/>
    </row>
    <row r="11" spans="1:26" s="7" customFormat="1" ht="28.5" customHeight="1" thickBot="1">
      <c r="A11" s="402"/>
      <c r="B11" s="409"/>
      <c r="C11" s="382"/>
      <c r="D11" s="384"/>
      <c r="E11" s="386"/>
      <c r="F11" s="411"/>
      <c r="G11" s="380"/>
      <c r="H11" s="382"/>
      <c r="I11" s="384"/>
      <c r="J11" s="386"/>
      <c r="K11" s="412"/>
      <c r="L11" s="378"/>
    </row>
    <row r="12" spans="1:26" s="2" customFormat="1" ht="50.25" customHeight="1">
      <c r="A12" s="32" t="s">
        <v>108</v>
      </c>
      <c r="B12" s="68">
        <v>21</v>
      </c>
      <c r="C12" s="35">
        <v>21</v>
      </c>
      <c r="D12" s="35">
        <v>0</v>
      </c>
      <c r="E12" s="33">
        <v>0</v>
      </c>
      <c r="F12" s="34">
        <v>39539</v>
      </c>
      <c r="G12" s="68" t="s">
        <v>58</v>
      </c>
      <c r="H12" s="35" t="s">
        <v>58</v>
      </c>
      <c r="I12" s="35" t="s">
        <v>58</v>
      </c>
      <c r="J12" s="33" t="s">
        <v>58</v>
      </c>
      <c r="K12" s="34" t="s">
        <v>58</v>
      </c>
      <c r="L12" s="71"/>
      <c r="M12" s="15"/>
    </row>
    <row r="13" spans="1:26" s="2" customFormat="1" ht="50.25" customHeight="1">
      <c r="A13" s="37" t="s">
        <v>113</v>
      </c>
      <c r="B13" s="38">
        <v>1</v>
      </c>
      <c r="C13" s="43">
        <v>1</v>
      </c>
      <c r="D13" s="43">
        <v>0</v>
      </c>
      <c r="E13" s="39">
        <v>0</v>
      </c>
      <c r="F13" s="41">
        <v>38078</v>
      </c>
      <c r="G13" s="38">
        <v>3</v>
      </c>
      <c r="H13" s="43">
        <v>3</v>
      </c>
      <c r="I13" s="43">
        <v>0</v>
      </c>
      <c r="J13" s="39">
        <v>0</v>
      </c>
      <c r="K13" s="41">
        <v>38078</v>
      </c>
      <c r="L13" s="72"/>
      <c r="M13" s="15"/>
    </row>
    <row r="14" spans="1:26" s="12" customFormat="1" ht="50.25" customHeight="1">
      <c r="A14" s="37" t="s">
        <v>115</v>
      </c>
      <c r="B14" s="38">
        <v>1</v>
      </c>
      <c r="C14" s="43">
        <v>1</v>
      </c>
      <c r="D14" s="43">
        <v>0</v>
      </c>
      <c r="E14" s="31">
        <v>0</v>
      </c>
      <c r="F14" s="41">
        <v>39539</v>
      </c>
      <c r="G14" s="38" t="s">
        <v>58</v>
      </c>
      <c r="H14" s="43" t="s">
        <v>58</v>
      </c>
      <c r="I14" s="43" t="s">
        <v>58</v>
      </c>
      <c r="J14" s="31" t="s">
        <v>58</v>
      </c>
      <c r="K14" s="41" t="s">
        <v>58</v>
      </c>
      <c r="L14" s="72"/>
      <c r="M14" s="15"/>
      <c r="N14" s="2"/>
      <c r="O14" s="2"/>
      <c r="P14" s="2"/>
      <c r="Q14" s="2"/>
      <c r="R14" s="2"/>
      <c r="S14" s="2"/>
      <c r="T14" s="2"/>
      <c r="U14" s="2"/>
    </row>
    <row r="15" spans="1:26" s="2" customFormat="1" ht="50.25" customHeight="1" thickBot="1">
      <c r="A15" s="37" t="s">
        <v>178</v>
      </c>
      <c r="B15" s="57">
        <v>1</v>
      </c>
      <c r="C15" s="59">
        <v>1</v>
      </c>
      <c r="D15" s="45">
        <v>0</v>
      </c>
      <c r="E15" s="39">
        <v>0</v>
      </c>
      <c r="F15" s="44" t="s">
        <v>222</v>
      </c>
      <c r="G15" s="57" t="s">
        <v>58</v>
      </c>
      <c r="H15" s="59" t="s">
        <v>58</v>
      </c>
      <c r="I15" s="45" t="s">
        <v>58</v>
      </c>
      <c r="J15" s="39" t="s">
        <v>58</v>
      </c>
      <c r="K15" s="44" t="s">
        <v>58</v>
      </c>
      <c r="L15" s="72"/>
      <c r="M15" s="15"/>
    </row>
    <row r="16" spans="1:26" s="2" customFormat="1" ht="27" customHeight="1" thickBot="1">
      <c r="A16" s="76"/>
      <c r="B16" s="65">
        <f>SUM(B12:B15)</f>
        <v>24</v>
      </c>
      <c r="C16" s="66">
        <f>SUM(C12:C15)</f>
        <v>24</v>
      </c>
      <c r="D16" s="66">
        <f>SUM(D12:D15)</f>
        <v>0</v>
      </c>
      <c r="E16" s="66">
        <v>0</v>
      </c>
      <c r="F16" s="77"/>
      <c r="G16" s="65">
        <f>SUM(G12:G15)</f>
        <v>3</v>
      </c>
      <c r="H16" s="66">
        <f>SUM(H12:H15)</f>
        <v>3</v>
      </c>
      <c r="I16" s="66">
        <f>SUM(I12:I15)</f>
        <v>0</v>
      </c>
      <c r="J16" s="66">
        <v>0</v>
      </c>
      <c r="K16" s="77"/>
      <c r="L16" s="75"/>
    </row>
    <row r="17" spans="1:1" s="2" customFormat="1" ht="26.25" customHeight="1">
      <c r="A17" s="5"/>
    </row>
  </sheetData>
  <mergeCells count="20">
    <mergeCell ref="B7:K7"/>
    <mergeCell ref="B1:K1"/>
    <mergeCell ref="B2:K2"/>
    <mergeCell ref="B4:K4"/>
    <mergeCell ref="B5:K5"/>
    <mergeCell ref="B6:K6"/>
    <mergeCell ref="A9:A11"/>
    <mergeCell ref="B9:F9"/>
    <mergeCell ref="G9:K9"/>
    <mergeCell ref="L9:L11"/>
    <mergeCell ref="B10:B11"/>
    <mergeCell ref="C10:C11"/>
    <mergeCell ref="D10:D11"/>
    <mergeCell ref="E10:E11"/>
    <mergeCell ref="F10:F11"/>
    <mergeCell ref="G10:G11"/>
    <mergeCell ref="H10:H11"/>
    <mergeCell ref="I10:I11"/>
    <mergeCell ref="J10:J11"/>
    <mergeCell ref="K10:K11"/>
  </mergeCells>
  <phoneticPr fontId="39"/>
  <pageMargins left="0.42" right="0.19685039370078741" top="0.5" bottom="0.47244094488188981" header="0.16" footer="0.43307086614173229"/>
  <pageSetup paperSize="9" scale="3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17" sqref="C17"/>
    </sheetView>
  </sheetViews>
  <sheetFormatPr defaultRowHeight="13.5"/>
  <sheetData>
    <row r="1" spans="1:5">
      <c r="A1" t="s">
        <v>273</v>
      </c>
      <c r="B1" t="s">
        <v>272</v>
      </c>
      <c r="C1" t="s">
        <v>279</v>
      </c>
      <c r="D1" t="s">
        <v>280</v>
      </c>
    </row>
    <row r="2" spans="1:5">
      <c r="A2" t="s">
        <v>269</v>
      </c>
      <c r="B2" s="311">
        <f>2155/E2</f>
        <v>0.98222424794895169</v>
      </c>
      <c r="C2" s="311">
        <f>39/E2</f>
        <v>1.7775752051048314E-2</v>
      </c>
      <c r="D2" s="311">
        <f>0/E2</f>
        <v>0</v>
      </c>
      <c r="E2">
        <v>2194</v>
      </c>
    </row>
    <row r="3" spans="1:5">
      <c r="A3" t="s">
        <v>270</v>
      </c>
      <c r="B3" s="311">
        <f>2092/E3</f>
        <v>0.99429657794676807</v>
      </c>
      <c r="C3" s="311">
        <f>12/E3</f>
        <v>5.7034220532319393E-3</v>
      </c>
      <c r="D3" s="311">
        <f>0/E3</f>
        <v>0</v>
      </c>
      <c r="E3">
        <v>2104</v>
      </c>
    </row>
    <row r="4" spans="1:5">
      <c r="A4" t="s">
        <v>271</v>
      </c>
      <c r="B4" s="311">
        <f>2035/E4</f>
        <v>1</v>
      </c>
      <c r="C4" s="311">
        <f>0/E4</f>
        <v>0</v>
      </c>
      <c r="D4" s="311">
        <f>0/E4</f>
        <v>0</v>
      </c>
      <c r="E4">
        <v>2035</v>
      </c>
    </row>
    <row r="7" spans="1:5">
      <c r="A7" t="s">
        <v>274</v>
      </c>
      <c r="B7" t="s">
        <v>272</v>
      </c>
      <c r="C7" t="s">
        <v>279</v>
      </c>
      <c r="D7" t="s">
        <v>280</v>
      </c>
    </row>
    <row r="8" spans="1:5">
      <c r="A8" t="s">
        <v>269</v>
      </c>
      <c r="B8" s="311">
        <f>5/E8</f>
        <v>0.11627906976744186</v>
      </c>
      <c r="C8" s="311">
        <f>30/E8</f>
        <v>0.69767441860465118</v>
      </c>
      <c r="D8" s="311">
        <f>8/E8</f>
        <v>0.18604651162790697</v>
      </c>
      <c r="E8">
        <v>43</v>
      </c>
    </row>
    <row r="9" spans="1:5">
      <c r="A9" t="s">
        <v>270</v>
      </c>
      <c r="B9" s="311">
        <f>6/E9</f>
        <v>0.13953488372093023</v>
      </c>
      <c r="C9" s="311">
        <f>31/E9</f>
        <v>0.72093023255813948</v>
      </c>
      <c r="D9" s="311">
        <f>6/E9</f>
        <v>0.13953488372093023</v>
      </c>
      <c r="E9">
        <v>43</v>
      </c>
    </row>
    <row r="10" spans="1:5">
      <c r="A10" t="s">
        <v>271</v>
      </c>
      <c r="B10" s="311">
        <f>14/E10</f>
        <v>0.32558139534883723</v>
      </c>
      <c r="C10" s="311">
        <f>29/E10</f>
        <v>0.67441860465116277</v>
      </c>
      <c r="D10" s="311">
        <f>0/E10</f>
        <v>0</v>
      </c>
      <c r="E10">
        <v>43</v>
      </c>
    </row>
    <row r="13" spans="1:5">
      <c r="A13" t="s">
        <v>275</v>
      </c>
      <c r="B13" t="s">
        <v>276</v>
      </c>
      <c r="C13" t="s">
        <v>277</v>
      </c>
      <c r="D13" t="s">
        <v>278</v>
      </c>
    </row>
    <row r="14" spans="1:5">
      <c r="A14" t="s">
        <v>269</v>
      </c>
      <c r="B14" s="311">
        <f>5/E14</f>
        <v>0.11627906976744186</v>
      </c>
      <c r="C14" s="311">
        <f>27/E14</f>
        <v>0.62790697674418605</v>
      </c>
      <c r="D14" s="311">
        <f>11/E14</f>
        <v>0.2558139534883721</v>
      </c>
      <c r="E14">
        <v>43</v>
      </c>
    </row>
    <row r="15" spans="1:5">
      <c r="A15" t="s">
        <v>270</v>
      </c>
      <c r="B15" s="311">
        <f>34/E15</f>
        <v>0.79069767441860461</v>
      </c>
      <c r="C15" s="311">
        <f>7/E15</f>
        <v>0.16279069767441862</v>
      </c>
      <c r="D15" s="311">
        <f>2/E15</f>
        <v>4.6511627906976744E-2</v>
      </c>
      <c r="E15">
        <v>43</v>
      </c>
    </row>
    <row r="16" spans="1:5" ht="13.5" customHeight="1">
      <c r="A16" t="s">
        <v>271</v>
      </c>
      <c r="B16" s="311">
        <f>43/E16</f>
        <v>1</v>
      </c>
      <c r="C16" s="311">
        <f>0/E16</f>
        <v>0</v>
      </c>
      <c r="D16" s="311">
        <f>0/E16</f>
        <v>0</v>
      </c>
      <c r="E16">
        <v>43</v>
      </c>
    </row>
  </sheetData>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実施状況</vt:lpstr>
      <vt:lpstr>市町村本庁舎・議会・出先機関</vt:lpstr>
      <vt:lpstr>公立保育所・幼稚園・小中学校</vt:lpstr>
      <vt:lpstr>公立高等学校・ 支援学校</vt:lpstr>
      <vt:lpstr>グラフ参照用</vt:lpstr>
      <vt:lpstr>'公立高等学校・ 支援学校'!Print_Area</vt:lpstr>
      <vt:lpstr>公立保育所・幼稚園・小中学校!Print_Area</vt:lpstr>
      <vt:lpstr>市町村本庁舎・議会・出先機関!Print_Area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2019-09-17T13:37:35Z</dcterms:created>
  <dcterms:modified xsi:type="dcterms:W3CDTF">2019-12-27T06:06:52Z</dcterms:modified>
</cp:coreProperties>
</file>