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038FB196-F1CB-43CB-95E3-CDB51358D780}" xr6:coauthVersionLast="47" xr6:coauthVersionMax="47" xr10:uidLastSave="{00000000-0000-0000-0000-000000000000}"/>
  <bookViews>
    <workbookView xWindow="0" yWindow="0" windowWidth="23040" windowHeight="13680" xr2:uid="{00000000-000D-0000-FFFF-FFFF00000000}"/>
  </bookViews>
  <sheets>
    <sheet name="様式 (地方総括)" sheetId="7" r:id="rId1"/>
    <sheet name="分類例" sheetId="8" r:id="rId2"/>
  </sheets>
  <definedNames>
    <definedName name="_xlnm.Print_Area" localSheetId="0">'様式 (地方総括)'!$A$1:$AO$256</definedName>
    <definedName name="_xlnm.Print_Titles" localSheetId="0">'様式 (地方総括)'!$1:$7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244" i="7" l="1"/>
  <c r="AH245" i="7"/>
  <c r="AH246" i="7"/>
  <c r="AG245" i="7"/>
  <c r="AG246" i="7"/>
  <c r="AG244" i="7"/>
  <c r="AH244" i="7"/>
  <c r="S244" i="7"/>
  <c r="T244" i="7"/>
  <c r="U244" i="7"/>
  <c r="V244" i="7"/>
  <c r="W244" i="7"/>
  <c r="X244" i="7"/>
  <c r="Y244" i="7"/>
  <c r="Z244" i="7"/>
  <c r="AA244" i="7"/>
  <c r="AB244" i="7"/>
  <c r="S245" i="7"/>
  <c r="T245" i="7"/>
  <c r="U245" i="7"/>
  <c r="V245" i="7"/>
  <c r="W245" i="7"/>
  <c r="X245" i="7"/>
  <c r="Y245" i="7"/>
  <c r="Z245" i="7"/>
  <c r="AA245" i="7"/>
  <c r="AB245" i="7"/>
  <c r="S246" i="7"/>
  <c r="T246" i="7"/>
  <c r="U246" i="7"/>
  <c r="V246" i="7"/>
  <c r="W246" i="7"/>
  <c r="X246" i="7"/>
  <c r="Y246" i="7"/>
  <c r="Z246" i="7"/>
  <c r="AA246" i="7"/>
  <c r="AB246" i="7"/>
  <c r="R245" i="7"/>
  <c r="R246" i="7"/>
  <c r="R244" i="7"/>
  <c r="Q245" i="7"/>
  <c r="Q246" i="7"/>
  <c r="Q244" i="7"/>
  <c r="H245" i="7"/>
  <c r="P245" i="7" s="1"/>
  <c r="I245" i="7"/>
  <c r="O245" i="7" s="1"/>
  <c r="J245" i="7"/>
  <c r="K245" i="7"/>
  <c r="L245" i="7"/>
  <c r="M245" i="7"/>
  <c r="N245" i="7"/>
  <c r="H246" i="7"/>
  <c r="I246" i="7"/>
  <c r="J246" i="7"/>
  <c r="K246" i="7"/>
  <c r="L246" i="7"/>
  <c r="M246" i="7"/>
  <c r="N246" i="7"/>
  <c r="O246" i="7"/>
  <c r="P246" i="7"/>
  <c r="G245" i="7"/>
  <c r="G246" i="7"/>
  <c r="H244" i="7"/>
  <c r="I244" i="7"/>
  <c r="J244" i="7"/>
  <c r="K244" i="7"/>
  <c r="L244" i="7"/>
  <c r="M244" i="7"/>
  <c r="N244" i="7"/>
  <c r="G244" i="7"/>
  <c r="O8" i="7"/>
  <c r="O244" i="7" s="1"/>
  <c r="P8" i="7"/>
  <c r="P244" i="7" s="1"/>
  <c r="AC8" i="7"/>
  <c r="AC244" i="7" s="1"/>
  <c r="AD8" i="7"/>
  <c r="O9" i="7"/>
  <c r="P9" i="7"/>
  <c r="AC9" i="7"/>
  <c r="AC245" i="7" s="1"/>
  <c r="AD9" i="7"/>
  <c r="AD245" i="7" s="1"/>
  <c r="O10" i="7"/>
  <c r="P10" i="7"/>
  <c r="AC10" i="7"/>
  <c r="AC246" i="7" s="1"/>
  <c r="AD10" i="7"/>
  <c r="AD246" i="7" s="1"/>
  <c r="AF9" i="7" l="1"/>
  <c r="AF245" i="7" s="1"/>
  <c r="AF10" i="7"/>
  <c r="AF246" i="7" s="1"/>
  <c r="AE10" i="7"/>
  <c r="AE246" i="7" s="1"/>
  <c r="AE9" i="7"/>
  <c r="AE245" i="7" s="1"/>
  <c r="AE8" i="7"/>
  <c r="AE244" i="7" s="1"/>
  <c r="AF8" i="7"/>
  <c r="AF244" i="7" s="1"/>
  <c r="AE242" i="7"/>
  <c r="AE241" i="7"/>
  <c r="AE240" i="7"/>
  <c r="AH242" i="7"/>
  <c r="AG242" i="7"/>
  <c r="AH241" i="7"/>
  <c r="AG241" i="7"/>
  <c r="AH240" i="7"/>
  <c r="AG240" i="7"/>
  <c r="AF242" i="7"/>
  <c r="AF241" i="7"/>
  <c r="AF240" i="7"/>
  <c r="AD242" i="7"/>
  <c r="AC242" i="7"/>
  <c r="AD241" i="7"/>
  <c r="AC241" i="7"/>
  <c r="AD240" i="7"/>
  <c r="AC240" i="7"/>
  <c r="Q241" i="7"/>
  <c r="R241" i="7"/>
  <c r="S241" i="7"/>
  <c r="T241" i="7"/>
  <c r="U241" i="7"/>
  <c r="V241" i="7"/>
  <c r="W241" i="7"/>
  <c r="X241" i="7"/>
  <c r="Y241" i="7"/>
  <c r="Z241" i="7"/>
  <c r="AA241" i="7"/>
  <c r="AB241" i="7"/>
  <c r="Q242" i="7"/>
  <c r="R242" i="7"/>
  <c r="S242" i="7"/>
  <c r="T242" i="7"/>
  <c r="U242" i="7"/>
  <c r="V242" i="7"/>
  <c r="W242" i="7"/>
  <c r="X242" i="7"/>
  <c r="Y242" i="7"/>
  <c r="Z242" i="7"/>
  <c r="AA242" i="7"/>
  <c r="AB242" i="7"/>
  <c r="R240" i="7"/>
  <c r="S240" i="7"/>
  <c r="T240" i="7"/>
  <c r="U240" i="7"/>
  <c r="V240" i="7"/>
  <c r="W240" i="7"/>
  <c r="X240" i="7"/>
  <c r="Y240" i="7"/>
  <c r="Z240" i="7"/>
  <c r="AA240" i="7"/>
  <c r="AB240" i="7"/>
  <c r="Q240" i="7"/>
  <c r="H240" i="7"/>
  <c r="I240" i="7"/>
  <c r="J240" i="7"/>
  <c r="K240" i="7"/>
  <c r="L240" i="7"/>
  <c r="M240" i="7"/>
  <c r="N240" i="7"/>
  <c r="O240" i="7"/>
  <c r="P240" i="7"/>
  <c r="H241" i="7"/>
  <c r="I241" i="7"/>
  <c r="J241" i="7"/>
  <c r="K241" i="7"/>
  <c r="L241" i="7"/>
  <c r="M241" i="7"/>
  <c r="N241" i="7"/>
  <c r="O241" i="7"/>
  <c r="P241" i="7"/>
  <c r="H242" i="7"/>
  <c r="I242" i="7"/>
  <c r="J242" i="7"/>
  <c r="K242" i="7"/>
  <c r="L242" i="7"/>
  <c r="M242" i="7"/>
  <c r="N242" i="7"/>
  <c r="O242" i="7"/>
  <c r="P242" i="7"/>
  <c r="G241" i="7"/>
  <c r="G242" i="7"/>
  <c r="G240" i="7"/>
  <c r="AF247" i="7" l="1"/>
  <c r="AH231" i="7"/>
  <c r="AG231" i="7"/>
  <c r="AF231" i="7"/>
  <c r="AE231" i="7"/>
  <c r="AD231" i="7"/>
  <c r="S231" i="7"/>
  <c r="T231" i="7"/>
  <c r="U231" i="7"/>
  <c r="V231" i="7"/>
  <c r="W231" i="7"/>
  <c r="X231" i="7"/>
  <c r="Y231" i="7"/>
  <c r="Z231" i="7"/>
  <c r="AA231" i="7"/>
  <c r="AB231" i="7"/>
  <c r="AC231" i="7"/>
  <c r="R231" i="7"/>
  <c r="Q231" i="7"/>
  <c r="P231" i="7"/>
  <c r="I231" i="7"/>
  <c r="J231" i="7"/>
  <c r="K231" i="7"/>
  <c r="L231" i="7"/>
  <c r="M231" i="7"/>
  <c r="N231" i="7"/>
  <c r="O231" i="7"/>
  <c r="H231" i="7"/>
  <c r="G231" i="7"/>
  <c r="H223" i="7" l="1"/>
  <c r="I223" i="7"/>
  <c r="J223" i="7"/>
  <c r="K223" i="7"/>
  <c r="L223" i="7"/>
  <c r="M223" i="7"/>
  <c r="N223" i="7"/>
  <c r="O223" i="7"/>
  <c r="P223" i="7"/>
  <c r="Q223" i="7"/>
  <c r="R223" i="7"/>
  <c r="S223" i="7"/>
  <c r="T223" i="7"/>
  <c r="U223" i="7"/>
  <c r="V223" i="7"/>
  <c r="W223" i="7"/>
  <c r="X223" i="7"/>
  <c r="Y223" i="7"/>
  <c r="Z223" i="7"/>
  <c r="AA223" i="7"/>
  <c r="AB223" i="7"/>
  <c r="AC223" i="7"/>
  <c r="AD223" i="7"/>
  <c r="AE223" i="7"/>
  <c r="AF223" i="7"/>
  <c r="AG223" i="7"/>
  <c r="AH223" i="7"/>
  <c r="G223" i="7"/>
  <c r="AH184" i="7" l="1"/>
  <c r="AH185" i="7"/>
  <c r="AH186" i="7"/>
  <c r="AG185" i="7"/>
  <c r="AG186" i="7"/>
  <c r="AG184" i="7"/>
  <c r="R184" i="7"/>
  <c r="S184" i="7"/>
  <c r="T184" i="7"/>
  <c r="U184" i="7"/>
  <c r="V184" i="7"/>
  <c r="W184" i="7"/>
  <c r="X184" i="7"/>
  <c r="Y184" i="7"/>
  <c r="Z184" i="7"/>
  <c r="AA184" i="7"/>
  <c r="AB184" i="7"/>
  <c r="R185" i="7"/>
  <c r="S185" i="7"/>
  <c r="T185" i="7"/>
  <c r="U185" i="7"/>
  <c r="V185" i="7"/>
  <c r="W185" i="7"/>
  <c r="X185" i="7"/>
  <c r="Y185" i="7"/>
  <c r="Z185" i="7"/>
  <c r="AA185" i="7"/>
  <c r="AB185" i="7"/>
  <c r="R186" i="7"/>
  <c r="S186" i="7"/>
  <c r="T186" i="7"/>
  <c r="U186" i="7"/>
  <c r="V186" i="7"/>
  <c r="W186" i="7"/>
  <c r="X186" i="7"/>
  <c r="Y186" i="7"/>
  <c r="Z186" i="7"/>
  <c r="AA186" i="7"/>
  <c r="AB186" i="7"/>
  <c r="Q185" i="7"/>
  <c r="Q186" i="7"/>
  <c r="Q184" i="7"/>
  <c r="H184" i="7"/>
  <c r="I184" i="7"/>
  <c r="J184" i="7"/>
  <c r="K184" i="7"/>
  <c r="L184" i="7"/>
  <c r="M184" i="7"/>
  <c r="N184" i="7"/>
  <c r="H185" i="7"/>
  <c r="I185" i="7"/>
  <c r="J185" i="7"/>
  <c r="K185" i="7"/>
  <c r="L185" i="7"/>
  <c r="M185" i="7"/>
  <c r="N185" i="7"/>
  <c r="H186" i="7"/>
  <c r="I186" i="7"/>
  <c r="J186" i="7"/>
  <c r="K186" i="7"/>
  <c r="L186" i="7"/>
  <c r="M186" i="7"/>
  <c r="N186" i="7"/>
  <c r="G186" i="7"/>
  <c r="G185" i="7"/>
  <c r="G184" i="7"/>
  <c r="O151" i="7"/>
  <c r="G151" i="7"/>
  <c r="AH239" i="7" l="1"/>
  <c r="AG239" i="7"/>
  <c r="AB239" i="7"/>
  <c r="AA239" i="7"/>
  <c r="Z239" i="7"/>
  <c r="Y239" i="7"/>
  <c r="X239" i="7"/>
  <c r="W239" i="7"/>
  <c r="V239" i="7"/>
  <c r="U239" i="7"/>
  <c r="T239" i="7"/>
  <c r="S239" i="7"/>
  <c r="R239" i="7"/>
  <c r="Q239" i="7"/>
  <c r="N239" i="7"/>
  <c r="M239" i="7"/>
  <c r="L239" i="7"/>
  <c r="K239" i="7"/>
  <c r="J239" i="7"/>
  <c r="I239" i="7"/>
  <c r="H239" i="7"/>
  <c r="G239" i="7"/>
  <c r="AH235" i="7"/>
  <c r="AG235" i="7"/>
  <c r="AB235" i="7"/>
  <c r="AA235" i="7"/>
  <c r="Z235" i="7"/>
  <c r="Y235" i="7"/>
  <c r="X235" i="7"/>
  <c r="W235" i="7"/>
  <c r="V235" i="7"/>
  <c r="U235" i="7"/>
  <c r="T235" i="7"/>
  <c r="S235" i="7"/>
  <c r="R235" i="7"/>
  <c r="Q235" i="7"/>
  <c r="N235" i="7"/>
  <c r="M235" i="7"/>
  <c r="L235" i="7"/>
  <c r="K235" i="7"/>
  <c r="J235" i="7"/>
  <c r="I235" i="7"/>
  <c r="H235" i="7"/>
  <c r="G235" i="7"/>
  <c r="AH227" i="7"/>
  <c r="AG227" i="7"/>
  <c r="AB227" i="7"/>
  <c r="AA227" i="7"/>
  <c r="Z227" i="7"/>
  <c r="Y227" i="7"/>
  <c r="X227" i="7"/>
  <c r="W227" i="7"/>
  <c r="V227" i="7"/>
  <c r="U227" i="7"/>
  <c r="T227" i="7"/>
  <c r="S227" i="7"/>
  <c r="R227" i="7"/>
  <c r="Q227" i="7"/>
  <c r="N227" i="7"/>
  <c r="M227" i="7"/>
  <c r="L227" i="7"/>
  <c r="K227" i="7"/>
  <c r="J227" i="7"/>
  <c r="I227" i="7"/>
  <c r="H227" i="7"/>
  <c r="G227" i="7"/>
  <c r="AH219" i="7"/>
  <c r="AG219" i="7"/>
  <c r="AB219" i="7"/>
  <c r="AA219" i="7"/>
  <c r="Z219" i="7"/>
  <c r="Y219" i="7"/>
  <c r="X219" i="7"/>
  <c r="W219" i="7"/>
  <c r="V219" i="7"/>
  <c r="U219" i="7"/>
  <c r="T219" i="7"/>
  <c r="S219" i="7"/>
  <c r="R219" i="7"/>
  <c r="Q219" i="7"/>
  <c r="N219" i="7"/>
  <c r="M219" i="7"/>
  <c r="L219" i="7"/>
  <c r="K219" i="7"/>
  <c r="J219" i="7"/>
  <c r="I219" i="7"/>
  <c r="H219" i="7"/>
  <c r="G219" i="7"/>
  <c r="AH215" i="7"/>
  <c r="AB215" i="7"/>
  <c r="AA215" i="7"/>
  <c r="Z215" i="7"/>
  <c r="Y215" i="7"/>
  <c r="X215" i="7"/>
  <c r="W215" i="7"/>
  <c r="V215" i="7"/>
  <c r="U215" i="7"/>
  <c r="T215" i="7"/>
  <c r="S215" i="7"/>
  <c r="R215" i="7"/>
  <c r="Q215" i="7"/>
  <c r="N215" i="7"/>
  <c r="M215" i="7"/>
  <c r="L215" i="7"/>
  <c r="K215" i="7"/>
  <c r="J215" i="7"/>
  <c r="I215" i="7"/>
  <c r="H215" i="7"/>
  <c r="G215" i="7"/>
  <c r="AH211" i="7"/>
  <c r="AG211" i="7"/>
  <c r="AB211" i="7"/>
  <c r="AA211" i="7"/>
  <c r="Z211" i="7"/>
  <c r="Y211" i="7"/>
  <c r="X211" i="7"/>
  <c r="W211" i="7"/>
  <c r="V211" i="7"/>
  <c r="U211" i="7"/>
  <c r="T211" i="7"/>
  <c r="S211" i="7"/>
  <c r="R211" i="7"/>
  <c r="Q211" i="7"/>
  <c r="N211" i="7"/>
  <c r="M211" i="7"/>
  <c r="L211" i="7"/>
  <c r="K211" i="7"/>
  <c r="J211" i="7"/>
  <c r="I211" i="7"/>
  <c r="H211" i="7"/>
  <c r="G211" i="7"/>
  <c r="AH207" i="7"/>
  <c r="AG207" i="7"/>
  <c r="AB207" i="7"/>
  <c r="AA207" i="7"/>
  <c r="Z207" i="7"/>
  <c r="Y207" i="7"/>
  <c r="X207" i="7"/>
  <c r="W207" i="7"/>
  <c r="V207" i="7"/>
  <c r="U207" i="7"/>
  <c r="T207" i="7"/>
  <c r="S207" i="7"/>
  <c r="R207" i="7"/>
  <c r="Q207" i="7"/>
  <c r="N207" i="7"/>
  <c r="M207" i="7"/>
  <c r="L207" i="7"/>
  <c r="K207" i="7"/>
  <c r="J207" i="7"/>
  <c r="I207" i="7"/>
  <c r="H207" i="7"/>
  <c r="G207" i="7"/>
  <c r="AH203" i="7"/>
  <c r="AG203" i="7"/>
  <c r="AB203" i="7"/>
  <c r="AA203" i="7"/>
  <c r="Z203" i="7"/>
  <c r="Y203" i="7"/>
  <c r="X203" i="7"/>
  <c r="W203" i="7"/>
  <c r="V203" i="7"/>
  <c r="U203" i="7"/>
  <c r="T203" i="7"/>
  <c r="S203" i="7"/>
  <c r="R203" i="7"/>
  <c r="Q203" i="7"/>
  <c r="N203" i="7"/>
  <c r="M203" i="7"/>
  <c r="L203" i="7"/>
  <c r="K203" i="7"/>
  <c r="J203" i="7"/>
  <c r="I203" i="7"/>
  <c r="H203" i="7"/>
  <c r="G203" i="7"/>
  <c r="AH199" i="7"/>
  <c r="AG199" i="7"/>
  <c r="AB199" i="7"/>
  <c r="AA199" i="7"/>
  <c r="Z199" i="7"/>
  <c r="Y199" i="7"/>
  <c r="X199" i="7"/>
  <c r="W199" i="7"/>
  <c r="V199" i="7"/>
  <c r="U199" i="7"/>
  <c r="T199" i="7"/>
  <c r="S199" i="7"/>
  <c r="R199" i="7"/>
  <c r="Q199" i="7"/>
  <c r="N199" i="7"/>
  <c r="M199" i="7"/>
  <c r="L199" i="7"/>
  <c r="K199" i="7"/>
  <c r="J199" i="7"/>
  <c r="I199" i="7"/>
  <c r="H199" i="7"/>
  <c r="G199" i="7"/>
  <c r="AH183" i="7"/>
  <c r="AG183" i="7"/>
  <c r="AB183" i="7"/>
  <c r="AA183" i="7"/>
  <c r="Z183" i="7"/>
  <c r="Y183" i="7"/>
  <c r="X183" i="7"/>
  <c r="W183" i="7"/>
  <c r="V183" i="7"/>
  <c r="U183" i="7"/>
  <c r="T183" i="7"/>
  <c r="S183" i="7"/>
  <c r="R183" i="7"/>
  <c r="Q183" i="7"/>
  <c r="N183" i="7"/>
  <c r="M183" i="7"/>
  <c r="L183" i="7"/>
  <c r="K183" i="7"/>
  <c r="J183" i="7"/>
  <c r="I183" i="7"/>
  <c r="H183" i="7"/>
  <c r="G183" i="7"/>
  <c r="AH179" i="7"/>
  <c r="AG179" i="7"/>
  <c r="AB179" i="7"/>
  <c r="AA179" i="7"/>
  <c r="Z179" i="7"/>
  <c r="Y179" i="7"/>
  <c r="X179" i="7"/>
  <c r="W179" i="7"/>
  <c r="V179" i="7"/>
  <c r="U179" i="7"/>
  <c r="T179" i="7"/>
  <c r="S179" i="7"/>
  <c r="R179" i="7"/>
  <c r="Q179" i="7"/>
  <c r="N179" i="7"/>
  <c r="M179" i="7"/>
  <c r="L179" i="7"/>
  <c r="K179" i="7"/>
  <c r="J179" i="7"/>
  <c r="I179" i="7"/>
  <c r="H179" i="7"/>
  <c r="G179" i="7"/>
  <c r="AH175" i="7"/>
  <c r="AG175" i="7"/>
  <c r="AB175" i="7"/>
  <c r="AA175" i="7"/>
  <c r="Z175" i="7"/>
  <c r="Y175" i="7"/>
  <c r="X175" i="7"/>
  <c r="W175" i="7"/>
  <c r="V175" i="7"/>
  <c r="U175" i="7"/>
  <c r="T175" i="7"/>
  <c r="S175" i="7"/>
  <c r="R175" i="7"/>
  <c r="Q175" i="7"/>
  <c r="N175" i="7"/>
  <c r="M175" i="7"/>
  <c r="L175" i="7"/>
  <c r="K175" i="7"/>
  <c r="J175" i="7"/>
  <c r="I175" i="7"/>
  <c r="H175" i="7"/>
  <c r="G175" i="7"/>
  <c r="AH171" i="7"/>
  <c r="AG171" i="7"/>
  <c r="AB171" i="7"/>
  <c r="AA171" i="7"/>
  <c r="Z171" i="7"/>
  <c r="Y171" i="7"/>
  <c r="X171" i="7"/>
  <c r="W171" i="7"/>
  <c r="V171" i="7"/>
  <c r="U171" i="7"/>
  <c r="T171" i="7"/>
  <c r="S171" i="7"/>
  <c r="R171" i="7"/>
  <c r="Q171" i="7"/>
  <c r="N171" i="7"/>
  <c r="M171" i="7"/>
  <c r="L171" i="7"/>
  <c r="K171" i="7"/>
  <c r="J171" i="7"/>
  <c r="I171" i="7"/>
  <c r="H171" i="7"/>
  <c r="G171" i="7"/>
  <c r="AH167" i="7"/>
  <c r="AG167" i="7"/>
  <c r="AB167" i="7"/>
  <c r="AA167" i="7"/>
  <c r="Z167" i="7"/>
  <c r="Y167" i="7"/>
  <c r="X167" i="7"/>
  <c r="W167" i="7"/>
  <c r="V167" i="7"/>
  <c r="U167" i="7"/>
  <c r="T167" i="7"/>
  <c r="S167" i="7"/>
  <c r="R167" i="7"/>
  <c r="Q167" i="7"/>
  <c r="N167" i="7"/>
  <c r="M167" i="7"/>
  <c r="L167" i="7"/>
  <c r="K167" i="7"/>
  <c r="J167" i="7"/>
  <c r="I167" i="7"/>
  <c r="H167" i="7"/>
  <c r="G167" i="7"/>
  <c r="AH163" i="7"/>
  <c r="AG163" i="7"/>
  <c r="AB163" i="7"/>
  <c r="AA163" i="7"/>
  <c r="Z163" i="7"/>
  <c r="Y163" i="7"/>
  <c r="X163" i="7"/>
  <c r="W163" i="7"/>
  <c r="V163" i="7"/>
  <c r="U163" i="7"/>
  <c r="T163" i="7"/>
  <c r="S163" i="7"/>
  <c r="R163" i="7"/>
  <c r="Q163" i="7"/>
  <c r="N163" i="7"/>
  <c r="M163" i="7"/>
  <c r="L163" i="7"/>
  <c r="K163" i="7"/>
  <c r="J163" i="7"/>
  <c r="I163" i="7"/>
  <c r="H163" i="7"/>
  <c r="G163" i="7"/>
  <c r="AH159" i="7"/>
  <c r="AG159" i="7"/>
  <c r="AB159" i="7"/>
  <c r="AA159" i="7"/>
  <c r="Z159" i="7"/>
  <c r="Y159" i="7"/>
  <c r="X159" i="7"/>
  <c r="W159" i="7"/>
  <c r="V159" i="7"/>
  <c r="U159" i="7"/>
  <c r="T159" i="7"/>
  <c r="S159" i="7"/>
  <c r="R159" i="7"/>
  <c r="Q159" i="7"/>
  <c r="N159" i="7"/>
  <c r="M159" i="7"/>
  <c r="L159" i="7"/>
  <c r="K159" i="7"/>
  <c r="J159" i="7"/>
  <c r="I159" i="7"/>
  <c r="H159" i="7"/>
  <c r="G159" i="7"/>
  <c r="AH155" i="7"/>
  <c r="AG155" i="7"/>
  <c r="AB155" i="7"/>
  <c r="AA155" i="7"/>
  <c r="Z155" i="7"/>
  <c r="Y155" i="7"/>
  <c r="X155" i="7"/>
  <c r="W155" i="7"/>
  <c r="V155" i="7"/>
  <c r="U155" i="7"/>
  <c r="T155" i="7"/>
  <c r="S155" i="7"/>
  <c r="R155" i="7"/>
  <c r="Q155" i="7"/>
  <c r="N155" i="7"/>
  <c r="M155" i="7"/>
  <c r="L155" i="7"/>
  <c r="K155" i="7"/>
  <c r="J155" i="7"/>
  <c r="I155" i="7"/>
  <c r="H155" i="7"/>
  <c r="G155" i="7"/>
  <c r="AH151" i="7"/>
  <c r="AG151" i="7"/>
  <c r="AB151" i="7"/>
  <c r="AA151" i="7"/>
  <c r="Z151" i="7"/>
  <c r="Y151" i="7"/>
  <c r="X151" i="7"/>
  <c r="W151" i="7"/>
  <c r="V151" i="7"/>
  <c r="U151" i="7"/>
  <c r="T151" i="7"/>
  <c r="S151" i="7"/>
  <c r="R151" i="7"/>
  <c r="Q151" i="7"/>
  <c r="N151" i="7"/>
  <c r="M151" i="7"/>
  <c r="L151" i="7"/>
  <c r="K151" i="7"/>
  <c r="J151" i="7"/>
  <c r="I151" i="7"/>
  <c r="H151" i="7"/>
  <c r="P151" i="7"/>
  <c r="AH147" i="7"/>
  <c r="AG147" i="7"/>
  <c r="AB147" i="7"/>
  <c r="AA147" i="7"/>
  <c r="Z147" i="7"/>
  <c r="Y147" i="7"/>
  <c r="X147" i="7"/>
  <c r="W147" i="7"/>
  <c r="V147" i="7"/>
  <c r="U147" i="7"/>
  <c r="T147" i="7"/>
  <c r="S147" i="7"/>
  <c r="R147" i="7"/>
  <c r="Q147" i="7"/>
  <c r="N147" i="7"/>
  <c r="M147" i="7"/>
  <c r="L147" i="7"/>
  <c r="K147" i="7"/>
  <c r="J147" i="7"/>
  <c r="I147" i="7"/>
  <c r="H147" i="7"/>
  <c r="G147" i="7"/>
  <c r="AH143" i="7"/>
  <c r="AG143" i="7"/>
  <c r="AB143" i="7"/>
  <c r="AA143" i="7"/>
  <c r="Z143" i="7"/>
  <c r="Y143" i="7"/>
  <c r="X143" i="7"/>
  <c r="W143" i="7"/>
  <c r="V143" i="7"/>
  <c r="U143" i="7"/>
  <c r="T143" i="7"/>
  <c r="S143" i="7"/>
  <c r="R143" i="7"/>
  <c r="Q143" i="7"/>
  <c r="N143" i="7"/>
  <c r="M143" i="7"/>
  <c r="L143" i="7"/>
  <c r="K143" i="7"/>
  <c r="J143" i="7"/>
  <c r="I143" i="7"/>
  <c r="H143" i="7"/>
  <c r="G143" i="7"/>
  <c r="AH139" i="7"/>
  <c r="AG139" i="7"/>
  <c r="AB139" i="7"/>
  <c r="AA139" i="7"/>
  <c r="Z139" i="7"/>
  <c r="Y139" i="7"/>
  <c r="X139" i="7"/>
  <c r="W139" i="7"/>
  <c r="V139" i="7"/>
  <c r="U139" i="7"/>
  <c r="T139" i="7"/>
  <c r="S139" i="7"/>
  <c r="R139" i="7"/>
  <c r="Q139" i="7"/>
  <c r="N139" i="7"/>
  <c r="M139" i="7"/>
  <c r="L139" i="7"/>
  <c r="K139" i="7"/>
  <c r="J139" i="7"/>
  <c r="I139" i="7"/>
  <c r="H139" i="7"/>
  <c r="G139" i="7"/>
  <c r="AH135" i="7"/>
  <c r="AG135" i="7"/>
  <c r="AB135" i="7"/>
  <c r="AA135" i="7"/>
  <c r="Z135" i="7"/>
  <c r="Y135" i="7"/>
  <c r="X135" i="7"/>
  <c r="W135" i="7"/>
  <c r="V135" i="7"/>
  <c r="U135" i="7"/>
  <c r="T135" i="7"/>
  <c r="S135" i="7"/>
  <c r="R135" i="7"/>
  <c r="Q135" i="7"/>
  <c r="N135" i="7"/>
  <c r="M135" i="7"/>
  <c r="L135" i="7"/>
  <c r="K135" i="7"/>
  <c r="J135" i="7"/>
  <c r="I135" i="7"/>
  <c r="H135" i="7"/>
  <c r="G135" i="7"/>
  <c r="AH131" i="7"/>
  <c r="AG131" i="7"/>
  <c r="AB131" i="7"/>
  <c r="AA131" i="7"/>
  <c r="Z131" i="7"/>
  <c r="Y131" i="7"/>
  <c r="X131" i="7"/>
  <c r="W131" i="7"/>
  <c r="V131" i="7"/>
  <c r="U131" i="7"/>
  <c r="T131" i="7"/>
  <c r="S131" i="7"/>
  <c r="R131" i="7"/>
  <c r="Q131" i="7"/>
  <c r="N131" i="7"/>
  <c r="M131" i="7"/>
  <c r="L131" i="7"/>
  <c r="K131" i="7"/>
  <c r="J131" i="7"/>
  <c r="I131" i="7"/>
  <c r="H131" i="7"/>
  <c r="G131" i="7"/>
  <c r="AH127" i="7"/>
  <c r="AG127" i="7"/>
  <c r="AB127" i="7"/>
  <c r="AA127" i="7"/>
  <c r="Z127" i="7"/>
  <c r="Y127" i="7"/>
  <c r="X127" i="7"/>
  <c r="W127" i="7"/>
  <c r="V127" i="7"/>
  <c r="U127" i="7"/>
  <c r="T127" i="7"/>
  <c r="S127" i="7"/>
  <c r="R127" i="7"/>
  <c r="Q127" i="7"/>
  <c r="N127" i="7"/>
  <c r="M127" i="7"/>
  <c r="L127" i="7"/>
  <c r="K127" i="7"/>
  <c r="J127" i="7"/>
  <c r="I127" i="7"/>
  <c r="H127" i="7"/>
  <c r="G127" i="7"/>
  <c r="AH123" i="7"/>
  <c r="AG123" i="7"/>
  <c r="AB123" i="7"/>
  <c r="AA123" i="7"/>
  <c r="Z123" i="7"/>
  <c r="Y123" i="7"/>
  <c r="X123" i="7"/>
  <c r="W123" i="7"/>
  <c r="V123" i="7"/>
  <c r="U123" i="7"/>
  <c r="T123" i="7"/>
  <c r="S123" i="7"/>
  <c r="R123" i="7"/>
  <c r="Q123" i="7"/>
  <c r="N123" i="7"/>
  <c r="M123" i="7"/>
  <c r="L123" i="7"/>
  <c r="K123" i="7"/>
  <c r="J123" i="7"/>
  <c r="I123" i="7"/>
  <c r="H123" i="7"/>
  <c r="G123" i="7"/>
  <c r="AH119" i="7"/>
  <c r="AG119" i="7"/>
  <c r="AB119" i="7"/>
  <c r="AA119" i="7"/>
  <c r="Z119" i="7"/>
  <c r="Y119" i="7"/>
  <c r="X119" i="7"/>
  <c r="W119" i="7"/>
  <c r="V119" i="7"/>
  <c r="U119" i="7"/>
  <c r="T119" i="7"/>
  <c r="S119" i="7"/>
  <c r="R119" i="7"/>
  <c r="Q119" i="7"/>
  <c r="N119" i="7"/>
  <c r="M119" i="7"/>
  <c r="L119" i="7"/>
  <c r="K119" i="7"/>
  <c r="J119" i="7"/>
  <c r="I119" i="7"/>
  <c r="H119" i="7"/>
  <c r="G119" i="7"/>
  <c r="AH115" i="7"/>
  <c r="AG115" i="7"/>
  <c r="AB115" i="7"/>
  <c r="AA115" i="7"/>
  <c r="Z115" i="7"/>
  <c r="Y115" i="7"/>
  <c r="X115" i="7"/>
  <c r="W115" i="7"/>
  <c r="V115" i="7"/>
  <c r="U115" i="7"/>
  <c r="T115" i="7"/>
  <c r="S115" i="7"/>
  <c r="R115" i="7"/>
  <c r="Q115" i="7"/>
  <c r="N115" i="7"/>
  <c r="M115" i="7"/>
  <c r="L115" i="7"/>
  <c r="K115" i="7"/>
  <c r="J115" i="7"/>
  <c r="I115" i="7"/>
  <c r="H115" i="7"/>
  <c r="G115" i="7"/>
  <c r="AH111" i="7"/>
  <c r="AG111" i="7"/>
  <c r="AB111" i="7"/>
  <c r="AA111" i="7"/>
  <c r="Z111" i="7"/>
  <c r="Y111" i="7"/>
  <c r="X111" i="7"/>
  <c r="W111" i="7"/>
  <c r="V111" i="7"/>
  <c r="U111" i="7"/>
  <c r="T111" i="7"/>
  <c r="S111" i="7"/>
  <c r="R111" i="7"/>
  <c r="Q111" i="7"/>
  <c r="N111" i="7"/>
  <c r="M111" i="7"/>
  <c r="L111" i="7"/>
  <c r="K111" i="7"/>
  <c r="J111" i="7"/>
  <c r="I111" i="7"/>
  <c r="H111" i="7"/>
  <c r="G111" i="7"/>
  <c r="AH107" i="7"/>
  <c r="AG107" i="7"/>
  <c r="AB107" i="7"/>
  <c r="AA107" i="7"/>
  <c r="Z107" i="7"/>
  <c r="Y107" i="7"/>
  <c r="X107" i="7"/>
  <c r="W107" i="7"/>
  <c r="V107" i="7"/>
  <c r="U107" i="7"/>
  <c r="T107" i="7"/>
  <c r="S107" i="7"/>
  <c r="R107" i="7"/>
  <c r="Q107" i="7"/>
  <c r="N107" i="7"/>
  <c r="M107" i="7"/>
  <c r="L107" i="7"/>
  <c r="K107" i="7"/>
  <c r="J107" i="7"/>
  <c r="I107" i="7"/>
  <c r="H107" i="7"/>
  <c r="G107" i="7"/>
  <c r="AH103" i="7"/>
  <c r="AG103" i="7"/>
  <c r="AB103" i="7"/>
  <c r="AA103" i="7"/>
  <c r="Z103" i="7"/>
  <c r="Y103" i="7"/>
  <c r="X103" i="7"/>
  <c r="W103" i="7"/>
  <c r="V103" i="7"/>
  <c r="U103" i="7"/>
  <c r="T103" i="7"/>
  <c r="S103" i="7"/>
  <c r="R103" i="7"/>
  <c r="Q103" i="7"/>
  <c r="N103" i="7"/>
  <c r="M103" i="7"/>
  <c r="L103" i="7"/>
  <c r="K103" i="7"/>
  <c r="J103" i="7"/>
  <c r="I103" i="7"/>
  <c r="H103" i="7"/>
  <c r="G103" i="7"/>
  <c r="AH99" i="7"/>
  <c r="AG99" i="7"/>
  <c r="AB99" i="7"/>
  <c r="AA99" i="7"/>
  <c r="Z99" i="7"/>
  <c r="Y99" i="7"/>
  <c r="X99" i="7"/>
  <c r="W99" i="7"/>
  <c r="V99" i="7"/>
  <c r="U99" i="7"/>
  <c r="T99" i="7"/>
  <c r="S99" i="7"/>
  <c r="R99" i="7"/>
  <c r="Q99" i="7"/>
  <c r="N99" i="7"/>
  <c r="M99" i="7"/>
  <c r="L99" i="7"/>
  <c r="K99" i="7"/>
  <c r="J99" i="7"/>
  <c r="I99" i="7"/>
  <c r="H99" i="7"/>
  <c r="G99" i="7"/>
  <c r="AH95" i="7"/>
  <c r="AG95" i="7"/>
  <c r="AB95" i="7"/>
  <c r="AA95" i="7"/>
  <c r="Z95" i="7"/>
  <c r="Y95" i="7"/>
  <c r="X95" i="7"/>
  <c r="W95" i="7"/>
  <c r="V95" i="7"/>
  <c r="U95" i="7"/>
  <c r="T95" i="7"/>
  <c r="S95" i="7"/>
  <c r="R95" i="7"/>
  <c r="Q95" i="7"/>
  <c r="N95" i="7"/>
  <c r="M95" i="7"/>
  <c r="L95" i="7"/>
  <c r="K95" i="7"/>
  <c r="J95" i="7"/>
  <c r="I95" i="7"/>
  <c r="H95" i="7"/>
  <c r="G95" i="7"/>
  <c r="AH91" i="7"/>
  <c r="AG91" i="7"/>
  <c r="AB91" i="7"/>
  <c r="AA91" i="7"/>
  <c r="Z91" i="7"/>
  <c r="Y91" i="7"/>
  <c r="X91" i="7"/>
  <c r="W91" i="7"/>
  <c r="V91" i="7"/>
  <c r="U91" i="7"/>
  <c r="T91" i="7"/>
  <c r="S91" i="7"/>
  <c r="R91" i="7"/>
  <c r="Q91" i="7"/>
  <c r="N91" i="7"/>
  <c r="M91" i="7"/>
  <c r="L91" i="7"/>
  <c r="K91" i="7"/>
  <c r="J91" i="7"/>
  <c r="I91" i="7"/>
  <c r="H91" i="7"/>
  <c r="G91" i="7"/>
  <c r="AH87" i="7"/>
  <c r="AG87" i="7"/>
  <c r="AB87" i="7"/>
  <c r="AA87" i="7"/>
  <c r="Z87" i="7"/>
  <c r="Y87" i="7"/>
  <c r="X87" i="7"/>
  <c r="W87" i="7"/>
  <c r="V87" i="7"/>
  <c r="U87" i="7"/>
  <c r="T87" i="7"/>
  <c r="S87" i="7"/>
  <c r="R87" i="7"/>
  <c r="Q87" i="7"/>
  <c r="N87" i="7"/>
  <c r="M87" i="7"/>
  <c r="L87" i="7"/>
  <c r="K87" i="7"/>
  <c r="J87" i="7"/>
  <c r="I87" i="7"/>
  <c r="H87" i="7"/>
  <c r="G87" i="7"/>
  <c r="AH83" i="7"/>
  <c r="AG83" i="7"/>
  <c r="AB83" i="7"/>
  <c r="AA83" i="7"/>
  <c r="Z83" i="7"/>
  <c r="Y83" i="7"/>
  <c r="X83" i="7"/>
  <c r="W83" i="7"/>
  <c r="V83" i="7"/>
  <c r="U83" i="7"/>
  <c r="T83" i="7"/>
  <c r="S83" i="7"/>
  <c r="R83" i="7"/>
  <c r="Q83" i="7"/>
  <c r="N83" i="7"/>
  <c r="M83" i="7"/>
  <c r="L83" i="7"/>
  <c r="K83" i="7"/>
  <c r="J83" i="7"/>
  <c r="I83" i="7"/>
  <c r="H83" i="7"/>
  <c r="G83" i="7"/>
  <c r="AH79" i="7"/>
  <c r="AG79" i="7"/>
  <c r="AB79" i="7"/>
  <c r="AA79" i="7"/>
  <c r="Z79" i="7"/>
  <c r="Y79" i="7"/>
  <c r="X79" i="7"/>
  <c r="W79" i="7"/>
  <c r="V79" i="7"/>
  <c r="U79" i="7"/>
  <c r="T79" i="7"/>
  <c r="S79" i="7"/>
  <c r="R79" i="7"/>
  <c r="Q79" i="7"/>
  <c r="N79" i="7"/>
  <c r="M79" i="7"/>
  <c r="L79" i="7"/>
  <c r="K79" i="7"/>
  <c r="J79" i="7"/>
  <c r="I79" i="7"/>
  <c r="H79" i="7"/>
  <c r="G79" i="7"/>
  <c r="AH75" i="7"/>
  <c r="AG75" i="7"/>
  <c r="AB75" i="7"/>
  <c r="AA75" i="7"/>
  <c r="Z75" i="7"/>
  <c r="Y75" i="7"/>
  <c r="X75" i="7"/>
  <c r="W75" i="7"/>
  <c r="V75" i="7"/>
  <c r="U75" i="7"/>
  <c r="T75" i="7"/>
  <c r="S75" i="7"/>
  <c r="R75" i="7"/>
  <c r="Q75" i="7"/>
  <c r="N75" i="7"/>
  <c r="M75" i="7"/>
  <c r="L75" i="7"/>
  <c r="K75" i="7"/>
  <c r="J75" i="7"/>
  <c r="I75" i="7"/>
  <c r="H75" i="7"/>
  <c r="G75" i="7"/>
  <c r="AH71" i="7"/>
  <c r="AG71" i="7"/>
  <c r="AB71" i="7"/>
  <c r="AA71" i="7"/>
  <c r="Z71" i="7"/>
  <c r="Y71" i="7"/>
  <c r="X71" i="7"/>
  <c r="W71" i="7"/>
  <c r="V71" i="7"/>
  <c r="U71" i="7"/>
  <c r="T71" i="7"/>
  <c r="S71" i="7"/>
  <c r="R71" i="7"/>
  <c r="Q71" i="7"/>
  <c r="N71" i="7"/>
  <c r="M71" i="7"/>
  <c r="L71" i="7"/>
  <c r="K71" i="7"/>
  <c r="J71" i="7"/>
  <c r="I71" i="7"/>
  <c r="H71" i="7"/>
  <c r="G71" i="7"/>
  <c r="AH67" i="7"/>
  <c r="AG67" i="7"/>
  <c r="AB67" i="7"/>
  <c r="AA67" i="7"/>
  <c r="Z67" i="7"/>
  <c r="Y67" i="7"/>
  <c r="X67" i="7"/>
  <c r="W67" i="7"/>
  <c r="V67" i="7"/>
  <c r="U67" i="7"/>
  <c r="T67" i="7"/>
  <c r="S67" i="7"/>
  <c r="R67" i="7"/>
  <c r="Q67" i="7"/>
  <c r="N67" i="7"/>
  <c r="M67" i="7"/>
  <c r="L67" i="7"/>
  <c r="K67" i="7"/>
  <c r="J67" i="7"/>
  <c r="I67" i="7"/>
  <c r="H67" i="7"/>
  <c r="G67" i="7"/>
  <c r="AH63" i="7"/>
  <c r="AG63" i="7"/>
  <c r="AB63" i="7"/>
  <c r="AA63" i="7"/>
  <c r="Z63" i="7"/>
  <c r="Y63" i="7"/>
  <c r="X63" i="7"/>
  <c r="W63" i="7"/>
  <c r="V63" i="7"/>
  <c r="U63" i="7"/>
  <c r="T63" i="7"/>
  <c r="S63" i="7"/>
  <c r="R63" i="7"/>
  <c r="Q63" i="7"/>
  <c r="N63" i="7"/>
  <c r="M63" i="7"/>
  <c r="L63" i="7"/>
  <c r="K63" i="7"/>
  <c r="J63" i="7"/>
  <c r="I63" i="7"/>
  <c r="H63" i="7"/>
  <c r="G63" i="7"/>
  <c r="AH59" i="7"/>
  <c r="AG59" i="7"/>
  <c r="AB59" i="7"/>
  <c r="AA59" i="7"/>
  <c r="Z59" i="7"/>
  <c r="Y59" i="7"/>
  <c r="X59" i="7"/>
  <c r="W59" i="7"/>
  <c r="V59" i="7"/>
  <c r="U59" i="7"/>
  <c r="T59" i="7"/>
  <c r="S59" i="7"/>
  <c r="R59" i="7"/>
  <c r="Q59" i="7"/>
  <c r="N59" i="7"/>
  <c r="M59" i="7"/>
  <c r="L59" i="7"/>
  <c r="K59" i="7"/>
  <c r="J59" i="7"/>
  <c r="I59" i="7"/>
  <c r="H59" i="7"/>
  <c r="G59" i="7"/>
  <c r="AH55" i="7"/>
  <c r="AG55" i="7"/>
  <c r="AB55" i="7"/>
  <c r="AA55" i="7"/>
  <c r="Z55" i="7"/>
  <c r="Y55" i="7"/>
  <c r="X55" i="7"/>
  <c r="W55" i="7"/>
  <c r="V55" i="7"/>
  <c r="U55" i="7"/>
  <c r="T55" i="7"/>
  <c r="S55" i="7"/>
  <c r="R55" i="7"/>
  <c r="Q55" i="7"/>
  <c r="N55" i="7"/>
  <c r="M55" i="7"/>
  <c r="L55" i="7"/>
  <c r="K55" i="7"/>
  <c r="J55" i="7"/>
  <c r="I55" i="7"/>
  <c r="H55" i="7"/>
  <c r="G55" i="7"/>
  <c r="AH51" i="7"/>
  <c r="AG51" i="7"/>
  <c r="AB51" i="7"/>
  <c r="AA51" i="7"/>
  <c r="Z51" i="7"/>
  <c r="Y51" i="7"/>
  <c r="X51" i="7"/>
  <c r="W51" i="7"/>
  <c r="V51" i="7"/>
  <c r="U51" i="7"/>
  <c r="T51" i="7"/>
  <c r="S51" i="7"/>
  <c r="R51" i="7"/>
  <c r="Q51" i="7"/>
  <c r="N51" i="7"/>
  <c r="M51" i="7"/>
  <c r="L51" i="7"/>
  <c r="K51" i="7"/>
  <c r="J51" i="7"/>
  <c r="I51" i="7"/>
  <c r="H51" i="7"/>
  <c r="G51" i="7"/>
  <c r="AH47" i="7"/>
  <c r="AG47" i="7"/>
  <c r="AB47" i="7"/>
  <c r="AA47" i="7"/>
  <c r="Z47" i="7"/>
  <c r="Y47" i="7"/>
  <c r="X47" i="7"/>
  <c r="W47" i="7"/>
  <c r="V47" i="7"/>
  <c r="U47" i="7"/>
  <c r="T47" i="7"/>
  <c r="S47" i="7"/>
  <c r="R47" i="7"/>
  <c r="Q47" i="7"/>
  <c r="N47" i="7"/>
  <c r="M47" i="7"/>
  <c r="L47" i="7"/>
  <c r="K47" i="7"/>
  <c r="J47" i="7"/>
  <c r="I47" i="7"/>
  <c r="H47" i="7"/>
  <c r="G47" i="7"/>
  <c r="AH43" i="7"/>
  <c r="AG43" i="7"/>
  <c r="AB43" i="7"/>
  <c r="AA43" i="7"/>
  <c r="Z43" i="7"/>
  <c r="Y43" i="7"/>
  <c r="X43" i="7"/>
  <c r="W43" i="7"/>
  <c r="V43" i="7"/>
  <c r="U43" i="7"/>
  <c r="T43" i="7"/>
  <c r="S43" i="7"/>
  <c r="R43" i="7"/>
  <c r="Q43" i="7"/>
  <c r="N43" i="7"/>
  <c r="M43" i="7"/>
  <c r="L43" i="7"/>
  <c r="K43" i="7"/>
  <c r="J43" i="7"/>
  <c r="I43" i="7"/>
  <c r="H43" i="7"/>
  <c r="G43" i="7"/>
  <c r="AH39" i="7"/>
  <c r="AG39" i="7"/>
  <c r="AB39" i="7"/>
  <c r="AA39" i="7"/>
  <c r="Z39" i="7"/>
  <c r="Y39" i="7"/>
  <c r="X39" i="7"/>
  <c r="W39" i="7"/>
  <c r="V39" i="7"/>
  <c r="U39" i="7"/>
  <c r="T39" i="7"/>
  <c r="S39" i="7"/>
  <c r="R39" i="7"/>
  <c r="Q39" i="7"/>
  <c r="N39" i="7"/>
  <c r="M39" i="7"/>
  <c r="L39" i="7"/>
  <c r="K39" i="7"/>
  <c r="J39" i="7"/>
  <c r="I39" i="7"/>
  <c r="H39" i="7"/>
  <c r="G39" i="7"/>
  <c r="AH35" i="7"/>
  <c r="AG35" i="7"/>
  <c r="AB35" i="7"/>
  <c r="AA35" i="7"/>
  <c r="Z35" i="7"/>
  <c r="Y35" i="7"/>
  <c r="X35" i="7"/>
  <c r="W35" i="7"/>
  <c r="V35" i="7"/>
  <c r="U35" i="7"/>
  <c r="T35" i="7"/>
  <c r="S35" i="7"/>
  <c r="R35" i="7"/>
  <c r="Q35" i="7"/>
  <c r="N35" i="7"/>
  <c r="M35" i="7"/>
  <c r="L35" i="7"/>
  <c r="K35" i="7"/>
  <c r="J35" i="7"/>
  <c r="I35" i="7"/>
  <c r="H35" i="7"/>
  <c r="G35" i="7"/>
  <c r="AH31" i="7"/>
  <c r="AG31" i="7"/>
  <c r="AB31" i="7"/>
  <c r="AA31" i="7"/>
  <c r="Z31" i="7"/>
  <c r="Y31" i="7"/>
  <c r="X31" i="7"/>
  <c r="W31" i="7"/>
  <c r="V31" i="7"/>
  <c r="U31" i="7"/>
  <c r="T31" i="7"/>
  <c r="S31" i="7"/>
  <c r="R31" i="7"/>
  <c r="Q31" i="7"/>
  <c r="N31" i="7"/>
  <c r="M31" i="7"/>
  <c r="L31" i="7"/>
  <c r="K31" i="7"/>
  <c r="J31" i="7"/>
  <c r="I31" i="7"/>
  <c r="H31" i="7"/>
  <c r="G31" i="7"/>
  <c r="AH27" i="7"/>
  <c r="AG27" i="7"/>
  <c r="AB27" i="7"/>
  <c r="AA27" i="7"/>
  <c r="Z27" i="7"/>
  <c r="Y27" i="7"/>
  <c r="X27" i="7"/>
  <c r="W27" i="7"/>
  <c r="V27" i="7"/>
  <c r="U27" i="7"/>
  <c r="T27" i="7"/>
  <c r="S27" i="7"/>
  <c r="R27" i="7"/>
  <c r="Q27" i="7"/>
  <c r="N27" i="7"/>
  <c r="M27" i="7"/>
  <c r="L27" i="7"/>
  <c r="K27" i="7"/>
  <c r="J27" i="7"/>
  <c r="I27" i="7"/>
  <c r="H27" i="7"/>
  <c r="G27" i="7"/>
  <c r="AH23" i="7"/>
  <c r="AG23" i="7"/>
  <c r="AB23" i="7"/>
  <c r="AA23" i="7"/>
  <c r="Z23" i="7"/>
  <c r="Y23" i="7"/>
  <c r="X23" i="7"/>
  <c r="W23" i="7"/>
  <c r="V23" i="7"/>
  <c r="U23" i="7"/>
  <c r="T23" i="7"/>
  <c r="S23" i="7"/>
  <c r="R23" i="7"/>
  <c r="Q23" i="7"/>
  <c r="N23" i="7"/>
  <c r="M23" i="7"/>
  <c r="L23" i="7"/>
  <c r="K23" i="7"/>
  <c r="J23" i="7"/>
  <c r="I23" i="7"/>
  <c r="H23" i="7"/>
  <c r="G23" i="7"/>
  <c r="AH247" i="7"/>
  <c r="AG247" i="7"/>
  <c r="AB247" i="7"/>
  <c r="AA247" i="7"/>
  <c r="Z247" i="7"/>
  <c r="Y247" i="7"/>
  <c r="X247" i="7"/>
  <c r="W247" i="7"/>
  <c r="V247" i="7"/>
  <c r="U247" i="7"/>
  <c r="T247" i="7"/>
  <c r="S247" i="7"/>
  <c r="R247" i="7"/>
  <c r="Q247" i="7"/>
  <c r="N247" i="7"/>
  <c r="M247" i="7"/>
  <c r="L247" i="7"/>
  <c r="K247" i="7"/>
  <c r="J247" i="7"/>
  <c r="I247" i="7"/>
  <c r="H247" i="7"/>
  <c r="G247" i="7"/>
  <c r="AH243" i="7"/>
  <c r="AG243" i="7"/>
  <c r="AB243" i="7"/>
  <c r="AA243" i="7"/>
  <c r="Z243" i="7"/>
  <c r="Y243" i="7"/>
  <c r="X243" i="7"/>
  <c r="W243" i="7"/>
  <c r="V243" i="7"/>
  <c r="U243" i="7"/>
  <c r="T243" i="7"/>
  <c r="S243" i="7"/>
  <c r="R243" i="7"/>
  <c r="Q243" i="7"/>
  <c r="N243" i="7"/>
  <c r="M243" i="7"/>
  <c r="L243" i="7"/>
  <c r="K243" i="7"/>
  <c r="J243" i="7"/>
  <c r="I243" i="7"/>
  <c r="H243" i="7"/>
  <c r="G243" i="7"/>
  <c r="AH195" i="7"/>
  <c r="AG195" i="7"/>
  <c r="AB195" i="7"/>
  <c r="AA195" i="7"/>
  <c r="Z195" i="7"/>
  <c r="Y195" i="7"/>
  <c r="X195" i="7"/>
  <c r="W195" i="7"/>
  <c r="V195" i="7"/>
  <c r="U195" i="7"/>
  <c r="T195" i="7"/>
  <c r="S195" i="7"/>
  <c r="R195" i="7"/>
  <c r="Q195" i="7"/>
  <c r="N195" i="7"/>
  <c r="M195" i="7"/>
  <c r="L195" i="7"/>
  <c r="K195" i="7"/>
  <c r="J195" i="7"/>
  <c r="I195" i="7"/>
  <c r="H195" i="7"/>
  <c r="G195" i="7"/>
  <c r="AH191" i="7"/>
  <c r="AG191" i="7"/>
  <c r="AB191" i="7"/>
  <c r="AA191" i="7"/>
  <c r="Z191" i="7"/>
  <c r="Y191" i="7"/>
  <c r="X191" i="7"/>
  <c r="W191" i="7"/>
  <c r="V191" i="7"/>
  <c r="U191" i="7"/>
  <c r="T191" i="7"/>
  <c r="S191" i="7"/>
  <c r="R191" i="7"/>
  <c r="Q191" i="7"/>
  <c r="N191" i="7"/>
  <c r="M191" i="7"/>
  <c r="L191" i="7"/>
  <c r="K191" i="7"/>
  <c r="J191" i="7"/>
  <c r="I191" i="7"/>
  <c r="H191" i="7"/>
  <c r="G191" i="7"/>
  <c r="AH187" i="7"/>
  <c r="AG187" i="7"/>
  <c r="AB187" i="7"/>
  <c r="AA187" i="7"/>
  <c r="Z187" i="7"/>
  <c r="Y187" i="7"/>
  <c r="X187" i="7"/>
  <c r="W187" i="7"/>
  <c r="V187" i="7"/>
  <c r="U187" i="7"/>
  <c r="T187" i="7"/>
  <c r="S187" i="7"/>
  <c r="R187" i="7"/>
  <c r="Q187" i="7"/>
  <c r="N187" i="7"/>
  <c r="M187" i="7"/>
  <c r="L187" i="7"/>
  <c r="K187" i="7"/>
  <c r="J187" i="7"/>
  <c r="I187" i="7"/>
  <c r="H187" i="7"/>
  <c r="G187" i="7"/>
  <c r="AD186" i="7"/>
  <c r="AC186" i="7"/>
  <c r="P186" i="7"/>
  <c r="O186" i="7"/>
  <c r="AD185" i="7"/>
  <c r="AC185" i="7"/>
  <c r="P185" i="7"/>
  <c r="O185" i="7"/>
  <c r="AD184" i="7"/>
  <c r="AC184" i="7"/>
  <c r="P184" i="7"/>
  <c r="O184" i="7"/>
  <c r="AH19" i="7"/>
  <c r="AG19" i="7"/>
  <c r="AB19" i="7"/>
  <c r="AA19" i="7"/>
  <c r="Z19" i="7"/>
  <c r="Y19" i="7"/>
  <c r="X19" i="7"/>
  <c r="W19" i="7"/>
  <c r="V19" i="7"/>
  <c r="U19" i="7"/>
  <c r="T19" i="7"/>
  <c r="S19" i="7"/>
  <c r="R19" i="7"/>
  <c r="Q19" i="7"/>
  <c r="N19" i="7"/>
  <c r="M19" i="7"/>
  <c r="L19" i="7"/>
  <c r="K19" i="7"/>
  <c r="J19" i="7"/>
  <c r="I19" i="7"/>
  <c r="H19" i="7"/>
  <c r="G19" i="7"/>
  <c r="AH15" i="7"/>
  <c r="AG15" i="7"/>
  <c r="AB15" i="7"/>
  <c r="AA15" i="7"/>
  <c r="Z15" i="7"/>
  <c r="Y15" i="7"/>
  <c r="X15" i="7"/>
  <c r="W15" i="7"/>
  <c r="V15" i="7"/>
  <c r="U15" i="7"/>
  <c r="T15" i="7"/>
  <c r="S15" i="7"/>
  <c r="R15" i="7"/>
  <c r="Q15" i="7"/>
  <c r="N15" i="7"/>
  <c r="M15" i="7"/>
  <c r="L15" i="7"/>
  <c r="K15" i="7"/>
  <c r="J15" i="7"/>
  <c r="I15" i="7"/>
  <c r="H15" i="7"/>
  <c r="G15" i="7"/>
  <c r="AH11" i="7"/>
  <c r="AG11" i="7"/>
  <c r="AB11" i="7"/>
  <c r="AA11" i="7"/>
  <c r="Z11" i="7"/>
  <c r="Y11" i="7"/>
  <c r="X11" i="7"/>
  <c r="W11" i="7"/>
  <c r="V11" i="7"/>
  <c r="U11" i="7"/>
  <c r="T11" i="7"/>
  <c r="S11" i="7"/>
  <c r="R11" i="7"/>
  <c r="Q11" i="7"/>
  <c r="N11" i="7"/>
  <c r="M11" i="7"/>
  <c r="L11" i="7"/>
  <c r="K11" i="7"/>
  <c r="J11" i="7"/>
  <c r="I11" i="7"/>
  <c r="H11" i="7"/>
  <c r="G11" i="7"/>
  <c r="O211" i="7" l="1"/>
  <c r="AF227" i="7"/>
  <c r="O235" i="7"/>
  <c r="AD211" i="7"/>
  <c r="AC159" i="7"/>
  <c r="O207" i="7"/>
  <c r="AG215" i="7"/>
  <c r="AC211" i="7"/>
  <c r="AE239" i="7"/>
  <c r="AF239" i="7"/>
  <c r="AD171" i="7"/>
  <c r="P235" i="7"/>
  <c r="AD235" i="7"/>
  <c r="AC235" i="7"/>
  <c r="AC239" i="7"/>
  <c r="AF219" i="7"/>
  <c r="AD239" i="7"/>
  <c r="AC227" i="7"/>
  <c r="AD227" i="7"/>
  <c r="O227" i="7"/>
  <c r="P227" i="7"/>
  <c r="AE151" i="7"/>
  <c r="O167" i="7"/>
  <c r="AC199" i="7"/>
  <c r="O199" i="7"/>
  <c r="O215" i="7"/>
  <c r="AC215" i="7"/>
  <c r="O239" i="7"/>
  <c r="AD199" i="7"/>
  <c r="P211" i="7"/>
  <c r="P215" i="7"/>
  <c r="P239" i="7"/>
  <c r="AC151" i="7"/>
  <c r="AC219" i="7"/>
  <c r="AD175" i="7"/>
  <c r="AD215" i="7"/>
  <c r="AD219" i="7"/>
  <c r="AC155" i="7"/>
  <c r="P167" i="7"/>
  <c r="O203" i="7"/>
  <c r="O219" i="7"/>
  <c r="AC207" i="7"/>
  <c r="AD207" i="7"/>
  <c r="AE211" i="7"/>
  <c r="P95" i="7"/>
  <c r="P207" i="7"/>
  <c r="O147" i="7"/>
  <c r="P203" i="7"/>
  <c r="P219" i="7"/>
  <c r="AD179" i="7"/>
  <c r="O183" i="7"/>
  <c r="AC203" i="7"/>
  <c r="P155" i="7"/>
  <c r="AC175" i="7"/>
  <c r="P183" i="7"/>
  <c r="P199" i="7"/>
  <c r="AD203" i="7"/>
  <c r="AC147" i="7"/>
  <c r="AC143" i="7"/>
  <c r="AD143" i="7"/>
  <c r="O55" i="7"/>
  <c r="O71" i="7"/>
  <c r="O95" i="7"/>
  <c r="AC163" i="7"/>
  <c r="AD155" i="7"/>
  <c r="AC171" i="7"/>
  <c r="O163" i="7"/>
  <c r="AC167" i="7"/>
  <c r="P163" i="7"/>
  <c r="AD167" i="7"/>
  <c r="O143" i="7"/>
  <c r="AD151" i="7"/>
  <c r="AD147" i="7"/>
  <c r="AD159" i="7"/>
  <c r="AD163" i="7"/>
  <c r="O159" i="7"/>
  <c r="O171" i="7"/>
  <c r="O179" i="7"/>
  <c r="AC183" i="7"/>
  <c r="P179" i="7"/>
  <c r="AD183" i="7"/>
  <c r="O155" i="7"/>
  <c r="AC179" i="7"/>
  <c r="P147" i="7"/>
  <c r="P171" i="7"/>
  <c r="AD27" i="7"/>
  <c r="P31" i="7"/>
  <c r="AC87" i="7"/>
  <c r="AC103" i="7"/>
  <c r="AC119" i="7"/>
  <c r="AC135" i="7"/>
  <c r="O175" i="7"/>
  <c r="P27" i="7"/>
  <c r="AD87" i="7"/>
  <c r="AD103" i="7"/>
  <c r="AD119" i="7"/>
  <c r="AD135" i="7"/>
  <c r="P143" i="7"/>
  <c r="P159" i="7"/>
  <c r="P175" i="7"/>
  <c r="P79" i="7"/>
  <c r="O83" i="7"/>
  <c r="O115" i="7"/>
  <c r="O131" i="7"/>
  <c r="P99" i="7"/>
  <c r="P115" i="7"/>
  <c r="P131" i="7"/>
  <c r="O79" i="7"/>
  <c r="O111" i="7"/>
  <c r="AC123" i="7"/>
  <c r="O99" i="7"/>
  <c r="O135" i="7"/>
  <c r="P119" i="7"/>
  <c r="P135" i="7"/>
  <c r="AC91" i="7"/>
  <c r="AC107" i="7"/>
  <c r="AC139" i="7"/>
  <c r="O87" i="7"/>
  <c r="O119" i="7"/>
  <c r="P83" i="7"/>
  <c r="P103" i="7"/>
  <c r="AD91" i="7"/>
  <c r="AD107" i="7"/>
  <c r="AD123" i="7"/>
  <c r="O103" i="7"/>
  <c r="O51" i="7"/>
  <c r="O67" i="7"/>
  <c r="AC83" i="7"/>
  <c r="AE91" i="7"/>
  <c r="AC95" i="7"/>
  <c r="AC99" i="7"/>
  <c r="AC115" i="7"/>
  <c r="AC131" i="7"/>
  <c r="P87" i="7"/>
  <c r="P67" i="7"/>
  <c r="AD79" i="7"/>
  <c r="AD83" i="7"/>
  <c r="AD99" i="7"/>
  <c r="AD115" i="7"/>
  <c r="AD131" i="7"/>
  <c r="AC79" i="7"/>
  <c r="AC111" i="7"/>
  <c r="AC127" i="7"/>
  <c r="AD111" i="7"/>
  <c r="AD127" i="7"/>
  <c r="O127" i="7"/>
  <c r="P51" i="7"/>
  <c r="P111" i="7"/>
  <c r="P127" i="7"/>
  <c r="AC55" i="7"/>
  <c r="AC59" i="7"/>
  <c r="AC71" i="7"/>
  <c r="AC75" i="7"/>
  <c r="O91" i="7"/>
  <c r="O107" i="7"/>
  <c r="O123" i="7"/>
  <c r="O139" i="7"/>
  <c r="AD95" i="7"/>
  <c r="AD139" i="7"/>
  <c r="AD55" i="7"/>
  <c r="AD59" i="7"/>
  <c r="AD71" i="7"/>
  <c r="AD75" i="7"/>
  <c r="P91" i="7"/>
  <c r="P107" i="7"/>
  <c r="P123" i="7"/>
  <c r="P139" i="7"/>
  <c r="P55" i="7"/>
  <c r="P71" i="7"/>
  <c r="AC47" i="7"/>
  <c r="AC51" i="7"/>
  <c r="AC63" i="7"/>
  <c r="AC67" i="7"/>
  <c r="AD51" i="7"/>
  <c r="AD63" i="7"/>
  <c r="AD67" i="7"/>
  <c r="AD47" i="7"/>
  <c r="O35" i="7"/>
  <c r="O39" i="7"/>
  <c r="O47" i="7"/>
  <c r="AE63" i="7"/>
  <c r="O63" i="7"/>
  <c r="P35" i="7"/>
  <c r="P39" i="7"/>
  <c r="P47" i="7"/>
  <c r="P63" i="7"/>
  <c r="AC39" i="7"/>
  <c r="AC43" i="7"/>
  <c r="O59" i="7"/>
  <c r="O75" i="7"/>
  <c r="AD39" i="7"/>
  <c r="P59" i="7"/>
  <c r="P75" i="7"/>
  <c r="AC35" i="7"/>
  <c r="AD35" i="7"/>
  <c r="AC31" i="7"/>
  <c r="O31" i="7"/>
  <c r="AD43" i="7"/>
  <c r="AC27" i="7"/>
  <c r="O43" i="7"/>
  <c r="P43" i="7"/>
  <c r="AD31" i="7"/>
  <c r="O23" i="7"/>
  <c r="O27" i="7"/>
  <c r="O191" i="7"/>
  <c r="O11" i="7"/>
  <c r="AC187" i="7"/>
  <c r="AD11" i="7"/>
  <c r="P15" i="7"/>
  <c r="AD191" i="7"/>
  <c r="P195" i="7"/>
  <c r="AD23" i="7"/>
  <c r="O15" i="7"/>
  <c r="AC191" i="7"/>
  <c r="O195" i="7"/>
  <c r="AC23" i="7"/>
  <c r="P23" i="7"/>
  <c r="P11" i="7"/>
  <c r="AD187" i="7"/>
  <c r="P191" i="7"/>
  <c r="AD247" i="7"/>
  <c r="AC15" i="7"/>
  <c r="O19" i="7"/>
  <c r="AC195" i="7"/>
  <c r="O243" i="7"/>
  <c r="AD15" i="7"/>
  <c r="P19" i="7"/>
  <c r="AD195" i="7"/>
  <c r="P243" i="7"/>
  <c r="O187" i="7"/>
  <c r="AD19" i="7"/>
  <c r="P187" i="7"/>
  <c r="AD243" i="7"/>
  <c r="P247" i="7"/>
  <c r="AC11" i="7"/>
  <c r="O247" i="7"/>
  <c r="AE185" i="7"/>
  <c r="AE186" i="7"/>
  <c r="AC247" i="7"/>
  <c r="AC19" i="7"/>
  <c r="AC243" i="7"/>
  <c r="AF185" i="7"/>
  <c r="AF186" i="7"/>
  <c r="AF184" i="7"/>
  <c r="AE184" i="7"/>
  <c r="AF199" i="7" l="1"/>
  <c r="AE235" i="7"/>
  <c r="AF215" i="7"/>
  <c r="AE227" i="7"/>
  <c r="AE31" i="7"/>
  <c r="AF211" i="7"/>
  <c r="AF235" i="7"/>
  <c r="AE127" i="7"/>
  <c r="AF207" i="7"/>
  <c r="AE215" i="7"/>
  <c r="AF203" i="7"/>
  <c r="AF183" i="7"/>
  <c r="AF123" i="7"/>
  <c r="AE47" i="7"/>
  <c r="AE135" i="7"/>
  <c r="AF71" i="7"/>
  <c r="AE219" i="7"/>
  <c r="AE103" i="7"/>
  <c r="AE175" i="7"/>
  <c r="AF159" i="7"/>
  <c r="AE207" i="7"/>
  <c r="AF103" i="7"/>
  <c r="AF75" i="7"/>
  <c r="AF179" i="7"/>
  <c r="AE119" i="7"/>
  <c r="AE203" i="7"/>
  <c r="AF163" i="7"/>
  <c r="AE171" i="7"/>
  <c r="AE179" i="7"/>
  <c r="AE167" i="7"/>
  <c r="AE55" i="7"/>
  <c r="AF63" i="7"/>
  <c r="AF151" i="7"/>
  <c r="AE199" i="7"/>
  <c r="AF175" i="7"/>
  <c r="AF171" i="7"/>
  <c r="AF107" i="7"/>
  <c r="AE87" i="7"/>
  <c r="AE139" i="7"/>
  <c r="AE159" i="7"/>
  <c r="AE163" i="7"/>
  <c r="AF143" i="7"/>
  <c r="AF95" i="7"/>
  <c r="AF119" i="7"/>
  <c r="AE143" i="7"/>
  <c r="AF127" i="7"/>
  <c r="AE39" i="7"/>
  <c r="AF47" i="7"/>
  <c r="AE147" i="7"/>
  <c r="AF43" i="7"/>
  <c r="AF155" i="7"/>
  <c r="AF59" i="7"/>
  <c r="AF55" i="7"/>
  <c r="AE27" i="7"/>
  <c r="AF91" i="7"/>
  <c r="AF139" i="7"/>
  <c r="AF147" i="7"/>
  <c r="AE183" i="7"/>
  <c r="AE111" i="7"/>
  <c r="AF135" i="7"/>
  <c r="AF111" i="7"/>
  <c r="AF167" i="7"/>
  <c r="AF87" i="7"/>
  <c r="AE155" i="7"/>
  <c r="AE71" i="7"/>
  <c r="AF31" i="7"/>
  <c r="AE59" i="7"/>
  <c r="AE83" i="7"/>
  <c r="AE107" i="7"/>
  <c r="AE75" i="7"/>
  <c r="AE43" i="7"/>
  <c r="AE35" i="7"/>
  <c r="AE67" i="7"/>
  <c r="AE99" i="7"/>
  <c r="AF131" i="7"/>
  <c r="AE79" i="7"/>
  <c r="AE123" i="7"/>
  <c r="AF115" i="7"/>
  <c r="AF23" i="7"/>
  <c r="AF99" i="7"/>
  <c r="AE23" i="7"/>
  <c r="AE51" i="7"/>
  <c r="AF39" i="7"/>
  <c r="AF83" i="7"/>
  <c r="AF79" i="7"/>
  <c r="AE115" i="7"/>
  <c r="AE131" i="7"/>
  <c r="AF35" i="7"/>
  <c r="AF51" i="7"/>
  <c r="AF67" i="7"/>
  <c r="AE95" i="7"/>
  <c r="AF27" i="7"/>
  <c r="AF11" i="7"/>
  <c r="AF191" i="7"/>
  <c r="AE187" i="7"/>
  <c r="AE195" i="7"/>
  <c r="AE247" i="7"/>
  <c r="AF19" i="7"/>
  <c r="AF243" i="7"/>
  <c r="AE15" i="7"/>
  <c r="AF187" i="7"/>
  <c r="AE11" i="7"/>
  <c r="AE191" i="7"/>
  <c r="AF195" i="7"/>
  <c r="AF15" i="7"/>
  <c r="AE19" i="7"/>
  <c r="AE243" i="7"/>
</calcChain>
</file>

<file path=xl/sharedStrings.xml><?xml version="1.0" encoding="utf-8"?>
<sst xmlns="http://schemas.openxmlformats.org/spreadsheetml/2006/main" count="662" uniqueCount="286">
  <si>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</si>
  <si>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</si>
  <si>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</si>
  <si>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</si>
  <si>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【都道府県名】</t>
    <rPh sb="1" eb="5">
      <t>トドウフケン</t>
    </rPh>
    <rPh sb="5" eb="6">
      <t>メイ</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</si>
  <si>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</si>
  <si>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</si>
  <si>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</si>
  <si>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</si>
  <si>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</si>
  <si>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</si>
  <si>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</si>
  <si>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</si>
  <si>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金額（円）</t>
    <rPh sb="0" eb="2">
      <t>キンガク</t>
    </rPh>
    <rPh sb="3" eb="4">
      <t>エン</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</si>
  <si>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</si>
  <si>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</si>
  <si>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</si>
  <si>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</si>
  <si>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市町村合計</t>
    <rPh sb="0" eb="3">
      <t>シチョウソン</t>
    </rPh>
    <rPh sb="3" eb="5">
      <t>ゴウケイ</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</si>
  <si>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</si>
  <si>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</si>
  <si>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</si>
  <si>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</si>
  <si>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</si>
  <si>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地方独立行政
法人合計</t>
    <rPh sb="0" eb="2">
      <t>チホウ</t>
    </rPh>
    <rPh sb="2" eb="4">
      <t>ドクリツ</t>
    </rPh>
    <rPh sb="4" eb="6">
      <t>ギョウセイ</t>
    </rPh>
    <rPh sb="7" eb="9">
      <t>ホウジン</t>
    </rPh>
    <rPh sb="9" eb="11">
      <t>ゴウケイ</t>
    </rPh>
    <phoneticPr fontId="1"/>
  </si>
  <si>
    <t>合計
（都道府県＋市町村＋地方独立行政法人）</t>
    <rPh sb="0" eb="2">
      <t>ゴウケイ</t>
    </rPh>
    <rPh sb="4" eb="8">
      <t>トドウフケン</t>
    </rPh>
    <rPh sb="9" eb="12">
      <t>シチョウソン</t>
    </rPh>
    <rPh sb="13" eb="15">
      <t>チホウ</t>
    </rPh>
    <rPh sb="15" eb="17">
      <t>ドクリツ</t>
    </rPh>
    <rPh sb="17" eb="19">
      <t>ギョウセイ</t>
    </rPh>
    <rPh sb="19" eb="21">
      <t>ホウジン</t>
    </rPh>
    <phoneticPr fontId="1"/>
  </si>
  <si>
    <t>※市町村、地方独立行政法人の記入欄については必要に応じて行を追加してください。</t>
    <rPh sb="1" eb="4">
      <t>シチョウソン</t>
    </rPh>
    <rPh sb="5" eb="7">
      <t>チホウ</t>
    </rPh>
    <rPh sb="7" eb="9">
      <t>ドクリツ</t>
    </rPh>
    <rPh sb="9" eb="11">
      <t>ギョウセイ</t>
    </rPh>
    <rPh sb="11" eb="13">
      <t>ホウジン</t>
    </rPh>
    <rPh sb="14" eb="17">
      <t>キニュウラン</t>
    </rPh>
    <rPh sb="22" eb="24">
      <t>ヒツヨウ</t>
    </rPh>
    <rPh sb="25" eb="26">
      <t>オウ</t>
    </rPh>
    <rPh sb="28" eb="29">
      <t>ギョウ</t>
    </rPh>
    <rPh sb="30" eb="32">
      <t>ツイカ</t>
    </rPh>
    <phoneticPr fontId="1"/>
  </si>
  <si>
    <t>⑥
その他の役務</t>
    <rPh sb="4" eb="5">
      <t>タ</t>
    </rPh>
    <rPh sb="6" eb="8">
      <t>エキム</t>
    </rPh>
    <phoneticPr fontId="1"/>
  </si>
  <si>
    <t>④
その他の
物品</t>
    <rPh sb="4" eb="5">
      <t>タ</t>
    </rPh>
    <rPh sb="7" eb="9">
      <t>ブッピン</t>
    </rPh>
    <phoneticPr fontId="1"/>
  </si>
  <si>
    <t>※物品・役務の品目分類例、調達先の分類についは、分類例を参照してください。</t>
    <phoneticPr fontId="1"/>
  </si>
  <si>
    <t>障害者就労施設等からの物品等の調達実績の報告様式</t>
    <rPh sb="0" eb="3">
      <t>ショウガイシャ</t>
    </rPh>
    <rPh sb="3" eb="5">
      <t>シュウロウ</t>
    </rPh>
    <rPh sb="5" eb="7">
      <t>シセツ</t>
    </rPh>
    <rPh sb="7" eb="8">
      <t>トウ</t>
    </rPh>
    <rPh sb="11" eb="13">
      <t>ブッピン</t>
    </rPh>
    <rPh sb="13" eb="14">
      <t>トウ</t>
    </rPh>
    <rPh sb="15" eb="17">
      <t>チョウタツ</t>
    </rPh>
    <rPh sb="17" eb="19">
      <t>ジッセキ</t>
    </rPh>
    <rPh sb="20" eb="22">
      <t>ホウコク</t>
    </rPh>
    <rPh sb="22" eb="24">
      <t>ヨウシキ</t>
    </rPh>
    <phoneticPr fontId="1"/>
  </si>
  <si>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</si>
  <si>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</si>
  <si>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品目</t>
    <rPh sb="0" eb="2">
      <t>ヒンモク</t>
    </rPh>
    <phoneticPr fontId="1"/>
  </si>
  <si>
    <t>具体例</t>
    <rPh sb="0" eb="3">
      <t>グタイレイ</t>
    </rPh>
    <phoneticPr fontId="1"/>
  </si>
  <si>
    <t>物
品</t>
    <rPh sb="0" eb="1">
      <t>モノ</t>
    </rPh>
    <rPh sb="3" eb="4">
      <t>ヒン</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</si>
  <si>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</si>
  <si>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</si>
  <si>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②食料品・飲料</t>
    <rPh sb="1" eb="4">
      <t>ショクリョウヒン</t>
    </rPh>
    <rPh sb="5" eb="7">
      <t>インリョウ</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</si>
  <si>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</si>
  <si>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③小物雑貨</t>
    <rPh sb="1" eb="3">
      <t>コモノ</t>
    </rPh>
    <rPh sb="3" eb="5">
      <t>ザッカ</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</si>
  <si>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</si>
  <si>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④その他の物品</t>
    <rPh sb="3" eb="4">
      <t>タ</t>
    </rPh>
    <rPh sb="5" eb="7">
      <t>ブッピン</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</si>
  <si>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</si>
  <si>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役
務</t>
    <rPh sb="0" eb="1">
      <t>ヤク</t>
    </rPh>
    <rPh sb="3" eb="4">
      <t>ツトム</t>
    </rPh>
    <phoneticPr fontId="1"/>
  </si>
  <si>
    <t>①印刷</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</si>
  <si>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</si>
  <si>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②クリーニング</t>
    <phoneticPr fontId="1"/>
  </si>
  <si>
    <t>クリーニング、リネンサプライ　など</t>
    <phoneticPr fontId="1"/>
  </si>
  <si>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</si>
  <si>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</si>
  <si>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</si>
  <si>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</si>
  <si>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⑤飲食店等の運営</t>
    <rPh sb="1" eb="4">
      <t>インショクテン</t>
    </rPh>
    <rPh sb="4" eb="5">
      <t>トウ</t>
    </rPh>
    <rPh sb="6" eb="8">
      <t>ウンエイ</t>
    </rPh>
    <phoneticPr fontId="1"/>
  </si>
  <si>
    <t>売店、レストラン、喫茶店　など</t>
    <phoneticPr fontId="1"/>
  </si>
  <si>
    <t>⑥その他のサービス・役務</t>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</si>
  <si>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</si>
  <si>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【調達先の分類】</t>
    <rPh sb="1" eb="3">
      <t>チョウタツ</t>
    </rPh>
    <rPh sb="3" eb="4">
      <t>サキ</t>
    </rPh>
    <rPh sb="5" eb="7">
      <t>ブンルイ</t>
    </rPh>
    <phoneticPr fontId="1"/>
  </si>
  <si>
    <t>a</t>
    <phoneticPr fontId="1"/>
  </si>
  <si>
    <t>就労継続支援Ａ型・Ｂ型</t>
    <rPh sb="0" eb="2">
      <t>シュウロウ</t>
    </rPh>
    <rPh sb="2" eb="4">
      <t>ケイゾク</t>
    </rPh>
    <rPh sb="4" eb="6">
      <t>シエン</t>
    </rPh>
    <rPh sb="7" eb="8">
      <t>ガタ</t>
    </rPh>
    <rPh sb="10" eb="11">
      <t>ガタ</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</si>
  <si>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</si>
  <si>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就労移行支援</t>
    <rPh sb="0" eb="2">
      <t>シュウロウ</t>
    </rPh>
    <rPh sb="2" eb="4">
      <t>イコウ</t>
    </rPh>
    <rPh sb="4" eb="6">
      <t>シエン</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</si>
  <si>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</si>
  <si>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生活介護</t>
    <rPh sb="0" eb="2">
      <t>セイカツ</t>
    </rPh>
    <rPh sb="2" eb="4">
      <t>カイゴ</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</si>
  <si>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</si>
  <si>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</si>
  <si>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</si>
  <si>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</si>
  <si>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</si>
  <si>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</si>
  <si>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</si>
  <si>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b</t>
    <phoneticPr fontId="1"/>
  </si>
  <si>
    <t>共同受注窓口</t>
    <rPh sb="0" eb="2">
      <t>キョウドウ</t>
    </rPh>
    <rPh sb="2" eb="4">
      <t>ジュチュウ</t>
    </rPh>
    <rPh sb="4" eb="6">
      <t>マドグチ</t>
    </rPh>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</si>
  <si>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</si>
  <si>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c</t>
    <phoneticPr fontId="1"/>
  </si>
  <si>
    <t>特例子会社</t>
    <rPh sb="0" eb="2">
      <t>トクレイ</t>
    </rPh>
    <rPh sb="2" eb="5">
      <t>コガイシャ</t>
    </rPh>
    <phoneticPr fontId="1"/>
  </si>
  <si>
    <t>　障害者の雇用に特別の配慮をし、雇用される障害者数や割合が一定の基準を満たすものとして厚生労働大臣の認定を受けた会社。</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</si>
  <si>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</si>
  <si>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重度身体障害者等を常時労働者として多数雇い入れるか継続して雇用している事業主。</t>
    <phoneticPr fontId="1"/>
  </si>
  <si>
    <t>在宅就業障害者</t>
    <rPh sb="0" eb="2">
      <t>ザイタク</t>
    </rPh>
    <rPh sb="2" eb="4">
      <t>シュウギョウ</t>
    </rPh>
    <rPh sb="4" eb="7">
      <t>ショウガイシャ</t>
    </rPh>
    <phoneticPr fontId="1"/>
  </si>
  <si>
    <t>　自宅等において物品の製造、役務の提供等の業務を自ら行う障害者。</t>
    <phoneticPr fontId="1"/>
  </si>
  <si>
    <t>在宅就業支援団体</t>
    <rPh sb="0" eb="2">
      <t>ザイタク</t>
    </rPh>
    <rPh sb="2" eb="4">
      <t>シュウギョウ</t>
    </rPh>
    <rPh sb="4" eb="6">
      <t>シエン</t>
    </rPh>
    <rPh sb="6" eb="8">
      <t>ダンタイ</t>
    </rPh>
    <phoneticPr fontId="1"/>
  </si>
  <si>
    <t>　在宅就業障害者に対する援助の業務等を行う団体。</t>
    <phoneticPr fontId="1"/>
  </si>
  <si>
    <t>都道府県名、市町村名
及び
地方独立行政法人等</t>
    <rPh sb="0" eb="2">
      <t>トドウ</t>
    </rPh>
    <rPh sb="2" eb="4">
      <t>フケン</t>
    </rPh>
    <rPh sb="4" eb="5">
      <t>メイ</t>
    </rPh>
    <rPh sb="6" eb="10">
      <t>シチョウソンメイ</t>
    </rPh>
    <rPh sb="11" eb="12">
      <t>オヨ</t>
    </rPh>
    <rPh sb="14" eb="16">
      <t>チホウ</t>
    </rPh>
    <rPh sb="16" eb="18">
      <t>ドクリツ</t>
    </rPh>
    <rPh sb="18" eb="20">
      <t>ギョウセイ</t>
    </rPh>
    <rPh sb="20" eb="22">
      <t>ホウジン</t>
    </rPh>
    <rPh sb="22" eb="23">
      <t>トウ</t>
    </rPh>
    <phoneticPr fontId="1"/>
  </si>
  <si>
    <t>目標達成状況</t>
  </si>
  <si>
    <t>達成の有無に関する理由</t>
    <phoneticPr fontId="1"/>
  </si>
  <si>
    <t>※目標達成状況では、○（達成）、△（一部達成）、×（未達成）で選択してください。</t>
    <rPh sb="1" eb="3">
      <t>モクヒョウ</t>
    </rPh>
    <rPh sb="3" eb="5">
      <t>タッセイ</t>
    </rPh>
    <rPh sb="5" eb="7">
      <t>ジョウキョウ</t>
    </rPh>
    <rPh sb="12" eb="14">
      <t>タッセイ</t>
    </rPh>
    <rPh sb="18" eb="20">
      <t>イチブ</t>
    </rPh>
    <rPh sb="20" eb="22">
      <t>タッセイ</t>
    </rPh>
    <rPh sb="26" eb="29">
      <t>ミタッセイ</t>
    </rPh>
    <rPh sb="31" eb="33">
      <t>センタク</t>
    </rPh>
    <phoneticPr fontId="1"/>
  </si>
  <si>
    <t>※目標の有無に関する理由では、達成の理由や未達成の理由など、それぞれの状況に合わせてご記入ください。</t>
    <rPh sb="1" eb="3">
      <t>モクヒョウ</t>
    </rPh>
    <rPh sb="4" eb="6">
      <t>ウム</t>
    </rPh>
    <rPh sb="7" eb="8">
      <t>カン</t>
    </rPh>
    <rPh sb="10" eb="12">
      <t>リユウ</t>
    </rPh>
    <rPh sb="15" eb="17">
      <t>タッセイ</t>
    </rPh>
    <rPh sb="18" eb="20">
      <t>リユウ</t>
    </rPh>
    <rPh sb="21" eb="24">
      <t>ミタッセイ</t>
    </rPh>
    <rPh sb="25" eb="27">
      <t>リユウ</t>
    </rPh>
    <rPh sb="35" eb="37">
      <t>ジョウキョウ</t>
    </rPh>
    <rPh sb="38" eb="39">
      <t>ア</t>
    </rPh>
    <rPh sb="43" eb="45">
      <t>キニュウ</t>
    </rPh>
    <phoneticPr fontId="1"/>
  </si>
  <si>
    <t>※△（一部達成）、×（未達成）については今後の改善策を記入してください。</t>
    <rPh sb="3" eb="5">
      <t>イチブ</t>
    </rPh>
    <rPh sb="5" eb="7">
      <t>タッセイ</t>
    </rPh>
    <rPh sb="11" eb="14">
      <t>ミタッセイ</t>
    </rPh>
    <rPh sb="20" eb="22">
      <t>コンゴ</t>
    </rPh>
    <rPh sb="23" eb="26">
      <t>カイゼンサク</t>
    </rPh>
    <rPh sb="27" eb="29">
      <t>キニュウ</t>
    </rPh>
    <phoneticPr fontId="1"/>
  </si>
  <si>
    <t>※目標達成に向けて新たに実施した取組内容については、当該年度中に新たに実施したものをご記入ください。なお、特段取組がない場合はご記入不要です。</t>
    <rPh sb="26" eb="28">
      <t>トウガイ</t>
    </rPh>
    <rPh sb="28" eb="30">
      <t>ネンド</t>
    </rPh>
    <rPh sb="30" eb="31">
      <t>チュウ</t>
    </rPh>
    <rPh sb="32" eb="33">
      <t>アラ</t>
    </rPh>
    <rPh sb="35" eb="37">
      <t>ジッシ</t>
    </rPh>
    <rPh sb="43" eb="45">
      <t>キニュウ</t>
    </rPh>
    <rPh sb="53" eb="55">
      <t>トクダン</t>
    </rPh>
    <rPh sb="55" eb="57">
      <t>トリクミ</t>
    </rPh>
    <rPh sb="60" eb="62">
      <t>バアイ</t>
    </rPh>
    <rPh sb="64" eb="66">
      <t>キニュウ</t>
    </rPh>
    <rPh sb="66" eb="68">
      <t>フヨウ</t>
    </rPh>
    <phoneticPr fontId="1"/>
  </si>
  <si>
    <t>目標達成に向けて当該年度中に
新たに実施した取組内容</t>
    <rPh sb="0" eb="2">
      <t>モクヒョウ</t>
    </rPh>
    <rPh sb="2" eb="4">
      <t>タッセイ</t>
    </rPh>
    <rPh sb="5" eb="6">
      <t>ム</t>
    </rPh>
    <rPh sb="8" eb="10">
      <t>トウガイ</t>
    </rPh>
    <rPh sb="10" eb="12">
      <t>ネンド</t>
    </rPh>
    <rPh sb="12" eb="13">
      <t>チュウ</t>
    </rPh>
    <rPh sb="15" eb="16">
      <t>アラ</t>
    </rPh>
    <rPh sb="18" eb="20">
      <t>ジッシ</t>
    </rPh>
    <rPh sb="22" eb="24">
      <t>トリクミ</t>
    </rPh>
    <rPh sb="24" eb="26">
      <t>ナイヨウ</t>
    </rPh>
    <phoneticPr fontId="1"/>
  </si>
  <si>
    <t>昨年度調達方針と達成状況について</t>
    <phoneticPr fontId="1"/>
  </si>
  <si>
    <t>①　物品及び役務の種別毎の調達件数及び調達金額がともに前年度実績を上回る
②　調達件数及び調達金額それぞれの合計がともに前年度実績を上回る
③　調達件数又は調達金額のどちらかの合計が前年度実績を上回る
④　その他</t>
    <phoneticPr fontId="1"/>
  </si>
  <si>
    <t>④その他の内容</t>
    <phoneticPr fontId="1"/>
  </si>
  <si>
    <t>今後の改善策
※△（一部達成）、×（未達成）の場合のみ記入</t>
    <rPh sb="0" eb="2">
      <t>コンゴ</t>
    </rPh>
    <rPh sb="19" eb="22">
      <t>ミタッセイ</t>
    </rPh>
    <phoneticPr fontId="1"/>
  </si>
  <si>
    <t>※昨年度の目標内容については、①、②、③、④を選択。④を選択した場合は右欄にその内容をご記入ください。</t>
    <rPh sb="1" eb="4">
      <t>サクネンド</t>
    </rPh>
    <rPh sb="5" eb="7">
      <t>モクヒョウ</t>
    </rPh>
    <rPh sb="7" eb="9">
      <t>ナイヨウ</t>
    </rPh>
    <rPh sb="23" eb="25">
      <t>センタク</t>
    </rPh>
    <rPh sb="28" eb="30">
      <t>センタク</t>
    </rPh>
    <rPh sb="32" eb="34">
      <t>バアイ</t>
    </rPh>
    <rPh sb="35" eb="36">
      <t>ミギ</t>
    </rPh>
    <rPh sb="36" eb="37">
      <t>ラン</t>
    </rPh>
    <rPh sb="40" eb="42">
      <t>ナイヨウ</t>
    </rPh>
    <rPh sb="44" eb="46">
      <t>キニュウ</t>
    </rPh>
    <phoneticPr fontId="1"/>
  </si>
  <si>
    <t>令和６年度の目標内容
①物品及び役務の種別毎に前年度の実績額を上回る
②前年度の実績を上回る
③その他</t>
    <rPh sb="0" eb="2">
      <t>レイワ</t>
    </rPh>
    <rPh sb="3" eb="5">
      <t>ネンド</t>
    </rPh>
    <phoneticPr fontId="1"/>
  </si>
  <si>
    <t>大阪府</t>
    <rPh sb="0" eb="3">
      <t>オオサカフ</t>
    </rPh>
    <phoneticPr fontId="1"/>
  </si>
  <si>
    <t>大阪市</t>
    <rPh sb="0" eb="2">
      <t>オオサカ</t>
    </rPh>
    <rPh sb="2" eb="3">
      <t>シ</t>
    </rPh>
    <phoneticPr fontId="1"/>
  </si>
  <si>
    <t>堺市</t>
    <rPh sb="0" eb="1">
      <t>サカイ</t>
    </rPh>
    <rPh sb="1" eb="2">
      <t>シ</t>
    </rPh>
    <phoneticPr fontId="1"/>
  </si>
  <si>
    <t>高槻市</t>
    <rPh sb="0" eb="2">
      <t>タカツキ</t>
    </rPh>
    <rPh sb="2" eb="3">
      <t>シ</t>
    </rPh>
    <phoneticPr fontId="1"/>
  </si>
  <si>
    <t>東大阪市</t>
    <rPh sb="0" eb="3">
      <t>ヒガシオオサカ</t>
    </rPh>
    <rPh sb="3" eb="4">
      <t>シ</t>
    </rPh>
    <phoneticPr fontId="1"/>
  </si>
  <si>
    <t>豊中市</t>
    <rPh sb="0" eb="2">
      <t>トヨナカ</t>
    </rPh>
    <rPh sb="2" eb="3">
      <t>シ</t>
    </rPh>
    <phoneticPr fontId="1"/>
  </si>
  <si>
    <t>枚方市</t>
    <rPh sb="0" eb="2">
      <t>ヒラカタ</t>
    </rPh>
    <rPh sb="2" eb="3">
      <t>シ</t>
    </rPh>
    <phoneticPr fontId="1"/>
  </si>
  <si>
    <t>岸和田市</t>
    <rPh sb="0" eb="3">
      <t>キシワダ</t>
    </rPh>
    <rPh sb="3" eb="4">
      <t>シ</t>
    </rPh>
    <phoneticPr fontId="1"/>
  </si>
  <si>
    <t>池田市</t>
    <rPh sb="0" eb="2">
      <t>イケダ</t>
    </rPh>
    <rPh sb="2" eb="3">
      <t>シ</t>
    </rPh>
    <phoneticPr fontId="1"/>
  </si>
  <si>
    <t>吹田市</t>
    <rPh sb="0" eb="2">
      <t>スイタ</t>
    </rPh>
    <rPh sb="2" eb="3">
      <t>シ</t>
    </rPh>
    <phoneticPr fontId="1"/>
  </si>
  <si>
    <t>泉大津市</t>
    <rPh sb="0" eb="3">
      <t>イズミオオツ</t>
    </rPh>
    <rPh sb="3" eb="4">
      <t>シ</t>
    </rPh>
    <phoneticPr fontId="1"/>
  </si>
  <si>
    <t>貝塚市</t>
    <rPh sb="0" eb="2">
      <t>カイヅカ</t>
    </rPh>
    <rPh sb="2" eb="3">
      <t>シ</t>
    </rPh>
    <phoneticPr fontId="1"/>
  </si>
  <si>
    <t>守口市</t>
    <rPh sb="0" eb="2">
      <t>モリグチ</t>
    </rPh>
    <rPh sb="2" eb="3">
      <t>シ</t>
    </rPh>
    <phoneticPr fontId="1"/>
  </si>
  <si>
    <t>茨木市</t>
    <rPh sb="0" eb="2">
      <t>イバラキ</t>
    </rPh>
    <rPh sb="2" eb="3">
      <t>シ</t>
    </rPh>
    <phoneticPr fontId="1"/>
  </si>
  <si>
    <t>八尾市</t>
    <rPh sb="0" eb="2">
      <t>ヤオ</t>
    </rPh>
    <rPh sb="2" eb="3">
      <t>シ</t>
    </rPh>
    <phoneticPr fontId="1"/>
  </si>
  <si>
    <t>泉佐野市</t>
    <rPh sb="0" eb="3">
      <t>イズミサノ</t>
    </rPh>
    <rPh sb="3" eb="4">
      <t>シ</t>
    </rPh>
    <phoneticPr fontId="1"/>
  </si>
  <si>
    <t>富田林市</t>
    <rPh sb="0" eb="3">
      <t>トンダバヤシ</t>
    </rPh>
    <rPh sb="3" eb="4">
      <t>シ</t>
    </rPh>
    <phoneticPr fontId="1"/>
  </si>
  <si>
    <t>寝屋川市</t>
    <rPh sb="0" eb="3">
      <t>ネヤガワ</t>
    </rPh>
    <rPh sb="3" eb="4">
      <t>シ</t>
    </rPh>
    <phoneticPr fontId="1"/>
  </si>
  <si>
    <t>河内長野市</t>
    <rPh sb="0" eb="4">
      <t>カワチナガノ</t>
    </rPh>
    <rPh sb="4" eb="5">
      <t>シ</t>
    </rPh>
    <phoneticPr fontId="1"/>
  </si>
  <si>
    <t>松原市</t>
    <rPh sb="0" eb="2">
      <t>マツバラ</t>
    </rPh>
    <rPh sb="2" eb="3">
      <t>シ</t>
    </rPh>
    <phoneticPr fontId="1"/>
  </si>
  <si>
    <t>大東市</t>
    <rPh sb="0" eb="2">
      <t>ダイトウ</t>
    </rPh>
    <rPh sb="2" eb="3">
      <t>シ</t>
    </rPh>
    <phoneticPr fontId="1"/>
  </si>
  <si>
    <t>和泉市</t>
    <rPh sb="0" eb="2">
      <t>イズミ</t>
    </rPh>
    <rPh sb="2" eb="3">
      <t>シ</t>
    </rPh>
    <phoneticPr fontId="1"/>
  </si>
  <si>
    <t>箕面市</t>
    <rPh sb="0" eb="2">
      <t>ミノオ</t>
    </rPh>
    <rPh sb="2" eb="3">
      <t>シ</t>
    </rPh>
    <phoneticPr fontId="1"/>
  </si>
  <si>
    <t>柏原市</t>
    <rPh sb="0" eb="2">
      <t>カシハラ</t>
    </rPh>
    <rPh sb="2" eb="3">
      <t>シ</t>
    </rPh>
    <phoneticPr fontId="1"/>
  </si>
  <si>
    <t>羽曳野市</t>
    <rPh sb="0" eb="3">
      <t>ハビキノ</t>
    </rPh>
    <rPh sb="3" eb="4">
      <t>シ</t>
    </rPh>
    <phoneticPr fontId="1"/>
  </si>
  <si>
    <t>門真市</t>
    <rPh sb="0" eb="2">
      <t>カドマ</t>
    </rPh>
    <rPh sb="2" eb="3">
      <t>シ</t>
    </rPh>
    <phoneticPr fontId="1"/>
  </si>
  <si>
    <t>摂津市</t>
    <rPh sb="0" eb="2">
      <t>セッツ</t>
    </rPh>
    <rPh sb="2" eb="3">
      <t>シ</t>
    </rPh>
    <phoneticPr fontId="1"/>
  </si>
  <si>
    <t>高石市</t>
    <rPh sb="0" eb="2">
      <t>タカイシ</t>
    </rPh>
    <rPh sb="2" eb="3">
      <t>シ</t>
    </rPh>
    <phoneticPr fontId="1"/>
  </si>
  <si>
    <t>藤井寺市</t>
    <rPh sb="0" eb="3">
      <t>フジイデラ</t>
    </rPh>
    <rPh sb="3" eb="4">
      <t>シ</t>
    </rPh>
    <phoneticPr fontId="1"/>
  </si>
  <si>
    <t>泉南市</t>
    <rPh sb="0" eb="2">
      <t>センナン</t>
    </rPh>
    <rPh sb="2" eb="3">
      <t>シ</t>
    </rPh>
    <phoneticPr fontId="1"/>
  </si>
  <si>
    <t>四條畷市</t>
    <rPh sb="0" eb="3">
      <t>シジョウナワテ</t>
    </rPh>
    <rPh sb="3" eb="4">
      <t>シ</t>
    </rPh>
    <phoneticPr fontId="1"/>
  </si>
  <si>
    <t>交野市</t>
    <rPh sb="0" eb="2">
      <t>カタノ</t>
    </rPh>
    <rPh sb="2" eb="3">
      <t>シ</t>
    </rPh>
    <phoneticPr fontId="1"/>
  </si>
  <si>
    <t>大阪狭山市</t>
    <rPh sb="0" eb="4">
      <t>オオサカサヤマ</t>
    </rPh>
    <rPh sb="4" eb="5">
      <t>シ</t>
    </rPh>
    <phoneticPr fontId="1"/>
  </si>
  <si>
    <t>阪南市</t>
    <rPh sb="0" eb="2">
      <t>ハンナン</t>
    </rPh>
    <rPh sb="2" eb="3">
      <t>シ</t>
    </rPh>
    <phoneticPr fontId="1"/>
  </si>
  <si>
    <t>島本町</t>
    <rPh sb="0" eb="2">
      <t>シマモト</t>
    </rPh>
    <rPh sb="2" eb="3">
      <t>マチ</t>
    </rPh>
    <phoneticPr fontId="1"/>
  </si>
  <si>
    <t>豊能町</t>
    <rPh sb="0" eb="2">
      <t>トヨノ</t>
    </rPh>
    <rPh sb="2" eb="3">
      <t>マチ</t>
    </rPh>
    <phoneticPr fontId="1"/>
  </si>
  <si>
    <t>能勢町</t>
    <rPh sb="0" eb="3">
      <t>ノセチョウ</t>
    </rPh>
    <phoneticPr fontId="1"/>
  </si>
  <si>
    <t>忠岡町</t>
    <rPh sb="0" eb="3">
      <t>タダオカチョウ</t>
    </rPh>
    <phoneticPr fontId="1"/>
  </si>
  <si>
    <t>熊取町</t>
    <rPh sb="0" eb="2">
      <t>クマトリ</t>
    </rPh>
    <rPh sb="2" eb="3">
      <t>チョウ</t>
    </rPh>
    <phoneticPr fontId="1"/>
  </si>
  <si>
    <t>田尻町</t>
    <rPh sb="0" eb="2">
      <t>タジリ</t>
    </rPh>
    <rPh sb="2" eb="3">
      <t>チョウ</t>
    </rPh>
    <phoneticPr fontId="1"/>
  </si>
  <si>
    <t>岬町</t>
    <rPh sb="0" eb="1">
      <t>ミサキ</t>
    </rPh>
    <rPh sb="1" eb="2">
      <t>チョウ</t>
    </rPh>
    <phoneticPr fontId="1"/>
  </si>
  <si>
    <t>太子町</t>
    <rPh sb="0" eb="2">
      <t>タイシ</t>
    </rPh>
    <rPh sb="2" eb="3">
      <t>チョウ</t>
    </rPh>
    <phoneticPr fontId="1"/>
  </si>
  <si>
    <t>河南町</t>
    <rPh sb="0" eb="2">
      <t>カナン</t>
    </rPh>
    <rPh sb="2" eb="3">
      <t>チョウ</t>
    </rPh>
    <phoneticPr fontId="1"/>
  </si>
  <si>
    <t>千早赤阪村</t>
    <rPh sb="0" eb="5">
      <t>チハヤアカサカムラ</t>
    </rPh>
    <phoneticPr fontId="1"/>
  </si>
  <si>
    <t>公立大学法人大阪</t>
    <phoneticPr fontId="1"/>
  </si>
  <si>
    <t>地方独立行政法人大阪府立病院機構</t>
    <phoneticPr fontId="1"/>
  </si>
  <si>
    <t>地方独立行政法人大阪府立環境農林水産総合研究所</t>
    <phoneticPr fontId="1"/>
  </si>
  <si>
    <t>地方独立行政法人大阪産業技術研究所</t>
    <phoneticPr fontId="1"/>
  </si>
  <si>
    <t>地方独立行政法人大阪健康安全基盤研究所</t>
    <phoneticPr fontId="1"/>
  </si>
  <si>
    <t>地方独立行政法人大阪市民病院機構</t>
    <phoneticPr fontId="1"/>
  </si>
  <si>
    <t>地方独立行政法人堺市立病院機構堺市立総合医療センター</t>
    <phoneticPr fontId="1"/>
  </si>
  <si>
    <t>地方独立行政法人市立吹田市民病院</t>
    <phoneticPr fontId="1"/>
  </si>
  <si>
    <t>地方独立行政法人市立東大阪医療センター</t>
    <phoneticPr fontId="1"/>
  </si>
  <si>
    <t>地方独立行政法人りんくう総合医療センター</t>
    <phoneticPr fontId="1"/>
  </si>
  <si>
    <t>地方独立行政法人大阪市博物館機構</t>
    <phoneticPr fontId="1"/>
  </si>
  <si>
    <t>地方独立行政法人天王寺動物園</t>
    <phoneticPr fontId="1"/>
  </si>
  <si>
    <t>地方独立行政法人泉佐野市行政事務サービスセンター</t>
    <phoneticPr fontId="1"/>
  </si>
  <si>
    <t>②</t>
  </si>
  <si>
    <t>○</t>
  </si>
  <si>
    <t>令和６年８月１日付で調達方針を策定し、実績を残した</t>
    <rPh sb="0" eb="2">
      <t>レイワ</t>
    </rPh>
    <rPh sb="3" eb="4">
      <t>ネン</t>
    </rPh>
    <rPh sb="5" eb="6">
      <t>ガツ</t>
    </rPh>
    <rPh sb="7" eb="8">
      <t>ニチ</t>
    </rPh>
    <rPh sb="8" eb="9">
      <t>ヅケ</t>
    </rPh>
    <rPh sb="10" eb="14">
      <t>チョウタツホウシン</t>
    </rPh>
    <rPh sb="15" eb="17">
      <t>サクテイ</t>
    </rPh>
    <rPh sb="19" eb="21">
      <t>ジッセキ</t>
    </rPh>
    <rPh sb="22" eb="23">
      <t>ノコ</t>
    </rPh>
    <phoneticPr fontId="1"/>
  </si>
  <si>
    <t>④</t>
  </si>
  <si>
    <t>調達実績件数が１件以上となることを目標とする。</t>
    <phoneticPr fontId="1"/>
  </si>
  <si>
    <t>調達において、依頼できる物品、役務がないか優先的に検討してもらっているため</t>
    <phoneticPr fontId="1"/>
  </si>
  <si>
    <t>特になし</t>
    <rPh sb="0" eb="1">
      <t>トク</t>
    </rPh>
    <phoneticPr fontId="1"/>
  </si>
  <si>
    <t>調達件数、金額が前年度実績を上回った</t>
    <phoneticPr fontId="1"/>
  </si>
  <si>
    <t>当センターにて使用頻度が高いものの中で、発注に適した商品選びを行った。</t>
    <phoneticPr fontId="1"/>
  </si>
  <si>
    <t>福祉課所管のイベントの景品等として発注できた。</t>
    <rPh sb="0" eb="2">
      <t>フクシ</t>
    </rPh>
    <rPh sb="2" eb="3">
      <t>カ</t>
    </rPh>
    <rPh sb="3" eb="5">
      <t>ショカン</t>
    </rPh>
    <rPh sb="11" eb="13">
      <t>ケイヒン</t>
    </rPh>
    <rPh sb="13" eb="14">
      <t>トウ</t>
    </rPh>
    <rPh sb="17" eb="19">
      <t>ハッチュウ</t>
    </rPh>
    <phoneticPr fontId="1"/>
  </si>
  <si>
    <t>1件は発注する。</t>
    <rPh sb="1" eb="2">
      <t>ケン</t>
    </rPh>
    <rPh sb="3" eb="5">
      <t>ハッチュウ</t>
    </rPh>
    <phoneticPr fontId="1"/>
  </si>
  <si>
    <t>①</t>
  </si>
  <si>
    <t>×</t>
  </si>
  <si>
    <t>物品および役務、調達金額ともに前年度実績を下回る。</t>
    <rPh sb="0" eb="2">
      <t>ブッピン</t>
    </rPh>
    <rPh sb="5" eb="7">
      <t>エキム</t>
    </rPh>
    <rPh sb="8" eb="12">
      <t>チョウタツキンガク</t>
    </rPh>
    <rPh sb="15" eb="18">
      <t>ゼンネンド</t>
    </rPh>
    <rPh sb="18" eb="20">
      <t>ジッセキ</t>
    </rPh>
    <rPh sb="21" eb="23">
      <t>シタマワ</t>
    </rPh>
    <phoneticPr fontId="1"/>
  </si>
  <si>
    <t>庁内各課への再度周知の上、調達を促す。</t>
    <phoneticPr fontId="1"/>
  </si>
  <si>
    <t>調達金額が前年度と同一のため</t>
    <rPh sb="0" eb="2">
      <t>チョウタツ</t>
    </rPh>
    <rPh sb="2" eb="4">
      <t>キンガク</t>
    </rPh>
    <rPh sb="5" eb="8">
      <t>ゼンネンド</t>
    </rPh>
    <rPh sb="9" eb="11">
      <t>ドウイツ</t>
    </rPh>
    <phoneticPr fontId="1"/>
  </si>
  <si>
    <t>当院の要望と発注先の提案が上手く合致したため</t>
    <phoneticPr fontId="1"/>
  </si>
  <si>
    <t>職員ユニフォームの調達方法を変更したため、前年度金額を大幅に上回った</t>
    <rPh sb="0" eb="2">
      <t>ショクイン</t>
    </rPh>
    <rPh sb="9" eb="11">
      <t>チョウタツ</t>
    </rPh>
    <rPh sb="11" eb="13">
      <t>ホウホウ</t>
    </rPh>
    <rPh sb="14" eb="16">
      <t>ヘンコウ</t>
    </rPh>
    <rPh sb="21" eb="24">
      <t>ゼンネンド</t>
    </rPh>
    <rPh sb="24" eb="26">
      <t>キンガク</t>
    </rPh>
    <rPh sb="27" eb="29">
      <t>オオハバ</t>
    </rPh>
    <rPh sb="30" eb="32">
      <t>ウワマワ</t>
    </rPh>
    <phoneticPr fontId="1"/>
  </si>
  <si>
    <t>対象施設等からの物品等の調達については、近年の優先調達額を維持・向上させつつ、障害者就労施設等が供給できる物品や役務の特性を踏まえて、推進に努めるものとする。</t>
    <phoneticPr fontId="1"/>
  </si>
  <si>
    <t>調達件数については、平成３０年度、令和５年度に並び、過去３番目に多い件数となり、調達金額については、近年の実績額と同程度を維持していると考えられる。</t>
    <phoneticPr fontId="1"/>
  </si>
  <si>
    <t>なし</t>
    <phoneticPr fontId="1"/>
  </si>
  <si>
    <t xml:space="preserve"> 調達目標金額  ５万円以上 </t>
    <phoneticPr fontId="1"/>
  </si>
  <si>
    <t>調達目標金額　20万円以上</t>
    <phoneticPr fontId="1"/>
  </si>
  <si>
    <t>清掃・施設管理において
優先的に検討を行った。</t>
    <phoneticPr fontId="1"/>
  </si>
  <si>
    <t>清掃・施設管理において優先的に検討し、
締結した清掃除草業務委託契約を履行した。</t>
    <rPh sb="20" eb="22">
      <t>テイケツ</t>
    </rPh>
    <rPh sb="35" eb="37">
      <t>リコウ</t>
    </rPh>
    <phoneticPr fontId="1"/>
  </si>
  <si>
    <t>③</t>
  </si>
  <si>
    <t>令和5年度に調達した物品の余剰分を令和6年度で使用し、発注量が減少したため。
役務について用いる物品の選定は受注者がしており、その金額が安価なものになったため。
昨今の経営状況の悪化から経費削減に取り組んでおり、全体的な支出を抑制しているため。</t>
    <rPh sb="0" eb="2">
      <t>レイワ</t>
    </rPh>
    <rPh sb="3" eb="4">
      <t>ネン</t>
    </rPh>
    <rPh sb="4" eb="5">
      <t>ド</t>
    </rPh>
    <rPh sb="6" eb="8">
      <t>チョウタツ</t>
    </rPh>
    <rPh sb="10" eb="12">
      <t>ブッピン</t>
    </rPh>
    <rPh sb="13" eb="16">
      <t>ヨジョウブン</t>
    </rPh>
    <rPh sb="17" eb="19">
      <t>レイワ</t>
    </rPh>
    <rPh sb="20" eb="22">
      <t>ネンド</t>
    </rPh>
    <rPh sb="23" eb="25">
      <t>シヨウ</t>
    </rPh>
    <rPh sb="27" eb="30">
      <t>ハッチュウリョウ</t>
    </rPh>
    <rPh sb="31" eb="33">
      <t>ゲンショウ</t>
    </rPh>
    <rPh sb="39" eb="41">
      <t>エキム</t>
    </rPh>
    <rPh sb="45" eb="46">
      <t>モチ</t>
    </rPh>
    <rPh sb="48" eb="50">
      <t>ブッピン</t>
    </rPh>
    <rPh sb="51" eb="53">
      <t>センテイ</t>
    </rPh>
    <rPh sb="54" eb="57">
      <t>ジュチュウシャ</t>
    </rPh>
    <rPh sb="65" eb="67">
      <t>キンガク</t>
    </rPh>
    <rPh sb="68" eb="70">
      <t>アンカ</t>
    </rPh>
    <rPh sb="81" eb="83">
      <t>サッコン</t>
    </rPh>
    <rPh sb="84" eb="88">
      <t>ケイエイジョウキョウ</t>
    </rPh>
    <rPh sb="89" eb="91">
      <t>アッカ</t>
    </rPh>
    <rPh sb="93" eb="97">
      <t>ケイヒサクゲン</t>
    </rPh>
    <rPh sb="98" eb="99">
      <t>ト</t>
    </rPh>
    <rPh sb="100" eb="101">
      <t>ク</t>
    </rPh>
    <rPh sb="106" eb="109">
      <t>ゼンタイテキ</t>
    </rPh>
    <rPh sb="110" eb="112">
      <t>シシュツ</t>
    </rPh>
    <rPh sb="113" eb="115">
      <t>ヨクセイ</t>
    </rPh>
    <phoneticPr fontId="1"/>
  </si>
  <si>
    <t>各種通知等を引き続き周知していく</t>
    <rPh sb="0" eb="2">
      <t>カクシュ</t>
    </rPh>
    <rPh sb="2" eb="4">
      <t>ツウチ</t>
    </rPh>
    <rPh sb="4" eb="5">
      <t>トウ</t>
    </rPh>
    <rPh sb="6" eb="7">
      <t>ヒ</t>
    </rPh>
    <rPh sb="8" eb="9">
      <t>ツヅ</t>
    </rPh>
    <rPh sb="10" eb="12">
      <t>シュウチ</t>
    </rPh>
    <phoneticPr fontId="1"/>
  </si>
  <si>
    <t>業務内容を見直し、発注できる内容を精査したため。</t>
    <rPh sb="0" eb="4">
      <t>ギョウムナイヨウ</t>
    </rPh>
    <rPh sb="5" eb="7">
      <t>ミナオ</t>
    </rPh>
    <rPh sb="9" eb="11">
      <t>ハッチュウ</t>
    </rPh>
    <rPh sb="14" eb="16">
      <t>ナイヨウ</t>
    </rPh>
    <rPh sb="17" eb="19">
      <t>セイサ</t>
    </rPh>
    <phoneticPr fontId="1"/>
  </si>
  <si>
    <t>積極的な発注を心掛けた</t>
    <rPh sb="0" eb="3">
      <t>セッキョクテキ</t>
    </rPh>
    <rPh sb="4" eb="6">
      <t>ハッチュウ</t>
    </rPh>
    <rPh sb="7" eb="9">
      <t>ココロガ</t>
    </rPh>
    <phoneticPr fontId="1"/>
  </si>
  <si>
    <t>前年度実績と調達予定をもとに目標額を設定。</t>
    <phoneticPr fontId="1"/>
  </si>
  <si>
    <t>（物品）主な理由として、こども園給食材料や、イベント時に配布する記念品・景品等の調達額が減少したことにより、目標額を下回った。
（役務）清掃・施設管理が減少したことが、目標額を下回った。</t>
    <rPh sb="1" eb="3">
      <t>ブッピン</t>
    </rPh>
    <rPh sb="4" eb="5">
      <t>オモ</t>
    </rPh>
    <rPh sb="6" eb="8">
      <t>リユウ</t>
    </rPh>
    <rPh sb="15" eb="16">
      <t>エン</t>
    </rPh>
    <rPh sb="16" eb="18">
      <t>キュウショク</t>
    </rPh>
    <rPh sb="18" eb="20">
      <t>ザイリョウ</t>
    </rPh>
    <rPh sb="26" eb="27">
      <t>ジ</t>
    </rPh>
    <rPh sb="28" eb="30">
      <t>ハイフ</t>
    </rPh>
    <rPh sb="32" eb="35">
      <t>キネンヒン</t>
    </rPh>
    <rPh sb="36" eb="38">
      <t>ケイヒン</t>
    </rPh>
    <rPh sb="38" eb="39">
      <t>ナド</t>
    </rPh>
    <rPh sb="40" eb="42">
      <t>チョウタツ</t>
    </rPh>
    <rPh sb="42" eb="43">
      <t>ガク</t>
    </rPh>
    <rPh sb="44" eb="46">
      <t>ゲンショウ</t>
    </rPh>
    <rPh sb="54" eb="57">
      <t>モクヒョウガク</t>
    </rPh>
    <rPh sb="58" eb="60">
      <t>シタマワ</t>
    </rPh>
    <rPh sb="65" eb="67">
      <t>エキム</t>
    </rPh>
    <rPh sb="68" eb="70">
      <t>セイソウ</t>
    </rPh>
    <rPh sb="71" eb="75">
      <t>シセツカンリ</t>
    </rPh>
    <rPh sb="76" eb="78">
      <t>ゲンショウ</t>
    </rPh>
    <rPh sb="84" eb="87">
      <t>モクヒョウガク</t>
    </rPh>
    <rPh sb="88" eb="90">
      <t>シタマワ</t>
    </rPh>
    <phoneticPr fontId="1"/>
  </si>
  <si>
    <t>・共同受注窓口、在宅就業支援団体　
　の活用方法どを周知
・単価契約の活用を検討
・障害者就労施設等の活動・取組み
　の周知</t>
    <rPh sb="1" eb="3">
      <t>キョウドウ</t>
    </rPh>
    <rPh sb="3" eb="5">
      <t>ジュチュウ</t>
    </rPh>
    <rPh sb="5" eb="7">
      <t>マドグチ</t>
    </rPh>
    <rPh sb="8" eb="10">
      <t>ザイタク</t>
    </rPh>
    <rPh sb="10" eb="12">
      <t>シュウギョウ</t>
    </rPh>
    <rPh sb="12" eb="16">
      <t>シエンダンタイ</t>
    </rPh>
    <rPh sb="20" eb="24">
      <t>カツヨウホウホウ</t>
    </rPh>
    <rPh sb="26" eb="28">
      <t>シュウチ</t>
    </rPh>
    <rPh sb="30" eb="34">
      <t>タンカケイヤク</t>
    </rPh>
    <rPh sb="35" eb="37">
      <t>カツヨウ</t>
    </rPh>
    <rPh sb="38" eb="40">
      <t>ケントウ</t>
    </rPh>
    <rPh sb="42" eb="45">
      <t>ショウガイシャ</t>
    </rPh>
    <rPh sb="45" eb="49">
      <t>シュウロウシセツ</t>
    </rPh>
    <rPh sb="49" eb="50">
      <t>トウ</t>
    </rPh>
    <rPh sb="51" eb="53">
      <t>カツドウ</t>
    </rPh>
    <rPh sb="54" eb="56">
      <t>トリクミ</t>
    </rPh>
    <rPh sb="60" eb="62">
      <t>シュウチ</t>
    </rPh>
    <phoneticPr fontId="1"/>
  </si>
  <si>
    <t xml:space="preserve">・「在宅就業支援団体」活用の検討
・事業者による情報発信力・製品力向上の支援
　新たな商品開発や事業所の情報発信力の向上に向け
　て豊中市生産活動開拓モデル事業補助金を支給し、各　
　事業所の取組みをホームページにて公表した。
</t>
    <phoneticPr fontId="1"/>
  </si>
  <si>
    <t>物価高騰により発注金額が増額している傾向にある。また、口コミやバザーにて授産製品の認知度が上がったことが要因として考えられる。</t>
    <rPh sb="0" eb="2">
      <t>ブッカ</t>
    </rPh>
    <rPh sb="2" eb="4">
      <t>コウトウ</t>
    </rPh>
    <rPh sb="7" eb="9">
      <t>ハッチュウ</t>
    </rPh>
    <rPh sb="9" eb="11">
      <t>キンガク</t>
    </rPh>
    <rPh sb="12" eb="14">
      <t>ゾウガク</t>
    </rPh>
    <phoneticPr fontId="1"/>
  </si>
  <si>
    <t>物価高や人件費上昇の影響のほか、市全体として優先調達を意識した事業や、発注が定着してきたためと考える</t>
    <rPh sb="47" eb="48">
      <t>カンガ</t>
    </rPh>
    <phoneticPr fontId="1"/>
  </si>
  <si>
    <t>△</t>
  </si>
  <si>
    <t>物品③小物雑貨は前年度実績を上回り、役務②クリーニングは令和6年度新規実績となったものの、物品②食料品・飲料は前年度を下回り、結果、調達金額全体で前年度を下回ったため。</t>
    <rPh sb="0" eb="2">
      <t>ブッピン</t>
    </rPh>
    <rPh sb="3" eb="5">
      <t>コモノ</t>
    </rPh>
    <rPh sb="5" eb="7">
      <t>ザッカ</t>
    </rPh>
    <rPh sb="8" eb="11">
      <t>ゼンネンド</t>
    </rPh>
    <rPh sb="11" eb="13">
      <t>ジッセキ</t>
    </rPh>
    <rPh sb="14" eb="16">
      <t>ウワマワ</t>
    </rPh>
    <rPh sb="18" eb="20">
      <t>エキム</t>
    </rPh>
    <rPh sb="28" eb="30">
      <t>レイワ</t>
    </rPh>
    <rPh sb="31" eb="33">
      <t>ネンド</t>
    </rPh>
    <rPh sb="33" eb="35">
      <t>シンキ</t>
    </rPh>
    <rPh sb="35" eb="37">
      <t>ジッセキ</t>
    </rPh>
    <rPh sb="45" eb="47">
      <t>ブッピン</t>
    </rPh>
    <rPh sb="55" eb="58">
      <t>ゼンネンド</t>
    </rPh>
    <rPh sb="59" eb="61">
      <t>シタマワ</t>
    </rPh>
    <rPh sb="63" eb="65">
      <t>ケッカ</t>
    </rPh>
    <rPh sb="66" eb="70">
      <t>チョウタツキンガク</t>
    </rPh>
    <rPh sb="70" eb="72">
      <t>ゼンタイ</t>
    </rPh>
    <rPh sb="73" eb="76">
      <t>ゼンネンド</t>
    </rPh>
    <rPh sb="77" eb="79">
      <t>シタマワ</t>
    </rPh>
    <phoneticPr fontId="1"/>
  </si>
  <si>
    <t>市役所全部署へ、優先調達方針及び提供できる品のリストを提示し、活用を促す。</t>
    <rPh sb="8" eb="14">
      <t>ユウセンチョウタツホウシン</t>
    </rPh>
    <rPh sb="14" eb="15">
      <t>オヨ</t>
    </rPh>
    <phoneticPr fontId="1"/>
  </si>
  <si>
    <t>提供できる品のリスト作成のための情報収集をした。</t>
    <phoneticPr fontId="1"/>
  </si>
  <si>
    <t>実績件数は増えたものの、④のテープ起こしの金額が減り、前年度実績金額を上回らなかった。</t>
    <rPh sb="0" eb="4">
      <t>ジッセキケンスウ</t>
    </rPh>
    <rPh sb="5" eb="6">
      <t>フ</t>
    </rPh>
    <rPh sb="17" eb="18">
      <t>オ</t>
    </rPh>
    <rPh sb="21" eb="23">
      <t>キンガク</t>
    </rPh>
    <rPh sb="24" eb="25">
      <t>ヘ</t>
    </rPh>
    <rPh sb="27" eb="32">
      <t>ゼンネンドジッセキ</t>
    </rPh>
    <rPh sb="32" eb="34">
      <t>キンガク</t>
    </rPh>
    <rPh sb="35" eb="37">
      <t>ウワマワ</t>
    </rPh>
    <phoneticPr fontId="1"/>
  </si>
  <si>
    <t>図書の購入が増えた。</t>
    <rPh sb="0" eb="2">
      <t>トショ</t>
    </rPh>
    <rPh sb="3" eb="5">
      <t>コウニュウ</t>
    </rPh>
    <rPh sb="6" eb="7">
      <t>フ</t>
    </rPh>
    <phoneticPr fontId="1"/>
  </si>
  <si>
    <t>広報誌発行が年２回の予定でしたが、令和6年度は1回のみであったため、前年度実績を下回った。</t>
    <rPh sb="0" eb="3">
      <t>コウホウシ</t>
    </rPh>
    <rPh sb="3" eb="5">
      <t>ハッコウ</t>
    </rPh>
    <rPh sb="6" eb="7">
      <t>ネン</t>
    </rPh>
    <rPh sb="8" eb="9">
      <t>カイ</t>
    </rPh>
    <rPh sb="10" eb="12">
      <t>ヨテイ</t>
    </rPh>
    <rPh sb="17" eb="19">
      <t>レイワ</t>
    </rPh>
    <rPh sb="20" eb="22">
      <t>ネンド</t>
    </rPh>
    <rPh sb="24" eb="25">
      <t>カイ</t>
    </rPh>
    <rPh sb="34" eb="37">
      <t>ゼンネンド</t>
    </rPh>
    <rPh sb="37" eb="39">
      <t>ジッセキ</t>
    </rPh>
    <rPh sb="40" eb="42">
      <t>シタマワ</t>
    </rPh>
    <phoneticPr fontId="1"/>
  </si>
  <si>
    <t>令和7年度については、広報誌発行を3回行う予定のため、前年度実績を上回る見込み。</t>
    <rPh sb="0" eb="2">
      <t>レイワ</t>
    </rPh>
    <rPh sb="3" eb="5">
      <t>ネンド</t>
    </rPh>
    <rPh sb="11" eb="14">
      <t>コウホウシ</t>
    </rPh>
    <rPh sb="14" eb="16">
      <t>ハッコウ</t>
    </rPh>
    <rPh sb="18" eb="19">
      <t>カイ</t>
    </rPh>
    <rPh sb="19" eb="20">
      <t>オコナ</t>
    </rPh>
    <rPh sb="21" eb="23">
      <t>ヨテイ</t>
    </rPh>
    <rPh sb="27" eb="30">
      <t>ゼンネンド</t>
    </rPh>
    <rPh sb="30" eb="32">
      <t>ジッセキ</t>
    </rPh>
    <rPh sb="33" eb="35">
      <t>ウワマワ</t>
    </rPh>
    <rPh sb="36" eb="38">
      <t>ミコ</t>
    </rPh>
    <phoneticPr fontId="1"/>
  </si>
  <si>
    <t>『その他の役務』が３件減少したが、それ以外の項目については昨年度と同じ件数であった。</t>
    <rPh sb="3" eb="4">
      <t>タ</t>
    </rPh>
    <rPh sb="5" eb="7">
      <t>エキム</t>
    </rPh>
    <rPh sb="10" eb="11">
      <t>ケン</t>
    </rPh>
    <rPh sb="11" eb="13">
      <t>ゲンショウ</t>
    </rPh>
    <rPh sb="19" eb="21">
      <t>イガイ</t>
    </rPh>
    <rPh sb="22" eb="24">
      <t>コウモク</t>
    </rPh>
    <rPh sb="29" eb="32">
      <t>サクネンド</t>
    </rPh>
    <rPh sb="33" eb="34">
      <t>オナ</t>
    </rPh>
    <rPh sb="35" eb="37">
      <t>ケンスウ</t>
    </rPh>
    <phoneticPr fontId="1"/>
  </si>
  <si>
    <t>より多くの物品やサービスが優先調達によって賄われるよう庁内全体の意識を高め、継続的に周知活動を行う。</t>
    <rPh sb="2" eb="3">
      <t>オオ</t>
    </rPh>
    <rPh sb="5" eb="7">
      <t>ブッピン</t>
    </rPh>
    <rPh sb="13" eb="15">
      <t>ユウセン</t>
    </rPh>
    <rPh sb="15" eb="17">
      <t>チョウタツ</t>
    </rPh>
    <rPh sb="21" eb="22">
      <t>マカナ</t>
    </rPh>
    <rPh sb="38" eb="40">
      <t>ケイゾク</t>
    </rPh>
    <rPh sb="40" eb="41">
      <t>テキ</t>
    </rPh>
    <rPh sb="42" eb="44">
      <t>シュウチ</t>
    </rPh>
    <rPh sb="44" eb="46">
      <t>カツドウ</t>
    </rPh>
    <rPh sb="47" eb="48">
      <t>オコナ</t>
    </rPh>
    <phoneticPr fontId="1"/>
  </si>
  <si>
    <t>各課に対して共同受注窓口の周知を行った。</t>
    <rPh sb="0" eb="1">
      <t>カク</t>
    </rPh>
    <rPh sb="1" eb="2">
      <t>カ</t>
    </rPh>
    <rPh sb="3" eb="4">
      <t>タイ</t>
    </rPh>
    <rPh sb="6" eb="8">
      <t>キョウドウ</t>
    </rPh>
    <rPh sb="8" eb="10">
      <t>ジュチュウ</t>
    </rPh>
    <rPh sb="10" eb="12">
      <t>マドグチ</t>
    </rPh>
    <rPh sb="13" eb="15">
      <t>シュウチ</t>
    </rPh>
    <rPh sb="16" eb="17">
      <t>オコナ</t>
    </rPh>
    <phoneticPr fontId="1"/>
  </si>
  <si>
    <t>役務において、庁内各課の協力で新たに調達を開始したため、件数、金額ともに増加した</t>
    <rPh sb="0" eb="2">
      <t>エキム</t>
    </rPh>
    <rPh sb="7" eb="9">
      <t>チョウナイ</t>
    </rPh>
    <rPh sb="9" eb="11">
      <t>カクカ</t>
    </rPh>
    <rPh sb="12" eb="14">
      <t>キョウリョク</t>
    </rPh>
    <rPh sb="15" eb="16">
      <t>アラ</t>
    </rPh>
    <rPh sb="18" eb="20">
      <t>チョウタツ</t>
    </rPh>
    <rPh sb="21" eb="23">
      <t>カイシ</t>
    </rPh>
    <rPh sb="28" eb="30">
      <t>ケンスウ</t>
    </rPh>
    <rPh sb="31" eb="33">
      <t>キンガク</t>
    </rPh>
    <rPh sb="36" eb="38">
      <t>ゾウカ</t>
    </rPh>
    <phoneticPr fontId="1"/>
  </si>
  <si>
    <t>前年度の調達実績額を上回ること。</t>
  </si>
  <si>
    <t>清掃委託単価の増</t>
  </si>
  <si>
    <t>特に実施していない。</t>
  </si>
  <si>
    <t>調達金額が前年度実績を上回る</t>
    <rPh sb="0" eb="2">
      <t>チョウタツ</t>
    </rPh>
    <rPh sb="2" eb="4">
      <t>キンガク</t>
    </rPh>
    <rPh sb="5" eb="8">
      <t>ゼンネンド</t>
    </rPh>
    <rPh sb="8" eb="10">
      <t>ジッセキ</t>
    </rPh>
    <rPh sb="11" eb="13">
      <t>ウワマワ</t>
    </rPh>
    <phoneticPr fontId="1"/>
  </si>
  <si>
    <t>役務について、やや受注が少なかった。</t>
    <rPh sb="0" eb="2">
      <t>エキム</t>
    </rPh>
    <rPh sb="9" eb="11">
      <t>ジュチュウ</t>
    </rPh>
    <rPh sb="12" eb="13">
      <t>スク</t>
    </rPh>
    <phoneticPr fontId="1"/>
  </si>
  <si>
    <t>新たなニーズ調査と制度の再周知を行う。</t>
    <rPh sb="0" eb="1">
      <t>アラ</t>
    </rPh>
    <rPh sb="6" eb="8">
      <t>チョウサ</t>
    </rPh>
    <rPh sb="9" eb="11">
      <t>セイド</t>
    </rPh>
    <rPh sb="12" eb="13">
      <t>サイ</t>
    </rPh>
    <rPh sb="13" eb="15">
      <t>シュウチ</t>
    </rPh>
    <rPh sb="16" eb="17">
      <t>オコナ</t>
    </rPh>
    <phoneticPr fontId="1"/>
  </si>
  <si>
    <t>調達額の目標は、前年度の実績額程度とする</t>
    <rPh sb="0" eb="2">
      <t>チョウタツ</t>
    </rPh>
    <rPh sb="2" eb="3">
      <t>ガク</t>
    </rPh>
    <rPh sb="4" eb="6">
      <t>モクヒョウ</t>
    </rPh>
    <rPh sb="8" eb="11">
      <t>ゼンネンド</t>
    </rPh>
    <rPh sb="12" eb="14">
      <t>ジッセキ</t>
    </rPh>
    <rPh sb="14" eb="15">
      <t>ガク</t>
    </rPh>
    <rPh sb="15" eb="17">
      <t>テイド</t>
    </rPh>
    <phoneticPr fontId="1"/>
  </si>
  <si>
    <t>前年度実績額の9割以上の調達金額に達しているため</t>
    <rPh sb="0" eb="3">
      <t>ゼンネンド</t>
    </rPh>
    <rPh sb="3" eb="5">
      <t>ジッセキ</t>
    </rPh>
    <rPh sb="5" eb="6">
      <t>ガク</t>
    </rPh>
    <rPh sb="8" eb="9">
      <t>ワリ</t>
    </rPh>
    <rPh sb="9" eb="11">
      <t>イジョウ</t>
    </rPh>
    <rPh sb="12" eb="14">
      <t>チョウタツ</t>
    </rPh>
    <rPh sb="14" eb="16">
      <t>キンガク</t>
    </rPh>
    <rPh sb="17" eb="18">
      <t>タッ</t>
    </rPh>
    <phoneticPr fontId="1"/>
  </si>
  <si>
    <t>庁内全課に施設等からの調達の検討を依頼しているものの、更なる調達可能な事案がなかったため。</t>
    <rPh sb="0" eb="2">
      <t>チョウナイ</t>
    </rPh>
    <rPh sb="2" eb="4">
      <t>ゼンカ</t>
    </rPh>
    <rPh sb="5" eb="8">
      <t>シセツトウ</t>
    </rPh>
    <rPh sb="11" eb="13">
      <t>チョウタツ</t>
    </rPh>
    <rPh sb="14" eb="16">
      <t>ケントウ</t>
    </rPh>
    <rPh sb="17" eb="19">
      <t>イライ</t>
    </rPh>
    <rPh sb="27" eb="28">
      <t>サラ</t>
    </rPh>
    <rPh sb="30" eb="32">
      <t>チョウタツ</t>
    </rPh>
    <rPh sb="32" eb="34">
      <t>カノウ</t>
    </rPh>
    <rPh sb="35" eb="37">
      <t>ジアン</t>
    </rPh>
    <phoneticPr fontId="1"/>
  </si>
  <si>
    <t>引き続き、市内施設等の提供可能物品・役務の把握を行い、庁内全課へ周知し、調達件数の増加を図る。</t>
    <rPh sb="0" eb="1">
      <t>ヒ</t>
    </rPh>
    <rPh sb="2" eb="3">
      <t>ツヅ</t>
    </rPh>
    <rPh sb="5" eb="7">
      <t>シナイ</t>
    </rPh>
    <rPh sb="11" eb="15">
      <t>テイキョウカノウ</t>
    </rPh>
    <rPh sb="15" eb="17">
      <t>ブッピン</t>
    </rPh>
    <rPh sb="18" eb="20">
      <t>エキム</t>
    </rPh>
    <rPh sb="21" eb="23">
      <t>ハアク</t>
    </rPh>
    <rPh sb="24" eb="25">
      <t>オコナ</t>
    </rPh>
    <rPh sb="27" eb="31">
      <t>チョウナイゼンカ</t>
    </rPh>
    <rPh sb="32" eb="34">
      <t>シュウチ</t>
    </rPh>
    <rPh sb="36" eb="38">
      <t>チョウタツ</t>
    </rPh>
    <rPh sb="38" eb="40">
      <t>ケンスウ</t>
    </rPh>
    <rPh sb="41" eb="43">
      <t>ゾウカ</t>
    </rPh>
    <rPh sb="44" eb="45">
      <t>ハカ</t>
    </rPh>
    <phoneticPr fontId="1"/>
  </si>
  <si>
    <t>予算の適正な使用、契約における公正性及び競争性に留意しつつ、障害者就労施設等からの物品等の調達の推進に努める。</t>
    <phoneticPr fontId="1"/>
  </si>
  <si>
    <t>調達金額は前年度実績を上回ったが、調達件数については、同数だった。各担当に調達ルールや施設情報の共有が不十分であったため目標達成に至らなかった。</t>
    <rPh sb="0" eb="2">
      <t>チョウタツ</t>
    </rPh>
    <rPh sb="2" eb="4">
      <t>キンガク</t>
    </rPh>
    <rPh sb="5" eb="8">
      <t>ゼンネンド</t>
    </rPh>
    <rPh sb="8" eb="10">
      <t>ジッセキ</t>
    </rPh>
    <rPh sb="11" eb="13">
      <t>ウワマワ</t>
    </rPh>
    <rPh sb="17" eb="19">
      <t>チョウタツ</t>
    </rPh>
    <rPh sb="19" eb="21">
      <t>ケンスウ</t>
    </rPh>
    <rPh sb="27" eb="29">
      <t>ドウスウ</t>
    </rPh>
    <rPh sb="33" eb="34">
      <t>カク</t>
    </rPh>
    <rPh sb="34" eb="36">
      <t>タントウ</t>
    </rPh>
    <rPh sb="37" eb="39">
      <t>チョウタツ</t>
    </rPh>
    <rPh sb="43" eb="45">
      <t>シセツ</t>
    </rPh>
    <rPh sb="45" eb="47">
      <t>ジョウホウ</t>
    </rPh>
    <rPh sb="48" eb="50">
      <t>キョウユウ</t>
    </rPh>
    <rPh sb="51" eb="54">
      <t>フジュウブン</t>
    </rPh>
    <rPh sb="60" eb="64">
      <t>モクヒョウタッセイ</t>
    </rPh>
    <rPh sb="65" eb="66">
      <t>イタ</t>
    </rPh>
    <phoneticPr fontId="1"/>
  </si>
  <si>
    <t>各担当職員への障害者優先調達法の趣旨の理解を深め、調達における優先順位の明確化を図る。</t>
    <rPh sb="0" eb="1">
      <t>カク</t>
    </rPh>
    <rPh sb="1" eb="3">
      <t>タントウ</t>
    </rPh>
    <rPh sb="3" eb="5">
      <t>ショクイン</t>
    </rPh>
    <rPh sb="7" eb="10">
      <t>ショウガイシャ</t>
    </rPh>
    <rPh sb="10" eb="12">
      <t>ユウセン</t>
    </rPh>
    <rPh sb="12" eb="14">
      <t>チョウタツ</t>
    </rPh>
    <rPh sb="14" eb="15">
      <t>ホウ</t>
    </rPh>
    <rPh sb="16" eb="18">
      <t>シュシ</t>
    </rPh>
    <rPh sb="19" eb="21">
      <t>リカイ</t>
    </rPh>
    <rPh sb="22" eb="23">
      <t>フカ</t>
    </rPh>
    <rPh sb="25" eb="27">
      <t>チョウタツ</t>
    </rPh>
    <rPh sb="31" eb="33">
      <t>ユウセン</t>
    </rPh>
    <rPh sb="33" eb="35">
      <t>ジュンイ</t>
    </rPh>
    <rPh sb="36" eb="38">
      <t>メイカク</t>
    </rPh>
    <rPh sb="38" eb="39">
      <t>カ</t>
    </rPh>
    <rPh sb="40" eb="41">
      <t>ハカ</t>
    </rPh>
    <phoneticPr fontId="1"/>
  </si>
  <si>
    <t>物品および役務の種別毎の調達件数及び調達金額がともに前年度実績を上回ったため</t>
    <rPh sb="0" eb="2">
      <t>ブッピン</t>
    </rPh>
    <rPh sb="5" eb="7">
      <t>エキム</t>
    </rPh>
    <rPh sb="8" eb="11">
      <t>シュベツゴト</t>
    </rPh>
    <rPh sb="12" eb="14">
      <t>チョウタツ</t>
    </rPh>
    <rPh sb="14" eb="16">
      <t>ケンスウ</t>
    </rPh>
    <rPh sb="16" eb="17">
      <t>オヨ</t>
    </rPh>
    <rPh sb="18" eb="20">
      <t>チョウタツ</t>
    </rPh>
    <rPh sb="20" eb="22">
      <t>キンガク</t>
    </rPh>
    <rPh sb="26" eb="29">
      <t>ゼンネンド</t>
    </rPh>
    <rPh sb="29" eb="31">
      <t>ジッセキ</t>
    </rPh>
    <rPh sb="32" eb="34">
      <t>ウワマワ</t>
    </rPh>
    <phoneticPr fontId="1"/>
  </si>
  <si>
    <t>就労継続支援B型の各事業所の作業内容を庁内で共有した。</t>
    <rPh sb="0" eb="6">
      <t>シュウロウケイゾクシエン</t>
    </rPh>
    <rPh sb="7" eb="8">
      <t>ガタ</t>
    </rPh>
    <rPh sb="9" eb="10">
      <t>カク</t>
    </rPh>
    <rPh sb="10" eb="13">
      <t>ジギョウショ</t>
    </rPh>
    <rPh sb="14" eb="18">
      <t>サギョウナイヨウ</t>
    </rPh>
    <rPh sb="19" eb="21">
      <t>チョウナイ</t>
    </rPh>
    <rPh sb="22" eb="24">
      <t>キョウユウ</t>
    </rPh>
    <phoneticPr fontId="1"/>
  </si>
  <si>
    <t xml:space="preserve">　
</t>
    <phoneticPr fontId="1"/>
  </si>
  <si>
    <t>調達件数は微増であったが、式典の有無やイベントの縮小（予算含）等により調達金額が前年を下回った。
今年度において、町内障がい者福祉施設の自主製品及び取扱い物品等を庁内外を問わず広く周知を行うため、『授産製品紹介チラシ』（仮称）の作成を行う。</t>
    <rPh sb="0" eb="2">
      <t>チョウタツ</t>
    </rPh>
    <rPh sb="2" eb="4">
      <t>ケンスウ</t>
    </rPh>
    <rPh sb="5" eb="7">
      <t>ビゾウ</t>
    </rPh>
    <rPh sb="13" eb="15">
      <t>シキテン</t>
    </rPh>
    <rPh sb="16" eb="18">
      <t>ウム</t>
    </rPh>
    <rPh sb="24" eb="26">
      <t>シュクショウ</t>
    </rPh>
    <rPh sb="27" eb="29">
      <t>ヨサン</t>
    </rPh>
    <rPh sb="29" eb="30">
      <t>フク</t>
    </rPh>
    <rPh sb="31" eb="32">
      <t>トウ</t>
    </rPh>
    <rPh sb="35" eb="37">
      <t>チョウタツ</t>
    </rPh>
    <rPh sb="37" eb="39">
      <t>キンガク</t>
    </rPh>
    <rPh sb="40" eb="42">
      <t>ゼンネン</t>
    </rPh>
    <rPh sb="43" eb="45">
      <t>シタマワ</t>
    </rPh>
    <rPh sb="49" eb="52">
      <t>コンネンド</t>
    </rPh>
    <rPh sb="57" eb="59">
      <t>チョウナイ</t>
    </rPh>
    <rPh sb="59" eb="60">
      <t>ショウ</t>
    </rPh>
    <rPh sb="62" eb="63">
      <t>シャ</t>
    </rPh>
    <rPh sb="63" eb="67">
      <t>フクシシセツ</t>
    </rPh>
    <rPh sb="68" eb="72">
      <t>ジシュセイヒン</t>
    </rPh>
    <rPh sb="72" eb="73">
      <t>オヨ</t>
    </rPh>
    <rPh sb="74" eb="76">
      <t>トリアツカイ</t>
    </rPh>
    <rPh sb="77" eb="79">
      <t>ブッピン</t>
    </rPh>
    <rPh sb="79" eb="80">
      <t>トウ</t>
    </rPh>
    <rPh sb="81" eb="83">
      <t>チョウナイ</t>
    </rPh>
    <rPh sb="83" eb="84">
      <t>ガイ</t>
    </rPh>
    <rPh sb="85" eb="86">
      <t>ト</t>
    </rPh>
    <rPh sb="88" eb="89">
      <t>ヒロ</t>
    </rPh>
    <rPh sb="90" eb="92">
      <t>シュウチ</t>
    </rPh>
    <rPh sb="93" eb="94">
      <t>オコナ</t>
    </rPh>
    <rPh sb="99" eb="101">
      <t>ジュサン</t>
    </rPh>
    <rPh sb="101" eb="103">
      <t>セイヒン</t>
    </rPh>
    <rPh sb="103" eb="105">
      <t>ショウカイ</t>
    </rPh>
    <rPh sb="110" eb="112">
      <t>カショウ</t>
    </rPh>
    <rPh sb="114" eb="116">
      <t>サクセイ</t>
    </rPh>
    <rPh sb="117" eb="118">
      <t>オコナ</t>
    </rPh>
    <phoneticPr fontId="1"/>
  </si>
  <si>
    <t>特になし</t>
  </si>
  <si>
    <t>障がい者就労施設等からの物品等の調達の推進に努め、調達実績額が毎年度定める目標額を上回るよう取り組む</t>
  </si>
  <si>
    <t xml:space="preserve">調達金額の合計が前年度実績を上回ること。
</t>
    <phoneticPr fontId="1"/>
  </si>
  <si>
    <t>令和6年度は、食料品・飲料の調達実績及び清掃・施設管理の委託金額が前年度を下回ったため、未達成となった。</t>
    <rPh sb="0" eb="2">
      <t>レイワ</t>
    </rPh>
    <rPh sb="3" eb="4">
      <t>ネン</t>
    </rPh>
    <rPh sb="4" eb="5">
      <t>ド</t>
    </rPh>
    <rPh sb="7" eb="10">
      <t>ショクリョウヒン</t>
    </rPh>
    <rPh sb="11" eb="13">
      <t>インリョウ</t>
    </rPh>
    <rPh sb="14" eb="16">
      <t>チョウタツ</t>
    </rPh>
    <rPh sb="16" eb="18">
      <t>ジッセキ</t>
    </rPh>
    <rPh sb="18" eb="19">
      <t>オヨ</t>
    </rPh>
    <rPh sb="28" eb="30">
      <t>イタク</t>
    </rPh>
    <rPh sb="30" eb="32">
      <t>キンガク</t>
    </rPh>
    <rPh sb="33" eb="36">
      <t>ゼンネンド</t>
    </rPh>
    <rPh sb="37" eb="39">
      <t>シタマワ</t>
    </rPh>
    <rPh sb="44" eb="47">
      <t>ミタッセイ</t>
    </rPh>
    <phoneticPr fontId="1"/>
  </si>
  <si>
    <t>各部署へ積極的に、障害者就労施設等からの調達を検討するよう周知していく</t>
    <rPh sb="0" eb="3">
      <t>カクブショ</t>
    </rPh>
    <rPh sb="4" eb="7">
      <t>セッキョクテキ</t>
    </rPh>
    <rPh sb="9" eb="12">
      <t>ショウガイシャ</t>
    </rPh>
    <rPh sb="12" eb="14">
      <t>シュウロウ</t>
    </rPh>
    <rPh sb="14" eb="16">
      <t>シセツ</t>
    </rPh>
    <rPh sb="16" eb="17">
      <t>トウ</t>
    </rPh>
    <rPh sb="20" eb="22">
      <t>チョウタツ</t>
    </rPh>
    <rPh sb="23" eb="25">
      <t>ケントウ</t>
    </rPh>
    <rPh sb="29" eb="31">
      <t>シュウチ</t>
    </rPh>
    <phoneticPr fontId="1"/>
  </si>
  <si>
    <t>―</t>
    <phoneticPr fontId="1"/>
  </si>
  <si>
    <t>目標設定時よりも発注件数が増加し、本市が令和６年度の方針にて設定した調達目標を上回ったため目標達成とした。</t>
    <rPh sb="0" eb="2">
      <t>モクヒョウ</t>
    </rPh>
    <rPh sb="2" eb="4">
      <t>セッテイ</t>
    </rPh>
    <rPh sb="4" eb="5">
      <t>ジ</t>
    </rPh>
    <rPh sb="8" eb="10">
      <t>ハッチュウ</t>
    </rPh>
    <rPh sb="10" eb="12">
      <t>ケンスウ</t>
    </rPh>
    <rPh sb="13" eb="15">
      <t>ゾウカ</t>
    </rPh>
    <phoneticPr fontId="1"/>
  </si>
  <si>
    <t>毎年、障がい者優先調達について全庁へ周知するとともに、積極的な取組みを行っていただくよう協力依頼をしている。新たに実施した取組みはない。</t>
    <phoneticPr fontId="1"/>
  </si>
  <si>
    <t>調達件数及び調達金額それぞれの合計がともに前年度実績を下回る</t>
    <rPh sb="4" eb="5">
      <t>オヨ</t>
    </rPh>
    <rPh sb="15" eb="17">
      <t>ゴウケイ</t>
    </rPh>
    <rPh sb="27" eb="28">
      <t>シタ</t>
    </rPh>
    <phoneticPr fontId="20"/>
  </si>
  <si>
    <t>昨年度に本調達にて飲料提供していた会議体での飲料提供がなされなくなったため。</t>
    <rPh sb="0" eb="3">
      <t>サクネンド</t>
    </rPh>
    <rPh sb="4" eb="7">
      <t>ホンチョウタツ</t>
    </rPh>
    <rPh sb="9" eb="13">
      <t>インリョウテイキョウ</t>
    </rPh>
    <rPh sb="17" eb="20">
      <t>カイギタイ</t>
    </rPh>
    <rPh sb="22" eb="26">
      <t>インリョウテイキョウ</t>
    </rPh>
    <phoneticPr fontId="20"/>
  </si>
  <si>
    <t>庁内に優先調達法を啓発し、調達件数及び調達金額が前年度を上回るように努める。</t>
    <rPh sb="0" eb="2">
      <t>チョウナイ</t>
    </rPh>
    <rPh sb="3" eb="8">
      <t>ユウセンチョウタツホウ</t>
    </rPh>
    <rPh sb="9" eb="11">
      <t>ケイハツ</t>
    </rPh>
    <rPh sb="13" eb="15">
      <t>チョウタツ</t>
    </rPh>
    <rPh sb="15" eb="17">
      <t>ケンスウ</t>
    </rPh>
    <rPh sb="17" eb="18">
      <t>オヨ</t>
    </rPh>
    <rPh sb="19" eb="21">
      <t>チョウタツ</t>
    </rPh>
    <rPh sb="21" eb="23">
      <t>キンガク</t>
    </rPh>
    <rPh sb="24" eb="27">
      <t>ゼンネンド</t>
    </rPh>
    <rPh sb="28" eb="30">
      <t>ウワマワ</t>
    </rPh>
    <rPh sb="34" eb="35">
      <t>ツト</t>
    </rPh>
    <phoneticPr fontId="1"/>
  </si>
  <si>
    <t>なし</t>
    <phoneticPr fontId="20"/>
  </si>
  <si>
    <t>前年度実績等との比較は行わず、なるべく多くの調達を行う。</t>
    <phoneticPr fontId="1"/>
  </si>
  <si>
    <t>調達の実績があることから、達成とする。</t>
    <phoneticPr fontId="1"/>
  </si>
  <si>
    <t>特になし。</t>
    <phoneticPr fontId="1"/>
  </si>
  <si>
    <t>庁内メール等で職員に通知した。</t>
    <rPh sb="0" eb="1">
      <t>チョウ</t>
    </rPh>
    <rPh sb="1" eb="2">
      <t>ナイ</t>
    </rPh>
    <rPh sb="5" eb="6">
      <t>トウ</t>
    </rPh>
    <rPh sb="7" eb="9">
      <t>ショクイン</t>
    </rPh>
    <rPh sb="10" eb="12">
      <t>ツウチ</t>
    </rPh>
    <phoneticPr fontId="1"/>
  </si>
  <si>
    <t>調達可能な品目などの情報を十分に庁内に周知できていなかった。</t>
    <rPh sb="16" eb="18">
      <t>チョウナイ</t>
    </rPh>
    <rPh sb="19" eb="21">
      <t>シュウチ</t>
    </rPh>
    <phoneticPr fontId="1"/>
  </si>
  <si>
    <t>施設側の製造可能な品目の情報を庁内に提供し、調達希望と施設の提供内容との適切なマッチングを図ってまいります。</t>
    <rPh sb="12" eb="14">
      <t>ジョウホウ</t>
    </rPh>
    <rPh sb="15" eb="17">
      <t>チョウナイ</t>
    </rPh>
    <rPh sb="18" eb="20">
      <t>テイキョウ</t>
    </rPh>
    <phoneticPr fontId="1"/>
  </si>
  <si>
    <t>令和6年度において以下の取組を行った。
①優先調達における物品及び役務一覧リストの作成
②障害福祉サービス事業所等からの物品・役務の調達について、予算編成要領に記載し、調達勧奨を行う。
③物品調達等の案件について、障害福祉サービス事業所等からの調達が可能か確認を行う。</t>
    <phoneticPr fontId="1"/>
  </si>
  <si>
    <t>市役所内で一時的に作業を行った事業所があったため、前年度実績は上回ったが、目標には到達せず</t>
    <rPh sb="0" eb="3">
      <t>シヤクショ</t>
    </rPh>
    <rPh sb="3" eb="4">
      <t>ナイ</t>
    </rPh>
    <rPh sb="5" eb="8">
      <t>イチジテキ</t>
    </rPh>
    <rPh sb="9" eb="11">
      <t>サギョウ</t>
    </rPh>
    <rPh sb="12" eb="13">
      <t>オコナ</t>
    </rPh>
    <rPh sb="15" eb="18">
      <t>ジギョウショ</t>
    </rPh>
    <rPh sb="25" eb="28">
      <t>ゼンネンド</t>
    </rPh>
    <rPh sb="28" eb="30">
      <t>ジッセキ</t>
    </rPh>
    <rPh sb="31" eb="33">
      <t>ウワマワ</t>
    </rPh>
    <rPh sb="37" eb="39">
      <t>モクヒョウ</t>
    </rPh>
    <rPh sb="41" eb="43">
      <t>トウタツ</t>
    </rPh>
    <phoneticPr fontId="1"/>
  </si>
  <si>
    <t>役務　　889,000円
物品　1,100,000円</t>
    <rPh sb="0" eb="2">
      <t>エキム</t>
    </rPh>
    <rPh sb="11" eb="12">
      <t>エン</t>
    </rPh>
    <rPh sb="13" eb="15">
      <t>ブッピン</t>
    </rPh>
    <rPh sb="25" eb="26">
      <t>エン</t>
    </rPh>
    <phoneticPr fontId="1"/>
  </si>
  <si>
    <t>【達成できた理由】
前年度と比較し、委託していた業務が増加したため。</t>
    <rPh sb="27" eb="29">
      <t>ゾウカ</t>
    </rPh>
    <phoneticPr fontId="1"/>
  </si>
  <si>
    <t>物品の調達数が想定よりも下回ったため。</t>
    <rPh sb="3" eb="6">
      <t>チョウタツスウ</t>
    </rPh>
    <rPh sb="7" eb="9">
      <t>ソウテイ</t>
    </rPh>
    <rPh sb="12" eb="14">
      <t>シタマワ</t>
    </rPh>
    <phoneticPr fontId="1"/>
  </si>
  <si>
    <t xml:space="preserve">全庁的に広く供給できる物品を検討するとともに、３号随契の手順を整理し、庁内に周知を図っていく。
</t>
    <rPh sb="0" eb="3">
      <t>ゼンチョウテキ</t>
    </rPh>
    <rPh sb="4" eb="5">
      <t>ヒロ</t>
    </rPh>
    <rPh sb="6" eb="8">
      <t>キョウキュウ</t>
    </rPh>
    <rPh sb="11" eb="13">
      <t>ブッピン</t>
    </rPh>
    <rPh sb="14" eb="16">
      <t>ケントウ</t>
    </rPh>
    <rPh sb="24" eb="27">
      <t>ゴウズイケイ</t>
    </rPh>
    <rPh sb="28" eb="30">
      <t>テジュン</t>
    </rPh>
    <rPh sb="31" eb="33">
      <t>セイリ</t>
    </rPh>
    <rPh sb="35" eb="37">
      <t>チョウナイ</t>
    </rPh>
    <rPh sb="38" eb="40">
      <t>シュウチ</t>
    </rPh>
    <rPh sb="41" eb="42">
      <t>ハカ</t>
    </rPh>
    <phoneticPr fontId="1"/>
  </si>
  <si>
    <t>調達金額の合計が、設定した調達目標額の合計を上回る</t>
  </si>
  <si>
    <t>調達実績額（合計）が10,547,356円となり、調達目標額（合計）の10,010,000円を上回った。</t>
    <phoneticPr fontId="1"/>
  </si>
  <si>
    <t>調達件数及び調達金額それぞれの合計がともに前年度実績を少し下回る。</t>
    <rPh sb="0" eb="2">
      <t>チョウタツ</t>
    </rPh>
    <rPh sb="2" eb="4">
      <t>ケンスウ</t>
    </rPh>
    <rPh sb="4" eb="5">
      <t>オヨ</t>
    </rPh>
    <rPh sb="6" eb="8">
      <t>チョウタツ</t>
    </rPh>
    <rPh sb="8" eb="10">
      <t>キンガク</t>
    </rPh>
    <rPh sb="15" eb="17">
      <t>ゴウケイ</t>
    </rPh>
    <rPh sb="21" eb="24">
      <t>ゼンネンド</t>
    </rPh>
    <rPh sb="24" eb="26">
      <t>ジッセキ</t>
    </rPh>
    <rPh sb="27" eb="28">
      <t>スコ</t>
    </rPh>
    <rPh sb="29" eb="31">
      <t>シタマワ</t>
    </rPh>
    <phoneticPr fontId="1"/>
  </si>
  <si>
    <t>令和５年度に委託をしていた業務について令和６年度は講演会であったため調達金額合計が前年度実績を下回った。</t>
    <rPh sb="0" eb="2">
      <t>レイワ</t>
    </rPh>
    <rPh sb="3" eb="5">
      <t>ネンド</t>
    </rPh>
    <rPh sb="6" eb="8">
      <t>イタク</t>
    </rPh>
    <rPh sb="13" eb="15">
      <t>ギョウム</t>
    </rPh>
    <rPh sb="19" eb="21">
      <t>レイワ</t>
    </rPh>
    <rPh sb="22" eb="24">
      <t>ネンド</t>
    </rPh>
    <rPh sb="25" eb="28">
      <t>コウエンカイ</t>
    </rPh>
    <rPh sb="34" eb="36">
      <t>チョウタツ</t>
    </rPh>
    <rPh sb="36" eb="38">
      <t>キンガク</t>
    </rPh>
    <rPh sb="38" eb="40">
      <t>ゴウケイ</t>
    </rPh>
    <rPh sb="41" eb="44">
      <t>ゼンネンド</t>
    </rPh>
    <rPh sb="44" eb="46">
      <t>ジッセキ</t>
    </rPh>
    <rPh sb="47" eb="48">
      <t>シタ</t>
    </rPh>
    <rPh sb="48" eb="49">
      <t>マワ</t>
    </rPh>
    <phoneticPr fontId="1"/>
  </si>
  <si>
    <t>積極的に障がい者就労施設等から物品等の調達推進に取り組んでもらうように、庁内へ通知・啓発を行う。</t>
    <rPh sb="0" eb="3">
      <t>セッキョクテキ</t>
    </rPh>
    <rPh sb="4" eb="5">
      <t>ショウ</t>
    </rPh>
    <rPh sb="7" eb="8">
      <t>シャ</t>
    </rPh>
    <rPh sb="8" eb="10">
      <t>シュウロウ</t>
    </rPh>
    <rPh sb="10" eb="12">
      <t>シセツ</t>
    </rPh>
    <rPh sb="12" eb="13">
      <t>トウ</t>
    </rPh>
    <rPh sb="15" eb="17">
      <t>ブッピン</t>
    </rPh>
    <rPh sb="17" eb="18">
      <t>トウ</t>
    </rPh>
    <rPh sb="19" eb="21">
      <t>チョウタツ</t>
    </rPh>
    <rPh sb="21" eb="23">
      <t>スイシン</t>
    </rPh>
    <rPh sb="24" eb="25">
      <t>ト</t>
    </rPh>
    <rPh sb="26" eb="27">
      <t>ク</t>
    </rPh>
    <rPh sb="36" eb="38">
      <t>チョウナイ</t>
    </rPh>
    <rPh sb="39" eb="41">
      <t>ツウチ</t>
    </rPh>
    <rPh sb="42" eb="44">
      <t>ケイハツ</t>
    </rPh>
    <rPh sb="45" eb="46">
      <t>オコナ</t>
    </rPh>
    <phoneticPr fontId="1"/>
  </si>
  <si>
    <t>マイナンバー関連事業の調達がなくなったため</t>
    <rPh sb="6" eb="10">
      <t>カンレンジギョウ</t>
    </rPh>
    <rPh sb="11" eb="13">
      <t>チョウタツ</t>
    </rPh>
    <phoneticPr fontId="1"/>
  </si>
  <si>
    <t>市内の障がい者就労施設等の調達実績や対応可能業務の情報を資料にまとめ、全庁的に周知を進める。</t>
    <rPh sb="0" eb="2">
      <t>シナイ</t>
    </rPh>
    <rPh sb="13" eb="17">
      <t>チョウタツジッセキ</t>
    </rPh>
    <rPh sb="18" eb="24">
      <t>タイオウカノウギョウム</t>
    </rPh>
    <rPh sb="25" eb="27">
      <t>ジョウホウ</t>
    </rPh>
    <rPh sb="28" eb="30">
      <t>シリョウ</t>
    </rPh>
    <rPh sb="35" eb="38">
      <t>ゼンチョウテキ</t>
    </rPh>
    <rPh sb="39" eb="41">
      <t>シュウチ</t>
    </rPh>
    <rPh sb="42" eb="43">
      <t>スス</t>
    </rPh>
    <phoneticPr fontId="1"/>
  </si>
  <si>
    <t>優先調達件数、調達金額を向上させることを念頭に、障害者就労施設等が供給できる物品や役務の特性を踏まえて、推進に努める。</t>
    <rPh sb="4" eb="6">
      <t>ケンスウ</t>
    </rPh>
    <rPh sb="7" eb="9">
      <t>チョウタツ</t>
    </rPh>
    <rPh sb="9" eb="10">
      <t>キン</t>
    </rPh>
    <rPh sb="20" eb="22">
      <t>ネントウ</t>
    </rPh>
    <phoneticPr fontId="20"/>
  </si>
  <si>
    <t>市が策定している優先調達推進方針において、物品等を調達する際に、優先調達対象科目、金額であれば、必ず障害者事業所等に声掛けする仕組みを導入しているため。</t>
    <rPh sb="0" eb="1">
      <t>シ</t>
    </rPh>
    <rPh sb="2" eb="4">
      <t>サクテイ</t>
    </rPh>
    <rPh sb="8" eb="10">
      <t>ユウセン</t>
    </rPh>
    <rPh sb="10" eb="12">
      <t>チョウタツ</t>
    </rPh>
    <rPh sb="12" eb="14">
      <t>スイシン</t>
    </rPh>
    <rPh sb="14" eb="16">
      <t>ホウシン</t>
    </rPh>
    <rPh sb="21" eb="23">
      <t>ブッピン</t>
    </rPh>
    <rPh sb="23" eb="24">
      <t>トウ</t>
    </rPh>
    <rPh sb="25" eb="27">
      <t>チョウタツ</t>
    </rPh>
    <rPh sb="29" eb="30">
      <t>サイ</t>
    </rPh>
    <rPh sb="32" eb="34">
      <t>ユウセン</t>
    </rPh>
    <rPh sb="34" eb="36">
      <t>チョウタツ</t>
    </rPh>
    <rPh sb="36" eb="38">
      <t>タイショウ</t>
    </rPh>
    <rPh sb="38" eb="40">
      <t>カモク</t>
    </rPh>
    <rPh sb="41" eb="43">
      <t>キンガク</t>
    </rPh>
    <rPh sb="48" eb="49">
      <t>カナラ</t>
    </rPh>
    <rPh sb="50" eb="53">
      <t>ショウガイシャ</t>
    </rPh>
    <rPh sb="53" eb="56">
      <t>ジギョウショ</t>
    </rPh>
    <rPh sb="56" eb="57">
      <t>トウ</t>
    </rPh>
    <rPh sb="58" eb="60">
      <t>コエカ</t>
    </rPh>
    <rPh sb="63" eb="65">
      <t>シク</t>
    </rPh>
    <rPh sb="67" eb="69">
      <t>ドウニュウ</t>
    </rPh>
    <phoneticPr fontId="20"/>
  </si>
  <si>
    <t>庁内通知等を実施した。</t>
    <rPh sb="0" eb="2">
      <t>チョウナイ</t>
    </rPh>
    <rPh sb="2" eb="4">
      <t>ツウチ</t>
    </rPh>
    <rPh sb="4" eb="5">
      <t>トウ</t>
    </rPh>
    <rPh sb="6" eb="8">
      <t>ジッシ</t>
    </rPh>
    <phoneticPr fontId="20"/>
  </si>
  <si>
    <t>１件あたりの金額は上がっているものの、件数自体は増やすことが出来ていない。そのため、物品では件数・金額ともに前年度実績を上回るが、役務についてはどちらも減少傾向。</t>
    <rPh sb="1" eb="2">
      <t>ケン</t>
    </rPh>
    <rPh sb="6" eb="8">
      <t>キンガク</t>
    </rPh>
    <rPh sb="9" eb="10">
      <t>ア</t>
    </rPh>
    <rPh sb="19" eb="23">
      <t>ケンスウジタイ</t>
    </rPh>
    <rPh sb="42" eb="44">
      <t>ブッピン</t>
    </rPh>
    <rPh sb="46" eb="48">
      <t>ケンスウ</t>
    </rPh>
    <rPh sb="49" eb="51">
      <t>キンガク</t>
    </rPh>
    <rPh sb="54" eb="57">
      <t>ゼンネンド</t>
    </rPh>
    <rPh sb="57" eb="59">
      <t>ジッセキ</t>
    </rPh>
    <rPh sb="60" eb="62">
      <t>ウワマワ</t>
    </rPh>
    <rPh sb="65" eb="67">
      <t>エキム</t>
    </rPh>
    <rPh sb="76" eb="80">
      <t>ゲンショウケイコウ</t>
    </rPh>
    <phoneticPr fontId="1"/>
  </si>
  <si>
    <t>引き続き庁内への周知を行う。</t>
    <rPh sb="0" eb="1">
      <t>ヒ</t>
    </rPh>
    <rPh sb="2" eb="3">
      <t>ツヅ</t>
    </rPh>
    <rPh sb="4" eb="6">
      <t>チョウナイ</t>
    </rPh>
    <rPh sb="8" eb="10">
      <t>シュウチ</t>
    </rPh>
    <rPh sb="11" eb="12">
      <t>オコナ</t>
    </rPh>
    <phoneticPr fontId="1"/>
  </si>
  <si>
    <t>チラシ作成及び庁内周知</t>
    <rPh sb="3" eb="5">
      <t>サクセイ</t>
    </rPh>
    <rPh sb="5" eb="6">
      <t>オヨ</t>
    </rPh>
    <rPh sb="7" eb="11">
      <t>チョウナイシュウチ</t>
    </rPh>
    <phoneticPr fontId="1"/>
  </si>
  <si>
    <t>各課の事情により注文件数の減少が見られ、調達金額もそれに伴い減少した。</t>
    <rPh sb="0" eb="2">
      <t>カクカ</t>
    </rPh>
    <rPh sb="3" eb="5">
      <t>ジジョウ</t>
    </rPh>
    <rPh sb="8" eb="12">
      <t>チュウモンケンスウ</t>
    </rPh>
    <rPh sb="13" eb="15">
      <t>ゲンショウ</t>
    </rPh>
    <rPh sb="16" eb="17">
      <t>ミ</t>
    </rPh>
    <rPh sb="20" eb="24">
      <t>チョウタツキンガク</t>
    </rPh>
    <rPh sb="28" eb="29">
      <t>トモナ</t>
    </rPh>
    <rPh sb="30" eb="32">
      <t>ゲンショウ</t>
    </rPh>
    <phoneticPr fontId="1"/>
  </si>
  <si>
    <t>庁内各課あてに、市の調達方針・調達先に関する情報提供を行う</t>
    <phoneticPr fontId="1"/>
  </si>
  <si>
    <t>障がい者就労施設からの物品等の役務リストを作成し周知の取り組みを行った。</t>
    <rPh sb="15" eb="17">
      <t>エキム</t>
    </rPh>
    <rPh sb="21" eb="23">
      <t>サクセイ</t>
    </rPh>
    <rPh sb="24" eb="26">
      <t>シュウチ</t>
    </rPh>
    <rPh sb="27" eb="28">
      <t>ト</t>
    </rPh>
    <rPh sb="29" eb="30">
      <t>ク</t>
    </rPh>
    <rPh sb="32" eb="33">
      <t>オコナ</t>
    </rPh>
    <phoneticPr fontId="20"/>
  </si>
  <si>
    <t>物品及び役務の調達金額が思うように伸びなかった</t>
    <rPh sb="0" eb="2">
      <t>ブッピン</t>
    </rPh>
    <rPh sb="2" eb="3">
      <t>オヨ</t>
    </rPh>
    <rPh sb="4" eb="6">
      <t>エキム</t>
    </rPh>
    <rPh sb="7" eb="9">
      <t>チョウタツ</t>
    </rPh>
    <rPh sb="9" eb="11">
      <t>キンガク</t>
    </rPh>
    <rPh sb="12" eb="13">
      <t>オモ</t>
    </rPh>
    <rPh sb="17" eb="18">
      <t>ノ</t>
    </rPh>
    <phoneticPr fontId="1"/>
  </si>
  <si>
    <t>改めて庁内各課に周知を行う</t>
    <rPh sb="0" eb="1">
      <t>アラタ</t>
    </rPh>
    <rPh sb="3" eb="5">
      <t>チョウナイ</t>
    </rPh>
    <rPh sb="5" eb="7">
      <t>カクカ</t>
    </rPh>
    <rPh sb="8" eb="10">
      <t>シュウチ</t>
    </rPh>
    <rPh sb="11" eb="12">
      <t>オコナ</t>
    </rPh>
    <phoneticPr fontId="1"/>
  </si>
  <si>
    <t>庁内各課に対する調達の働きかけ</t>
    <rPh sb="0" eb="2">
      <t>チョウナイ</t>
    </rPh>
    <rPh sb="2" eb="4">
      <t>カクカ</t>
    </rPh>
    <rPh sb="5" eb="6">
      <t>タイ</t>
    </rPh>
    <rPh sb="8" eb="10">
      <t>チョウタツ</t>
    </rPh>
    <rPh sb="11" eb="12">
      <t>ハタラ</t>
    </rPh>
    <phoneticPr fontId="1"/>
  </si>
  <si>
    <t>・令和5年度単発のイベントが少なかったため
・啓発物品の発注が少なかったため</t>
    <rPh sb="1" eb="3">
      <t>レイワ</t>
    </rPh>
    <rPh sb="4" eb="6">
      <t>ネンド</t>
    </rPh>
    <rPh sb="6" eb="8">
      <t>タンパツ</t>
    </rPh>
    <rPh sb="14" eb="15">
      <t>スク</t>
    </rPh>
    <rPh sb="23" eb="27">
      <t>ケイハツブッピン</t>
    </rPh>
    <rPh sb="28" eb="30">
      <t>ハッチュウ</t>
    </rPh>
    <rPh sb="31" eb="32">
      <t>スク</t>
    </rPh>
    <phoneticPr fontId="1"/>
  </si>
  <si>
    <t>事業所の周知をより推進していく</t>
    <rPh sb="0" eb="3">
      <t>ジギョウショ</t>
    </rPh>
    <rPh sb="4" eb="6">
      <t>シュウチ</t>
    </rPh>
    <rPh sb="9" eb="11">
      <t>スイシン</t>
    </rPh>
    <phoneticPr fontId="1"/>
  </si>
  <si>
    <t>該当団体等と取引する機会があれば、積極的に調達を試みる</t>
    <rPh sb="0" eb="5">
      <t>ガイトウダンタイトウ</t>
    </rPh>
    <rPh sb="6" eb="8">
      <t>トリヒキ</t>
    </rPh>
    <rPh sb="10" eb="12">
      <t>キカイ</t>
    </rPh>
    <rPh sb="17" eb="20">
      <t>セッキョクテキ</t>
    </rPh>
    <rPh sb="21" eb="23">
      <t>チョウタツ</t>
    </rPh>
    <rPh sb="24" eb="25">
      <t>ココロ</t>
    </rPh>
    <phoneticPr fontId="1"/>
  </si>
  <si>
    <t>物品調達前に該当団体から調達が可能である物品に対して検討を行った</t>
    <rPh sb="0" eb="5">
      <t>ブッピンチョウタツマエ</t>
    </rPh>
    <rPh sb="6" eb="10">
      <t>ガイトウダンタイ</t>
    </rPh>
    <rPh sb="12" eb="14">
      <t>チョウタツ</t>
    </rPh>
    <rPh sb="15" eb="17">
      <t>カノウ</t>
    </rPh>
    <rPh sb="20" eb="22">
      <t>ブッピン</t>
    </rPh>
    <rPh sb="23" eb="24">
      <t>タイ</t>
    </rPh>
    <rPh sb="26" eb="28">
      <t>ケントウ</t>
    </rPh>
    <rPh sb="29" eb="30">
      <t>オコナ</t>
    </rPh>
    <phoneticPr fontId="1"/>
  </si>
  <si>
    <t>件数は同じであるが、業務内容の減少に伴い調達金額の減少も診られた</t>
    <rPh sb="0" eb="2">
      <t>ケンスウ</t>
    </rPh>
    <rPh sb="3" eb="4">
      <t>オナ</t>
    </rPh>
    <rPh sb="10" eb="12">
      <t>ギョウム</t>
    </rPh>
    <rPh sb="12" eb="14">
      <t>ナイヨウ</t>
    </rPh>
    <rPh sb="15" eb="17">
      <t>ゲンショウ</t>
    </rPh>
    <rPh sb="18" eb="19">
      <t>トモナ</t>
    </rPh>
    <rPh sb="20" eb="22">
      <t>チョウタツ</t>
    </rPh>
    <rPh sb="22" eb="24">
      <t>キンガク</t>
    </rPh>
    <rPh sb="25" eb="27">
      <t>ゲンショウ</t>
    </rPh>
    <rPh sb="28" eb="29">
      <t>ミ</t>
    </rPh>
    <phoneticPr fontId="1"/>
  </si>
  <si>
    <t>障がい者週間等にて啓発活動を行い、周知を徹底する。</t>
    <rPh sb="0" eb="1">
      <t>ショウ</t>
    </rPh>
    <rPh sb="3" eb="4">
      <t>シャ</t>
    </rPh>
    <rPh sb="4" eb="6">
      <t>シュウカン</t>
    </rPh>
    <rPh sb="6" eb="7">
      <t>トウ</t>
    </rPh>
    <rPh sb="9" eb="11">
      <t>ケイハツ</t>
    </rPh>
    <rPh sb="11" eb="13">
      <t>カツドウ</t>
    </rPh>
    <rPh sb="14" eb="15">
      <t>オコナ</t>
    </rPh>
    <rPh sb="17" eb="19">
      <t>シュウチ</t>
    </rPh>
    <rPh sb="20" eb="22">
      <t>テッテイ</t>
    </rPh>
    <phoneticPr fontId="1"/>
  </si>
  <si>
    <t>町障がい者スポーツ大会参加記念品を町内事業所に発注。町主催イベントの記念品発注</t>
    <rPh sb="26" eb="27">
      <t>チョウ</t>
    </rPh>
    <rPh sb="27" eb="29">
      <t>シュサイ</t>
    </rPh>
    <rPh sb="34" eb="37">
      <t>キネンヒン</t>
    </rPh>
    <rPh sb="37" eb="39">
      <t>ハッチュウ</t>
    </rPh>
    <phoneticPr fontId="1"/>
  </si>
  <si>
    <t>発注単価の見直し。単年度事業の記念イベントに採用を働きかけた。</t>
    <rPh sb="0" eb="2">
      <t>ハッチュウ</t>
    </rPh>
    <rPh sb="2" eb="4">
      <t>タンカ</t>
    </rPh>
    <rPh sb="5" eb="7">
      <t>ミナオ</t>
    </rPh>
    <rPh sb="9" eb="12">
      <t>タンネンド</t>
    </rPh>
    <rPh sb="12" eb="14">
      <t>ジギョウ</t>
    </rPh>
    <rPh sb="15" eb="17">
      <t>キネン</t>
    </rPh>
    <rPh sb="22" eb="24">
      <t>サイヨウ</t>
    </rPh>
    <rPh sb="25" eb="26">
      <t>ハタラ</t>
    </rPh>
    <phoneticPr fontId="1"/>
  </si>
  <si>
    <t>調達実績件数が 100 件 を上回ること</t>
    <phoneticPr fontId="1"/>
  </si>
  <si>
    <t>これまで調達実績がある所属は優先調達を活用しているが、調達実績がない所属の新規の活用事例が少ない現状がある。</t>
    <phoneticPr fontId="1"/>
  </si>
  <si>
    <t>調達実績がない所属に、障がい者就労施設が提供可能な物品や役務の情報提供を行い、活用事例を紹介することで、意識向上を図る。</t>
    <phoneticPr fontId="1"/>
  </si>
  <si>
    <t>各所属へ制度活用のための周知。</t>
    <phoneticPr fontId="1"/>
  </si>
  <si>
    <t>調達金額の合計が前年度実績を下回る</t>
    <rPh sb="14" eb="15">
      <t>シタ</t>
    </rPh>
    <phoneticPr fontId="1"/>
  </si>
  <si>
    <t>その他役務にて、金額が下がってしまった。</t>
    <rPh sb="2" eb="5">
      <t>タエキム</t>
    </rPh>
    <rPh sb="8" eb="10">
      <t>キンガク</t>
    </rPh>
    <rPh sb="11" eb="12">
      <t>サ</t>
    </rPh>
    <phoneticPr fontId="1"/>
  </si>
  <si>
    <t>忠岡町内に契約相手方と同種の作業所が増加傾向にあるため、公平性の考慮が必要</t>
    <rPh sb="0" eb="3">
      <t>タダオカマチ</t>
    </rPh>
    <rPh sb="3" eb="4">
      <t>ナイ</t>
    </rPh>
    <rPh sb="5" eb="7">
      <t>ケイヤク</t>
    </rPh>
    <rPh sb="7" eb="10">
      <t>アイテガタ</t>
    </rPh>
    <rPh sb="11" eb="13">
      <t>ドウシュ</t>
    </rPh>
    <rPh sb="14" eb="16">
      <t>サギョウ</t>
    </rPh>
    <rPh sb="16" eb="17">
      <t>ショ</t>
    </rPh>
    <rPh sb="18" eb="20">
      <t>ゾウカ</t>
    </rPh>
    <rPh sb="20" eb="22">
      <t>ケイコウ</t>
    </rPh>
    <rPh sb="28" eb="31">
      <t>コウヘイセイ</t>
    </rPh>
    <rPh sb="32" eb="34">
      <t>コウリョ</t>
    </rPh>
    <rPh sb="35" eb="37">
      <t>ヒツヨウ</t>
    </rPh>
    <phoneticPr fontId="1"/>
  </si>
  <si>
    <t>就労支援事業強化のために契約相手方へ別品目での新規契約の可能性について相談
（庁内協議で統括部局の決定が必要）</t>
    <rPh sb="0" eb="2">
      <t>シュウロウ</t>
    </rPh>
    <rPh sb="2" eb="4">
      <t>シエン</t>
    </rPh>
    <rPh sb="4" eb="6">
      <t>ジギョウ</t>
    </rPh>
    <rPh sb="6" eb="8">
      <t>キョウカ</t>
    </rPh>
    <rPh sb="12" eb="17">
      <t>ケイヤクアイテガタ</t>
    </rPh>
    <rPh sb="18" eb="19">
      <t>ベツ</t>
    </rPh>
    <rPh sb="19" eb="21">
      <t>ヒンモク</t>
    </rPh>
    <rPh sb="23" eb="25">
      <t>シンキ</t>
    </rPh>
    <rPh sb="25" eb="27">
      <t>ケイヤク</t>
    </rPh>
    <rPh sb="28" eb="31">
      <t>カノウセイ</t>
    </rPh>
    <rPh sb="35" eb="37">
      <t>ソウダン</t>
    </rPh>
    <rPh sb="39" eb="41">
      <t>チョウナイ</t>
    </rPh>
    <rPh sb="41" eb="43">
      <t>キョウギ</t>
    </rPh>
    <rPh sb="44" eb="46">
      <t>トウカツ</t>
    </rPh>
    <rPh sb="46" eb="48">
      <t>ブキョク</t>
    </rPh>
    <rPh sb="49" eb="51">
      <t>ケッテイ</t>
    </rPh>
    <rPh sb="52" eb="54">
      <t>ヒツヨウ</t>
    </rPh>
    <phoneticPr fontId="1"/>
  </si>
  <si>
    <t>調達件数及び調達金額それぞれの合計がともに前年度実績を上回った</t>
    <phoneticPr fontId="1"/>
  </si>
  <si>
    <t>公園清掃業務委託を新たに実施した</t>
    <rPh sb="0" eb="4">
      <t>コウエンセイソウ</t>
    </rPh>
    <rPh sb="4" eb="6">
      <t>ギョウム</t>
    </rPh>
    <rPh sb="6" eb="8">
      <t>イタク</t>
    </rPh>
    <rPh sb="9" eb="10">
      <t>アラ</t>
    </rPh>
    <rPh sb="12" eb="14">
      <t>ジッシ</t>
    </rPh>
    <phoneticPr fontId="1"/>
  </si>
  <si>
    <t>・封入封緘作業が多い部署へ、優先調達の実施に向けた働きかけを続ける。
・法の趣旨や市の調達方針について庁内全部署への周知を続ける。
・市内事業所と、優先調達の実施内容や方法について検証を続ける。</t>
  </si>
  <si>
    <t>計画的な障がい者就労施設等からの物品等の調達の推進に努め、調達実績額が前年度実績を上回るよう、着実に取り組むものとする。
加えて、大阪府の平均工賃月額が低い現状に鑑み、就労継続支援B 型事業所への発注額が前年度に比べて増加につながるよう配慮するものとする。</t>
    <phoneticPr fontId="1"/>
  </si>
  <si>
    <t>役務：郵便封筒への点字打刻を委託しているが、封筒使用量の減少。
物品：目標と同額の実績。</t>
    <rPh sb="0" eb="2">
      <t>エキム</t>
    </rPh>
    <rPh sb="3" eb="5">
      <t>ユウビン</t>
    </rPh>
    <rPh sb="5" eb="7">
      <t>フウトウ</t>
    </rPh>
    <rPh sb="9" eb="11">
      <t>テンジ</t>
    </rPh>
    <rPh sb="11" eb="13">
      <t>ダコク</t>
    </rPh>
    <rPh sb="14" eb="16">
      <t>イタク</t>
    </rPh>
    <rPh sb="22" eb="24">
      <t>フウトウ</t>
    </rPh>
    <rPh sb="24" eb="25">
      <t>シ</t>
    </rPh>
    <rPh sb="26" eb="28">
      <t>ブッピン</t>
    </rPh>
    <rPh sb="28" eb="30">
      <t>ゲンショウ</t>
    </rPh>
    <rPh sb="31" eb="33">
      <t>モクヒョウ</t>
    </rPh>
    <rPh sb="34" eb="36">
      <t>ドウガク</t>
    </rPh>
    <rPh sb="37" eb="39">
      <t>ジッセキ</t>
    </rPh>
    <phoneticPr fontId="1"/>
  </si>
  <si>
    <t>庁内で郵便封筒への点字打刻を改めて周知する。</t>
    <phoneticPr fontId="1"/>
  </si>
  <si>
    <t>引き続き、庁内へ周知し全体の調達金額及びB型への調達金額の増加を図る。</t>
    <rPh sb="11" eb="13">
      <t>ゼンタイ</t>
    </rPh>
    <rPh sb="16" eb="18">
      <t>キンガク</t>
    </rPh>
    <rPh sb="18" eb="19">
      <t>オヨ</t>
    </rPh>
    <rPh sb="21" eb="22">
      <t>ガタ</t>
    </rPh>
    <rPh sb="24" eb="26">
      <t>チョウタツ</t>
    </rPh>
    <rPh sb="26" eb="28">
      <t>キンガク</t>
    </rPh>
    <phoneticPr fontId="1"/>
  </si>
  <si>
    <t>部局次長会議にて、優先調達の発注の促進依頼をしたことで実績額が前年度を上回ることができたが、B型への発注額は前年度を上回らなかった。</t>
    <rPh sb="47" eb="48">
      <t>ガタ</t>
    </rPh>
    <rPh sb="50" eb="52">
      <t>ハッチュウ</t>
    </rPh>
    <rPh sb="52" eb="53">
      <t>ガク</t>
    </rPh>
    <rPh sb="54" eb="57">
      <t>ゼンネンド</t>
    </rPh>
    <rPh sb="58" eb="60">
      <t>ウワマワ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</si>
</sst>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1"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scheme val="minor"/>
    </font>
    <font>
      <b/>
      <sz val="28"/>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b/>
      <sz val="16"/>
      <name val="ＭＳ Ｐゴシック"/>
      <family val="3"/>
      <charset val="128"/>
      <scheme val="minor"/>
    </font>
    <font>
      <sz val="11"/>
      <color theme="1"/>
      <name val="ＭＳ Ｐゴシック"/>
      <family val="3"/>
      <charset val="128"/>
      <scheme val="minor"/>
    </font>
    <font>
      <sz val="11"/>
      <color rgb="FFFF0000"/>
      <name val="ＭＳ Ｐゴシック"/>
      <family val="2"/>
      <charset val="128"/>
      <scheme val="minor"/>
    </font>
    <font>
      <sz val="11"/>
      <color theme="1"/>
      <name val="ＭＳ Ｐゴシック"/>
      <family val="2"/>
      <charset val="128"/>
      <scheme val="minor"/>
    </font>
    <font>
      <sz val="10"/>
      <name val="ＭＳ Ｐゴシック"/>
      <family val="3"/>
      <charset val="128"/>
      <scheme val="minor"/>
    </font>
    <font>
      <sz val="11"/>
      <color theme="1"/>
      <name val="ＭＳ Ｐゴシック"/>
      <family val="3"/>
      <scheme val="minor"/>
    </font>
    <font>
      <sz val="10"/>
      <color theme="1"/>
      <name val="ＭＳ Ｐゴシック"/>
      <family val="2"/>
      <charset val="128"/>
      <scheme val="minor"/>
    </font>
    <font>
      <sz val="11"/>
      <name val="ＭＳ Ｐゴシック"/>
      <family val="3"/>
      <scheme val="minor"/>
    </font>
    <font>
      <sz val="6"/>
      <name val="ＭＳ Ｐゴシック"/>
      <family val="3"/>
      <scheme val="minor"/>
    </font>
  </fonts>
  <fills count="5">
    <fill>
      <patternFill patternType="none"/>
    </fill>
    <fill>
      <patternFill patternType="gray125"/>
    </fill>
    <fill>
      <patternFill patternType="solid">
        <fgColor theme="0" tint="-0.249977111117893"/>
        <bgColor indexed="64"/>
      </patternFill>
    </fill>
    <fill>
      <patternFill patternType="solid">
        <fgColor theme="1" tint="0.499984740745262"/>
        <bgColor indexed="64"/>
      </patternFill>
    </fill>
    <fill>
      <patternFill patternType="solid">
        <fgColor theme="0"/>
        <bgColor indexed="64"/>
      </patternFill>
    </fill>
  </fills>
  <borders count="11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s>
  <cellStyleXfs count="3">
    <xf numFmtId="0" fontId="0" fillId="0" borderId="0">
      <alignment vertical="center"/>
    </xf>
    <xf numFmtId="38" fontId="15" fillId="0" borderId="0" applyFont="0" applyFill="0" applyBorder="0" applyAlignment="0" applyProtection="0">
      <alignment vertical="center"/>
    </xf>
    <xf numFmtId="0" fontId="17" fillId="0" borderId="0">
      <alignment vertical="center"/>
    </xf>
  </cellStyleXfs>
  <cellXfs count="372">
    <xf numFmtId="0" fontId="0" fillId="0" borderId="0" xfId="0">
      <alignment vertical="center"/>
    </xf>
    <xf numFmtId="0" fontId="0" fillId="0" borderId="16" xfId="0" applyBorder="1" applyAlignment="1">
      <alignment horizontal="center" vertical="center" wrapText="1"/>
    </xf>
    <xf numFmtId="0" fontId="0" fillId="0" borderId="16" xfId="0" applyBorder="1" applyAlignment="1">
      <alignment horizontal="center" vertical="center"/>
    </xf>
    <xf numFmtId="0" fontId="0" fillId="0" borderId="20" xfId="0" applyBorder="1" applyAlignment="1">
      <alignment horizontal="center" vertical="center" wrapText="1"/>
    </xf>
    <xf numFmtId="0" fontId="0" fillId="0" borderId="23" xfId="0" applyBorder="1" applyAlignment="1">
      <alignment horizontal="center" vertical="center"/>
    </xf>
    <xf numFmtId="0" fontId="0" fillId="0" borderId="17" xfId="0" applyBorder="1" applyAlignment="1">
      <alignment horizontal="center" vertical="center" wrapText="1"/>
    </xf>
    <xf numFmtId="0" fontId="4" fillId="0" borderId="0" xfId="0" applyFont="1">
      <alignment vertical="center"/>
    </xf>
    <xf numFmtId="0" fontId="0" fillId="0" borderId="33" xfId="0" applyBorder="1" applyAlignment="1">
      <alignment horizontal="center" vertical="center"/>
    </xf>
    <xf numFmtId="0" fontId="3" fillId="2" borderId="37" xfId="0" applyFont="1" applyFill="1" applyBorder="1" applyAlignment="1">
      <alignment horizontal="center" vertical="center"/>
    </xf>
    <xf numFmtId="0" fontId="5" fillId="0" borderId="41" xfId="0" applyFont="1" applyBorder="1" applyAlignment="1">
      <alignment horizontal="center" vertical="center"/>
    </xf>
    <xf numFmtId="0" fontId="3" fillId="0" borderId="49" xfId="0" applyFont="1" applyBorder="1" applyAlignment="1">
      <alignment horizontal="center" vertical="center"/>
    </xf>
    <xf numFmtId="0" fontId="3" fillId="0" borderId="57" xfId="0" applyFont="1" applyBorder="1" applyAlignment="1">
      <alignment horizontal="center" vertical="center"/>
    </xf>
    <xf numFmtId="0" fontId="5" fillId="0" borderId="58" xfId="0" applyFont="1" applyBorder="1" applyAlignment="1">
      <alignment horizontal="center" vertical="center"/>
    </xf>
    <xf numFmtId="0" fontId="3" fillId="2" borderId="38" xfId="0" applyFont="1" applyFill="1" applyBorder="1" applyAlignment="1">
      <alignment horizontal="center" vertical="center"/>
    </xf>
    <xf numFmtId="0" fontId="3" fillId="2" borderId="72" xfId="0" applyFont="1" applyFill="1" applyBorder="1" applyAlignment="1">
      <alignment horizontal="center" vertical="center"/>
    </xf>
    <xf numFmtId="0" fontId="6" fillId="0" borderId="0" xfId="0" applyFont="1" applyAlignment="1">
      <alignment horizontal="right" vertical="center"/>
    </xf>
    <xf numFmtId="0" fontId="8" fillId="0" borderId="0" xfId="0" applyFont="1">
      <alignment vertical="center"/>
    </xf>
    <xf numFmtId="0" fontId="0" fillId="0" borderId="80" xfId="0" applyBorder="1">
      <alignment vertical="center"/>
    </xf>
    <xf numFmtId="0" fontId="9" fillId="0" borderId="81" xfId="0" applyFont="1" applyBorder="1" applyAlignment="1">
      <alignment horizontal="center" vertical="center"/>
    </xf>
    <xf numFmtId="0" fontId="9" fillId="0" borderId="82" xfId="0" applyFont="1" applyBorder="1" applyAlignment="1">
      <alignment horizontal="center" vertical="center"/>
    </xf>
    <xf numFmtId="0" fontId="6" fillId="0" borderId="43" xfId="0" applyFont="1" applyBorder="1">
      <alignment vertical="center"/>
    </xf>
    <xf numFmtId="0" fontId="6" fillId="0" borderId="44" xfId="0" applyFont="1" applyBorder="1" applyAlignment="1">
      <alignment vertical="center" wrapText="1"/>
    </xf>
    <xf numFmtId="0" fontId="6" fillId="0" borderId="60" xfId="0" applyFont="1" applyBorder="1">
      <alignment vertical="center"/>
    </xf>
    <xf numFmtId="0" fontId="6" fillId="0" borderId="61" xfId="0" applyFont="1" applyBorder="1" applyAlignment="1">
      <alignment vertical="center" wrapText="1"/>
    </xf>
    <xf numFmtId="0" fontId="6" fillId="0" borderId="51" xfId="0" applyFont="1" applyBorder="1">
      <alignment vertical="center"/>
    </xf>
    <xf numFmtId="0" fontId="6" fillId="0" borderId="52" xfId="0" applyFont="1" applyBorder="1" applyAlignment="1">
      <alignment vertical="center" wrapText="1"/>
    </xf>
    <xf numFmtId="0" fontId="6" fillId="0" borderId="84" xfId="0" applyFont="1" applyBorder="1">
      <alignment vertical="center"/>
    </xf>
    <xf numFmtId="0" fontId="6" fillId="0" borderId="85" xfId="0" applyFont="1" applyBorder="1" applyAlignment="1">
      <alignment vertical="center" wrapText="1"/>
    </xf>
    <xf numFmtId="0" fontId="9" fillId="0" borderId="0" xfId="0" applyFont="1" applyBorder="1" applyAlignment="1">
      <alignment horizontal="center" vertical="center"/>
    </xf>
    <xf numFmtId="0" fontId="2" fillId="0" borderId="0" xfId="0" applyFont="1" applyBorder="1">
      <alignment vertical="center"/>
    </xf>
    <xf numFmtId="0" fontId="4" fillId="0" borderId="80" xfId="0" applyFont="1" applyBorder="1" applyAlignment="1">
      <alignment horizontal="center" vertical="center" wrapText="1"/>
    </xf>
    <xf numFmtId="0" fontId="6" fillId="0" borderId="81" xfId="0" applyFont="1" applyBorder="1">
      <alignment vertical="center"/>
    </xf>
    <xf numFmtId="0" fontId="6" fillId="0" borderId="82" xfId="0" applyFont="1" applyBorder="1" applyAlignment="1">
      <alignment vertical="center" wrapText="1"/>
    </xf>
    <xf numFmtId="0" fontId="6" fillId="0" borderId="85" xfId="0" applyFont="1" applyBorder="1">
      <alignment vertical="center"/>
    </xf>
    <xf numFmtId="0" fontId="11" fillId="0" borderId="0" xfId="0" applyFont="1">
      <alignment vertical="center"/>
    </xf>
    <xf numFmtId="0" fontId="11" fillId="3" borderId="2" xfId="0" applyFont="1" applyFill="1" applyBorder="1" applyAlignment="1">
      <alignment vertical="center"/>
    </xf>
    <xf numFmtId="0" fontId="11" fillId="3" borderId="0" xfId="0" applyFont="1" applyFill="1" applyBorder="1" applyAlignment="1">
      <alignment vertical="center"/>
    </xf>
    <xf numFmtId="0" fontId="12" fillId="0" borderId="0" xfId="0" applyFont="1">
      <alignment vertical="center"/>
    </xf>
    <xf numFmtId="0" fontId="0" fillId="0" borderId="0" xfId="0" applyFill="1">
      <alignment vertical="center"/>
    </xf>
    <xf numFmtId="0" fontId="0" fillId="0" borderId="0" xfId="0" applyFill="1" applyBorder="1">
      <alignment vertical="center"/>
    </xf>
    <xf numFmtId="0" fontId="10" fillId="0" borderId="0" xfId="0" applyFont="1" applyFill="1" applyBorder="1" applyAlignment="1">
      <alignment vertical="top" wrapText="1"/>
    </xf>
    <xf numFmtId="0" fontId="0" fillId="0" borderId="0" xfId="0" applyFill="1" applyAlignment="1">
      <alignment horizontal="right" vertical="center"/>
    </xf>
    <xf numFmtId="0" fontId="11" fillId="0" borderId="0" xfId="0" applyFont="1" applyFill="1">
      <alignment vertical="center"/>
    </xf>
    <xf numFmtId="0" fontId="10" fillId="0" borderId="3" xfId="0" applyFont="1" applyFill="1" applyBorder="1" applyAlignment="1">
      <alignment vertical="top" wrapText="1"/>
    </xf>
    <xf numFmtId="0" fontId="0" fillId="0" borderId="3" xfId="0" applyFill="1" applyBorder="1">
      <alignment vertical="center"/>
    </xf>
    <xf numFmtId="0" fontId="0" fillId="0" borderId="3" xfId="0" applyBorder="1">
      <alignment vertical="center"/>
    </xf>
    <xf numFmtId="0" fontId="0" fillId="0" borderId="0" xfId="0" applyBorder="1" applyAlignment="1">
      <alignment horizontal="center" vertical="center"/>
    </xf>
    <xf numFmtId="0" fontId="0" fillId="0" borderId="0" xfId="0" applyBorder="1" applyAlignment="1">
      <alignment vertical="center"/>
    </xf>
    <xf numFmtId="0" fontId="0" fillId="4" borderId="0" xfId="0" applyFill="1" applyBorder="1" applyAlignment="1">
      <alignment vertical="center"/>
    </xf>
    <xf numFmtId="0" fontId="13" fillId="4" borderId="91" xfId="0" applyFont="1" applyFill="1" applyBorder="1" applyAlignment="1">
      <alignment horizontal="center" vertical="top" wrapText="1"/>
    </xf>
    <xf numFmtId="0" fontId="0" fillId="0" borderId="31" xfId="0" applyBorder="1" applyAlignment="1">
      <alignment horizontal="center" vertical="center"/>
    </xf>
    <xf numFmtId="0" fontId="14" fillId="4" borderId="0" xfId="0" applyFont="1" applyFill="1">
      <alignment vertical="center"/>
    </xf>
    <xf numFmtId="177" fontId="0" fillId="0" borderId="42" xfId="0" applyNumberFormat="1" applyBorder="1" applyAlignment="1">
      <alignment vertical="center" wrapText="1"/>
    </xf>
    <xf numFmtId="177" fontId="0" fillId="0" borderId="43" xfId="0" applyNumberFormat="1" applyBorder="1" applyAlignment="1">
      <alignment vertical="center"/>
    </xf>
    <xf numFmtId="177" fontId="0" fillId="0" borderId="43" xfId="0" applyNumberFormat="1" applyBorder="1" applyAlignment="1">
      <alignment vertical="center" wrapText="1"/>
    </xf>
    <xf numFmtId="177" fontId="0" fillId="0" borderId="44" xfId="0" applyNumberFormat="1" applyBorder="1" applyAlignment="1">
      <alignment vertical="center" wrapText="1"/>
    </xf>
    <xf numFmtId="177" fontId="0" fillId="0" borderId="45" xfId="0" applyNumberFormat="1" applyBorder="1" applyAlignment="1">
      <alignment vertical="center" wrapText="1"/>
    </xf>
    <xf numFmtId="177" fontId="0" fillId="0" borderId="46" xfId="0" applyNumberFormat="1" applyBorder="1" applyAlignment="1">
      <alignment vertical="center" wrapText="1"/>
    </xf>
    <xf numFmtId="177" fontId="0" fillId="0" borderId="60" xfId="0" applyNumberFormat="1" applyBorder="1" applyAlignment="1">
      <alignment vertical="center" wrapText="1"/>
    </xf>
    <xf numFmtId="177" fontId="0" fillId="0" borderId="61" xfId="0" applyNumberFormat="1" applyBorder="1" applyAlignment="1">
      <alignment vertical="center"/>
    </xf>
    <xf numFmtId="177" fontId="0" fillId="0" borderId="50" xfId="0" applyNumberFormat="1" applyBorder="1" applyAlignment="1">
      <alignment vertical="center"/>
    </xf>
    <xf numFmtId="177" fontId="0" fillId="0" borderId="51" xfId="0" applyNumberFormat="1" applyBorder="1" applyAlignment="1">
      <alignment vertical="center"/>
    </xf>
    <xf numFmtId="177" fontId="0" fillId="0" borderId="51" xfId="0" applyNumberFormat="1" applyBorder="1" applyAlignment="1">
      <alignment vertical="center" wrapText="1"/>
    </xf>
    <xf numFmtId="177" fontId="0" fillId="0" borderId="52" xfId="0" applyNumberFormat="1" applyBorder="1" applyAlignment="1">
      <alignment vertical="center" wrapText="1"/>
    </xf>
    <xf numFmtId="177" fontId="0" fillId="0" borderId="53" xfId="0" applyNumberFormat="1" applyBorder="1" applyAlignment="1">
      <alignment vertical="center"/>
    </xf>
    <xf numFmtId="177" fontId="0" fillId="0" borderId="54" xfId="0" applyNumberFormat="1" applyBorder="1" applyAlignment="1">
      <alignment vertical="center" wrapText="1"/>
    </xf>
    <xf numFmtId="177" fontId="0" fillId="0" borderId="50" xfId="0" applyNumberFormat="1" applyBorder="1" applyAlignment="1">
      <alignment vertical="center" wrapText="1"/>
    </xf>
    <xf numFmtId="177" fontId="0" fillId="0" borderId="52" xfId="0" applyNumberFormat="1" applyBorder="1" applyAlignment="1">
      <alignment vertical="center"/>
    </xf>
    <xf numFmtId="177" fontId="0" fillId="0" borderId="64" xfId="0" applyNumberFormat="1" applyBorder="1" applyAlignment="1">
      <alignment vertical="center"/>
    </xf>
    <xf numFmtId="177" fontId="0" fillId="0" borderId="65" xfId="0" applyNumberFormat="1" applyBorder="1" applyAlignment="1">
      <alignment vertical="center"/>
    </xf>
    <xf numFmtId="177" fontId="0" fillId="0" borderId="65" xfId="0" applyNumberFormat="1" applyBorder="1" applyAlignment="1">
      <alignment vertical="center" wrapText="1"/>
    </xf>
    <xf numFmtId="177" fontId="0" fillId="0" borderId="66" xfId="0" applyNumberFormat="1" applyBorder="1" applyAlignment="1">
      <alignment vertical="center" wrapText="1"/>
    </xf>
    <xf numFmtId="177" fontId="0" fillId="0" borderId="67" xfId="0" applyNumberFormat="1" applyBorder="1" applyAlignment="1">
      <alignment vertical="center"/>
    </xf>
    <xf numFmtId="177" fontId="0" fillId="0" borderId="68" xfId="0" applyNumberFormat="1" applyBorder="1" applyAlignment="1">
      <alignment vertical="center" wrapText="1"/>
    </xf>
    <xf numFmtId="177" fontId="0" fillId="0" borderId="64" xfId="0" applyNumberFormat="1" applyBorder="1" applyAlignment="1">
      <alignment vertical="center" wrapText="1"/>
    </xf>
    <xf numFmtId="177" fontId="0" fillId="0" borderId="65" xfId="0" applyNumberFormat="1" applyBorder="1" applyAlignment="1">
      <alignment horizontal="right" vertical="center"/>
    </xf>
    <xf numFmtId="177" fontId="0" fillId="0" borderId="66" xfId="0" applyNumberFormat="1" applyBorder="1" applyAlignment="1">
      <alignment horizontal="right" vertical="center"/>
    </xf>
    <xf numFmtId="177" fontId="0" fillId="2" borderId="30" xfId="0" applyNumberFormat="1" applyFill="1" applyBorder="1" applyAlignment="1">
      <alignment vertical="center"/>
    </xf>
    <xf numFmtId="177" fontId="0" fillId="2" borderId="22" xfId="0" applyNumberFormat="1" applyFill="1" applyBorder="1" applyAlignment="1">
      <alignment vertical="center"/>
    </xf>
    <xf numFmtId="177" fontId="0" fillId="2" borderId="11" xfId="0" applyNumberFormat="1" applyFill="1" applyBorder="1" applyAlignment="1">
      <alignment vertical="center"/>
    </xf>
    <xf numFmtId="177" fontId="0" fillId="2" borderId="6" xfId="0" applyNumberFormat="1" applyFill="1" applyBorder="1" applyAlignment="1">
      <alignment vertical="center"/>
    </xf>
    <xf numFmtId="177" fontId="0" fillId="2" borderId="7" xfId="0" applyNumberFormat="1" applyFill="1" applyBorder="1" applyAlignment="1">
      <alignment vertical="center"/>
    </xf>
    <xf numFmtId="177" fontId="0" fillId="0" borderId="44" xfId="0" applyNumberFormat="1" applyBorder="1" applyAlignment="1">
      <alignment vertical="center"/>
    </xf>
    <xf numFmtId="177" fontId="0" fillId="0" borderId="65" xfId="0" applyNumberFormat="1" applyBorder="1" applyAlignment="1">
      <alignment horizontal="center" vertical="center"/>
    </xf>
    <xf numFmtId="177" fontId="0" fillId="0" borderId="66" xfId="0" applyNumberFormat="1" applyBorder="1" applyAlignment="1">
      <alignment horizontal="center" vertical="center"/>
    </xf>
    <xf numFmtId="177" fontId="0" fillId="2" borderId="29" xfId="0" applyNumberFormat="1" applyFill="1" applyBorder="1" applyAlignment="1">
      <alignment vertical="center"/>
    </xf>
    <xf numFmtId="177" fontId="0" fillId="2" borderId="26" xfId="0" applyNumberFormat="1" applyFill="1" applyBorder="1" applyAlignment="1">
      <alignment vertical="center"/>
    </xf>
    <xf numFmtId="177" fontId="0" fillId="2" borderId="9" xfId="0" applyNumberFormat="1" applyFill="1" applyBorder="1" applyAlignment="1">
      <alignment vertical="center"/>
    </xf>
    <xf numFmtId="177" fontId="0" fillId="2" borderId="69" xfId="0" applyNumberFormat="1" applyFill="1" applyBorder="1" applyAlignment="1">
      <alignment vertical="center"/>
    </xf>
    <xf numFmtId="177" fontId="0" fillId="2" borderId="10" xfId="0" applyNumberFormat="1" applyFill="1" applyBorder="1" applyAlignment="1">
      <alignment vertical="center"/>
    </xf>
    <xf numFmtId="177" fontId="13" fillId="0" borderId="27" xfId="0" applyNumberFormat="1" applyFont="1" applyBorder="1" applyAlignment="1">
      <alignment vertical="center" shrinkToFit="1"/>
    </xf>
    <xf numFmtId="177" fontId="13" fillId="0" borderId="28" xfId="0" applyNumberFormat="1" applyFont="1" applyBorder="1" applyAlignment="1">
      <alignment vertical="center" shrinkToFit="1"/>
    </xf>
    <xf numFmtId="177" fontId="13" fillId="0" borderId="12" xfId="0" applyNumberFormat="1" applyFont="1" applyBorder="1" applyAlignment="1">
      <alignment vertical="center" shrinkToFit="1"/>
    </xf>
    <xf numFmtId="177" fontId="13" fillId="0" borderId="89" xfId="0" applyNumberFormat="1" applyFont="1" applyBorder="1" applyAlignment="1">
      <alignment vertical="center" shrinkToFit="1"/>
    </xf>
    <xf numFmtId="177" fontId="13" fillId="0" borderId="87" xfId="0" applyNumberFormat="1" applyFont="1" applyBorder="1" applyAlignment="1">
      <alignment vertical="center" shrinkToFit="1"/>
    </xf>
    <xf numFmtId="177" fontId="0" fillId="0" borderId="52" xfId="0" applyNumberFormat="1" applyFill="1" applyBorder="1" applyAlignment="1">
      <alignment vertical="center"/>
    </xf>
    <xf numFmtId="177" fontId="13" fillId="0" borderId="9" xfId="0" applyNumberFormat="1" applyFont="1" applyBorder="1" applyAlignment="1">
      <alignment vertical="center" shrinkToFit="1"/>
    </xf>
    <xf numFmtId="177" fontId="0" fillId="0" borderId="42" xfId="0" applyNumberFormat="1" applyBorder="1" applyAlignment="1">
      <alignment horizontal="right" vertical="center" wrapText="1"/>
    </xf>
    <xf numFmtId="177" fontId="0" fillId="0" borderId="43" xfId="0" applyNumberFormat="1" applyBorder="1" applyAlignment="1">
      <alignment horizontal="right" vertical="center"/>
    </xf>
    <xf numFmtId="177" fontId="0" fillId="0" borderId="43" xfId="0" applyNumberFormat="1" applyBorder="1" applyAlignment="1">
      <alignment horizontal="right" vertical="center" wrapText="1"/>
    </xf>
    <xf numFmtId="177" fontId="0" fillId="0" borderId="44" xfId="0" applyNumberFormat="1" applyBorder="1" applyAlignment="1">
      <alignment horizontal="right" vertical="center" wrapText="1"/>
    </xf>
    <xf numFmtId="177" fontId="0" fillId="0" borderId="45" xfId="0" applyNumberFormat="1" applyBorder="1" applyAlignment="1">
      <alignment horizontal="right" vertical="center" wrapText="1"/>
    </xf>
    <xf numFmtId="177" fontId="0" fillId="0" borderId="46" xfId="0" applyNumberFormat="1" applyBorder="1" applyAlignment="1">
      <alignment horizontal="right" vertical="center" wrapText="1"/>
    </xf>
    <xf numFmtId="177" fontId="0" fillId="0" borderId="44" xfId="0" applyNumberFormat="1" applyBorder="1" applyAlignment="1">
      <alignment horizontal="right" vertical="center"/>
    </xf>
    <xf numFmtId="177" fontId="0" fillId="2" borderId="28" xfId="0" applyNumberFormat="1" applyFill="1" applyBorder="1" applyAlignment="1">
      <alignment vertical="center"/>
    </xf>
    <xf numFmtId="177" fontId="13" fillId="0" borderId="43" xfId="0" applyNumberFormat="1" applyFont="1" applyBorder="1" applyAlignment="1">
      <alignment vertical="center" shrinkToFit="1"/>
    </xf>
    <xf numFmtId="177" fontId="13" fillId="0" borderId="28" xfId="1" applyNumberFormat="1" applyFont="1" applyBorder="1" applyAlignment="1">
      <alignment vertical="center" shrinkToFit="1"/>
    </xf>
    <xf numFmtId="177" fontId="11" fillId="0" borderId="28" xfId="0" applyNumberFormat="1" applyFont="1" applyBorder="1" applyAlignment="1">
      <alignment vertical="center" shrinkToFit="1"/>
    </xf>
    <xf numFmtId="177" fontId="13" fillId="0" borderId="87" xfId="1" applyNumberFormat="1" applyFont="1" applyBorder="1" applyAlignment="1">
      <alignment vertical="center" shrinkToFit="1"/>
    </xf>
    <xf numFmtId="177" fontId="11" fillId="0" borderId="27" xfId="0" applyNumberFormat="1" applyFont="1" applyBorder="1" applyAlignment="1">
      <alignment vertical="center" shrinkToFit="1"/>
    </xf>
    <xf numFmtId="177" fontId="13" fillId="0" borderId="59" xfId="0" applyNumberFormat="1" applyFont="1" applyBorder="1" applyAlignment="1">
      <alignment vertical="center" shrinkToFit="1"/>
    </xf>
    <xf numFmtId="177" fontId="13" fillId="0" borderId="60" xfId="0" applyNumberFormat="1" applyFont="1" applyBorder="1" applyAlignment="1">
      <alignment vertical="center" shrinkToFit="1"/>
    </xf>
    <xf numFmtId="177" fontId="13" fillId="0" borderId="61" xfId="0" applyNumberFormat="1" applyFont="1" applyBorder="1" applyAlignment="1">
      <alignment vertical="center" shrinkToFit="1"/>
    </xf>
    <xf numFmtId="177" fontId="13" fillId="0" borderId="62" xfId="0" applyNumberFormat="1" applyFont="1" applyBorder="1" applyAlignment="1">
      <alignment vertical="center" shrinkToFit="1"/>
    </xf>
    <xf numFmtId="177" fontId="13" fillId="0" borderId="63" xfId="0" applyNumberFormat="1" applyFont="1" applyBorder="1" applyAlignment="1">
      <alignment vertical="center" shrinkToFit="1"/>
    </xf>
    <xf numFmtId="177" fontId="18" fillId="0" borderId="42" xfId="0" applyNumberFormat="1" applyFont="1" applyBorder="1" applyAlignment="1">
      <alignment vertical="center" wrapText="1"/>
    </xf>
    <xf numFmtId="177" fontId="18" fillId="0" borderId="43" xfId="0" applyNumberFormat="1" applyFont="1" applyBorder="1" applyAlignment="1">
      <alignment vertical="center"/>
    </xf>
    <xf numFmtId="177" fontId="18" fillId="0" borderId="43" xfId="0" applyNumberFormat="1" applyFont="1" applyBorder="1" applyAlignment="1">
      <alignment vertical="center" wrapText="1"/>
    </xf>
    <xf numFmtId="177" fontId="18" fillId="0" borderId="44" xfId="0" applyNumberFormat="1" applyFont="1" applyBorder="1" applyAlignment="1">
      <alignment vertical="center" wrapText="1"/>
    </xf>
    <xf numFmtId="177" fontId="18" fillId="0" borderId="45" xfId="0" applyNumberFormat="1" applyFont="1" applyBorder="1" applyAlignment="1">
      <alignment vertical="center" wrapText="1"/>
    </xf>
    <xf numFmtId="177" fontId="18" fillId="0" borderId="46" xfId="0" applyNumberFormat="1" applyFont="1" applyBorder="1" applyAlignment="1">
      <alignment vertical="center" wrapText="1"/>
    </xf>
    <xf numFmtId="177" fontId="18" fillId="0" borderId="44" xfId="0" applyNumberFormat="1" applyFont="1" applyBorder="1" applyAlignment="1">
      <alignment vertical="center"/>
    </xf>
    <xf numFmtId="177" fontId="0" fillId="0" borderId="53" xfId="0" applyNumberFormat="1" applyBorder="1" applyAlignment="1">
      <alignment vertical="center" wrapText="1"/>
    </xf>
    <xf numFmtId="177" fontId="13" fillId="0" borderId="25" xfId="0" applyNumberFormat="1" applyFont="1" applyFill="1" applyBorder="1" applyAlignment="1">
      <alignment vertical="center" shrinkToFit="1"/>
    </xf>
    <xf numFmtId="177" fontId="13" fillId="0" borderId="21" xfId="0" applyNumberFormat="1" applyFont="1" applyFill="1" applyBorder="1" applyAlignment="1">
      <alignment vertical="center" shrinkToFit="1"/>
    </xf>
    <xf numFmtId="177" fontId="13" fillId="0" borderId="21" xfId="0" applyNumberFormat="1" applyFont="1" applyBorder="1" applyAlignment="1">
      <alignment vertical="center" shrinkToFit="1"/>
    </xf>
    <xf numFmtId="177" fontId="13" fillId="0" borderId="36" xfId="0" applyNumberFormat="1" applyFont="1" applyBorder="1" applyAlignment="1">
      <alignment vertical="center" shrinkToFit="1"/>
    </xf>
    <xf numFmtId="177" fontId="13" fillId="0" borderId="25" xfId="0" applyNumberFormat="1" applyFont="1" applyBorder="1" applyAlignment="1">
      <alignment vertical="center" shrinkToFit="1"/>
    </xf>
    <xf numFmtId="177" fontId="0" fillId="2" borderId="23" xfId="0" applyNumberFormat="1" applyFill="1" applyBorder="1" applyAlignment="1">
      <alignment vertical="center"/>
    </xf>
    <xf numFmtId="177" fontId="0" fillId="2" borderId="16" xfId="0" applyNumberFormat="1" applyFill="1" applyBorder="1" applyAlignment="1">
      <alignment vertical="center"/>
    </xf>
    <xf numFmtId="177" fontId="0" fillId="2" borderId="17" xfId="0" applyNumberFormat="1" applyFill="1" applyBorder="1" applyAlignment="1">
      <alignment vertical="center"/>
    </xf>
    <xf numFmtId="177" fontId="13" fillId="0" borderId="107" xfId="0" applyNumberFormat="1" applyFont="1" applyBorder="1" applyAlignment="1">
      <alignment vertical="center" shrinkToFit="1"/>
    </xf>
    <xf numFmtId="177" fontId="13" fillId="0" borderId="107" xfId="1" applyNumberFormat="1" applyFont="1" applyBorder="1" applyAlignment="1">
      <alignment vertical="center" shrinkToFit="1"/>
    </xf>
    <xf numFmtId="177" fontId="13" fillId="0" borderId="108" xfId="1" applyNumberFormat="1" applyFont="1" applyBorder="1" applyAlignment="1">
      <alignment vertical="center" shrinkToFit="1"/>
    </xf>
    <xf numFmtId="177" fontId="13" fillId="0" borderId="109" xfId="0" applyNumberFormat="1" applyFont="1" applyBorder="1" applyAlignment="1">
      <alignment vertical="center" shrinkToFit="1"/>
    </xf>
    <xf numFmtId="177" fontId="13" fillId="0" borderId="110" xfId="1" applyNumberFormat="1" applyFont="1" applyBorder="1" applyAlignment="1">
      <alignment vertical="center" shrinkToFit="1"/>
    </xf>
    <xf numFmtId="177" fontId="11" fillId="0" borderId="43" xfId="0" applyNumberFormat="1" applyFont="1" applyBorder="1" applyAlignment="1">
      <alignment vertical="center" shrinkToFit="1"/>
    </xf>
    <xf numFmtId="177" fontId="0" fillId="0" borderId="86" xfId="0" applyNumberFormat="1" applyBorder="1" applyAlignment="1">
      <alignment vertical="center" wrapText="1"/>
    </xf>
    <xf numFmtId="177" fontId="0" fillId="0" borderId="51" xfId="0" applyNumberFormat="1" applyBorder="1" applyAlignment="1">
      <alignment horizontal="right" vertical="center"/>
    </xf>
    <xf numFmtId="177" fontId="0" fillId="0" borderId="52" xfId="0" applyNumberFormat="1" applyBorder="1" applyAlignment="1">
      <alignment horizontal="right" vertical="center"/>
    </xf>
    <xf numFmtId="177" fontId="0" fillId="2" borderId="75" xfId="0" applyNumberFormat="1" applyFill="1" applyBorder="1" applyAlignment="1">
      <alignment vertical="center"/>
    </xf>
    <xf numFmtId="177" fontId="0" fillId="2" borderId="76" xfId="0" applyNumberFormat="1" applyFill="1" applyBorder="1" applyAlignment="1">
      <alignment vertical="center"/>
    </xf>
    <xf numFmtId="177" fontId="0" fillId="2" borderId="77" xfId="0" applyNumberFormat="1" applyFill="1" applyBorder="1" applyAlignment="1">
      <alignment vertical="center"/>
    </xf>
    <xf numFmtId="177" fontId="0" fillId="2" borderId="78" xfId="0" applyNumberFormat="1" applyFill="1" applyBorder="1" applyAlignment="1">
      <alignment vertical="center"/>
    </xf>
    <xf numFmtId="177" fontId="0" fillId="2" borderId="79" xfId="0" applyNumberFormat="1" applyFill="1" applyBorder="1" applyAlignment="1">
      <alignment vertical="center"/>
    </xf>
    <xf numFmtId="177" fontId="0" fillId="0" borderId="111" xfId="0" applyNumberFormat="1" applyBorder="1" applyAlignment="1">
      <alignment vertical="center" wrapText="1"/>
    </xf>
    <xf numFmtId="177" fontId="0" fillId="0" borderId="112" xfId="0" applyNumberFormat="1" applyBorder="1" applyAlignment="1">
      <alignment vertical="center" wrapText="1"/>
    </xf>
    <xf numFmtId="177" fontId="0" fillId="0" borderId="71" xfId="0" applyNumberFormat="1" applyBorder="1" applyAlignment="1">
      <alignment vertical="center" wrapText="1"/>
    </xf>
    <xf numFmtId="177" fontId="0" fillId="0" borderId="113" xfId="0" applyNumberFormat="1" applyBorder="1" applyAlignment="1">
      <alignment vertical="center" wrapText="1"/>
    </xf>
    <xf numFmtId="177" fontId="0" fillId="0" borderId="62" xfId="0" applyNumberFormat="1" applyBorder="1" applyAlignment="1">
      <alignment vertical="center" wrapText="1"/>
    </xf>
    <xf numFmtId="177" fontId="0" fillId="0" borderId="59" xfId="0" applyNumberFormat="1" applyBorder="1" applyAlignment="1">
      <alignment vertical="center" wrapText="1"/>
    </xf>
    <xf numFmtId="177" fontId="0" fillId="0" borderId="27" xfId="0" applyNumberFormat="1" applyBorder="1" applyAlignment="1">
      <alignment vertical="center" wrapText="1"/>
    </xf>
    <xf numFmtId="177" fontId="0" fillId="0" borderId="28" xfId="0" applyNumberFormat="1" applyBorder="1" applyAlignment="1">
      <alignment vertical="center" wrapText="1"/>
    </xf>
    <xf numFmtId="177" fontId="0" fillId="0" borderId="114" xfId="0" applyNumberFormat="1" applyBorder="1" applyAlignment="1">
      <alignment vertical="center" wrapText="1"/>
    </xf>
    <xf numFmtId="177" fontId="0" fillId="0" borderId="115" xfId="0" applyNumberFormat="1" applyBorder="1" applyAlignment="1">
      <alignment vertical="center" wrapText="1"/>
    </xf>
    <xf numFmtId="177" fontId="0" fillId="0" borderId="89" xfId="0" applyNumberFormat="1" applyBorder="1" applyAlignment="1">
      <alignment vertical="center" wrapText="1"/>
    </xf>
    <xf numFmtId="177" fontId="0" fillId="2" borderId="88" xfId="0" applyNumberFormat="1" applyFill="1" applyBorder="1" applyAlignment="1">
      <alignment vertical="center"/>
    </xf>
    <xf numFmtId="177" fontId="0" fillId="2" borderId="15" xfId="0" applyNumberFormat="1" applyFill="1" applyBorder="1" applyAlignment="1">
      <alignment vertical="center"/>
    </xf>
    <xf numFmtId="177" fontId="0" fillId="2" borderId="90" xfId="0" applyNumberFormat="1" applyFill="1" applyBorder="1" applyAlignment="1">
      <alignment vertical="center"/>
    </xf>
    <xf numFmtId="177" fontId="0" fillId="2" borderId="32" xfId="0" applyNumberFormat="1" applyFill="1" applyBorder="1" applyAlignment="1">
      <alignment vertical="center"/>
    </xf>
    <xf numFmtId="177" fontId="0" fillId="2" borderId="19" xfId="0" applyNumberFormat="1" applyFill="1" applyBorder="1" applyAlignment="1">
      <alignment vertical="center"/>
    </xf>
    <xf numFmtId="0" fontId="11" fillId="3" borderId="2" xfId="0" applyFont="1" applyFill="1" applyBorder="1" applyAlignment="1">
      <alignment horizontal="left" vertical="center"/>
    </xf>
    <xf numFmtId="0" fontId="11" fillId="3" borderId="0" xfId="0" applyFont="1" applyFill="1" applyBorder="1" applyAlignment="1">
      <alignment horizontal="left" vertical="center"/>
    </xf>
    <xf numFmtId="0" fontId="11" fillId="0" borderId="34" xfId="0" applyFont="1" applyBorder="1" applyAlignment="1">
      <alignment vertical="center"/>
    </xf>
    <xf numFmtId="0" fontId="11" fillId="0" borderId="35" xfId="0" applyFont="1" applyBorder="1" applyAlignment="1">
      <alignment vertical="center"/>
    </xf>
    <xf numFmtId="0" fontId="11" fillId="0" borderId="37" xfId="0" applyFont="1" applyBorder="1" applyAlignment="1">
      <alignment vertical="center"/>
    </xf>
    <xf numFmtId="0" fontId="11" fillId="0" borderId="34" xfId="0" applyFont="1" applyBorder="1" applyAlignment="1">
      <alignment vertical="center" wrapText="1"/>
    </xf>
    <xf numFmtId="0" fontId="2" fillId="0" borderId="100"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103"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104" xfId="0" applyFont="1" applyBorder="1" applyAlignment="1">
      <alignment horizontal="center" vertical="center" wrapText="1"/>
    </xf>
    <xf numFmtId="0" fontId="13" fillId="4" borderId="1" xfId="0" applyFont="1" applyFill="1" applyBorder="1" applyAlignment="1">
      <alignment horizontal="center" vertical="center" wrapText="1"/>
    </xf>
    <xf numFmtId="0" fontId="13" fillId="4" borderId="105"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10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106" xfId="0" applyFont="1" applyFill="1" applyBorder="1" applyAlignment="1">
      <alignment horizontal="center" vertical="center" wrapText="1"/>
    </xf>
    <xf numFmtId="0" fontId="11" fillId="0" borderId="34" xfId="0" applyFont="1" applyBorder="1" applyAlignment="1">
      <alignment horizontal="left" vertical="center"/>
    </xf>
    <xf numFmtId="0" fontId="11" fillId="0" borderId="35" xfId="0" applyFont="1" applyBorder="1" applyAlignment="1">
      <alignment horizontal="left" vertical="center"/>
    </xf>
    <xf numFmtId="0" fontId="11" fillId="0" borderId="37" xfId="0" applyFont="1" applyBorder="1" applyAlignment="1">
      <alignment horizontal="left"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37" xfId="0" applyFont="1" applyBorder="1" applyAlignment="1">
      <alignment horizontal="center" vertical="center"/>
    </xf>
    <xf numFmtId="0" fontId="11" fillId="0" borderId="35" xfId="0" applyFont="1" applyBorder="1" applyAlignment="1">
      <alignment vertical="center" wrapText="1"/>
    </xf>
    <xf numFmtId="0" fontId="11" fillId="0" borderId="37" xfId="0" applyFont="1" applyBorder="1" applyAlignment="1">
      <alignmen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11" fillId="0" borderId="37" xfId="0" applyFont="1" applyBorder="1" applyAlignment="1">
      <alignment horizontal="left"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xf>
    <xf numFmtId="0" fontId="2" fillId="0" borderId="47" xfId="0" applyFont="1" applyBorder="1" applyAlignment="1">
      <alignment horizontal="center" vertical="center"/>
    </xf>
    <xf numFmtId="0" fontId="2" fillId="0" borderId="97" xfId="0" applyFont="1" applyBorder="1" applyAlignment="1">
      <alignment horizontal="center" vertical="center"/>
    </xf>
    <xf numFmtId="0" fontId="2" fillId="0" borderId="98" xfId="0" applyFont="1" applyBorder="1" applyAlignment="1">
      <alignment horizontal="center" vertical="center"/>
    </xf>
    <xf numFmtId="0" fontId="2" fillId="0" borderId="99" xfId="0" applyFont="1" applyBorder="1" applyAlignment="1">
      <alignment horizontal="center" vertical="center"/>
    </xf>
    <xf numFmtId="38" fontId="13" fillId="4" borderId="1" xfId="1" applyFont="1" applyFill="1" applyBorder="1" applyAlignment="1">
      <alignment horizontal="center" vertical="center" wrapText="1"/>
    </xf>
    <xf numFmtId="38" fontId="13" fillId="4" borderId="105" xfId="1" applyFont="1" applyFill="1" applyBorder="1" applyAlignment="1">
      <alignment horizontal="center" vertical="center" wrapText="1"/>
    </xf>
    <xf numFmtId="38" fontId="13" fillId="4" borderId="3" xfId="1" applyFont="1" applyFill="1" applyBorder="1" applyAlignment="1">
      <alignment horizontal="center" vertical="center" wrapText="1"/>
    </xf>
    <xf numFmtId="38" fontId="13" fillId="4" borderId="103" xfId="1" applyFont="1" applyFill="1" applyBorder="1" applyAlignment="1">
      <alignment horizontal="center" vertical="center" wrapText="1"/>
    </xf>
    <xf numFmtId="38" fontId="13" fillId="4" borderId="4" xfId="1" applyFont="1" applyFill="1" applyBorder="1" applyAlignment="1">
      <alignment horizontal="center" vertical="center" wrapText="1"/>
    </xf>
    <xf numFmtId="38" fontId="13" fillId="4" borderId="106" xfId="1"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05"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0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06" xfId="0" applyFill="1" applyBorder="1" applyAlignment="1">
      <alignment horizontal="center" vertical="center" wrapText="1"/>
    </xf>
    <xf numFmtId="0" fontId="19" fillId="0" borderId="34" xfId="0" applyFont="1" applyBorder="1" applyAlignment="1">
      <alignment horizontal="left" vertical="center"/>
    </xf>
    <xf numFmtId="0" fontId="19" fillId="0" borderId="35" xfId="0" applyFont="1" applyBorder="1" applyAlignment="1">
      <alignment horizontal="left" vertical="center"/>
    </xf>
    <xf numFmtId="0" fontId="19" fillId="0" borderId="37" xfId="0" applyFont="1" applyBorder="1" applyAlignment="1">
      <alignment horizontal="left"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xf>
    <xf numFmtId="0" fontId="19" fillId="0" borderId="37" xfId="0" applyFont="1" applyBorder="1" applyAlignment="1">
      <alignment horizontal="center" vertical="center"/>
    </xf>
    <xf numFmtId="0" fontId="19" fillId="0" borderId="34" xfId="0" applyFont="1" applyBorder="1" applyAlignment="1">
      <alignment vertical="center"/>
    </xf>
    <xf numFmtId="0" fontId="19" fillId="0" borderId="35" xfId="0" applyFont="1" applyBorder="1" applyAlignment="1">
      <alignment vertical="center"/>
    </xf>
    <xf numFmtId="0" fontId="19" fillId="0" borderId="37" xfId="0" applyFont="1" applyBorder="1" applyAlignment="1">
      <alignment vertical="center"/>
    </xf>
    <xf numFmtId="0" fontId="19" fillId="0" borderId="34" xfId="0" applyFont="1" applyBorder="1" applyAlignment="1">
      <alignment vertical="center" wrapText="1"/>
    </xf>
    <xf numFmtId="0" fontId="19" fillId="0" borderId="35" xfId="0" applyFont="1" applyBorder="1" applyAlignment="1">
      <alignment vertical="center" wrapText="1"/>
    </xf>
    <xf numFmtId="0" fontId="19" fillId="0" borderId="37" xfId="0" applyFont="1" applyBorder="1" applyAlignment="1">
      <alignment vertical="center" wrapText="1"/>
    </xf>
    <xf numFmtId="0" fontId="0" fillId="0" borderId="35" xfId="0" applyBorder="1" applyAlignment="1">
      <alignment vertical="center"/>
    </xf>
    <xf numFmtId="0" fontId="0" fillId="0" borderId="37" xfId="0" applyBorder="1" applyAlignment="1">
      <alignment vertical="center"/>
    </xf>
    <xf numFmtId="0" fontId="0" fillId="0" borderId="35" xfId="0" applyBorder="1" applyAlignment="1">
      <alignment vertical="center" wrapText="1"/>
    </xf>
    <xf numFmtId="0" fontId="0" fillId="0" borderId="37" xfId="0" applyBorder="1" applyAlignment="1">
      <alignment vertical="center" wrapText="1"/>
    </xf>
    <xf numFmtId="0" fontId="19" fillId="0" borderId="34" xfId="0" applyFont="1" applyBorder="1" applyAlignment="1">
      <alignment horizontal="left" vertical="center" wrapText="1"/>
    </xf>
    <xf numFmtId="0" fontId="19" fillId="0" borderId="35" xfId="0" applyFont="1" applyBorder="1" applyAlignment="1">
      <alignment horizontal="left" vertical="center" wrapText="1"/>
    </xf>
    <xf numFmtId="0" fontId="19" fillId="0" borderId="37" xfId="0" applyFont="1" applyBorder="1" applyAlignment="1">
      <alignment horizontal="left" vertical="center" wrapText="1"/>
    </xf>
    <xf numFmtId="0" fontId="17" fillId="4" borderId="1" xfId="2" applyFont="1" applyFill="1" applyBorder="1" applyAlignment="1">
      <alignment horizontal="center" vertical="center" wrapText="1"/>
    </xf>
    <xf numFmtId="0" fontId="17" fillId="4" borderId="105" xfId="2" applyFont="1" applyFill="1" applyBorder="1" applyAlignment="1">
      <alignment horizontal="center" vertical="center" wrapText="1"/>
    </xf>
    <xf numFmtId="0" fontId="17" fillId="4" borderId="3" xfId="2" applyFont="1" applyFill="1" applyBorder="1" applyAlignment="1">
      <alignment horizontal="center" vertical="center" wrapText="1"/>
    </xf>
    <xf numFmtId="0" fontId="17" fillId="4" borderId="103" xfId="2" applyFont="1" applyFill="1" applyBorder="1" applyAlignment="1">
      <alignment horizontal="center" vertical="center" wrapText="1"/>
    </xf>
    <xf numFmtId="0" fontId="17" fillId="4" borderId="4" xfId="2" applyFont="1" applyFill="1" applyBorder="1" applyAlignment="1">
      <alignment horizontal="center" vertical="center" wrapText="1"/>
    </xf>
    <xf numFmtId="0" fontId="17" fillId="4" borderId="106" xfId="2" applyFont="1" applyFill="1" applyBorder="1" applyAlignment="1">
      <alignment horizontal="center" vertical="center" wrapText="1"/>
    </xf>
    <xf numFmtId="0" fontId="19" fillId="0" borderId="34" xfId="2" applyFont="1" applyBorder="1" applyAlignment="1">
      <alignment horizontal="left" vertical="center" wrapText="1"/>
    </xf>
    <xf numFmtId="0" fontId="19" fillId="0" borderId="35" xfId="2" applyFont="1" applyBorder="1" applyAlignment="1">
      <alignment horizontal="left" vertical="center" wrapText="1"/>
    </xf>
    <xf numFmtId="0" fontId="19" fillId="0" borderId="37" xfId="2" applyFont="1" applyBorder="1" applyAlignment="1">
      <alignment horizontal="left" vertical="center" wrapText="1"/>
    </xf>
    <xf numFmtId="0" fontId="19" fillId="0" borderId="34" xfId="2" applyFont="1" applyBorder="1" applyAlignment="1">
      <alignment horizontal="center" vertical="center"/>
    </xf>
    <xf numFmtId="0" fontId="19" fillId="0" borderId="35" xfId="2" applyFont="1" applyBorder="1" applyAlignment="1">
      <alignment horizontal="center" vertical="center"/>
    </xf>
    <xf numFmtId="0" fontId="19" fillId="0" borderId="37" xfId="2" applyFont="1" applyBorder="1" applyAlignment="1">
      <alignment horizontal="center" vertical="center"/>
    </xf>
    <xf numFmtId="0" fontId="19" fillId="0" borderId="34" xfId="2" applyFont="1" applyBorder="1" applyAlignment="1">
      <alignment vertical="center" wrapText="1"/>
    </xf>
    <xf numFmtId="0" fontId="19" fillId="0" borderId="35" xfId="2" applyFont="1" applyBorder="1" applyAlignment="1">
      <alignment vertical="center" wrapText="1"/>
    </xf>
    <xf numFmtId="0" fontId="19" fillId="0" borderId="37" xfId="2" applyFont="1" applyBorder="1" applyAlignment="1">
      <alignment vertical="center" wrapText="1"/>
    </xf>
    <xf numFmtId="0" fontId="19" fillId="0" borderId="34" xfId="2" applyFont="1" applyBorder="1" applyAlignment="1">
      <alignment vertical="center"/>
    </xf>
    <xf numFmtId="0" fontId="19" fillId="0" borderId="35" xfId="2" applyFont="1" applyBorder="1" applyAlignment="1">
      <alignment vertical="center"/>
    </xf>
    <xf numFmtId="0" fontId="19" fillId="0" borderId="37" xfId="2" applyFont="1" applyBorder="1" applyAlignment="1">
      <alignment vertical="center"/>
    </xf>
    <xf numFmtId="176" fontId="11" fillId="0" borderId="34" xfId="0" applyNumberFormat="1" applyFont="1" applyBorder="1" applyAlignment="1">
      <alignment vertical="center"/>
    </xf>
    <xf numFmtId="176" fontId="11" fillId="0" borderId="35" xfId="0" applyNumberFormat="1" applyFont="1" applyBorder="1" applyAlignment="1">
      <alignment vertical="center"/>
    </xf>
    <xf numFmtId="176" fontId="11" fillId="0" borderId="37" xfId="0" applyNumberFormat="1" applyFont="1" applyBorder="1" applyAlignment="1">
      <alignment vertical="center"/>
    </xf>
    <xf numFmtId="38" fontId="11" fillId="0" borderId="34" xfId="1" applyFont="1" applyBorder="1" applyAlignment="1">
      <alignment horizontal="left" vertical="center" wrapText="1"/>
    </xf>
    <xf numFmtId="38" fontId="11" fillId="0" borderId="35" xfId="1" applyFont="1" applyBorder="1" applyAlignment="1">
      <alignment horizontal="left" vertical="center"/>
    </xf>
    <xf numFmtId="38" fontId="11" fillId="0" borderId="37" xfId="1" applyFont="1" applyBorder="1" applyAlignment="1">
      <alignment horizontal="left" vertical="center"/>
    </xf>
    <xf numFmtId="38" fontId="11" fillId="0" borderId="34" xfId="1" applyFont="1" applyBorder="1" applyAlignment="1">
      <alignment horizontal="center" vertical="center"/>
    </xf>
    <xf numFmtId="38" fontId="11" fillId="0" borderId="35" xfId="1" applyFont="1" applyBorder="1" applyAlignment="1">
      <alignment horizontal="center" vertical="center"/>
    </xf>
    <xf numFmtId="38" fontId="11" fillId="0" borderId="37" xfId="1" applyFont="1" applyBorder="1" applyAlignment="1">
      <alignment horizontal="center" vertical="center"/>
    </xf>
    <xf numFmtId="38" fontId="11" fillId="0" borderId="34" xfId="1" applyFont="1" applyBorder="1" applyAlignment="1">
      <alignment vertical="center" wrapText="1"/>
    </xf>
    <xf numFmtId="38" fontId="11" fillId="0" borderId="35" xfId="1" applyFont="1" applyBorder="1" applyAlignment="1">
      <alignment vertical="center"/>
    </xf>
    <xf numFmtId="38" fontId="11" fillId="0" borderId="37" xfId="1" applyFont="1" applyBorder="1" applyAlignment="1">
      <alignment vertical="center"/>
    </xf>
    <xf numFmtId="38" fontId="11" fillId="0" borderId="34" xfId="1" applyFont="1" applyBorder="1" applyAlignment="1">
      <alignment vertical="center"/>
    </xf>
    <xf numFmtId="176" fontId="13" fillId="4" borderId="1" xfId="0" applyNumberFormat="1" applyFont="1" applyFill="1" applyBorder="1" applyAlignment="1">
      <alignment horizontal="center" vertical="center" wrapText="1"/>
    </xf>
    <xf numFmtId="176" fontId="13" fillId="4" borderId="105" xfId="0" applyNumberFormat="1" applyFont="1" applyFill="1" applyBorder="1" applyAlignment="1">
      <alignment horizontal="center" vertical="center" wrapText="1"/>
    </xf>
    <xf numFmtId="176" fontId="13" fillId="4" borderId="3" xfId="0" applyNumberFormat="1" applyFont="1" applyFill="1" applyBorder="1" applyAlignment="1">
      <alignment horizontal="center" vertical="center" wrapText="1"/>
    </xf>
    <xf numFmtId="176" fontId="13" fillId="4" borderId="103" xfId="0" applyNumberFormat="1" applyFont="1" applyFill="1" applyBorder="1" applyAlignment="1">
      <alignment horizontal="center" vertical="center" wrapText="1"/>
    </xf>
    <xf numFmtId="176" fontId="13" fillId="4" borderId="4" xfId="0" applyNumberFormat="1" applyFont="1" applyFill="1" applyBorder="1" applyAlignment="1">
      <alignment horizontal="center" vertical="center" wrapText="1"/>
    </xf>
    <xf numFmtId="176" fontId="13" fillId="4" borderId="106" xfId="0" applyNumberFormat="1" applyFont="1" applyFill="1" applyBorder="1" applyAlignment="1">
      <alignment horizontal="center" vertical="center" wrapText="1"/>
    </xf>
    <xf numFmtId="176" fontId="11" fillId="0" borderId="34" xfId="0" applyNumberFormat="1" applyFont="1" applyBorder="1" applyAlignment="1">
      <alignment horizontal="left" vertical="center"/>
    </xf>
    <xf numFmtId="176" fontId="11" fillId="0" borderId="35" xfId="0" applyNumberFormat="1" applyFont="1" applyBorder="1" applyAlignment="1">
      <alignment horizontal="left" vertical="center"/>
    </xf>
    <xf numFmtId="176" fontId="11" fillId="0" borderId="37" xfId="0" applyNumberFormat="1" applyFont="1" applyBorder="1" applyAlignment="1">
      <alignment horizontal="left" vertical="center"/>
    </xf>
    <xf numFmtId="176" fontId="11" fillId="0" borderId="34" xfId="0" applyNumberFormat="1" applyFont="1" applyBorder="1" applyAlignment="1">
      <alignment horizontal="center" vertical="center"/>
    </xf>
    <xf numFmtId="176" fontId="11" fillId="0" borderId="35" xfId="0" applyNumberFormat="1" applyFont="1" applyBorder="1" applyAlignment="1">
      <alignment horizontal="center" vertical="center"/>
    </xf>
    <xf numFmtId="176" fontId="11" fillId="0" borderId="37" xfId="0" applyNumberFormat="1" applyFont="1" applyBorder="1" applyAlignment="1">
      <alignment horizontal="center" vertical="center"/>
    </xf>
    <xf numFmtId="176" fontId="11" fillId="0" borderId="34" xfId="0" applyNumberFormat="1" applyFont="1" applyBorder="1" applyAlignment="1">
      <alignment vertical="center" wrapText="1"/>
    </xf>
    <xf numFmtId="176" fontId="11" fillId="0" borderId="35" xfId="0" applyNumberFormat="1" applyFont="1" applyBorder="1" applyAlignment="1">
      <alignment vertical="center" wrapText="1"/>
    </xf>
    <xf numFmtId="176" fontId="11" fillId="0" borderId="37" xfId="0" applyNumberFormat="1" applyFont="1" applyBorder="1" applyAlignment="1">
      <alignment vertical="center" wrapText="1"/>
    </xf>
    <xf numFmtId="0" fontId="11" fillId="0" borderId="34" xfId="0" applyFont="1" applyBorder="1" applyAlignment="1">
      <alignment vertical="center" wrapText="1" shrinkToFit="1"/>
    </xf>
    <xf numFmtId="0" fontId="11" fillId="0" borderId="35" xfId="0" applyFont="1" applyBorder="1" applyAlignment="1">
      <alignment vertical="center" wrapText="1" shrinkToFit="1"/>
    </xf>
    <xf numFmtId="0" fontId="11" fillId="0" borderId="37" xfId="0" applyFont="1" applyBorder="1" applyAlignment="1">
      <alignment vertical="center" wrapText="1" shrinkToFit="1"/>
    </xf>
    <xf numFmtId="0" fontId="11" fillId="0" borderId="34" xfId="0" applyFont="1" applyBorder="1" applyAlignment="1">
      <alignment vertical="top" wrapText="1"/>
    </xf>
    <xf numFmtId="0" fontId="11" fillId="0" borderId="35" xfId="0" applyFont="1" applyBorder="1" applyAlignment="1">
      <alignment vertical="top" wrapText="1"/>
    </xf>
    <xf numFmtId="0" fontId="11" fillId="0" borderId="37" xfId="0" applyFont="1" applyBorder="1" applyAlignment="1">
      <alignmen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7" xfId="0" applyBorder="1" applyAlignment="1">
      <alignment horizontal="center" vertical="center" wrapText="1"/>
    </xf>
    <xf numFmtId="0" fontId="0" fillId="0" borderId="24"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1" xfId="0" applyBorder="1" applyAlignment="1">
      <alignment horizontal="center" vertical="center" wrapText="1"/>
    </xf>
    <xf numFmtId="0" fontId="0" fillId="0" borderId="21" xfId="0" applyBorder="1">
      <alignment vertical="center"/>
    </xf>
    <xf numFmtId="0" fontId="0" fillId="0" borderId="28" xfId="0" applyBorder="1">
      <alignment vertical="center"/>
    </xf>
    <xf numFmtId="0" fontId="0" fillId="0" borderId="26" xfId="0" applyBorder="1">
      <alignment vertical="center"/>
    </xf>
    <xf numFmtId="0" fontId="0" fillId="0" borderId="15" xfId="0" applyBorder="1" applyAlignment="1">
      <alignment horizontal="center" vertical="center" wrapText="1"/>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27" xfId="0" applyBorder="1" applyAlignment="1">
      <alignment horizontal="center" vertical="center" wrapText="1"/>
    </xf>
    <xf numFmtId="0" fontId="0" fillId="0" borderId="87"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0" fillId="0" borderId="25" xfId="0" applyBorder="1" applyAlignment="1">
      <alignment horizontal="center" vertical="center" wrapText="1"/>
    </xf>
    <xf numFmtId="0" fontId="0" fillId="0" borderId="27" xfId="0" applyBorder="1">
      <alignment vertical="center"/>
    </xf>
    <xf numFmtId="0" fontId="0" fillId="0" borderId="29" xfId="0" applyBorder="1">
      <alignment vertical="center"/>
    </xf>
    <xf numFmtId="0" fontId="0" fillId="0" borderId="24" xfId="0" applyBorder="1" applyAlignment="1">
      <alignment horizontal="center" vertical="center" wrapText="1"/>
    </xf>
    <xf numFmtId="0" fontId="0" fillId="0" borderId="88" xfId="0" applyBorder="1" applyAlignment="1">
      <alignment horizontal="center" vertical="center"/>
    </xf>
    <xf numFmtId="0" fontId="0" fillId="0" borderId="90" xfId="0" applyBorder="1" applyAlignment="1">
      <alignment horizontal="center" vertical="center"/>
    </xf>
    <xf numFmtId="0" fontId="0" fillId="0" borderId="32" xfId="0" applyBorder="1" applyAlignment="1">
      <alignment horizontal="center" vertical="center" wrapText="1"/>
    </xf>
    <xf numFmtId="0" fontId="0" fillId="0" borderId="32" xfId="0" applyBorder="1" applyAlignment="1">
      <alignment horizontal="center" vertical="center"/>
    </xf>
    <xf numFmtId="0" fontId="11" fillId="0" borderId="28" xfId="0" applyFont="1" applyBorder="1" applyAlignment="1">
      <alignment horizontal="center" vertical="center" wrapText="1"/>
    </xf>
    <xf numFmtId="0" fontId="11" fillId="4" borderId="91" xfId="0" applyFont="1" applyFill="1" applyBorder="1" applyAlignment="1">
      <alignment horizontal="center" vertical="center" wrapText="1"/>
    </xf>
    <xf numFmtId="0" fontId="11" fillId="4" borderId="9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89"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3" fillId="0" borderId="93" xfId="0" applyFont="1" applyBorder="1" applyAlignment="1">
      <alignment horizontal="center" vertical="center" wrapText="1"/>
    </xf>
    <xf numFmtId="0" fontId="13" fillId="0" borderId="92" xfId="0" applyFont="1" applyBorder="1" applyAlignment="1">
      <alignment horizontal="center" vertical="center" wrapText="1"/>
    </xf>
    <xf numFmtId="0" fontId="11" fillId="0" borderId="21" xfId="0" applyFont="1" applyBorder="1" applyAlignment="1">
      <alignment horizontal="center" vertical="center"/>
    </xf>
    <xf numFmtId="0" fontId="11" fillId="0" borderId="28" xfId="0" applyFont="1" applyBorder="1" applyAlignment="1">
      <alignment horizontal="center" vertical="center"/>
    </xf>
    <xf numFmtId="0" fontId="11" fillId="0" borderId="0" xfId="0" applyFont="1" applyBorder="1" applyAlignment="1">
      <alignment horizontal="center" vertical="center" wrapText="1"/>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11" fillId="0" borderId="31" xfId="0" applyFont="1" applyBorder="1" applyAlignment="1">
      <alignment horizontal="center" vertical="center" wrapText="1"/>
    </xf>
    <xf numFmtId="0" fontId="0" fillId="0" borderId="71" xfId="0" applyBorder="1" applyAlignment="1">
      <alignment horizontal="center" vertical="center" wrapText="1"/>
    </xf>
    <xf numFmtId="0" fontId="0" fillId="0" borderId="48"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48"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73" xfId="0" applyBorder="1" applyAlignment="1">
      <alignment horizontal="center" vertical="center" wrapText="1"/>
    </xf>
    <xf numFmtId="0" fontId="0" fillId="0" borderId="74" xfId="0" applyBorder="1" applyAlignment="1">
      <alignment horizontal="center" vertical="center" wrapText="1"/>
    </xf>
    <xf numFmtId="0" fontId="2" fillId="0" borderId="39" xfId="0" applyFont="1" applyBorder="1" applyAlignment="1">
      <alignment horizontal="center" vertical="center"/>
    </xf>
    <xf numFmtId="0" fontId="0" fillId="0" borderId="40" xfId="0" applyBorder="1" applyAlignment="1">
      <alignment horizontal="center" vertical="center"/>
    </xf>
    <xf numFmtId="0" fontId="2" fillId="0" borderId="94" xfId="0" applyFont="1" applyBorder="1" applyAlignment="1">
      <alignment horizontal="center" vertical="center"/>
    </xf>
    <xf numFmtId="0" fontId="2" fillId="0" borderId="95" xfId="0" applyFont="1" applyBorder="1" applyAlignment="1">
      <alignment horizontal="center" vertical="center"/>
    </xf>
    <xf numFmtId="0" fontId="2" fillId="0" borderId="96" xfId="0" applyFont="1" applyBorder="1" applyAlignment="1">
      <alignment horizontal="center" vertical="center"/>
    </xf>
    <xf numFmtId="0" fontId="0" fillId="0" borderId="21" xfId="0" applyBorder="1" applyAlignment="1">
      <alignment horizontal="center" vertical="center"/>
    </xf>
    <xf numFmtId="0" fontId="0" fillId="0" borderId="36" xfId="0" applyBorder="1" applyAlignment="1">
      <alignment horizontal="center" vertical="center"/>
    </xf>
    <xf numFmtId="0" fontId="0" fillId="0" borderId="28" xfId="0" applyBorder="1" applyAlignment="1">
      <alignment horizontal="center" vertical="center"/>
    </xf>
    <xf numFmtId="0" fontId="0" fillId="0" borderId="12" xfId="0" applyBorder="1" applyAlignment="1">
      <alignment horizontal="center" vertical="center"/>
    </xf>
    <xf numFmtId="0" fontId="0" fillId="0" borderId="26" xfId="0" applyBorder="1" applyAlignment="1">
      <alignment horizontal="center" vertical="center"/>
    </xf>
    <xf numFmtId="0" fontId="0" fillId="0" borderId="9" xfId="0" applyBorder="1" applyAlignment="1">
      <alignment horizontal="center" vertical="center"/>
    </xf>
    <xf numFmtId="0" fontId="13" fillId="3" borderId="2"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5" xfId="0" applyFont="1" applyFill="1" applyBorder="1" applyAlignment="1">
      <alignment horizontal="center" vertical="center" wrapText="1"/>
    </xf>
    <xf numFmtId="38" fontId="11" fillId="0" borderId="34" xfId="1" applyFont="1" applyBorder="1" applyAlignment="1">
      <alignment horizontal="left" vertical="center"/>
    </xf>
    <xf numFmtId="38" fontId="16" fillId="0" borderId="34" xfId="1" applyFont="1" applyBorder="1" applyAlignment="1">
      <alignment vertical="center" wrapText="1"/>
    </xf>
    <xf numFmtId="38" fontId="16" fillId="0" borderId="35" xfId="1" applyFont="1" applyBorder="1" applyAlignment="1">
      <alignment vertical="center" wrapText="1"/>
    </xf>
    <xf numFmtId="38" fontId="16" fillId="0" borderId="37" xfId="1" applyFont="1" applyBorder="1" applyAlignment="1">
      <alignment vertical="center" wrapText="1"/>
    </xf>
    <xf numFmtId="0" fontId="4" fillId="0" borderId="0" xfId="0" applyFont="1" applyFill="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42"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50" xfId="0" applyFont="1" applyBorder="1" applyAlignment="1">
      <alignment horizontal="center" vertical="center"/>
    </xf>
    <xf numFmtId="0" fontId="4" fillId="0" borderId="83" xfId="0" applyFont="1" applyBorder="1" applyAlignment="1">
      <alignment horizontal="center" vertical="center"/>
    </xf>
    <xf numFmtId="0" fontId="4" fillId="0" borderId="8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7" xfId="0" applyFont="1" applyBorder="1" applyAlignment="1">
      <alignment horizontal="center" vertical="center"/>
    </xf>
    <xf numFmtId="0" fontId="4" fillId="0" borderId="30" xfId="0" applyFont="1" applyBorder="1" applyAlignment="1">
      <alignment horizontal="center" vertical="center"/>
    </xf>
  </cellXfs>
  <cellStyles count="3">
    <cellStyle name="桁区切り" xfId="1" builtinId="6"/>
    <cellStyle name="標準" xfId="0" builtinId="0"/>
    <cellStyle name="標準 2" xfId="2" xr:uid="{7C020FE9-2E1C-469B-AAB9-BC075B1219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3812</xdr:colOff>
      <xdr:row>0</xdr:row>
      <xdr:rowOff>173990</xdr:rowOff>
    </xdr:from>
    <xdr:to>
      <xdr:col>4</xdr:col>
      <xdr:colOff>308611</xdr:colOff>
      <xdr:row>1</xdr:row>
      <xdr:rowOff>94616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94312" y="173990"/>
          <a:ext cx="1912619" cy="301626"/>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baseline="0">
              <a:solidFill>
                <a:sysClr val="windowText" lastClr="000000"/>
              </a:solidFill>
            </a:rPr>
            <a:t>地方公共団体等</a:t>
          </a:r>
          <a:endParaRPr kumimoji="1" lang="en-US" altLang="ja-JP" sz="1100" baseline="0">
            <a:solidFill>
              <a:sysClr val="windowText" lastClr="000000"/>
            </a:solidFill>
          </a:endParaRPr>
        </a:p>
      </xdr:txBody>
    </xdr:sp>
    <xdr:clientData/>
  </xdr:twoCellAnchor>
  <xdr:twoCellAnchor>
    <xdr:from>
      <xdr:col>40</xdr:col>
      <xdr:colOff>2268512</xdr:colOff>
      <xdr:row>0</xdr:row>
      <xdr:rowOff>47625</xdr:rowOff>
    </xdr:from>
    <xdr:to>
      <xdr:col>40</xdr:col>
      <xdr:colOff>3292448</xdr:colOff>
      <xdr:row>0</xdr:row>
      <xdr:rowOff>304801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0272012" y="47625"/>
          <a:ext cx="1023936" cy="257176"/>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T262"/>
  <sheetViews>
    <sheetView tabSelected="1" view="pageBreakPreview" topLeftCell="B1" zoomScaleNormal="100" zoomScaleSheetLayoutView="100" workbookViewId="0">
      <pane xSplit="4" ySplit="7" topLeftCell="F8" activePane="bottomRight" state="frozen"/>
      <selection activeCell="B1" sqref="B1"/>
      <selection pane="topRight" activeCell="F1" sqref="F1"/>
      <selection pane="bottomLeft" activeCell="B8" sqref="B8"/>
      <selection pane="bottomRight" activeCell="AF15" sqref="AF15"/>
    </sheetView>
  </sheetViews>
  <sheetFormatPr defaultRowHeight="13.2" x14ac:dyDescent="0.2"/>
  <cols>
    <col min="1" max="1" width="2.77734375" customWidth="1"/>
    <col min="2" max="3" width="4.6640625" customWidth="1"/>
    <col min="4" max="4" width="14.109375" customWidth="1"/>
    <col min="5" max="5" width="4.6640625" customWidth="1"/>
    <col min="6" max="6" width="6.33203125" customWidth="1"/>
    <col min="7" max="11" width="10.44140625" customWidth="1"/>
    <col min="12" max="12" width="12.44140625" customWidth="1"/>
    <col min="13" max="15" width="10.44140625" customWidth="1"/>
    <col min="16" max="16" width="12" customWidth="1"/>
    <col min="17" max="21" width="10.44140625" customWidth="1"/>
    <col min="22" max="22" width="11.88671875" customWidth="1"/>
    <col min="23" max="27" width="10.44140625" customWidth="1"/>
    <col min="28" max="28" width="11.77734375" customWidth="1"/>
    <col min="29" max="29" width="10.44140625" customWidth="1"/>
    <col min="30" max="30" width="12.77734375" customWidth="1"/>
    <col min="31" max="31" width="8.44140625" customWidth="1"/>
    <col min="32" max="32" width="18.109375" customWidth="1"/>
    <col min="33" max="33" width="6.88671875" customWidth="1"/>
    <col min="34" max="34" width="15.44140625" customWidth="1"/>
    <col min="35" max="35" width="4" customWidth="1"/>
    <col min="36" max="36" width="44.6640625" style="34" customWidth="1"/>
    <col min="37" max="37" width="42.88671875" style="34" customWidth="1"/>
    <col min="38" max="38" width="14.21875" style="34" customWidth="1"/>
    <col min="39" max="39" width="46.77734375" style="34" customWidth="1"/>
    <col min="40" max="40" width="34.33203125" style="34" customWidth="1"/>
    <col min="41" max="41" width="46.77734375" style="34" customWidth="1"/>
    <col min="42" max="42" width="18.21875" customWidth="1"/>
    <col min="43" max="44" width="26.44140625" customWidth="1"/>
    <col min="45" max="47" width="4.6640625" customWidth="1"/>
  </cols>
  <sheetData>
    <row r="1" spans="2:46" ht="30" customHeight="1" x14ac:dyDescent="0.2">
      <c r="B1" s="360" t="s">
        <v>30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360"/>
      <c r="AL1" s="360"/>
      <c r="AM1" s="360"/>
      <c r="AN1" s="360"/>
      <c r="AO1" s="360"/>
      <c r="AP1" s="38"/>
      <c r="AQ1" s="38"/>
      <c r="AR1" s="38"/>
      <c r="AS1" s="38"/>
      <c r="AT1" s="38"/>
    </row>
    <row r="2" spans="2:46" ht="13.8" thickBot="1" x14ac:dyDescent="0.25">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41"/>
      <c r="AI2" s="41"/>
      <c r="AJ2" s="42"/>
      <c r="AK2" s="42"/>
      <c r="AL2" s="42"/>
      <c r="AM2" s="42"/>
      <c r="AN2" s="42"/>
      <c r="AO2" s="41" t="s">
        <v>4</v>
      </c>
      <c r="AP2" s="39"/>
      <c r="AQ2" s="39"/>
      <c r="AR2" s="38"/>
      <c r="AS2" s="38"/>
      <c r="AT2" s="38"/>
    </row>
    <row r="3" spans="2:46" ht="13.5" customHeight="1" thickBot="1" x14ac:dyDescent="0.25">
      <c r="B3" s="282" t="s">
        <v>83</v>
      </c>
      <c r="C3" s="283"/>
      <c r="D3" s="283"/>
      <c r="E3" s="283"/>
      <c r="F3" s="288" t="s">
        <v>0</v>
      </c>
      <c r="G3" s="291" t="s">
        <v>1</v>
      </c>
      <c r="H3" s="292"/>
      <c r="I3" s="292"/>
      <c r="J3" s="292"/>
      <c r="K3" s="292"/>
      <c r="L3" s="292"/>
      <c r="M3" s="292"/>
      <c r="N3" s="292"/>
      <c r="O3" s="292"/>
      <c r="P3" s="293"/>
      <c r="Q3" s="294" t="s">
        <v>2</v>
      </c>
      <c r="R3" s="292"/>
      <c r="S3" s="292"/>
      <c r="T3" s="292"/>
      <c r="U3" s="292"/>
      <c r="V3" s="292"/>
      <c r="W3" s="292"/>
      <c r="X3" s="292"/>
      <c r="Y3" s="292"/>
      <c r="Z3" s="292"/>
      <c r="AA3" s="292"/>
      <c r="AB3" s="292"/>
      <c r="AC3" s="292"/>
      <c r="AD3" s="295"/>
      <c r="AE3" s="296"/>
      <c r="AF3" s="297"/>
      <c r="AG3" s="297"/>
      <c r="AH3" s="297"/>
      <c r="AI3" s="50"/>
      <c r="AJ3" s="332" t="s">
        <v>91</v>
      </c>
      <c r="AK3" s="332"/>
      <c r="AL3" s="332"/>
      <c r="AM3" s="332"/>
      <c r="AN3" s="332"/>
      <c r="AO3" s="332"/>
      <c r="AP3" s="43"/>
      <c r="AQ3" s="40"/>
      <c r="AR3" s="40"/>
      <c r="AS3" s="38"/>
      <c r="AT3" s="38"/>
    </row>
    <row r="4" spans="2:46" ht="13.5" customHeight="1" x14ac:dyDescent="0.2">
      <c r="B4" s="284"/>
      <c r="C4" s="285"/>
      <c r="D4" s="285"/>
      <c r="E4" s="285"/>
      <c r="F4" s="289"/>
      <c r="G4" s="310" t="s">
        <v>7</v>
      </c>
      <c r="H4" s="299"/>
      <c r="I4" s="298" t="s">
        <v>19</v>
      </c>
      <c r="J4" s="299"/>
      <c r="K4" s="298" t="s">
        <v>20</v>
      </c>
      <c r="L4" s="299"/>
      <c r="M4" s="298" t="s">
        <v>28</v>
      </c>
      <c r="N4" s="299"/>
      <c r="O4" s="347" t="s">
        <v>12</v>
      </c>
      <c r="P4" s="348"/>
      <c r="Q4" s="316" t="s">
        <v>8</v>
      </c>
      <c r="R4" s="303"/>
      <c r="S4" s="302" t="s">
        <v>23</v>
      </c>
      <c r="T4" s="303"/>
      <c r="U4" s="302" t="s">
        <v>21</v>
      </c>
      <c r="V4" s="303"/>
      <c r="W4" s="302" t="s">
        <v>9</v>
      </c>
      <c r="X4" s="303"/>
      <c r="Y4" s="302" t="s">
        <v>22</v>
      </c>
      <c r="Z4" s="303"/>
      <c r="AA4" s="302" t="s">
        <v>27</v>
      </c>
      <c r="AB4" s="303"/>
      <c r="AC4" s="303" t="s">
        <v>15</v>
      </c>
      <c r="AD4" s="304"/>
      <c r="AE4" s="305" t="s">
        <v>17</v>
      </c>
      <c r="AF4" s="306"/>
      <c r="AG4" s="313" t="s">
        <v>3</v>
      </c>
      <c r="AH4" s="293"/>
      <c r="AI4" s="49"/>
      <c r="AJ4" s="325" t="s">
        <v>96</v>
      </c>
      <c r="AK4" s="326"/>
      <c r="AL4" s="328" t="s">
        <v>84</v>
      </c>
      <c r="AM4" s="330" t="s">
        <v>85</v>
      </c>
      <c r="AN4" s="318" t="s">
        <v>94</v>
      </c>
      <c r="AO4" s="329" t="s">
        <v>90</v>
      </c>
      <c r="AP4" s="43"/>
      <c r="AQ4" s="40"/>
      <c r="AR4" s="40"/>
      <c r="AS4" s="38"/>
      <c r="AT4" s="38"/>
    </row>
    <row r="5" spans="2:46" ht="24" customHeight="1" x14ac:dyDescent="0.2">
      <c r="B5" s="284"/>
      <c r="C5" s="285"/>
      <c r="D5" s="285"/>
      <c r="E5" s="285"/>
      <c r="F5" s="289"/>
      <c r="G5" s="311"/>
      <c r="H5" s="300"/>
      <c r="I5" s="300"/>
      <c r="J5" s="300"/>
      <c r="K5" s="300"/>
      <c r="L5" s="300"/>
      <c r="M5" s="300"/>
      <c r="N5" s="300"/>
      <c r="O5" s="349"/>
      <c r="P5" s="350"/>
      <c r="Q5" s="317"/>
      <c r="R5" s="303"/>
      <c r="S5" s="303"/>
      <c r="T5" s="303"/>
      <c r="U5" s="303"/>
      <c r="V5" s="303"/>
      <c r="W5" s="303"/>
      <c r="X5" s="303"/>
      <c r="Y5" s="303"/>
      <c r="Z5" s="303"/>
      <c r="AA5" s="303"/>
      <c r="AB5" s="303"/>
      <c r="AC5" s="303"/>
      <c r="AD5" s="304"/>
      <c r="AE5" s="307"/>
      <c r="AF5" s="306"/>
      <c r="AG5" s="314"/>
      <c r="AH5" s="315"/>
      <c r="AI5" s="319" t="s">
        <v>92</v>
      </c>
      <c r="AJ5" s="320"/>
      <c r="AK5" s="327" t="s">
        <v>93</v>
      </c>
      <c r="AL5" s="328"/>
      <c r="AM5" s="330"/>
      <c r="AN5" s="318"/>
      <c r="AO5" s="330"/>
      <c r="AP5" s="43"/>
      <c r="AQ5" s="40"/>
      <c r="AR5" s="40"/>
      <c r="AS5" s="38"/>
      <c r="AT5" s="38"/>
    </row>
    <row r="6" spans="2:46" ht="21.75" customHeight="1" x14ac:dyDescent="0.2">
      <c r="B6" s="284"/>
      <c r="C6" s="285"/>
      <c r="D6" s="285"/>
      <c r="E6" s="285"/>
      <c r="F6" s="289"/>
      <c r="G6" s="312"/>
      <c r="H6" s="301"/>
      <c r="I6" s="301"/>
      <c r="J6" s="301"/>
      <c r="K6" s="301"/>
      <c r="L6" s="301"/>
      <c r="M6" s="301"/>
      <c r="N6" s="301"/>
      <c r="O6" s="351"/>
      <c r="P6" s="352"/>
      <c r="Q6" s="317"/>
      <c r="R6" s="303"/>
      <c r="S6" s="303"/>
      <c r="T6" s="303"/>
      <c r="U6" s="303"/>
      <c r="V6" s="303"/>
      <c r="W6" s="303"/>
      <c r="X6" s="303"/>
      <c r="Y6" s="303"/>
      <c r="Z6" s="303"/>
      <c r="AA6" s="303"/>
      <c r="AB6" s="303"/>
      <c r="AC6" s="303"/>
      <c r="AD6" s="304"/>
      <c r="AE6" s="308"/>
      <c r="AF6" s="309"/>
      <c r="AG6" s="314"/>
      <c r="AH6" s="315"/>
      <c r="AI6" s="321"/>
      <c r="AJ6" s="322"/>
      <c r="AK6" s="328"/>
      <c r="AL6" s="328"/>
      <c r="AM6" s="330"/>
      <c r="AN6" s="318"/>
      <c r="AO6" s="330"/>
      <c r="AP6" s="43"/>
      <c r="AQ6" s="40"/>
      <c r="AR6" s="40"/>
      <c r="AS6" s="38"/>
      <c r="AT6" s="38"/>
    </row>
    <row r="7" spans="2:46" ht="79.5" customHeight="1" thickBot="1" x14ac:dyDescent="0.25">
      <c r="B7" s="286"/>
      <c r="C7" s="287"/>
      <c r="D7" s="287"/>
      <c r="E7" s="287"/>
      <c r="F7" s="290"/>
      <c r="G7" s="4" t="s">
        <v>11</v>
      </c>
      <c r="H7" s="1" t="s">
        <v>13</v>
      </c>
      <c r="I7" s="2" t="s">
        <v>11</v>
      </c>
      <c r="J7" s="1" t="s">
        <v>13</v>
      </c>
      <c r="K7" s="2" t="s">
        <v>11</v>
      </c>
      <c r="L7" s="1" t="s">
        <v>14</v>
      </c>
      <c r="M7" s="2" t="s">
        <v>11</v>
      </c>
      <c r="N7" s="1" t="s">
        <v>14</v>
      </c>
      <c r="O7" s="2" t="s">
        <v>11</v>
      </c>
      <c r="P7" s="5" t="s">
        <v>14</v>
      </c>
      <c r="Q7" s="7" t="s">
        <v>11</v>
      </c>
      <c r="R7" s="1" t="s">
        <v>14</v>
      </c>
      <c r="S7" s="2" t="s">
        <v>11</v>
      </c>
      <c r="T7" s="1" t="s">
        <v>14</v>
      </c>
      <c r="U7" s="2" t="s">
        <v>11</v>
      </c>
      <c r="V7" s="1" t="s">
        <v>14</v>
      </c>
      <c r="W7" s="2" t="s">
        <v>11</v>
      </c>
      <c r="X7" s="1" t="s">
        <v>14</v>
      </c>
      <c r="Y7" s="2" t="s">
        <v>11</v>
      </c>
      <c r="Z7" s="1" t="s">
        <v>14</v>
      </c>
      <c r="AA7" s="2" t="s">
        <v>11</v>
      </c>
      <c r="AB7" s="1" t="s">
        <v>14</v>
      </c>
      <c r="AC7" s="2" t="s">
        <v>11</v>
      </c>
      <c r="AD7" s="3" t="s">
        <v>14</v>
      </c>
      <c r="AE7" s="4" t="s">
        <v>11</v>
      </c>
      <c r="AF7" s="3" t="s">
        <v>14</v>
      </c>
      <c r="AG7" s="4" t="s">
        <v>11</v>
      </c>
      <c r="AH7" s="5" t="s">
        <v>14</v>
      </c>
      <c r="AI7" s="323"/>
      <c r="AJ7" s="324"/>
      <c r="AK7" s="328"/>
      <c r="AL7" s="328"/>
      <c r="AM7" s="330"/>
      <c r="AN7" s="318"/>
      <c r="AO7" s="331"/>
      <c r="AP7" s="43"/>
      <c r="AQ7" s="40"/>
      <c r="AR7" s="40"/>
      <c r="AS7" s="39"/>
      <c r="AT7" s="38"/>
    </row>
    <row r="8" spans="2:46" ht="24" customHeight="1" x14ac:dyDescent="0.2">
      <c r="B8" s="342" t="s">
        <v>97</v>
      </c>
      <c r="C8" s="343"/>
      <c r="D8" s="343"/>
      <c r="E8" s="343"/>
      <c r="F8" s="9" t="s">
        <v>5</v>
      </c>
      <c r="G8" s="52">
        <v>6</v>
      </c>
      <c r="H8" s="53">
        <v>67348</v>
      </c>
      <c r="I8" s="54">
        <v>22</v>
      </c>
      <c r="J8" s="53">
        <v>207080</v>
      </c>
      <c r="K8" s="54">
        <v>0</v>
      </c>
      <c r="L8" s="53">
        <v>0</v>
      </c>
      <c r="M8" s="54">
        <v>0</v>
      </c>
      <c r="N8" s="54">
        <v>0</v>
      </c>
      <c r="O8" s="54">
        <f>G8+I8+K8+M8</f>
        <v>28</v>
      </c>
      <c r="P8" s="55">
        <f>H8+J8+L8+N8</f>
        <v>274428</v>
      </c>
      <c r="Q8" s="56">
        <v>15</v>
      </c>
      <c r="R8" s="54">
        <v>1028609</v>
      </c>
      <c r="S8" s="54">
        <v>1</v>
      </c>
      <c r="T8" s="53">
        <v>4950</v>
      </c>
      <c r="U8" s="54">
        <v>3</v>
      </c>
      <c r="V8" s="53">
        <v>1585920</v>
      </c>
      <c r="W8" s="54">
        <v>1</v>
      </c>
      <c r="X8" s="53">
        <v>162800</v>
      </c>
      <c r="Y8" s="54">
        <v>0</v>
      </c>
      <c r="Z8" s="53">
        <v>0</v>
      </c>
      <c r="AA8" s="54">
        <v>1</v>
      </c>
      <c r="AB8" s="53">
        <v>1506199</v>
      </c>
      <c r="AC8" s="54">
        <f>Q8+S8+U8+W8+Y8+AA8</f>
        <v>21</v>
      </c>
      <c r="AD8" s="57">
        <f>R8+T8+V8+X8+Z8+AB8</f>
        <v>4288478</v>
      </c>
      <c r="AE8" s="52">
        <f>O8+AC8</f>
        <v>49</v>
      </c>
      <c r="AF8" s="54">
        <f>P8+AD8</f>
        <v>4562906</v>
      </c>
      <c r="AG8" s="58">
        <v>48</v>
      </c>
      <c r="AH8" s="59">
        <v>3056707</v>
      </c>
      <c r="AI8" s="176" t="s">
        <v>157</v>
      </c>
      <c r="AJ8" s="177"/>
      <c r="AK8" s="190" t="s">
        <v>281</v>
      </c>
      <c r="AL8" s="185" t="s">
        <v>190</v>
      </c>
      <c r="AM8" s="166" t="s">
        <v>285</v>
      </c>
      <c r="AN8" s="166" t="s">
        <v>284</v>
      </c>
      <c r="AO8" s="163"/>
      <c r="AP8" s="44"/>
      <c r="AQ8" s="39"/>
      <c r="AR8" s="39"/>
      <c r="AS8" s="38"/>
      <c r="AT8" s="38"/>
    </row>
    <row r="9" spans="2:46" ht="24" customHeight="1" x14ac:dyDescent="0.2">
      <c r="B9" s="195"/>
      <c r="C9" s="337"/>
      <c r="D9" s="337"/>
      <c r="E9" s="337"/>
      <c r="F9" s="10" t="s">
        <v>6</v>
      </c>
      <c r="G9" s="60">
        <v>64</v>
      </c>
      <c r="H9" s="61">
        <v>5562189</v>
      </c>
      <c r="I9" s="61">
        <v>1</v>
      </c>
      <c r="J9" s="61">
        <v>15000</v>
      </c>
      <c r="K9" s="61">
        <v>23</v>
      </c>
      <c r="L9" s="61">
        <v>5509516</v>
      </c>
      <c r="M9" s="61">
        <v>3</v>
      </c>
      <c r="N9" s="61">
        <v>1064074</v>
      </c>
      <c r="O9" s="62">
        <f>G9+I9+K9+M9</f>
        <v>91</v>
      </c>
      <c r="P9" s="63">
        <f t="shared" ref="P9:P10" si="0">H9+J9+L9+N9</f>
        <v>12150779</v>
      </c>
      <c r="Q9" s="64">
        <v>157</v>
      </c>
      <c r="R9" s="61">
        <v>12694065</v>
      </c>
      <c r="S9" s="61">
        <v>0</v>
      </c>
      <c r="T9" s="61">
        <v>0</v>
      </c>
      <c r="U9" s="61">
        <v>90</v>
      </c>
      <c r="V9" s="61">
        <v>152787924</v>
      </c>
      <c r="W9" s="61">
        <v>1</v>
      </c>
      <c r="X9" s="61">
        <v>1496000</v>
      </c>
      <c r="Y9" s="61">
        <v>0</v>
      </c>
      <c r="Z9" s="61">
        <v>0</v>
      </c>
      <c r="AA9" s="61">
        <v>7</v>
      </c>
      <c r="AB9" s="61">
        <v>3301240</v>
      </c>
      <c r="AC9" s="62">
        <f t="shared" ref="AC9:AD10" si="1">Q9+S9+U9+W9+Y9+AA9</f>
        <v>255</v>
      </c>
      <c r="AD9" s="65">
        <f t="shared" si="1"/>
        <v>170279229</v>
      </c>
      <c r="AE9" s="66">
        <f t="shared" ref="AE9:AF10" si="2">O9+AC9</f>
        <v>346</v>
      </c>
      <c r="AF9" s="62">
        <f t="shared" si="2"/>
        <v>182430008</v>
      </c>
      <c r="AG9" s="61">
        <v>346</v>
      </c>
      <c r="AH9" s="67">
        <v>182430008</v>
      </c>
      <c r="AI9" s="178"/>
      <c r="AJ9" s="179"/>
      <c r="AK9" s="183"/>
      <c r="AL9" s="186"/>
      <c r="AM9" s="164"/>
      <c r="AN9" s="188"/>
      <c r="AO9" s="164"/>
      <c r="AP9" s="44"/>
      <c r="AQ9" s="39"/>
      <c r="AR9" s="39"/>
      <c r="AS9" s="38"/>
      <c r="AT9" s="38"/>
    </row>
    <row r="10" spans="2:46" ht="24" customHeight="1" x14ac:dyDescent="0.2">
      <c r="B10" s="195"/>
      <c r="C10" s="337"/>
      <c r="D10" s="337"/>
      <c r="E10" s="337"/>
      <c r="F10" s="11" t="s">
        <v>10</v>
      </c>
      <c r="G10" s="68">
        <v>7</v>
      </c>
      <c r="H10" s="69">
        <v>562650</v>
      </c>
      <c r="I10" s="69">
        <v>0</v>
      </c>
      <c r="J10" s="69">
        <v>0</v>
      </c>
      <c r="K10" s="69">
        <v>0</v>
      </c>
      <c r="L10" s="69">
        <v>0</v>
      </c>
      <c r="M10" s="69">
        <v>2</v>
      </c>
      <c r="N10" s="69">
        <v>1223200</v>
      </c>
      <c r="O10" s="70">
        <f>G10+I10+K10+M10</f>
        <v>9</v>
      </c>
      <c r="P10" s="71">
        <f t="shared" si="0"/>
        <v>1785850</v>
      </c>
      <c r="Q10" s="72">
        <v>73</v>
      </c>
      <c r="R10" s="69">
        <v>32901447</v>
      </c>
      <c r="S10" s="69">
        <v>1</v>
      </c>
      <c r="T10" s="69">
        <v>13310</v>
      </c>
      <c r="U10" s="69">
        <v>0</v>
      </c>
      <c r="V10" s="69">
        <v>0</v>
      </c>
      <c r="W10" s="69">
        <v>108</v>
      </c>
      <c r="X10" s="69">
        <v>6922013</v>
      </c>
      <c r="Y10" s="69">
        <v>0</v>
      </c>
      <c r="Z10" s="69">
        <v>0</v>
      </c>
      <c r="AA10" s="69">
        <v>7</v>
      </c>
      <c r="AB10" s="69">
        <v>7388123</v>
      </c>
      <c r="AC10" s="70">
        <f t="shared" si="1"/>
        <v>189</v>
      </c>
      <c r="AD10" s="73">
        <f t="shared" si="1"/>
        <v>47224893</v>
      </c>
      <c r="AE10" s="74">
        <f t="shared" si="2"/>
        <v>198</v>
      </c>
      <c r="AF10" s="70">
        <f t="shared" si="2"/>
        <v>49010743</v>
      </c>
      <c r="AG10" s="69">
        <v>198</v>
      </c>
      <c r="AH10" s="76">
        <v>49101743</v>
      </c>
      <c r="AI10" s="178"/>
      <c r="AJ10" s="179"/>
      <c r="AK10" s="183"/>
      <c r="AL10" s="186"/>
      <c r="AM10" s="164"/>
      <c r="AN10" s="188"/>
      <c r="AO10" s="164"/>
      <c r="AP10" s="44"/>
      <c r="AQ10" s="39"/>
      <c r="AR10" s="39"/>
      <c r="AS10" s="38"/>
      <c r="AT10" s="38"/>
    </row>
    <row r="11" spans="2:46" ht="24" customHeight="1" thickBot="1" x14ac:dyDescent="0.25">
      <c r="B11" s="338"/>
      <c r="C11" s="339"/>
      <c r="D11" s="339"/>
      <c r="E11" s="339"/>
      <c r="F11" s="8" t="s">
        <v>16</v>
      </c>
      <c r="G11" s="77">
        <f t="shared" ref="G11:AH11" si="3">SUM(G8:G10)</f>
        <v>77</v>
      </c>
      <c r="H11" s="78">
        <f t="shared" si="3"/>
        <v>6192187</v>
      </c>
      <c r="I11" s="78">
        <f t="shared" si="3"/>
        <v>23</v>
      </c>
      <c r="J11" s="78">
        <f t="shared" si="3"/>
        <v>222080</v>
      </c>
      <c r="K11" s="78">
        <f t="shared" si="3"/>
        <v>23</v>
      </c>
      <c r="L11" s="78">
        <f t="shared" si="3"/>
        <v>5509516</v>
      </c>
      <c r="M11" s="78">
        <f t="shared" si="3"/>
        <v>5</v>
      </c>
      <c r="N11" s="78">
        <f t="shared" si="3"/>
        <v>2287274</v>
      </c>
      <c r="O11" s="78">
        <f t="shared" si="3"/>
        <v>128</v>
      </c>
      <c r="P11" s="79">
        <f t="shared" si="3"/>
        <v>14211057</v>
      </c>
      <c r="Q11" s="80">
        <f t="shared" si="3"/>
        <v>245</v>
      </c>
      <c r="R11" s="78">
        <f t="shared" si="3"/>
        <v>46624121</v>
      </c>
      <c r="S11" s="78">
        <f t="shared" si="3"/>
        <v>2</v>
      </c>
      <c r="T11" s="78">
        <f t="shared" si="3"/>
        <v>18260</v>
      </c>
      <c r="U11" s="78">
        <f t="shared" si="3"/>
        <v>93</v>
      </c>
      <c r="V11" s="78">
        <f t="shared" si="3"/>
        <v>154373844</v>
      </c>
      <c r="W11" s="78">
        <f t="shared" si="3"/>
        <v>110</v>
      </c>
      <c r="X11" s="78">
        <f t="shared" si="3"/>
        <v>8580813</v>
      </c>
      <c r="Y11" s="78">
        <f t="shared" si="3"/>
        <v>0</v>
      </c>
      <c r="Z11" s="78">
        <f t="shared" si="3"/>
        <v>0</v>
      </c>
      <c r="AA11" s="78">
        <f t="shared" si="3"/>
        <v>15</v>
      </c>
      <c r="AB11" s="78">
        <f t="shared" si="3"/>
        <v>12195562</v>
      </c>
      <c r="AC11" s="78">
        <f t="shared" si="3"/>
        <v>465</v>
      </c>
      <c r="AD11" s="81">
        <f t="shared" si="3"/>
        <v>221792600</v>
      </c>
      <c r="AE11" s="77">
        <f t="shared" si="3"/>
        <v>593</v>
      </c>
      <c r="AF11" s="78">
        <f t="shared" si="3"/>
        <v>236003657</v>
      </c>
      <c r="AG11" s="78">
        <f t="shared" si="3"/>
        <v>592</v>
      </c>
      <c r="AH11" s="79">
        <f t="shared" si="3"/>
        <v>234588458</v>
      </c>
      <c r="AI11" s="180"/>
      <c r="AJ11" s="181"/>
      <c r="AK11" s="184"/>
      <c r="AL11" s="187"/>
      <c r="AM11" s="165"/>
      <c r="AN11" s="189"/>
      <c r="AO11" s="165"/>
      <c r="AP11" s="44"/>
      <c r="AQ11" s="39"/>
      <c r="AR11" s="39"/>
      <c r="AS11" s="38"/>
      <c r="AT11" s="38"/>
    </row>
    <row r="12" spans="2:46" ht="24" customHeight="1" x14ac:dyDescent="0.2">
      <c r="B12" s="344" t="s">
        <v>98</v>
      </c>
      <c r="C12" s="345"/>
      <c r="D12" s="345"/>
      <c r="E12" s="346"/>
      <c r="F12" s="9" t="s">
        <v>5</v>
      </c>
      <c r="G12" s="52">
        <v>4</v>
      </c>
      <c r="H12" s="53">
        <v>777670</v>
      </c>
      <c r="I12" s="54">
        <v>0</v>
      </c>
      <c r="J12" s="53">
        <v>0</v>
      </c>
      <c r="K12" s="54">
        <v>7</v>
      </c>
      <c r="L12" s="53">
        <v>1198210</v>
      </c>
      <c r="M12" s="54">
        <v>0</v>
      </c>
      <c r="N12" s="54">
        <v>0</v>
      </c>
      <c r="O12" s="54">
        <v>11</v>
      </c>
      <c r="P12" s="55">
        <v>1975880</v>
      </c>
      <c r="Q12" s="56">
        <v>29</v>
      </c>
      <c r="R12" s="54">
        <v>13468168</v>
      </c>
      <c r="S12" s="54">
        <v>1</v>
      </c>
      <c r="T12" s="53">
        <v>44817641</v>
      </c>
      <c r="U12" s="54">
        <v>11</v>
      </c>
      <c r="V12" s="53">
        <v>35497055</v>
      </c>
      <c r="W12" s="54">
        <v>1</v>
      </c>
      <c r="X12" s="53">
        <v>161700</v>
      </c>
      <c r="Y12" s="54">
        <v>0</v>
      </c>
      <c r="Z12" s="53">
        <v>0</v>
      </c>
      <c r="AA12" s="54">
        <v>7</v>
      </c>
      <c r="AB12" s="53">
        <v>2255786</v>
      </c>
      <c r="AC12" s="54">
        <v>49</v>
      </c>
      <c r="AD12" s="57">
        <v>96200350</v>
      </c>
      <c r="AE12" s="52">
        <v>60</v>
      </c>
      <c r="AF12" s="54">
        <v>98176230</v>
      </c>
      <c r="AG12" s="54">
        <v>60</v>
      </c>
      <c r="AH12" s="82">
        <v>98176230</v>
      </c>
      <c r="AI12" s="176" t="s">
        <v>157</v>
      </c>
      <c r="AJ12" s="177"/>
      <c r="AK12" s="190" t="s">
        <v>270</v>
      </c>
      <c r="AL12" s="185" t="s">
        <v>166</v>
      </c>
      <c r="AM12" s="166" t="s">
        <v>271</v>
      </c>
      <c r="AN12" s="166" t="s">
        <v>272</v>
      </c>
      <c r="AO12" s="163" t="s">
        <v>273</v>
      </c>
      <c r="AP12" s="44"/>
      <c r="AQ12" s="39"/>
      <c r="AR12" s="39"/>
      <c r="AS12" s="38"/>
      <c r="AT12" s="38"/>
    </row>
    <row r="13" spans="2:46" ht="24" customHeight="1" x14ac:dyDescent="0.2">
      <c r="B13" s="196"/>
      <c r="C13" s="197"/>
      <c r="D13" s="197"/>
      <c r="E13" s="198"/>
      <c r="F13" s="10" t="s">
        <v>6</v>
      </c>
      <c r="G13" s="60">
        <v>0</v>
      </c>
      <c r="H13" s="61">
        <v>0</v>
      </c>
      <c r="I13" s="61">
        <v>0</v>
      </c>
      <c r="J13" s="61">
        <v>0</v>
      </c>
      <c r="K13" s="61">
        <v>0</v>
      </c>
      <c r="L13" s="61">
        <v>0</v>
      </c>
      <c r="M13" s="61">
        <v>0</v>
      </c>
      <c r="N13" s="61">
        <v>0</v>
      </c>
      <c r="O13" s="62">
        <v>0</v>
      </c>
      <c r="P13" s="63">
        <v>0</v>
      </c>
      <c r="Q13" s="64">
        <v>1</v>
      </c>
      <c r="R13" s="61">
        <v>42680</v>
      </c>
      <c r="S13" s="61">
        <v>0</v>
      </c>
      <c r="T13" s="61">
        <v>0</v>
      </c>
      <c r="U13" s="61">
        <v>8</v>
      </c>
      <c r="V13" s="61">
        <v>58176761</v>
      </c>
      <c r="W13" s="61">
        <v>0</v>
      </c>
      <c r="X13" s="61">
        <v>0</v>
      </c>
      <c r="Y13" s="61">
        <v>0</v>
      </c>
      <c r="Z13" s="61">
        <v>0</v>
      </c>
      <c r="AA13" s="61">
        <v>0</v>
      </c>
      <c r="AB13" s="61">
        <v>0</v>
      </c>
      <c r="AC13" s="62">
        <v>9</v>
      </c>
      <c r="AD13" s="65">
        <v>58219441</v>
      </c>
      <c r="AE13" s="66">
        <v>9</v>
      </c>
      <c r="AF13" s="62">
        <v>58219441</v>
      </c>
      <c r="AG13" s="61">
        <v>9</v>
      </c>
      <c r="AH13" s="67">
        <v>58219441</v>
      </c>
      <c r="AI13" s="178"/>
      <c r="AJ13" s="179"/>
      <c r="AK13" s="191"/>
      <c r="AL13" s="186"/>
      <c r="AM13" s="188"/>
      <c r="AN13" s="188"/>
      <c r="AO13" s="164"/>
      <c r="AP13" s="44"/>
      <c r="AQ13" s="39"/>
      <c r="AR13" s="39"/>
      <c r="AS13" s="38"/>
      <c r="AT13" s="38"/>
    </row>
    <row r="14" spans="2:46" ht="24" customHeight="1" x14ac:dyDescent="0.2">
      <c r="B14" s="196"/>
      <c r="C14" s="197"/>
      <c r="D14" s="197"/>
      <c r="E14" s="198"/>
      <c r="F14" s="11" t="s">
        <v>10</v>
      </c>
      <c r="G14" s="68">
        <v>0</v>
      </c>
      <c r="H14" s="69">
        <v>0</v>
      </c>
      <c r="I14" s="69">
        <v>0</v>
      </c>
      <c r="J14" s="69">
        <v>0</v>
      </c>
      <c r="K14" s="69">
        <v>1</v>
      </c>
      <c r="L14" s="69">
        <v>111650</v>
      </c>
      <c r="M14" s="69">
        <v>0</v>
      </c>
      <c r="N14" s="69">
        <v>0</v>
      </c>
      <c r="O14" s="70">
        <v>1</v>
      </c>
      <c r="P14" s="71">
        <v>111650</v>
      </c>
      <c r="Q14" s="72">
        <v>6</v>
      </c>
      <c r="R14" s="69">
        <v>856570</v>
      </c>
      <c r="S14" s="69">
        <v>0</v>
      </c>
      <c r="T14" s="69">
        <v>0</v>
      </c>
      <c r="U14" s="69">
        <v>0</v>
      </c>
      <c r="V14" s="69">
        <v>0</v>
      </c>
      <c r="W14" s="69">
        <v>0</v>
      </c>
      <c r="X14" s="69">
        <v>0</v>
      </c>
      <c r="Y14" s="69">
        <v>0</v>
      </c>
      <c r="Z14" s="69">
        <v>0</v>
      </c>
      <c r="AA14" s="69">
        <v>0</v>
      </c>
      <c r="AB14" s="69">
        <v>0</v>
      </c>
      <c r="AC14" s="70">
        <v>6</v>
      </c>
      <c r="AD14" s="73">
        <v>856570</v>
      </c>
      <c r="AE14" s="74">
        <v>7</v>
      </c>
      <c r="AF14" s="70">
        <v>968220</v>
      </c>
      <c r="AG14" s="83">
        <v>7</v>
      </c>
      <c r="AH14" s="84">
        <v>968220</v>
      </c>
      <c r="AI14" s="178"/>
      <c r="AJ14" s="179"/>
      <c r="AK14" s="191"/>
      <c r="AL14" s="186"/>
      <c r="AM14" s="188"/>
      <c r="AN14" s="188"/>
      <c r="AO14" s="164"/>
      <c r="AP14" s="44"/>
      <c r="AQ14" s="39"/>
      <c r="AR14" s="39"/>
      <c r="AS14" s="38"/>
      <c r="AT14" s="38"/>
    </row>
    <row r="15" spans="2:46" ht="24" customHeight="1" thickBot="1" x14ac:dyDescent="0.25">
      <c r="B15" s="196"/>
      <c r="C15" s="197"/>
      <c r="D15" s="197"/>
      <c r="E15" s="198"/>
      <c r="F15" s="13" t="s">
        <v>16</v>
      </c>
      <c r="G15" s="85">
        <f t="shared" ref="G15:AH15" si="4">SUM(G12:G14)</f>
        <v>4</v>
      </c>
      <c r="H15" s="86">
        <f t="shared" si="4"/>
        <v>777670</v>
      </c>
      <c r="I15" s="86">
        <f t="shared" si="4"/>
        <v>0</v>
      </c>
      <c r="J15" s="86">
        <f t="shared" si="4"/>
        <v>0</v>
      </c>
      <c r="K15" s="86">
        <f t="shared" si="4"/>
        <v>8</v>
      </c>
      <c r="L15" s="86">
        <f t="shared" si="4"/>
        <v>1309860</v>
      </c>
      <c r="M15" s="86">
        <f t="shared" si="4"/>
        <v>0</v>
      </c>
      <c r="N15" s="86">
        <f t="shared" si="4"/>
        <v>0</v>
      </c>
      <c r="O15" s="86">
        <f t="shared" si="4"/>
        <v>12</v>
      </c>
      <c r="P15" s="87">
        <f t="shared" si="4"/>
        <v>2087530</v>
      </c>
      <c r="Q15" s="88">
        <f t="shared" si="4"/>
        <v>36</v>
      </c>
      <c r="R15" s="86">
        <f t="shared" si="4"/>
        <v>14367418</v>
      </c>
      <c r="S15" s="86">
        <f t="shared" si="4"/>
        <v>1</v>
      </c>
      <c r="T15" s="86">
        <f t="shared" si="4"/>
        <v>44817641</v>
      </c>
      <c r="U15" s="86">
        <f t="shared" si="4"/>
        <v>19</v>
      </c>
      <c r="V15" s="86">
        <f t="shared" si="4"/>
        <v>93673816</v>
      </c>
      <c r="W15" s="86">
        <f t="shared" si="4"/>
        <v>1</v>
      </c>
      <c r="X15" s="86">
        <f t="shared" si="4"/>
        <v>161700</v>
      </c>
      <c r="Y15" s="86">
        <f t="shared" si="4"/>
        <v>0</v>
      </c>
      <c r="Z15" s="86">
        <f t="shared" si="4"/>
        <v>0</v>
      </c>
      <c r="AA15" s="86">
        <f t="shared" si="4"/>
        <v>7</v>
      </c>
      <c r="AB15" s="86">
        <f t="shared" si="4"/>
        <v>2255786</v>
      </c>
      <c r="AC15" s="86">
        <f t="shared" si="4"/>
        <v>64</v>
      </c>
      <c r="AD15" s="89">
        <f t="shared" si="4"/>
        <v>155276361</v>
      </c>
      <c r="AE15" s="85">
        <f t="shared" si="4"/>
        <v>76</v>
      </c>
      <c r="AF15" s="86">
        <f t="shared" si="4"/>
        <v>157363891</v>
      </c>
      <c r="AG15" s="86">
        <f t="shared" si="4"/>
        <v>76</v>
      </c>
      <c r="AH15" s="87">
        <f t="shared" si="4"/>
        <v>157363891</v>
      </c>
      <c r="AI15" s="180"/>
      <c r="AJ15" s="181"/>
      <c r="AK15" s="192"/>
      <c r="AL15" s="187"/>
      <c r="AM15" s="189"/>
      <c r="AN15" s="189"/>
      <c r="AO15" s="165"/>
      <c r="AP15" s="44"/>
      <c r="AQ15" s="39"/>
      <c r="AR15" s="39"/>
      <c r="AS15" s="38"/>
      <c r="AT15" s="38"/>
    </row>
    <row r="16" spans="2:46" ht="24" customHeight="1" x14ac:dyDescent="0.2">
      <c r="B16" s="196" t="s">
        <v>99</v>
      </c>
      <c r="C16" s="197"/>
      <c r="D16" s="197"/>
      <c r="E16" s="198"/>
      <c r="F16" s="9" t="s">
        <v>5</v>
      </c>
      <c r="G16" s="52">
        <v>2</v>
      </c>
      <c r="H16" s="53">
        <v>6925</v>
      </c>
      <c r="I16" s="54">
        <v>3</v>
      </c>
      <c r="J16" s="53">
        <v>126400</v>
      </c>
      <c r="K16" s="54">
        <v>7</v>
      </c>
      <c r="L16" s="53">
        <v>470400</v>
      </c>
      <c r="M16" s="54">
        <v>1</v>
      </c>
      <c r="N16" s="54">
        <v>513500</v>
      </c>
      <c r="O16" s="54">
        <v>13</v>
      </c>
      <c r="P16" s="55">
        <v>1117225</v>
      </c>
      <c r="Q16" s="56">
        <v>3</v>
      </c>
      <c r="R16" s="54">
        <v>862400</v>
      </c>
      <c r="S16" s="54">
        <v>1</v>
      </c>
      <c r="T16" s="53">
        <v>1803483</v>
      </c>
      <c r="U16" s="54">
        <v>1</v>
      </c>
      <c r="V16" s="53">
        <v>141000</v>
      </c>
      <c r="W16" s="54">
        <v>0</v>
      </c>
      <c r="X16" s="53">
        <v>0</v>
      </c>
      <c r="Y16" s="54">
        <v>0</v>
      </c>
      <c r="Z16" s="53">
        <v>0</v>
      </c>
      <c r="AA16" s="54">
        <v>4</v>
      </c>
      <c r="AB16" s="53">
        <v>1271020</v>
      </c>
      <c r="AC16" s="54">
        <v>9</v>
      </c>
      <c r="AD16" s="57">
        <v>4077903</v>
      </c>
      <c r="AE16" s="52">
        <v>22</v>
      </c>
      <c r="AF16" s="54">
        <v>5195128</v>
      </c>
      <c r="AG16" s="54">
        <v>0</v>
      </c>
      <c r="AH16" s="82">
        <v>0</v>
      </c>
      <c r="AI16" s="176" t="s">
        <v>179</v>
      </c>
      <c r="AJ16" s="177"/>
      <c r="AK16" s="182"/>
      <c r="AL16" s="185" t="s">
        <v>155</v>
      </c>
      <c r="AM16" s="166" t="s">
        <v>188</v>
      </c>
      <c r="AN16" s="163"/>
      <c r="AO16" s="163"/>
      <c r="AP16" s="44"/>
      <c r="AQ16" s="39"/>
      <c r="AR16" s="39"/>
      <c r="AS16" s="38"/>
      <c r="AT16" s="38"/>
    </row>
    <row r="17" spans="2:46" ht="24" customHeight="1" x14ac:dyDescent="0.2">
      <c r="B17" s="196"/>
      <c r="C17" s="197"/>
      <c r="D17" s="197"/>
      <c r="E17" s="198"/>
      <c r="F17" s="10" t="s">
        <v>6</v>
      </c>
      <c r="G17" s="60">
        <v>0</v>
      </c>
      <c r="H17" s="61">
        <v>0</v>
      </c>
      <c r="I17" s="61">
        <v>0</v>
      </c>
      <c r="J17" s="61">
        <v>0</v>
      </c>
      <c r="K17" s="61">
        <v>0</v>
      </c>
      <c r="L17" s="61">
        <v>0</v>
      </c>
      <c r="M17" s="61">
        <v>0</v>
      </c>
      <c r="N17" s="61">
        <v>0</v>
      </c>
      <c r="O17" s="62">
        <v>0</v>
      </c>
      <c r="P17" s="63">
        <v>0</v>
      </c>
      <c r="Q17" s="64">
        <v>0</v>
      </c>
      <c r="R17" s="61">
        <v>0</v>
      </c>
      <c r="S17" s="61">
        <v>0</v>
      </c>
      <c r="T17" s="61">
        <v>0</v>
      </c>
      <c r="U17" s="61">
        <v>0</v>
      </c>
      <c r="V17" s="61">
        <v>0</v>
      </c>
      <c r="W17" s="61">
        <v>0</v>
      </c>
      <c r="X17" s="61">
        <v>0</v>
      </c>
      <c r="Y17" s="61">
        <v>0</v>
      </c>
      <c r="Z17" s="61">
        <v>0</v>
      </c>
      <c r="AA17" s="61">
        <v>0</v>
      </c>
      <c r="AB17" s="61">
        <v>0</v>
      </c>
      <c r="AC17" s="62">
        <v>0</v>
      </c>
      <c r="AD17" s="65">
        <v>0</v>
      </c>
      <c r="AE17" s="66">
        <v>0</v>
      </c>
      <c r="AF17" s="62">
        <v>0</v>
      </c>
      <c r="AG17" s="61">
        <v>0</v>
      </c>
      <c r="AH17" s="67">
        <v>0</v>
      </c>
      <c r="AI17" s="178"/>
      <c r="AJ17" s="179"/>
      <c r="AK17" s="183"/>
      <c r="AL17" s="186"/>
      <c r="AM17" s="188"/>
      <c r="AN17" s="164"/>
      <c r="AO17" s="164"/>
      <c r="AP17" s="44"/>
      <c r="AQ17" s="39"/>
      <c r="AR17" s="39"/>
      <c r="AS17" s="38"/>
      <c r="AT17" s="38"/>
    </row>
    <row r="18" spans="2:46" ht="24" customHeight="1" x14ac:dyDescent="0.2">
      <c r="B18" s="196"/>
      <c r="C18" s="197"/>
      <c r="D18" s="197"/>
      <c r="E18" s="198"/>
      <c r="F18" s="11" t="s">
        <v>10</v>
      </c>
      <c r="G18" s="68">
        <v>0</v>
      </c>
      <c r="H18" s="69">
        <v>0</v>
      </c>
      <c r="I18" s="69">
        <v>0</v>
      </c>
      <c r="J18" s="69">
        <v>0</v>
      </c>
      <c r="K18" s="69">
        <v>0</v>
      </c>
      <c r="L18" s="69">
        <v>0</v>
      </c>
      <c r="M18" s="69">
        <v>0</v>
      </c>
      <c r="N18" s="69">
        <v>0</v>
      </c>
      <c r="O18" s="70">
        <v>0</v>
      </c>
      <c r="P18" s="71">
        <v>0</v>
      </c>
      <c r="Q18" s="72">
        <v>0</v>
      </c>
      <c r="R18" s="69">
        <v>0</v>
      </c>
      <c r="S18" s="69">
        <v>0</v>
      </c>
      <c r="T18" s="69">
        <v>0</v>
      </c>
      <c r="U18" s="69">
        <v>1</v>
      </c>
      <c r="V18" s="69">
        <v>6189392</v>
      </c>
      <c r="W18" s="69">
        <v>0</v>
      </c>
      <c r="X18" s="69">
        <v>0</v>
      </c>
      <c r="Y18" s="69">
        <v>0</v>
      </c>
      <c r="Z18" s="69">
        <v>0</v>
      </c>
      <c r="AA18" s="69">
        <v>1</v>
      </c>
      <c r="AB18" s="69">
        <v>54634800</v>
      </c>
      <c r="AC18" s="70">
        <v>2</v>
      </c>
      <c r="AD18" s="73">
        <v>60824192</v>
      </c>
      <c r="AE18" s="74">
        <v>2</v>
      </c>
      <c r="AF18" s="70">
        <v>60824192</v>
      </c>
      <c r="AG18" s="75">
        <v>0</v>
      </c>
      <c r="AH18" s="76">
        <v>0</v>
      </c>
      <c r="AI18" s="178"/>
      <c r="AJ18" s="179"/>
      <c r="AK18" s="183"/>
      <c r="AL18" s="186"/>
      <c r="AM18" s="188"/>
      <c r="AN18" s="164"/>
      <c r="AO18" s="164"/>
      <c r="AP18" s="44"/>
      <c r="AQ18" s="39"/>
      <c r="AR18" s="39"/>
      <c r="AS18" s="38"/>
      <c r="AT18" s="38"/>
    </row>
    <row r="19" spans="2:46" ht="24" customHeight="1" thickBot="1" x14ac:dyDescent="0.25">
      <c r="B19" s="196"/>
      <c r="C19" s="197"/>
      <c r="D19" s="197"/>
      <c r="E19" s="198"/>
      <c r="F19" s="13" t="s">
        <v>16</v>
      </c>
      <c r="G19" s="85">
        <f>SUM(G16:G18)</f>
        <v>2</v>
      </c>
      <c r="H19" s="86">
        <f t="shared" ref="H19:AH19" si="5">SUM(H16:H18)</f>
        <v>6925</v>
      </c>
      <c r="I19" s="86">
        <f t="shared" si="5"/>
        <v>3</v>
      </c>
      <c r="J19" s="86">
        <f t="shared" si="5"/>
        <v>126400</v>
      </c>
      <c r="K19" s="86">
        <f t="shared" si="5"/>
        <v>7</v>
      </c>
      <c r="L19" s="86">
        <f t="shared" si="5"/>
        <v>470400</v>
      </c>
      <c r="M19" s="86">
        <f t="shared" si="5"/>
        <v>1</v>
      </c>
      <c r="N19" s="86">
        <f t="shared" si="5"/>
        <v>513500</v>
      </c>
      <c r="O19" s="86">
        <f t="shared" si="5"/>
        <v>13</v>
      </c>
      <c r="P19" s="87">
        <f t="shared" si="5"/>
        <v>1117225</v>
      </c>
      <c r="Q19" s="88">
        <f t="shared" si="5"/>
        <v>3</v>
      </c>
      <c r="R19" s="86">
        <f t="shared" si="5"/>
        <v>862400</v>
      </c>
      <c r="S19" s="86">
        <f t="shared" si="5"/>
        <v>1</v>
      </c>
      <c r="T19" s="86">
        <f t="shared" si="5"/>
        <v>1803483</v>
      </c>
      <c r="U19" s="86">
        <f t="shared" si="5"/>
        <v>2</v>
      </c>
      <c r="V19" s="86">
        <f t="shared" si="5"/>
        <v>6330392</v>
      </c>
      <c r="W19" s="86">
        <f t="shared" si="5"/>
        <v>0</v>
      </c>
      <c r="X19" s="86">
        <f t="shared" si="5"/>
        <v>0</v>
      </c>
      <c r="Y19" s="86">
        <f t="shared" si="5"/>
        <v>0</v>
      </c>
      <c r="Z19" s="86">
        <f t="shared" si="5"/>
        <v>0</v>
      </c>
      <c r="AA19" s="86">
        <f t="shared" si="5"/>
        <v>5</v>
      </c>
      <c r="AB19" s="86">
        <f t="shared" si="5"/>
        <v>55905820</v>
      </c>
      <c r="AC19" s="86">
        <f t="shared" si="5"/>
        <v>11</v>
      </c>
      <c r="AD19" s="89">
        <f t="shared" si="5"/>
        <v>64902095</v>
      </c>
      <c r="AE19" s="85">
        <f t="shared" si="5"/>
        <v>24</v>
      </c>
      <c r="AF19" s="86">
        <f t="shared" si="5"/>
        <v>66019320</v>
      </c>
      <c r="AG19" s="86">
        <f t="shared" si="5"/>
        <v>0</v>
      </c>
      <c r="AH19" s="87">
        <f t="shared" si="5"/>
        <v>0</v>
      </c>
      <c r="AI19" s="180"/>
      <c r="AJ19" s="181"/>
      <c r="AK19" s="184"/>
      <c r="AL19" s="187"/>
      <c r="AM19" s="189"/>
      <c r="AN19" s="165"/>
      <c r="AO19" s="165"/>
      <c r="AP19" s="44"/>
      <c r="AQ19" s="39"/>
      <c r="AR19" s="39"/>
      <c r="AS19" s="38"/>
      <c r="AT19" s="38"/>
    </row>
    <row r="20" spans="2:46" ht="24" customHeight="1" x14ac:dyDescent="0.2">
      <c r="B20" s="196" t="s">
        <v>100</v>
      </c>
      <c r="C20" s="197"/>
      <c r="D20" s="197"/>
      <c r="E20" s="198"/>
      <c r="F20" s="9" t="s">
        <v>5</v>
      </c>
      <c r="G20" s="52">
        <v>1</v>
      </c>
      <c r="H20" s="53">
        <v>3080</v>
      </c>
      <c r="I20" s="54">
        <v>0</v>
      </c>
      <c r="J20" s="53">
        <v>0</v>
      </c>
      <c r="K20" s="54">
        <v>20</v>
      </c>
      <c r="L20" s="53">
        <v>389750</v>
      </c>
      <c r="M20" s="54">
        <v>0</v>
      </c>
      <c r="N20" s="54">
        <v>0</v>
      </c>
      <c r="O20" s="54">
        <v>21</v>
      </c>
      <c r="P20" s="55">
        <v>392830</v>
      </c>
      <c r="Q20" s="56">
        <v>0</v>
      </c>
      <c r="R20" s="54">
        <v>0</v>
      </c>
      <c r="S20" s="54">
        <v>7</v>
      </c>
      <c r="T20" s="53">
        <v>360808</v>
      </c>
      <c r="U20" s="54">
        <v>12</v>
      </c>
      <c r="V20" s="53">
        <v>45182200</v>
      </c>
      <c r="W20" s="54">
        <v>0</v>
      </c>
      <c r="X20" s="53">
        <v>0</v>
      </c>
      <c r="Y20" s="54">
        <v>0</v>
      </c>
      <c r="Z20" s="53">
        <v>0</v>
      </c>
      <c r="AA20" s="54">
        <v>1</v>
      </c>
      <c r="AB20" s="53">
        <v>271557</v>
      </c>
      <c r="AC20" s="54">
        <v>20</v>
      </c>
      <c r="AD20" s="57">
        <v>45814565</v>
      </c>
      <c r="AE20" s="52">
        <v>41</v>
      </c>
      <c r="AF20" s="54">
        <v>46207395</v>
      </c>
      <c r="AG20" s="54">
        <v>39</v>
      </c>
      <c r="AH20" s="82">
        <v>31443195</v>
      </c>
      <c r="AI20" s="176" t="s">
        <v>165</v>
      </c>
      <c r="AJ20" s="177"/>
      <c r="AK20" s="182"/>
      <c r="AL20" s="185" t="s">
        <v>155</v>
      </c>
      <c r="AM20" s="166" t="s">
        <v>189</v>
      </c>
      <c r="AN20" s="163"/>
      <c r="AO20" s="166"/>
      <c r="AP20" s="44"/>
      <c r="AQ20" s="39"/>
      <c r="AR20" s="39"/>
      <c r="AS20" s="38"/>
      <c r="AT20" s="38"/>
    </row>
    <row r="21" spans="2:46" ht="24" customHeight="1" x14ac:dyDescent="0.2">
      <c r="B21" s="196"/>
      <c r="C21" s="197"/>
      <c r="D21" s="197"/>
      <c r="E21" s="198"/>
      <c r="F21" s="10" t="s">
        <v>6</v>
      </c>
      <c r="G21" s="60">
        <v>2</v>
      </c>
      <c r="H21" s="61">
        <v>459580</v>
      </c>
      <c r="I21" s="61">
        <v>0</v>
      </c>
      <c r="J21" s="61">
        <v>0</v>
      </c>
      <c r="K21" s="61">
        <v>8</v>
      </c>
      <c r="L21" s="61">
        <v>2229150</v>
      </c>
      <c r="M21" s="61">
        <v>1</v>
      </c>
      <c r="N21" s="61">
        <v>26499</v>
      </c>
      <c r="O21" s="62">
        <v>11</v>
      </c>
      <c r="P21" s="63">
        <v>2715229</v>
      </c>
      <c r="Q21" s="64">
        <v>4</v>
      </c>
      <c r="R21" s="61">
        <v>412306</v>
      </c>
      <c r="S21" s="61">
        <v>0</v>
      </c>
      <c r="T21" s="61">
        <v>0</v>
      </c>
      <c r="U21" s="61">
        <v>0</v>
      </c>
      <c r="V21" s="61">
        <v>0</v>
      </c>
      <c r="W21" s="61">
        <v>0</v>
      </c>
      <c r="X21" s="61">
        <v>0</v>
      </c>
      <c r="Y21" s="61">
        <v>0</v>
      </c>
      <c r="Z21" s="61">
        <v>0</v>
      </c>
      <c r="AA21" s="61">
        <v>5</v>
      </c>
      <c r="AB21" s="61">
        <v>5109192</v>
      </c>
      <c r="AC21" s="62">
        <v>9</v>
      </c>
      <c r="AD21" s="65">
        <v>5521498</v>
      </c>
      <c r="AE21" s="66">
        <v>20</v>
      </c>
      <c r="AF21" s="62">
        <v>8236727</v>
      </c>
      <c r="AG21" s="61">
        <v>20</v>
      </c>
      <c r="AH21" s="67">
        <v>8236730</v>
      </c>
      <c r="AI21" s="178"/>
      <c r="AJ21" s="179"/>
      <c r="AK21" s="183"/>
      <c r="AL21" s="186"/>
      <c r="AM21" s="188"/>
      <c r="AN21" s="164"/>
      <c r="AO21" s="188"/>
      <c r="AP21" s="44"/>
      <c r="AQ21" s="39"/>
      <c r="AR21" s="39"/>
      <c r="AS21" s="38"/>
      <c r="AT21" s="38"/>
    </row>
    <row r="22" spans="2:46" ht="24" customHeight="1" x14ac:dyDescent="0.2">
      <c r="B22" s="196"/>
      <c r="C22" s="197"/>
      <c r="D22" s="197"/>
      <c r="E22" s="198"/>
      <c r="F22" s="11" t="s">
        <v>10</v>
      </c>
      <c r="G22" s="68">
        <v>0</v>
      </c>
      <c r="H22" s="69">
        <v>0</v>
      </c>
      <c r="I22" s="69">
        <v>0</v>
      </c>
      <c r="J22" s="69">
        <v>0</v>
      </c>
      <c r="K22" s="69">
        <v>0</v>
      </c>
      <c r="L22" s="69">
        <v>0</v>
      </c>
      <c r="M22" s="69">
        <v>0</v>
      </c>
      <c r="N22" s="69">
        <v>0</v>
      </c>
      <c r="O22" s="70">
        <v>0</v>
      </c>
      <c r="P22" s="71">
        <v>0</v>
      </c>
      <c r="Q22" s="72">
        <v>0</v>
      </c>
      <c r="R22" s="69">
        <v>0</v>
      </c>
      <c r="S22" s="69">
        <v>0</v>
      </c>
      <c r="T22" s="69">
        <v>0</v>
      </c>
      <c r="U22" s="69">
        <v>0</v>
      </c>
      <c r="V22" s="69">
        <v>0</v>
      </c>
      <c r="W22" s="69">
        <v>0</v>
      </c>
      <c r="X22" s="69">
        <v>0</v>
      </c>
      <c r="Y22" s="69">
        <v>0</v>
      </c>
      <c r="Z22" s="69">
        <v>0</v>
      </c>
      <c r="AA22" s="69">
        <v>0</v>
      </c>
      <c r="AB22" s="69">
        <v>0</v>
      </c>
      <c r="AC22" s="70">
        <v>0</v>
      </c>
      <c r="AD22" s="73">
        <v>0</v>
      </c>
      <c r="AE22" s="74">
        <v>0</v>
      </c>
      <c r="AF22" s="70">
        <v>0</v>
      </c>
      <c r="AG22" s="83">
        <v>0</v>
      </c>
      <c r="AH22" s="84">
        <v>0</v>
      </c>
      <c r="AI22" s="178"/>
      <c r="AJ22" s="179"/>
      <c r="AK22" s="183"/>
      <c r="AL22" s="186"/>
      <c r="AM22" s="188"/>
      <c r="AN22" s="164"/>
      <c r="AO22" s="188"/>
      <c r="AP22" s="44"/>
      <c r="AQ22" s="39"/>
      <c r="AR22" s="39"/>
      <c r="AS22" s="38"/>
      <c r="AT22" s="38"/>
    </row>
    <row r="23" spans="2:46" ht="24" customHeight="1" thickBot="1" x14ac:dyDescent="0.25">
      <c r="B23" s="196"/>
      <c r="C23" s="197"/>
      <c r="D23" s="197"/>
      <c r="E23" s="198"/>
      <c r="F23" s="13" t="s">
        <v>16</v>
      </c>
      <c r="G23" s="85">
        <f>SUM(G20:G22)</f>
        <v>3</v>
      </c>
      <c r="H23" s="86">
        <f t="shared" ref="H23:AH23" si="6">SUM(H20:H22)</f>
        <v>462660</v>
      </c>
      <c r="I23" s="86">
        <f t="shared" si="6"/>
        <v>0</v>
      </c>
      <c r="J23" s="86">
        <f t="shared" si="6"/>
        <v>0</v>
      </c>
      <c r="K23" s="86">
        <f t="shared" si="6"/>
        <v>28</v>
      </c>
      <c r="L23" s="86">
        <f t="shared" si="6"/>
        <v>2618900</v>
      </c>
      <c r="M23" s="86">
        <f t="shared" si="6"/>
        <v>1</v>
      </c>
      <c r="N23" s="86">
        <f t="shared" si="6"/>
        <v>26499</v>
      </c>
      <c r="O23" s="86">
        <f t="shared" si="6"/>
        <v>32</v>
      </c>
      <c r="P23" s="87">
        <f t="shared" si="6"/>
        <v>3108059</v>
      </c>
      <c r="Q23" s="88">
        <f t="shared" si="6"/>
        <v>4</v>
      </c>
      <c r="R23" s="86">
        <f t="shared" si="6"/>
        <v>412306</v>
      </c>
      <c r="S23" s="86">
        <f t="shared" si="6"/>
        <v>7</v>
      </c>
      <c r="T23" s="86">
        <f t="shared" si="6"/>
        <v>360808</v>
      </c>
      <c r="U23" s="86">
        <f t="shared" si="6"/>
        <v>12</v>
      </c>
      <c r="V23" s="86">
        <f t="shared" si="6"/>
        <v>45182200</v>
      </c>
      <c r="W23" s="86">
        <f t="shared" si="6"/>
        <v>0</v>
      </c>
      <c r="X23" s="86">
        <f t="shared" si="6"/>
        <v>0</v>
      </c>
      <c r="Y23" s="86">
        <f t="shared" si="6"/>
        <v>0</v>
      </c>
      <c r="Z23" s="86">
        <f t="shared" si="6"/>
        <v>0</v>
      </c>
      <c r="AA23" s="86">
        <f t="shared" si="6"/>
        <v>6</v>
      </c>
      <c r="AB23" s="86">
        <f t="shared" si="6"/>
        <v>5380749</v>
      </c>
      <c r="AC23" s="86">
        <f t="shared" si="6"/>
        <v>29</v>
      </c>
      <c r="AD23" s="89">
        <f t="shared" si="6"/>
        <v>51336063</v>
      </c>
      <c r="AE23" s="85">
        <f t="shared" si="6"/>
        <v>61</v>
      </c>
      <c r="AF23" s="86">
        <f t="shared" si="6"/>
        <v>54444122</v>
      </c>
      <c r="AG23" s="86">
        <f t="shared" si="6"/>
        <v>59</v>
      </c>
      <c r="AH23" s="87">
        <f t="shared" si="6"/>
        <v>39679925</v>
      </c>
      <c r="AI23" s="180"/>
      <c r="AJ23" s="181"/>
      <c r="AK23" s="184"/>
      <c r="AL23" s="187"/>
      <c r="AM23" s="189"/>
      <c r="AN23" s="165"/>
      <c r="AO23" s="189"/>
      <c r="AP23" s="44"/>
      <c r="AQ23" s="39"/>
      <c r="AR23" s="39"/>
      <c r="AS23" s="38"/>
      <c r="AT23" s="38"/>
    </row>
    <row r="24" spans="2:46" ht="24" customHeight="1" x14ac:dyDescent="0.2">
      <c r="B24" s="196" t="s">
        <v>101</v>
      </c>
      <c r="C24" s="197"/>
      <c r="D24" s="197"/>
      <c r="E24" s="198"/>
      <c r="F24" s="9" t="s">
        <v>5</v>
      </c>
      <c r="G24" s="52">
        <v>0</v>
      </c>
      <c r="H24" s="53">
        <v>0</v>
      </c>
      <c r="I24" s="54">
        <v>0</v>
      </c>
      <c r="J24" s="53">
        <v>0</v>
      </c>
      <c r="K24" s="54">
        <v>4</v>
      </c>
      <c r="L24" s="53">
        <v>38400</v>
      </c>
      <c r="M24" s="54">
        <v>0</v>
      </c>
      <c r="N24" s="54">
        <v>0</v>
      </c>
      <c r="O24" s="54">
        <v>4</v>
      </c>
      <c r="P24" s="55">
        <v>38400</v>
      </c>
      <c r="Q24" s="56">
        <v>0</v>
      </c>
      <c r="R24" s="54">
        <v>0</v>
      </c>
      <c r="S24" s="54">
        <v>0</v>
      </c>
      <c r="T24" s="53">
        <v>0</v>
      </c>
      <c r="U24" s="54">
        <v>0</v>
      </c>
      <c r="V24" s="53">
        <v>0</v>
      </c>
      <c r="W24" s="54">
        <v>0</v>
      </c>
      <c r="X24" s="53">
        <v>0</v>
      </c>
      <c r="Y24" s="54">
        <v>0</v>
      </c>
      <c r="Z24" s="53">
        <v>0</v>
      </c>
      <c r="AA24" s="54">
        <v>0</v>
      </c>
      <c r="AB24" s="53">
        <v>0</v>
      </c>
      <c r="AC24" s="54">
        <v>0</v>
      </c>
      <c r="AD24" s="57">
        <v>0</v>
      </c>
      <c r="AE24" s="52">
        <v>4</v>
      </c>
      <c r="AF24" s="54">
        <v>38400</v>
      </c>
      <c r="AG24" s="54">
        <v>4</v>
      </c>
      <c r="AH24" s="82">
        <v>38400</v>
      </c>
      <c r="AI24" s="176" t="s">
        <v>157</v>
      </c>
      <c r="AJ24" s="177"/>
      <c r="AK24" s="190" t="s">
        <v>231</v>
      </c>
      <c r="AL24" s="185" t="s">
        <v>155</v>
      </c>
      <c r="AM24" s="166" t="s">
        <v>232</v>
      </c>
      <c r="AN24" s="163"/>
      <c r="AO24" s="163" t="s">
        <v>233</v>
      </c>
      <c r="AP24" s="44"/>
      <c r="AQ24" s="39"/>
      <c r="AR24" s="39"/>
      <c r="AS24" s="38"/>
      <c r="AT24" s="38"/>
    </row>
    <row r="25" spans="2:46" ht="24" customHeight="1" x14ac:dyDescent="0.2">
      <c r="B25" s="196"/>
      <c r="C25" s="197"/>
      <c r="D25" s="197"/>
      <c r="E25" s="198"/>
      <c r="F25" s="10" t="s">
        <v>6</v>
      </c>
      <c r="G25" s="60">
        <v>0</v>
      </c>
      <c r="H25" s="61">
        <v>0</v>
      </c>
      <c r="I25" s="61">
        <v>0</v>
      </c>
      <c r="J25" s="61">
        <v>0</v>
      </c>
      <c r="K25" s="61">
        <v>6</v>
      </c>
      <c r="L25" s="61">
        <v>562000</v>
      </c>
      <c r="M25" s="61">
        <v>0</v>
      </c>
      <c r="N25" s="61">
        <v>0</v>
      </c>
      <c r="O25" s="62">
        <v>6</v>
      </c>
      <c r="P25" s="63">
        <v>562000</v>
      </c>
      <c r="Q25" s="64">
        <v>1</v>
      </c>
      <c r="R25" s="61">
        <v>39908</v>
      </c>
      <c r="S25" s="61">
        <v>0</v>
      </c>
      <c r="T25" s="61">
        <v>0</v>
      </c>
      <c r="U25" s="61">
        <v>4</v>
      </c>
      <c r="V25" s="61">
        <v>12343188</v>
      </c>
      <c r="W25" s="61">
        <v>0</v>
      </c>
      <c r="X25" s="61">
        <v>0</v>
      </c>
      <c r="Y25" s="61">
        <v>0</v>
      </c>
      <c r="Z25" s="61">
        <v>0</v>
      </c>
      <c r="AA25" s="61">
        <v>3</v>
      </c>
      <c r="AB25" s="61">
        <v>599340</v>
      </c>
      <c r="AC25" s="62">
        <v>8</v>
      </c>
      <c r="AD25" s="65">
        <v>12982436</v>
      </c>
      <c r="AE25" s="66">
        <v>14</v>
      </c>
      <c r="AF25" s="62">
        <v>13544436</v>
      </c>
      <c r="AG25" s="61">
        <v>14</v>
      </c>
      <c r="AH25" s="67">
        <v>13544436</v>
      </c>
      <c r="AI25" s="178"/>
      <c r="AJ25" s="179"/>
      <c r="AK25" s="191"/>
      <c r="AL25" s="186"/>
      <c r="AM25" s="188"/>
      <c r="AN25" s="164"/>
      <c r="AO25" s="164"/>
      <c r="AP25" s="44"/>
      <c r="AQ25" s="39"/>
      <c r="AR25" s="39"/>
      <c r="AS25" s="38"/>
      <c r="AT25" s="38"/>
    </row>
    <row r="26" spans="2:46" ht="24" customHeight="1" x14ac:dyDescent="0.2">
      <c r="B26" s="196"/>
      <c r="C26" s="197"/>
      <c r="D26" s="197"/>
      <c r="E26" s="198"/>
      <c r="F26" s="11" t="s">
        <v>10</v>
      </c>
      <c r="G26" s="68">
        <v>0</v>
      </c>
      <c r="H26" s="69">
        <v>0</v>
      </c>
      <c r="I26" s="69">
        <v>0</v>
      </c>
      <c r="J26" s="69">
        <v>0</v>
      </c>
      <c r="K26" s="69">
        <v>0</v>
      </c>
      <c r="L26" s="69">
        <v>0</v>
      </c>
      <c r="M26" s="69">
        <v>0</v>
      </c>
      <c r="N26" s="69">
        <v>0</v>
      </c>
      <c r="O26" s="70">
        <v>0</v>
      </c>
      <c r="P26" s="71">
        <v>0</v>
      </c>
      <c r="Q26" s="72">
        <v>0</v>
      </c>
      <c r="R26" s="69">
        <v>0</v>
      </c>
      <c r="S26" s="69">
        <v>0</v>
      </c>
      <c r="T26" s="69">
        <v>0</v>
      </c>
      <c r="U26" s="69">
        <v>0</v>
      </c>
      <c r="V26" s="69">
        <v>0</v>
      </c>
      <c r="W26" s="69">
        <v>0</v>
      </c>
      <c r="X26" s="69">
        <v>0</v>
      </c>
      <c r="Y26" s="69">
        <v>0</v>
      </c>
      <c r="Z26" s="69">
        <v>0</v>
      </c>
      <c r="AA26" s="69">
        <v>0</v>
      </c>
      <c r="AB26" s="69">
        <v>0</v>
      </c>
      <c r="AC26" s="70">
        <v>0</v>
      </c>
      <c r="AD26" s="73">
        <v>0</v>
      </c>
      <c r="AE26" s="74">
        <v>0</v>
      </c>
      <c r="AF26" s="70">
        <v>0</v>
      </c>
      <c r="AG26" s="83">
        <v>0</v>
      </c>
      <c r="AH26" s="84">
        <v>0</v>
      </c>
      <c r="AI26" s="178"/>
      <c r="AJ26" s="179"/>
      <c r="AK26" s="191"/>
      <c r="AL26" s="186"/>
      <c r="AM26" s="188"/>
      <c r="AN26" s="164"/>
      <c r="AO26" s="164"/>
      <c r="AP26" s="44"/>
      <c r="AQ26" s="39"/>
      <c r="AR26" s="39"/>
      <c r="AS26" s="38"/>
      <c r="AT26" s="38"/>
    </row>
    <row r="27" spans="2:46" ht="24" customHeight="1" thickBot="1" x14ac:dyDescent="0.25">
      <c r="B27" s="196"/>
      <c r="C27" s="197"/>
      <c r="D27" s="197"/>
      <c r="E27" s="198"/>
      <c r="F27" s="13" t="s">
        <v>16</v>
      </c>
      <c r="G27" s="85">
        <f>SUM(G24:G26)</f>
        <v>0</v>
      </c>
      <c r="H27" s="86">
        <f t="shared" ref="H27:AH27" si="7">SUM(H24:H26)</f>
        <v>0</v>
      </c>
      <c r="I27" s="86">
        <f t="shared" si="7"/>
        <v>0</v>
      </c>
      <c r="J27" s="86">
        <f t="shared" si="7"/>
        <v>0</v>
      </c>
      <c r="K27" s="86">
        <f t="shared" si="7"/>
        <v>10</v>
      </c>
      <c r="L27" s="86">
        <f t="shared" si="7"/>
        <v>600400</v>
      </c>
      <c r="M27" s="86">
        <f t="shared" si="7"/>
        <v>0</v>
      </c>
      <c r="N27" s="86">
        <f t="shared" si="7"/>
        <v>0</v>
      </c>
      <c r="O27" s="86">
        <f t="shared" si="7"/>
        <v>10</v>
      </c>
      <c r="P27" s="87">
        <f t="shared" si="7"/>
        <v>600400</v>
      </c>
      <c r="Q27" s="88">
        <f t="shared" si="7"/>
        <v>1</v>
      </c>
      <c r="R27" s="86">
        <f t="shared" si="7"/>
        <v>39908</v>
      </c>
      <c r="S27" s="86">
        <f t="shared" si="7"/>
        <v>0</v>
      </c>
      <c r="T27" s="86">
        <f t="shared" si="7"/>
        <v>0</v>
      </c>
      <c r="U27" s="86">
        <f t="shared" si="7"/>
        <v>4</v>
      </c>
      <c r="V27" s="86">
        <f t="shared" si="7"/>
        <v>12343188</v>
      </c>
      <c r="W27" s="86">
        <f t="shared" si="7"/>
        <v>0</v>
      </c>
      <c r="X27" s="86">
        <f t="shared" si="7"/>
        <v>0</v>
      </c>
      <c r="Y27" s="86">
        <f t="shared" si="7"/>
        <v>0</v>
      </c>
      <c r="Z27" s="86">
        <f t="shared" si="7"/>
        <v>0</v>
      </c>
      <c r="AA27" s="86">
        <f t="shared" si="7"/>
        <v>3</v>
      </c>
      <c r="AB27" s="86">
        <f t="shared" si="7"/>
        <v>599340</v>
      </c>
      <c r="AC27" s="86">
        <f t="shared" si="7"/>
        <v>8</v>
      </c>
      <c r="AD27" s="89">
        <f t="shared" si="7"/>
        <v>12982436</v>
      </c>
      <c r="AE27" s="85">
        <f t="shared" si="7"/>
        <v>18</v>
      </c>
      <c r="AF27" s="86">
        <f t="shared" si="7"/>
        <v>13582836</v>
      </c>
      <c r="AG27" s="86">
        <f t="shared" si="7"/>
        <v>18</v>
      </c>
      <c r="AH27" s="87">
        <f t="shared" si="7"/>
        <v>13582836</v>
      </c>
      <c r="AI27" s="180"/>
      <c r="AJ27" s="181"/>
      <c r="AK27" s="192"/>
      <c r="AL27" s="187"/>
      <c r="AM27" s="189"/>
      <c r="AN27" s="165"/>
      <c r="AO27" s="165"/>
      <c r="AP27" s="44"/>
      <c r="AQ27" s="39"/>
      <c r="AR27" s="39"/>
      <c r="AS27" s="38"/>
      <c r="AT27" s="38"/>
    </row>
    <row r="28" spans="2:46" ht="24" customHeight="1" x14ac:dyDescent="0.2">
      <c r="B28" s="196" t="s">
        <v>102</v>
      </c>
      <c r="C28" s="197"/>
      <c r="D28" s="197"/>
      <c r="E28" s="198"/>
      <c r="F28" s="9" t="s">
        <v>5</v>
      </c>
      <c r="G28" s="52">
        <v>3</v>
      </c>
      <c r="H28" s="53">
        <v>42322</v>
      </c>
      <c r="I28" s="54">
        <v>2</v>
      </c>
      <c r="J28" s="53">
        <v>781937</v>
      </c>
      <c r="K28" s="54">
        <v>12</v>
      </c>
      <c r="L28" s="53">
        <v>958510</v>
      </c>
      <c r="M28" s="54">
        <v>1</v>
      </c>
      <c r="N28" s="54">
        <v>7500</v>
      </c>
      <c r="O28" s="54">
        <v>18</v>
      </c>
      <c r="P28" s="55">
        <v>1790269</v>
      </c>
      <c r="Q28" s="56">
        <v>1</v>
      </c>
      <c r="R28" s="54">
        <v>78580</v>
      </c>
      <c r="S28" s="54">
        <v>0</v>
      </c>
      <c r="T28" s="53">
        <v>0</v>
      </c>
      <c r="U28" s="54">
        <v>5</v>
      </c>
      <c r="V28" s="53">
        <v>2917200</v>
      </c>
      <c r="W28" s="54">
        <v>0</v>
      </c>
      <c r="X28" s="53">
        <v>0</v>
      </c>
      <c r="Y28" s="54">
        <v>0</v>
      </c>
      <c r="Z28" s="53">
        <v>0</v>
      </c>
      <c r="AA28" s="54">
        <v>8</v>
      </c>
      <c r="AB28" s="53">
        <v>3768265</v>
      </c>
      <c r="AC28" s="54">
        <v>14</v>
      </c>
      <c r="AD28" s="57">
        <v>6764045</v>
      </c>
      <c r="AE28" s="52">
        <v>32</v>
      </c>
      <c r="AF28" s="54">
        <v>8554314</v>
      </c>
      <c r="AG28" s="54">
        <v>28</v>
      </c>
      <c r="AH28" s="82">
        <v>7372773</v>
      </c>
      <c r="AI28" s="176" t="s">
        <v>157</v>
      </c>
      <c r="AJ28" s="177"/>
      <c r="AK28" s="190" t="s">
        <v>184</v>
      </c>
      <c r="AL28" s="185" t="s">
        <v>166</v>
      </c>
      <c r="AM28" s="166" t="s">
        <v>185</v>
      </c>
      <c r="AN28" s="166" t="s">
        <v>186</v>
      </c>
      <c r="AO28" s="279" t="s">
        <v>187</v>
      </c>
      <c r="AP28" s="44"/>
      <c r="AQ28" s="39"/>
      <c r="AR28" s="39"/>
      <c r="AS28" s="38"/>
      <c r="AT28" s="38"/>
    </row>
    <row r="29" spans="2:46" ht="24" customHeight="1" x14ac:dyDescent="0.2">
      <c r="B29" s="196"/>
      <c r="C29" s="197"/>
      <c r="D29" s="197"/>
      <c r="E29" s="198"/>
      <c r="F29" s="10" t="s">
        <v>6</v>
      </c>
      <c r="G29" s="90">
        <v>0</v>
      </c>
      <c r="H29" s="91">
        <v>0</v>
      </c>
      <c r="I29" s="91">
        <v>0</v>
      </c>
      <c r="J29" s="91">
        <v>0</v>
      </c>
      <c r="K29" s="91">
        <v>0</v>
      </c>
      <c r="L29" s="91">
        <v>0</v>
      </c>
      <c r="M29" s="91">
        <v>0</v>
      </c>
      <c r="N29" s="91">
        <v>0</v>
      </c>
      <c r="O29" s="91">
        <v>0</v>
      </c>
      <c r="P29" s="92">
        <v>0</v>
      </c>
      <c r="Q29" s="93">
        <v>0</v>
      </c>
      <c r="R29" s="91">
        <v>0</v>
      </c>
      <c r="S29" s="91">
        <v>0</v>
      </c>
      <c r="T29" s="91">
        <v>0</v>
      </c>
      <c r="U29" s="91">
        <v>0</v>
      </c>
      <c r="V29" s="91">
        <v>0</v>
      </c>
      <c r="W29" s="91">
        <v>4</v>
      </c>
      <c r="X29" s="91">
        <v>207515</v>
      </c>
      <c r="Y29" s="91">
        <v>0</v>
      </c>
      <c r="Z29" s="91">
        <v>0</v>
      </c>
      <c r="AA29" s="91">
        <v>4</v>
      </c>
      <c r="AB29" s="91">
        <v>620089</v>
      </c>
      <c r="AC29" s="91">
        <v>8</v>
      </c>
      <c r="AD29" s="94">
        <v>827604</v>
      </c>
      <c r="AE29" s="90">
        <v>8</v>
      </c>
      <c r="AF29" s="91">
        <v>827604</v>
      </c>
      <c r="AG29" s="91">
        <v>8</v>
      </c>
      <c r="AH29" s="92">
        <v>827604</v>
      </c>
      <c r="AI29" s="178"/>
      <c r="AJ29" s="179"/>
      <c r="AK29" s="191"/>
      <c r="AL29" s="186"/>
      <c r="AM29" s="188"/>
      <c r="AN29" s="188"/>
      <c r="AO29" s="280"/>
      <c r="AP29" s="44"/>
      <c r="AQ29" s="39"/>
      <c r="AR29" s="39"/>
      <c r="AS29" s="38"/>
      <c r="AT29" s="38"/>
    </row>
    <row r="30" spans="2:46" ht="24" customHeight="1" x14ac:dyDescent="0.2">
      <c r="B30" s="196"/>
      <c r="C30" s="197"/>
      <c r="D30" s="197"/>
      <c r="E30" s="198"/>
      <c r="F30" s="11" t="s">
        <v>10</v>
      </c>
      <c r="G30" s="68">
        <v>0</v>
      </c>
      <c r="H30" s="69">
        <v>0</v>
      </c>
      <c r="I30" s="69">
        <v>0</v>
      </c>
      <c r="J30" s="69">
        <v>0</v>
      </c>
      <c r="K30" s="69">
        <v>0</v>
      </c>
      <c r="L30" s="69">
        <v>0</v>
      </c>
      <c r="M30" s="69">
        <v>0</v>
      </c>
      <c r="N30" s="69">
        <v>0</v>
      </c>
      <c r="O30" s="70">
        <v>0</v>
      </c>
      <c r="P30" s="71">
        <v>0</v>
      </c>
      <c r="Q30" s="72">
        <v>0</v>
      </c>
      <c r="R30" s="69">
        <v>0</v>
      </c>
      <c r="S30" s="69">
        <v>0</v>
      </c>
      <c r="T30" s="69">
        <v>0</v>
      </c>
      <c r="U30" s="69">
        <v>7</v>
      </c>
      <c r="V30" s="69">
        <v>17309761</v>
      </c>
      <c r="W30" s="69">
        <v>0</v>
      </c>
      <c r="X30" s="69">
        <v>0</v>
      </c>
      <c r="Y30" s="69">
        <v>0</v>
      </c>
      <c r="Z30" s="69">
        <v>0</v>
      </c>
      <c r="AA30" s="69">
        <v>2</v>
      </c>
      <c r="AB30" s="69">
        <v>9311237</v>
      </c>
      <c r="AC30" s="70">
        <v>9</v>
      </c>
      <c r="AD30" s="73">
        <v>26620998</v>
      </c>
      <c r="AE30" s="74">
        <v>9</v>
      </c>
      <c r="AF30" s="70">
        <v>26620998</v>
      </c>
      <c r="AG30" s="83">
        <v>9</v>
      </c>
      <c r="AH30" s="84">
        <v>26620998</v>
      </c>
      <c r="AI30" s="178"/>
      <c r="AJ30" s="179"/>
      <c r="AK30" s="191"/>
      <c r="AL30" s="186"/>
      <c r="AM30" s="188"/>
      <c r="AN30" s="188"/>
      <c r="AO30" s="280"/>
      <c r="AP30" s="44"/>
      <c r="AQ30" s="39"/>
      <c r="AR30" s="39"/>
      <c r="AS30" s="38"/>
      <c r="AT30" s="38"/>
    </row>
    <row r="31" spans="2:46" ht="24" customHeight="1" thickBot="1" x14ac:dyDescent="0.25">
      <c r="B31" s="196"/>
      <c r="C31" s="197"/>
      <c r="D31" s="197"/>
      <c r="E31" s="198"/>
      <c r="F31" s="13" t="s">
        <v>16</v>
      </c>
      <c r="G31" s="85">
        <f>SUM(G28:G30)</f>
        <v>3</v>
      </c>
      <c r="H31" s="86">
        <f t="shared" ref="H31:AH31" si="8">SUM(H28:H30)</f>
        <v>42322</v>
      </c>
      <c r="I31" s="86">
        <f t="shared" si="8"/>
        <v>2</v>
      </c>
      <c r="J31" s="86">
        <f t="shared" si="8"/>
        <v>781937</v>
      </c>
      <c r="K31" s="86">
        <f t="shared" si="8"/>
        <v>12</v>
      </c>
      <c r="L31" s="86">
        <f t="shared" si="8"/>
        <v>958510</v>
      </c>
      <c r="M31" s="86">
        <f t="shared" si="8"/>
        <v>1</v>
      </c>
      <c r="N31" s="86">
        <f t="shared" si="8"/>
        <v>7500</v>
      </c>
      <c r="O31" s="86">
        <f t="shared" si="8"/>
        <v>18</v>
      </c>
      <c r="P31" s="87">
        <f t="shared" si="8"/>
        <v>1790269</v>
      </c>
      <c r="Q31" s="88">
        <f t="shared" si="8"/>
        <v>1</v>
      </c>
      <c r="R31" s="86">
        <f t="shared" si="8"/>
        <v>78580</v>
      </c>
      <c r="S31" s="86">
        <f t="shared" si="8"/>
        <v>0</v>
      </c>
      <c r="T31" s="86">
        <f t="shared" si="8"/>
        <v>0</v>
      </c>
      <c r="U31" s="86">
        <f t="shared" si="8"/>
        <v>12</v>
      </c>
      <c r="V31" s="86">
        <f t="shared" si="8"/>
        <v>20226961</v>
      </c>
      <c r="W31" s="86">
        <f t="shared" si="8"/>
        <v>4</v>
      </c>
      <c r="X31" s="86">
        <f t="shared" si="8"/>
        <v>207515</v>
      </c>
      <c r="Y31" s="86">
        <f t="shared" si="8"/>
        <v>0</v>
      </c>
      <c r="Z31" s="86">
        <f t="shared" si="8"/>
        <v>0</v>
      </c>
      <c r="AA31" s="86">
        <f t="shared" si="8"/>
        <v>14</v>
      </c>
      <c r="AB31" s="86">
        <f t="shared" si="8"/>
        <v>13699591</v>
      </c>
      <c r="AC31" s="86">
        <f t="shared" si="8"/>
        <v>31</v>
      </c>
      <c r="AD31" s="89">
        <f t="shared" si="8"/>
        <v>34212647</v>
      </c>
      <c r="AE31" s="85">
        <f t="shared" si="8"/>
        <v>49</v>
      </c>
      <c r="AF31" s="86">
        <f t="shared" si="8"/>
        <v>36002916</v>
      </c>
      <c r="AG31" s="86">
        <f t="shared" si="8"/>
        <v>45</v>
      </c>
      <c r="AH31" s="87">
        <f t="shared" si="8"/>
        <v>34821375</v>
      </c>
      <c r="AI31" s="180"/>
      <c r="AJ31" s="181"/>
      <c r="AK31" s="192"/>
      <c r="AL31" s="187"/>
      <c r="AM31" s="189"/>
      <c r="AN31" s="189"/>
      <c r="AO31" s="281"/>
      <c r="AP31" s="44"/>
      <c r="AQ31" s="39"/>
      <c r="AR31" s="39"/>
      <c r="AS31" s="38"/>
      <c r="AT31" s="38"/>
    </row>
    <row r="32" spans="2:46" ht="24" customHeight="1" x14ac:dyDescent="0.2">
      <c r="B32" s="196" t="s">
        <v>103</v>
      </c>
      <c r="C32" s="197"/>
      <c r="D32" s="197"/>
      <c r="E32" s="198"/>
      <c r="F32" s="9" t="s">
        <v>5</v>
      </c>
      <c r="G32" s="52">
        <v>0</v>
      </c>
      <c r="H32" s="53">
        <v>0</v>
      </c>
      <c r="I32" s="54">
        <v>3</v>
      </c>
      <c r="J32" s="53">
        <v>283440</v>
      </c>
      <c r="K32" s="54">
        <v>6</v>
      </c>
      <c r="L32" s="53">
        <v>153725</v>
      </c>
      <c r="M32" s="54">
        <v>46</v>
      </c>
      <c r="N32" s="54">
        <v>821377</v>
      </c>
      <c r="O32" s="54">
        <v>55</v>
      </c>
      <c r="P32" s="55">
        <v>1258542</v>
      </c>
      <c r="Q32" s="56">
        <v>2</v>
      </c>
      <c r="R32" s="54">
        <v>4942100</v>
      </c>
      <c r="S32" s="54">
        <v>0</v>
      </c>
      <c r="T32" s="53">
        <v>0</v>
      </c>
      <c r="U32" s="54">
        <v>3</v>
      </c>
      <c r="V32" s="53">
        <v>2447800</v>
      </c>
      <c r="W32" s="54">
        <v>0</v>
      </c>
      <c r="X32" s="53">
        <v>0</v>
      </c>
      <c r="Y32" s="54">
        <v>0</v>
      </c>
      <c r="Z32" s="53">
        <v>0</v>
      </c>
      <c r="AA32" s="54">
        <v>0</v>
      </c>
      <c r="AB32" s="53">
        <v>0</v>
      </c>
      <c r="AC32" s="54">
        <v>5</v>
      </c>
      <c r="AD32" s="57">
        <v>7389900</v>
      </c>
      <c r="AE32" s="52">
        <v>60</v>
      </c>
      <c r="AF32" s="54">
        <v>8648442</v>
      </c>
      <c r="AG32" s="54">
        <v>0</v>
      </c>
      <c r="AH32" s="82">
        <v>0</v>
      </c>
      <c r="AI32" s="176" t="s">
        <v>157</v>
      </c>
      <c r="AJ32" s="177"/>
      <c r="AK32" s="190" t="s">
        <v>221</v>
      </c>
      <c r="AL32" s="185" t="s">
        <v>166</v>
      </c>
      <c r="AM32" s="166" t="s">
        <v>222</v>
      </c>
      <c r="AN32" s="166" t="s">
        <v>223</v>
      </c>
      <c r="AO32" s="163" t="s">
        <v>224</v>
      </c>
      <c r="AP32" s="44"/>
      <c r="AQ32" s="39"/>
      <c r="AR32" s="39"/>
      <c r="AS32" s="38"/>
      <c r="AT32" s="38"/>
    </row>
    <row r="33" spans="2:46" ht="24" customHeight="1" x14ac:dyDescent="0.2">
      <c r="B33" s="196"/>
      <c r="C33" s="197"/>
      <c r="D33" s="197"/>
      <c r="E33" s="198"/>
      <c r="F33" s="10" t="s">
        <v>6</v>
      </c>
      <c r="G33" s="60">
        <v>0</v>
      </c>
      <c r="H33" s="61">
        <v>0</v>
      </c>
      <c r="I33" s="61">
        <v>0</v>
      </c>
      <c r="J33" s="61">
        <v>0</v>
      </c>
      <c r="K33" s="61">
        <v>0</v>
      </c>
      <c r="L33" s="61">
        <v>0</v>
      </c>
      <c r="M33" s="61">
        <v>0</v>
      </c>
      <c r="N33" s="61">
        <v>0</v>
      </c>
      <c r="O33" s="62">
        <v>0</v>
      </c>
      <c r="P33" s="63">
        <v>0</v>
      </c>
      <c r="Q33" s="64">
        <v>0</v>
      </c>
      <c r="R33" s="61">
        <v>0</v>
      </c>
      <c r="S33" s="61">
        <v>0</v>
      </c>
      <c r="T33" s="61">
        <v>0</v>
      </c>
      <c r="U33" s="61">
        <v>0</v>
      </c>
      <c r="V33" s="61">
        <v>0</v>
      </c>
      <c r="W33" s="61">
        <v>0</v>
      </c>
      <c r="X33" s="61">
        <v>0</v>
      </c>
      <c r="Y33" s="61">
        <v>0</v>
      </c>
      <c r="Z33" s="61">
        <v>0</v>
      </c>
      <c r="AA33" s="61">
        <v>0</v>
      </c>
      <c r="AB33" s="61">
        <v>0</v>
      </c>
      <c r="AC33" s="62">
        <v>0</v>
      </c>
      <c r="AD33" s="65">
        <v>0</v>
      </c>
      <c r="AE33" s="66">
        <v>0</v>
      </c>
      <c r="AF33" s="62">
        <v>0</v>
      </c>
      <c r="AG33" s="61">
        <v>0</v>
      </c>
      <c r="AH33" s="67">
        <v>0</v>
      </c>
      <c r="AI33" s="178"/>
      <c r="AJ33" s="179"/>
      <c r="AK33" s="183"/>
      <c r="AL33" s="186"/>
      <c r="AM33" s="188"/>
      <c r="AN33" s="188"/>
      <c r="AO33" s="164"/>
      <c r="AP33" s="44"/>
      <c r="AQ33" s="39"/>
      <c r="AR33" s="39"/>
      <c r="AS33" s="38"/>
      <c r="AT33" s="38"/>
    </row>
    <row r="34" spans="2:46" ht="24" customHeight="1" x14ac:dyDescent="0.2">
      <c r="B34" s="196"/>
      <c r="C34" s="197"/>
      <c r="D34" s="197"/>
      <c r="E34" s="198"/>
      <c r="F34" s="11" t="s">
        <v>10</v>
      </c>
      <c r="G34" s="68">
        <v>0</v>
      </c>
      <c r="H34" s="69">
        <v>0</v>
      </c>
      <c r="I34" s="69">
        <v>0</v>
      </c>
      <c r="J34" s="69">
        <v>0</v>
      </c>
      <c r="K34" s="69">
        <v>0</v>
      </c>
      <c r="L34" s="69">
        <v>0</v>
      </c>
      <c r="M34" s="69">
        <v>0</v>
      </c>
      <c r="N34" s="69">
        <v>0</v>
      </c>
      <c r="O34" s="70">
        <v>0</v>
      </c>
      <c r="P34" s="71">
        <v>0</v>
      </c>
      <c r="Q34" s="72">
        <v>0</v>
      </c>
      <c r="R34" s="69">
        <v>0</v>
      </c>
      <c r="S34" s="69">
        <v>0</v>
      </c>
      <c r="T34" s="69">
        <v>0</v>
      </c>
      <c r="U34" s="69">
        <v>0</v>
      </c>
      <c r="V34" s="69">
        <v>0</v>
      </c>
      <c r="W34" s="69">
        <v>0</v>
      </c>
      <c r="X34" s="69">
        <v>0</v>
      </c>
      <c r="Y34" s="69">
        <v>0</v>
      </c>
      <c r="Z34" s="69">
        <v>0</v>
      </c>
      <c r="AA34" s="69">
        <v>0</v>
      </c>
      <c r="AB34" s="69">
        <v>0</v>
      </c>
      <c r="AC34" s="70">
        <v>0</v>
      </c>
      <c r="AD34" s="73">
        <v>0</v>
      </c>
      <c r="AE34" s="74">
        <v>0</v>
      </c>
      <c r="AF34" s="70">
        <v>0</v>
      </c>
      <c r="AG34" s="83">
        <v>0</v>
      </c>
      <c r="AH34" s="84">
        <v>0</v>
      </c>
      <c r="AI34" s="178"/>
      <c r="AJ34" s="179"/>
      <c r="AK34" s="183"/>
      <c r="AL34" s="186"/>
      <c r="AM34" s="188"/>
      <c r="AN34" s="188"/>
      <c r="AO34" s="164"/>
      <c r="AP34" s="44"/>
      <c r="AQ34" s="39"/>
      <c r="AR34" s="39"/>
      <c r="AS34" s="38"/>
      <c r="AT34" s="38"/>
    </row>
    <row r="35" spans="2:46" ht="24" customHeight="1" thickBot="1" x14ac:dyDescent="0.25">
      <c r="B35" s="196"/>
      <c r="C35" s="197"/>
      <c r="D35" s="197"/>
      <c r="E35" s="198"/>
      <c r="F35" s="13" t="s">
        <v>16</v>
      </c>
      <c r="G35" s="85">
        <f>SUM(G32:G34)</f>
        <v>0</v>
      </c>
      <c r="H35" s="86">
        <f t="shared" ref="H35:AH35" si="9">SUM(H32:H34)</f>
        <v>0</v>
      </c>
      <c r="I35" s="86">
        <f t="shared" si="9"/>
        <v>3</v>
      </c>
      <c r="J35" s="86">
        <f t="shared" si="9"/>
        <v>283440</v>
      </c>
      <c r="K35" s="86">
        <f t="shared" si="9"/>
        <v>6</v>
      </c>
      <c r="L35" s="86">
        <f t="shared" si="9"/>
        <v>153725</v>
      </c>
      <c r="M35" s="86">
        <f t="shared" si="9"/>
        <v>46</v>
      </c>
      <c r="N35" s="86">
        <f t="shared" si="9"/>
        <v>821377</v>
      </c>
      <c r="O35" s="86">
        <f t="shared" si="9"/>
        <v>55</v>
      </c>
      <c r="P35" s="87">
        <f t="shared" si="9"/>
        <v>1258542</v>
      </c>
      <c r="Q35" s="88">
        <f t="shared" si="9"/>
        <v>2</v>
      </c>
      <c r="R35" s="86">
        <f t="shared" si="9"/>
        <v>4942100</v>
      </c>
      <c r="S35" s="86">
        <f t="shared" si="9"/>
        <v>0</v>
      </c>
      <c r="T35" s="86">
        <f t="shared" si="9"/>
        <v>0</v>
      </c>
      <c r="U35" s="86">
        <f t="shared" si="9"/>
        <v>3</v>
      </c>
      <c r="V35" s="86">
        <f t="shared" si="9"/>
        <v>2447800</v>
      </c>
      <c r="W35" s="86">
        <f t="shared" si="9"/>
        <v>0</v>
      </c>
      <c r="X35" s="86">
        <f t="shared" si="9"/>
        <v>0</v>
      </c>
      <c r="Y35" s="86">
        <f t="shared" si="9"/>
        <v>0</v>
      </c>
      <c r="Z35" s="86">
        <f t="shared" si="9"/>
        <v>0</v>
      </c>
      <c r="AA35" s="86">
        <f t="shared" si="9"/>
        <v>0</v>
      </c>
      <c r="AB35" s="86">
        <f t="shared" si="9"/>
        <v>0</v>
      </c>
      <c r="AC35" s="86">
        <f t="shared" si="9"/>
        <v>5</v>
      </c>
      <c r="AD35" s="89">
        <f t="shared" si="9"/>
        <v>7389900</v>
      </c>
      <c r="AE35" s="85">
        <f t="shared" si="9"/>
        <v>60</v>
      </c>
      <c r="AF35" s="86">
        <f t="shared" si="9"/>
        <v>8648442</v>
      </c>
      <c r="AG35" s="86">
        <f t="shared" si="9"/>
        <v>0</v>
      </c>
      <c r="AH35" s="87">
        <f t="shared" si="9"/>
        <v>0</v>
      </c>
      <c r="AI35" s="180"/>
      <c r="AJ35" s="181"/>
      <c r="AK35" s="184"/>
      <c r="AL35" s="187"/>
      <c r="AM35" s="189"/>
      <c r="AN35" s="189"/>
      <c r="AO35" s="165"/>
      <c r="AP35" s="44"/>
      <c r="AQ35" s="39"/>
      <c r="AR35" s="39"/>
      <c r="AS35" s="38"/>
      <c r="AT35" s="38"/>
    </row>
    <row r="36" spans="2:46" ht="24" customHeight="1" x14ac:dyDescent="0.2">
      <c r="B36" s="196" t="s">
        <v>104</v>
      </c>
      <c r="C36" s="197"/>
      <c r="D36" s="197"/>
      <c r="E36" s="198"/>
      <c r="F36" s="9" t="s">
        <v>5</v>
      </c>
      <c r="G36" s="52">
        <v>0</v>
      </c>
      <c r="H36" s="53">
        <v>0</v>
      </c>
      <c r="I36" s="54">
        <v>1</v>
      </c>
      <c r="J36" s="53">
        <v>30000</v>
      </c>
      <c r="K36" s="54">
        <v>3</v>
      </c>
      <c r="L36" s="53">
        <v>464710</v>
      </c>
      <c r="M36" s="54">
        <v>1</v>
      </c>
      <c r="N36" s="54">
        <v>100000</v>
      </c>
      <c r="O36" s="54">
        <v>5</v>
      </c>
      <c r="P36" s="55">
        <v>594710</v>
      </c>
      <c r="Q36" s="56">
        <v>0</v>
      </c>
      <c r="R36" s="54">
        <v>0</v>
      </c>
      <c r="S36" s="54">
        <v>3</v>
      </c>
      <c r="T36" s="53">
        <v>43829580</v>
      </c>
      <c r="U36" s="54">
        <v>0</v>
      </c>
      <c r="V36" s="53">
        <v>0</v>
      </c>
      <c r="W36" s="54">
        <v>0</v>
      </c>
      <c r="X36" s="53">
        <v>0</v>
      </c>
      <c r="Y36" s="54">
        <v>0</v>
      </c>
      <c r="Z36" s="53">
        <v>0</v>
      </c>
      <c r="AA36" s="54">
        <v>0</v>
      </c>
      <c r="AB36" s="53">
        <v>0</v>
      </c>
      <c r="AC36" s="54">
        <v>3</v>
      </c>
      <c r="AD36" s="57">
        <v>43829580</v>
      </c>
      <c r="AE36" s="52">
        <v>8</v>
      </c>
      <c r="AF36" s="54">
        <v>44424290</v>
      </c>
      <c r="AG36" s="54">
        <v>8</v>
      </c>
      <c r="AH36" s="82">
        <v>44424290</v>
      </c>
      <c r="AI36" s="176" t="s">
        <v>165</v>
      </c>
      <c r="AJ36" s="177"/>
      <c r="AK36" s="182"/>
      <c r="AL36" s="185" t="s">
        <v>155</v>
      </c>
      <c r="AM36" s="276" t="s">
        <v>215</v>
      </c>
      <c r="AN36" s="163"/>
      <c r="AO36" s="166" t="s">
        <v>216</v>
      </c>
      <c r="AP36" s="44"/>
      <c r="AQ36" s="39"/>
      <c r="AR36" s="39"/>
      <c r="AS36" s="38"/>
      <c r="AT36" s="38"/>
    </row>
    <row r="37" spans="2:46" ht="24" customHeight="1" x14ac:dyDescent="0.2">
      <c r="B37" s="196"/>
      <c r="C37" s="197"/>
      <c r="D37" s="197"/>
      <c r="E37" s="198"/>
      <c r="F37" s="10" t="s">
        <v>6</v>
      </c>
      <c r="G37" s="60">
        <v>0</v>
      </c>
      <c r="H37" s="61">
        <v>0</v>
      </c>
      <c r="I37" s="61">
        <v>0</v>
      </c>
      <c r="J37" s="61">
        <v>0</v>
      </c>
      <c r="K37" s="61">
        <v>0</v>
      </c>
      <c r="L37" s="61">
        <v>0</v>
      </c>
      <c r="M37" s="61">
        <v>0</v>
      </c>
      <c r="N37" s="61">
        <v>0</v>
      </c>
      <c r="O37" s="62">
        <v>0</v>
      </c>
      <c r="P37" s="63">
        <v>0</v>
      </c>
      <c r="Q37" s="64">
        <v>0</v>
      </c>
      <c r="R37" s="61">
        <v>0</v>
      </c>
      <c r="S37" s="61">
        <v>0</v>
      </c>
      <c r="T37" s="61">
        <v>0</v>
      </c>
      <c r="U37" s="61">
        <v>0</v>
      </c>
      <c r="V37" s="61">
        <v>0</v>
      </c>
      <c r="W37" s="61">
        <v>0</v>
      </c>
      <c r="X37" s="61">
        <v>0</v>
      </c>
      <c r="Y37" s="61">
        <v>0</v>
      </c>
      <c r="Z37" s="61">
        <v>0</v>
      </c>
      <c r="AA37" s="61">
        <v>0</v>
      </c>
      <c r="AB37" s="61">
        <v>0</v>
      </c>
      <c r="AC37" s="62">
        <v>0</v>
      </c>
      <c r="AD37" s="65">
        <v>0</v>
      </c>
      <c r="AE37" s="66">
        <v>0</v>
      </c>
      <c r="AF37" s="62">
        <v>0</v>
      </c>
      <c r="AG37" s="61">
        <v>0</v>
      </c>
      <c r="AH37" s="67">
        <v>0</v>
      </c>
      <c r="AI37" s="178"/>
      <c r="AJ37" s="179"/>
      <c r="AK37" s="183"/>
      <c r="AL37" s="186"/>
      <c r="AM37" s="277"/>
      <c r="AN37" s="164"/>
      <c r="AO37" s="188"/>
      <c r="AP37" s="44"/>
      <c r="AQ37" s="39"/>
      <c r="AR37" s="39"/>
      <c r="AS37" s="38"/>
      <c r="AT37" s="38"/>
    </row>
    <row r="38" spans="2:46" ht="24" customHeight="1" x14ac:dyDescent="0.2">
      <c r="B38" s="196"/>
      <c r="C38" s="197"/>
      <c r="D38" s="197"/>
      <c r="E38" s="198"/>
      <c r="F38" s="11" t="s">
        <v>10</v>
      </c>
      <c r="G38" s="68">
        <v>0</v>
      </c>
      <c r="H38" s="69">
        <v>0</v>
      </c>
      <c r="I38" s="69">
        <v>0</v>
      </c>
      <c r="J38" s="69">
        <v>0</v>
      </c>
      <c r="K38" s="69">
        <v>0</v>
      </c>
      <c r="L38" s="69">
        <v>0</v>
      </c>
      <c r="M38" s="69">
        <v>0</v>
      </c>
      <c r="N38" s="69">
        <v>0</v>
      </c>
      <c r="O38" s="70">
        <v>0</v>
      </c>
      <c r="P38" s="71">
        <v>0</v>
      </c>
      <c r="Q38" s="72">
        <v>0</v>
      </c>
      <c r="R38" s="69">
        <v>0</v>
      </c>
      <c r="S38" s="69">
        <v>0</v>
      </c>
      <c r="T38" s="69">
        <v>0</v>
      </c>
      <c r="U38" s="69">
        <v>0</v>
      </c>
      <c r="V38" s="69">
        <v>0</v>
      </c>
      <c r="W38" s="69">
        <v>0</v>
      </c>
      <c r="X38" s="69">
        <v>0</v>
      </c>
      <c r="Y38" s="69">
        <v>0</v>
      </c>
      <c r="Z38" s="69">
        <v>0</v>
      </c>
      <c r="AA38" s="69">
        <v>0</v>
      </c>
      <c r="AB38" s="69">
        <v>0</v>
      </c>
      <c r="AC38" s="70">
        <v>0</v>
      </c>
      <c r="AD38" s="73">
        <v>0</v>
      </c>
      <c r="AE38" s="74">
        <v>0</v>
      </c>
      <c r="AF38" s="70">
        <v>0</v>
      </c>
      <c r="AG38" s="83">
        <v>0</v>
      </c>
      <c r="AH38" s="84">
        <v>0</v>
      </c>
      <c r="AI38" s="178"/>
      <c r="AJ38" s="179"/>
      <c r="AK38" s="183"/>
      <c r="AL38" s="186"/>
      <c r="AM38" s="277"/>
      <c r="AN38" s="164"/>
      <c r="AO38" s="188"/>
      <c r="AP38" s="44"/>
      <c r="AQ38" s="39"/>
      <c r="AR38" s="39"/>
      <c r="AS38" s="38"/>
      <c r="AT38" s="38"/>
    </row>
    <row r="39" spans="2:46" ht="24" customHeight="1" thickBot="1" x14ac:dyDescent="0.25">
      <c r="B39" s="196"/>
      <c r="C39" s="197"/>
      <c r="D39" s="197"/>
      <c r="E39" s="198"/>
      <c r="F39" s="13" t="s">
        <v>16</v>
      </c>
      <c r="G39" s="85">
        <f>SUM(G36:G38)</f>
        <v>0</v>
      </c>
      <c r="H39" s="86">
        <f t="shared" ref="H39:AH39" si="10">SUM(H36:H38)</f>
        <v>0</v>
      </c>
      <c r="I39" s="86">
        <f t="shared" si="10"/>
        <v>1</v>
      </c>
      <c r="J39" s="86">
        <f t="shared" si="10"/>
        <v>30000</v>
      </c>
      <c r="K39" s="86">
        <f t="shared" si="10"/>
        <v>3</v>
      </c>
      <c r="L39" s="86">
        <f t="shared" si="10"/>
        <v>464710</v>
      </c>
      <c r="M39" s="86">
        <f t="shared" si="10"/>
        <v>1</v>
      </c>
      <c r="N39" s="86">
        <f t="shared" si="10"/>
        <v>100000</v>
      </c>
      <c r="O39" s="86">
        <f t="shared" si="10"/>
        <v>5</v>
      </c>
      <c r="P39" s="87">
        <f t="shared" si="10"/>
        <v>594710</v>
      </c>
      <c r="Q39" s="88">
        <f t="shared" si="10"/>
        <v>0</v>
      </c>
      <c r="R39" s="86">
        <f t="shared" si="10"/>
        <v>0</v>
      </c>
      <c r="S39" s="86">
        <f t="shared" si="10"/>
        <v>3</v>
      </c>
      <c r="T39" s="86">
        <f t="shared" si="10"/>
        <v>43829580</v>
      </c>
      <c r="U39" s="86">
        <f t="shared" si="10"/>
        <v>0</v>
      </c>
      <c r="V39" s="86">
        <f t="shared" si="10"/>
        <v>0</v>
      </c>
      <c r="W39" s="86">
        <f t="shared" si="10"/>
        <v>0</v>
      </c>
      <c r="X39" s="86">
        <f t="shared" si="10"/>
        <v>0</v>
      </c>
      <c r="Y39" s="86">
        <f t="shared" si="10"/>
        <v>0</v>
      </c>
      <c r="Z39" s="86">
        <f t="shared" si="10"/>
        <v>0</v>
      </c>
      <c r="AA39" s="86">
        <f t="shared" si="10"/>
        <v>0</v>
      </c>
      <c r="AB39" s="86">
        <f t="shared" si="10"/>
        <v>0</v>
      </c>
      <c r="AC39" s="86">
        <f t="shared" si="10"/>
        <v>3</v>
      </c>
      <c r="AD39" s="89">
        <f t="shared" si="10"/>
        <v>43829580</v>
      </c>
      <c r="AE39" s="85">
        <f t="shared" si="10"/>
        <v>8</v>
      </c>
      <c r="AF39" s="86">
        <f t="shared" si="10"/>
        <v>44424290</v>
      </c>
      <c r="AG39" s="86">
        <f t="shared" si="10"/>
        <v>8</v>
      </c>
      <c r="AH39" s="87">
        <f t="shared" si="10"/>
        <v>44424290</v>
      </c>
      <c r="AI39" s="180"/>
      <c r="AJ39" s="181"/>
      <c r="AK39" s="184"/>
      <c r="AL39" s="187"/>
      <c r="AM39" s="278"/>
      <c r="AN39" s="165"/>
      <c r="AO39" s="189"/>
      <c r="AP39" s="44"/>
      <c r="AQ39" s="39"/>
      <c r="AR39" s="39"/>
      <c r="AS39" s="38"/>
      <c r="AT39" s="38"/>
    </row>
    <row r="40" spans="2:46" ht="24" customHeight="1" x14ac:dyDescent="0.2">
      <c r="B40" s="196" t="s">
        <v>105</v>
      </c>
      <c r="C40" s="197"/>
      <c r="D40" s="197"/>
      <c r="E40" s="198"/>
      <c r="F40" s="9" t="s">
        <v>5</v>
      </c>
      <c r="G40" s="52">
        <v>0</v>
      </c>
      <c r="H40" s="53">
        <v>0</v>
      </c>
      <c r="I40" s="54">
        <v>0</v>
      </c>
      <c r="J40" s="53">
        <v>0</v>
      </c>
      <c r="K40" s="54">
        <v>1</v>
      </c>
      <c r="L40" s="53">
        <v>480000</v>
      </c>
      <c r="M40" s="54">
        <v>0</v>
      </c>
      <c r="N40" s="54">
        <v>0</v>
      </c>
      <c r="O40" s="54">
        <v>1</v>
      </c>
      <c r="P40" s="55">
        <v>480000</v>
      </c>
      <c r="Q40" s="56">
        <v>0</v>
      </c>
      <c r="R40" s="54">
        <v>0</v>
      </c>
      <c r="S40" s="54">
        <v>0</v>
      </c>
      <c r="T40" s="53">
        <v>0</v>
      </c>
      <c r="U40" s="54">
        <v>0</v>
      </c>
      <c r="V40" s="53">
        <v>0</v>
      </c>
      <c r="W40" s="54">
        <v>0</v>
      </c>
      <c r="X40" s="53">
        <v>0</v>
      </c>
      <c r="Y40" s="54">
        <v>0</v>
      </c>
      <c r="Z40" s="53">
        <v>0</v>
      </c>
      <c r="AA40" s="54">
        <v>7</v>
      </c>
      <c r="AB40" s="53">
        <v>626664</v>
      </c>
      <c r="AC40" s="54">
        <v>7</v>
      </c>
      <c r="AD40" s="57">
        <v>626664</v>
      </c>
      <c r="AE40" s="52">
        <v>8</v>
      </c>
      <c r="AF40" s="54">
        <v>1106664</v>
      </c>
      <c r="AG40" s="54">
        <v>8</v>
      </c>
      <c r="AH40" s="82">
        <v>1106664</v>
      </c>
      <c r="AI40" s="176" t="s">
        <v>157</v>
      </c>
      <c r="AJ40" s="177"/>
      <c r="AK40" s="182" t="s">
        <v>205</v>
      </c>
      <c r="AL40" s="185" t="s">
        <v>166</v>
      </c>
      <c r="AM40" s="163" t="s">
        <v>206</v>
      </c>
      <c r="AN40" s="166" t="s">
        <v>207</v>
      </c>
      <c r="AO40" s="163"/>
      <c r="AP40" s="44"/>
      <c r="AQ40" s="39"/>
      <c r="AR40" s="39"/>
      <c r="AS40" s="38"/>
      <c r="AT40" s="38"/>
    </row>
    <row r="41" spans="2:46" ht="24" customHeight="1" x14ac:dyDescent="0.2">
      <c r="B41" s="196"/>
      <c r="C41" s="197"/>
      <c r="D41" s="197"/>
      <c r="E41" s="198"/>
      <c r="F41" s="10" t="s">
        <v>6</v>
      </c>
      <c r="G41" s="60">
        <v>0</v>
      </c>
      <c r="H41" s="61">
        <v>0</v>
      </c>
      <c r="I41" s="61">
        <v>0</v>
      </c>
      <c r="J41" s="61">
        <v>0</v>
      </c>
      <c r="K41" s="61">
        <v>0</v>
      </c>
      <c r="L41" s="61">
        <v>0</v>
      </c>
      <c r="M41" s="61">
        <v>0</v>
      </c>
      <c r="N41" s="61">
        <v>0</v>
      </c>
      <c r="O41" s="62">
        <v>0</v>
      </c>
      <c r="P41" s="63">
        <v>0</v>
      </c>
      <c r="Q41" s="64">
        <v>0</v>
      </c>
      <c r="R41" s="61">
        <v>0</v>
      </c>
      <c r="S41" s="61">
        <v>0</v>
      </c>
      <c r="T41" s="61">
        <v>0</v>
      </c>
      <c r="U41" s="61">
        <v>0</v>
      </c>
      <c r="V41" s="61">
        <v>0</v>
      </c>
      <c r="W41" s="61">
        <v>0</v>
      </c>
      <c r="X41" s="61">
        <v>0</v>
      </c>
      <c r="Y41" s="61">
        <v>0</v>
      </c>
      <c r="Z41" s="61">
        <v>0</v>
      </c>
      <c r="AA41" s="61">
        <v>0</v>
      </c>
      <c r="AB41" s="61">
        <v>0</v>
      </c>
      <c r="AC41" s="62">
        <v>0</v>
      </c>
      <c r="AD41" s="65">
        <v>0</v>
      </c>
      <c r="AE41" s="66">
        <v>0</v>
      </c>
      <c r="AF41" s="62">
        <v>0</v>
      </c>
      <c r="AG41" s="61">
        <v>0</v>
      </c>
      <c r="AH41" s="67">
        <v>0</v>
      </c>
      <c r="AI41" s="178"/>
      <c r="AJ41" s="179"/>
      <c r="AK41" s="183"/>
      <c r="AL41" s="186"/>
      <c r="AM41" s="164"/>
      <c r="AN41" s="188"/>
      <c r="AO41" s="164"/>
      <c r="AP41" s="44"/>
      <c r="AQ41" s="39"/>
      <c r="AR41" s="39"/>
      <c r="AS41" s="38"/>
      <c r="AT41" s="38"/>
    </row>
    <row r="42" spans="2:46" ht="24" customHeight="1" x14ac:dyDescent="0.2">
      <c r="B42" s="196"/>
      <c r="C42" s="197"/>
      <c r="D42" s="197"/>
      <c r="E42" s="198"/>
      <c r="F42" s="11" t="s">
        <v>10</v>
      </c>
      <c r="G42" s="68">
        <v>0</v>
      </c>
      <c r="H42" s="69">
        <v>0</v>
      </c>
      <c r="I42" s="69">
        <v>0</v>
      </c>
      <c r="J42" s="69">
        <v>0</v>
      </c>
      <c r="K42" s="69">
        <v>0</v>
      </c>
      <c r="L42" s="69">
        <v>0</v>
      </c>
      <c r="M42" s="69">
        <v>0</v>
      </c>
      <c r="N42" s="69">
        <v>0</v>
      </c>
      <c r="O42" s="70">
        <v>0</v>
      </c>
      <c r="P42" s="71">
        <v>0</v>
      </c>
      <c r="Q42" s="72">
        <v>0</v>
      </c>
      <c r="R42" s="69">
        <v>0</v>
      </c>
      <c r="S42" s="69">
        <v>0</v>
      </c>
      <c r="T42" s="69">
        <v>0</v>
      </c>
      <c r="U42" s="69">
        <v>0</v>
      </c>
      <c r="V42" s="69">
        <v>0</v>
      </c>
      <c r="W42" s="69">
        <v>0</v>
      </c>
      <c r="X42" s="69">
        <v>0</v>
      </c>
      <c r="Y42" s="69">
        <v>0</v>
      </c>
      <c r="Z42" s="69">
        <v>0</v>
      </c>
      <c r="AA42" s="69">
        <v>0</v>
      </c>
      <c r="AB42" s="69">
        <v>0</v>
      </c>
      <c r="AC42" s="70">
        <v>0</v>
      </c>
      <c r="AD42" s="73">
        <v>0</v>
      </c>
      <c r="AE42" s="74">
        <v>0</v>
      </c>
      <c r="AF42" s="70">
        <v>0</v>
      </c>
      <c r="AG42" s="83">
        <v>0</v>
      </c>
      <c r="AH42" s="84">
        <v>0</v>
      </c>
      <c r="AI42" s="178"/>
      <c r="AJ42" s="179"/>
      <c r="AK42" s="183"/>
      <c r="AL42" s="186"/>
      <c r="AM42" s="164"/>
      <c r="AN42" s="188"/>
      <c r="AO42" s="164"/>
      <c r="AP42" s="44"/>
      <c r="AQ42" s="39"/>
      <c r="AR42" s="39"/>
      <c r="AS42" s="38"/>
      <c r="AT42" s="38"/>
    </row>
    <row r="43" spans="2:46" ht="24" customHeight="1" thickBot="1" x14ac:dyDescent="0.25">
      <c r="B43" s="196"/>
      <c r="C43" s="197"/>
      <c r="D43" s="197"/>
      <c r="E43" s="198"/>
      <c r="F43" s="13" t="s">
        <v>16</v>
      </c>
      <c r="G43" s="85">
        <f>SUM(G40:G42)</f>
        <v>0</v>
      </c>
      <c r="H43" s="86">
        <f t="shared" ref="H43:AH43" si="11">SUM(H40:H42)</f>
        <v>0</v>
      </c>
      <c r="I43" s="86">
        <f t="shared" si="11"/>
        <v>0</v>
      </c>
      <c r="J43" s="86">
        <f t="shared" si="11"/>
        <v>0</v>
      </c>
      <c r="K43" s="86">
        <f t="shared" si="11"/>
        <v>1</v>
      </c>
      <c r="L43" s="86">
        <f t="shared" si="11"/>
        <v>480000</v>
      </c>
      <c r="M43" s="86">
        <f t="shared" si="11"/>
        <v>0</v>
      </c>
      <c r="N43" s="86">
        <f t="shared" si="11"/>
        <v>0</v>
      </c>
      <c r="O43" s="86">
        <f t="shared" si="11"/>
        <v>1</v>
      </c>
      <c r="P43" s="87">
        <f t="shared" si="11"/>
        <v>480000</v>
      </c>
      <c r="Q43" s="88">
        <f t="shared" si="11"/>
        <v>0</v>
      </c>
      <c r="R43" s="86">
        <f t="shared" si="11"/>
        <v>0</v>
      </c>
      <c r="S43" s="86">
        <f t="shared" si="11"/>
        <v>0</v>
      </c>
      <c r="T43" s="86">
        <f t="shared" si="11"/>
        <v>0</v>
      </c>
      <c r="U43" s="86">
        <f t="shared" si="11"/>
        <v>0</v>
      </c>
      <c r="V43" s="86">
        <f t="shared" si="11"/>
        <v>0</v>
      </c>
      <c r="W43" s="86">
        <f t="shared" si="11"/>
        <v>0</v>
      </c>
      <c r="X43" s="86">
        <f t="shared" si="11"/>
        <v>0</v>
      </c>
      <c r="Y43" s="86">
        <f t="shared" si="11"/>
        <v>0</v>
      </c>
      <c r="Z43" s="86">
        <f t="shared" si="11"/>
        <v>0</v>
      </c>
      <c r="AA43" s="86">
        <f t="shared" si="11"/>
        <v>7</v>
      </c>
      <c r="AB43" s="86">
        <f t="shared" si="11"/>
        <v>626664</v>
      </c>
      <c r="AC43" s="86">
        <f t="shared" si="11"/>
        <v>7</v>
      </c>
      <c r="AD43" s="89">
        <f t="shared" si="11"/>
        <v>626664</v>
      </c>
      <c r="AE43" s="85">
        <f t="shared" si="11"/>
        <v>8</v>
      </c>
      <c r="AF43" s="86">
        <f t="shared" si="11"/>
        <v>1106664</v>
      </c>
      <c r="AG43" s="86">
        <f t="shared" si="11"/>
        <v>8</v>
      </c>
      <c r="AH43" s="87">
        <f t="shared" si="11"/>
        <v>1106664</v>
      </c>
      <c r="AI43" s="180"/>
      <c r="AJ43" s="181"/>
      <c r="AK43" s="184"/>
      <c r="AL43" s="187"/>
      <c r="AM43" s="165"/>
      <c r="AN43" s="189"/>
      <c r="AO43" s="165"/>
      <c r="AP43" s="44"/>
      <c r="AQ43" s="39"/>
      <c r="AR43" s="39"/>
      <c r="AS43" s="38"/>
      <c r="AT43" s="38"/>
    </row>
    <row r="44" spans="2:46" ht="24" customHeight="1" x14ac:dyDescent="0.2">
      <c r="B44" s="196" t="s">
        <v>106</v>
      </c>
      <c r="C44" s="197"/>
      <c r="D44" s="197"/>
      <c r="E44" s="198"/>
      <c r="F44" s="9" t="s">
        <v>5</v>
      </c>
      <c r="G44" s="52">
        <v>0</v>
      </c>
      <c r="H44" s="53">
        <v>0</v>
      </c>
      <c r="I44" s="54">
        <v>0</v>
      </c>
      <c r="J44" s="53">
        <v>0</v>
      </c>
      <c r="K44" s="54">
        <v>22</v>
      </c>
      <c r="L44" s="53">
        <v>1920041</v>
      </c>
      <c r="M44" s="54">
        <v>0</v>
      </c>
      <c r="N44" s="54">
        <v>0</v>
      </c>
      <c r="O44" s="54">
        <v>22</v>
      </c>
      <c r="P44" s="55">
        <v>1920041</v>
      </c>
      <c r="Q44" s="56">
        <v>1</v>
      </c>
      <c r="R44" s="54">
        <v>42710</v>
      </c>
      <c r="S44" s="54">
        <v>0</v>
      </c>
      <c r="T44" s="53">
        <v>0</v>
      </c>
      <c r="U44" s="54">
        <v>0</v>
      </c>
      <c r="V44" s="53">
        <v>0</v>
      </c>
      <c r="W44" s="54">
        <v>0</v>
      </c>
      <c r="X44" s="53">
        <v>0</v>
      </c>
      <c r="Y44" s="54">
        <v>0</v>
      </c>
      <c r="Z44" s="53">
        <v>0</v>
      </c>
      <c r="AA44" s="54">
        <v>1</v>
      </c>
      <c r="AB44" s="53">
        <v>845974</v>
      </c>
      <c r="AC44" s="54">
        <v>2</v>
      </c>
      <c r="AD44" s="57">
        <v>888684</v>
      </c>
      <c r="AE44" s="52">
        <v>24</v>
      </c>
      <c r="AF44" s="54">
        <v>2808725</v>
      </c>
      <c r="AG44" s="54">
        <v>24</v>
      </c>
      <c r="AH44" s="82">
        <v>2808725</v>
      </c>
      <c r="AI44" s="176" t="s">
        <v>165</v>
      </c>
      <c r="AJ44" s="177"/>
      <c r="AK44" s="182"/>
      <c r="AL44" s="185" t="s">
        <v>190</v>
      </c>
      <c r="AM44" s="166" t="s">
        <v>241</v>
      </c>
      <c r="AN44" s="166" t="s">
        <v>242</v>
      </c>
      <c r="AO44" s="163"/>
      <c r="AP44" s="44"/>
      <c r="AQ44" s="39"/>
      <c r="AR44" s="39"/>
      <c r="AS44" s="38"/>
      <c r="AT44" s="38"/>
    </row>
    <row r="45" spans="2:46" ht="24" customHeight="1" x14ac:dyDescent="0.2">
      <c r="B45" s="196"/>
      <c r="C45" s="197"/>
      <c r="D45" s="197"/>
      <c r="E45" s="198"/>
      <c r="F45" s="10" t="s">
        <v>6</v>
      </c>
      <c r="G45" s="60">
        <v>2</v>
      </c>
      <c r="H45" s="61">
        <v>125400</v>
      </c>
      <c r="I45" s="61">
        <v>1</v>
      </c>
      <c r="J45" s="61">
        <v>69120</v>
      </c>
      <c r="K45" s="61">
        <v>0</v>
      </c>
      <c r="L45" s="61">
        <v>0</v>
      </c>
      <c r="M45" s="61">
        <v>0</v>
      </c>
      <c r="N45" s="61">
        <v>0</v>
      </c>
      <c r="O45" s="62">
        <v>3</v>
      </c>
      <c r="P45" s="63">
        <v>194520</v>
      </c>
      <c r="Q45" s="64">
        <v>12</v>
      </c>
      <c r="R45" s="61">
        <v>1155553</v>
      </c>
      <c r="S45" s="61">
        <v>0</v>
      </c>
      <c r="T45" s="61">
        <v>0</v>
      </c>
      <c r="U45" s="61">
        <v>10</v>
      </c>
      <c r="V45" s="61">
        <v>43147672</v>
      </c>
      <c r="W45" s="61">
        <v>0</v>
      </c>
      <c r="X45" s="61">
        <v>0</v>
      </c>
      <c r="Y45" s="61">
        <v>0</v>
      </c>
      <c r="Z45" s="61">
        <v>0</v>
      </c>
      <c r="AA45" s="61">
        <v>4</v>
      </c>
      <c r="AB45" s="61">
        <v>6146046</v>
      </c>
      <c r="AC45" s="62">
        <v>26</v>
      </c>
      <c r="AD45" s="65">
        <v>50449271</v>
      </c>
      <c r="AE45" s="66">
        <v>29</v>
      </c>
      <c r="AF45" s="62">
        <v>50643791</v>
      </c>
      <c r="AG45" s="61">
        <v>29</v>
      </c>
      <c r="AH45" s="67">
        <v>50643791</v>
      </c>
      <c r="AI45" s="178"/>
      <c r="AJ45" s="179"/>
      <c r="AK45" s="183"/>
      <c r="AL45" s="186"/>
      <c r="AM45" s="188"/>
      <c r="AN45" s="164"/>
      <c r="AO45" s="164"/>
      <c r="AP45" s="44"/>
      <c r="AQ45" s="39"/>
      <c r="AR45" s="39"/>
      <c r="AS45" s="38"/>
      <c r="AT45" s="38"/>
    </row>
    <row r="46" spans="2:46" ht="24" customHeight="1" x14ac:dyDescent="0.2">
      <c r="B46" s="196"/>
      <c r="C46" s="197"/>
      <c r="D46" s="197"/>
      <c r="E46" s="198"/>
      <c r="F46" s="11" t="s">
        <v>10</v>
      </c>
      <c r="G46" s="68">
        <v>0</v>
      </c>
      <c r="H46" s="69">
        <v>0</v>
      </c>
      <c r="I46" s="69">
        <v>0</v>
      </c>
      <c r="J46" s="69">
        <v>0</v>
      </c>
      <c r="K46" s="69">
        <v>0</v>
      </c>
      <c r="L46" s="69">
        <v>0</v>
      </c>
      <c r="M46" s="69">
        <v>0</v>
      </c>
      <c r="N46" s="69">
        <v>0</v>
      </c>
      <c r="O46" s="70">
        <v>0</v>
      </c>
      <c r="P46" s="71">
        <v>0</v>
      </c>
      <c r="Q46" s="72">
        <v>0</v>
      </c>
      <c r="R46" s="69">
        <v>0</v>
      </c>
      <c r="S46" s="69">
        <v>0</v>
      </c>
      <c r="T46" s="69">
        <v>0</v>
      </c>
      <c r="U46" s="69">
        <v>0</v>
      </c>
      <c r="V46" s="69">
        <v>0</v>
      </c>
      <c r="W46" s="69">
        <v>0</v>
      </c>
      <c r="X46" s="69">
        <v>0</v>
      </c>
      <c r="Y46" s="69">
        <v>0</v>
      </c>
      <c r="Z46" s="69">
        <v>0</v>
      </c>
      <c r="AA46" s="69">
        <v>0</v>
      </c>
      <c r="AB46" s="69">
        <v>0</v>
      </c>
      <c r="AC46" s="70">
        <v>0</v>
      </c>
      <c r="AD46" s="73">
        <v>0</v>
      </c>
      <c r="AE46" s="74">
        <v>0</v>
      </c>
      <c r="AF46" s="70">
        <v>0</v>
      </c>
      <c r="AG46" s="83">
        <v>0</v>
      </c>
      <c r="AH46" s="84">
        <v>0</v>
      </c>
      <c r="AI46" s="178"/>
      <c r="AJ46" s="179"/>
      <c r="AK46" s="183"/>
      <c r="AL46" s="186"/>
      <c r="AM46" s="188"/>
      <c r="AN46" s="164"/>
      <c r="AO46" s="164"/>
      <c r="AP46" s="44"/>
      <c r="AQ46" s="39"/>
      <c r="AR46" s="39"/>
      <c r="AS46" s="38"/>
      <c r="AT46" s="38"/>
    </row>
    <row r="47" spans="2:46" ht="24" customHeight="1" thickBot="1" x14ac:dyDescent="0.25">
      <c r="B47" s="196"/>
      <c r="C47" s="197"/>
      <c r="D47" s="197"/>
      <c r="E47" s="198"/>
      <c r="F47" s="13" t="s">
        <v>16</v>
      </c>
      <c r="G47" s="85">
        <f>SUM(G44:G46)</f>
        <v>2</v>
      </c>
      <c r="H47" s="86">
        <f t="shared" ref="H47:AH47" si="12">SUM(H44:H46)</f>
        <v>125400</v>
      </c>
      <c r="I47" s="86">
        <f t="shared" si="12"/>
        <v>1</v>
      </c>
      <c r="J47" s="86">
        <f t="shared" si="12"/>
        <v>69120</v>
      </c>
      <c r="K47" s="86">
        <f t="shared" si="12"/>
        <v>22</v>
      </c>
      <c r="L47" s="86">
        <f t="shared" si="12"/>
        <v>1920041</v>
      </c>
      <c r="M47" s="86">
        <f t="shared" si="12"/>
        <v>0</v>
      </c>
      <c r="N47" s="86">
        <f t="shared" si="12"/>
        <v>0</v>
      </c>
      <c r="O47" s="86">
        <f t="shared" si="12"/>
        <v>25</v>
      </c>
      <c r="P47" s="87">
        <f t="shared" si="12"/>
        <v>2114561</v>
      </c>
      <c r="Q47" s="88">
        <f t="shared" si="12"/>
        <v>13</v>
      </c>
      <c r="R47" s="86">
        <f t="shared" si="12"/>
        <v>1198263</v>
      </c>
      <c r="S47" s="86">
        <f t="shared" si="12"/>
        <v>0</v>
      </c>
      <c r="T47" s="86">
        <f t="shared" si="12"/>
        <v>0</v>
      </c>
      <c r="U47" s="86">
        <f t="shared" si="12"/>
        <v>10</v>
      </c>
      <c r="V47" s="86">
        <f t="shared" si="12"/>
        <v>43147672</v>
      </c>
      <c r="W47" s="86">
        <f t="shared" si="12"/>
        <v>0</v>
      </c>
      <c r="X47" s="86">
        <f t="shared" si="12"/>
        <v>0</v>
      </c>
      <c r="Y47" s="86">
        <f t="shared" si="12"/>
        <v>0</v>
      </c>
      <c r="Z47" s="86">
        <f t="shared" si="12"/>
        <v>0</v>
      </c>
      <c r="AA47" s="86">
        <f t="shared" si="12"/>
        <v>5</v>
      </c>
      <c r="AB47" s="86">
        <f t="shared" si="12"/>
        <v>6992020</v>
      </c>
      <c r="AC47" s="86">
        <f t="shared" si="12"/>
        <v>28</v>
      </c>
      <c r="AD47" s="89">
        <f t="shared" si="12"/>
        <v>51337955</v>
      </c>
      <c r="AE47" s="85">
        <f t="shared" si="12"/>
        <v>53</v>
      </c>
      <c r="AF47" s="86">
        <f t="shared" si="12"/>
        <v>53452516</v>
      </c>
      <c r="AG47" s="86">
        <f t="shared" si="12"/>
        <v>53</v>
      </c>
      <c r="AH47" s="87">
        <f t="shared" si="12"/>
        <v>53452516</v>
      </c>
      <c r="AI47" s="180"/>
      <c r="AJ47" s="181"/>
      <c r="AK47" s="184"/>
      <c r="AL47" s="187"/>
      <c r="AM47" s="189"/>
      <c r="AN47" s="165"/>
      <c r="AO47" s="165"/>
      <c r="AP47" s="44"/>
      <c r="AQ47" s="39"/>
      <c r="AR47" s="39"/>
      <c r="AS47" s="38"/>
      <c r="AT47" s="38"/>
    </row>
    <row r="48" spans="2:46" ht="24" customHeight="1" x14ac:dyDescent="0.2">
      <c r="B48" s="196" t="s">
        <v>107</v>
      </c>
      <c r="C48" s="197"/>
      <c r="D48" s="197"/>
      <c r="E48" s="198"/>
      <c r="F48" s="9" t="s">
        <v>5</v>
      </c>
      <c r="G48" s="52">
        <v>0</v>
      </c>
      <c r="H48" s="53">
        <v>0</v>
      </c>
      <c r="I48" s="54">
        <v>0</v>
      </c>
      <c r="J48" s="53">
        <v>0</v>
      </c>
      <c r="K48" s="54">
        <v>0</v>
      </c>
      <c r="L48" s="53">
        <v>0</v>
      </c>
      <c r="M48" s="54">
        <v>0</v>
      </c>
      <c r="N48" s="54">
        <v>0</v>
      </c>
      <c r="O48" s="54">
        <v>0</v>
      </c>
      <c r="P48" s="55">
        <v>0</v>
      </c>
      <c r="Q48" s="56">
        <v>0</v>
      </c>
      <c r="R48" s="54">
        <v>0</v>
      </c>
      <c r="S48" s="54">
        <v>0</v>
      </c>
      <c r="T48" s="53">
        <v>0</v>
      </c>
      <c r="U48" s="54">
        <v>0</v>
      </c>
      <c r="V48" s="53">
        <v>0</v>
      </c>
      <c r="W48" s="54">
        <v>0</v>
      </c>
      <c r="X48" s="53">
        <v>0</v>
      </c>
      <c r="Y48" s="54">
        <v>0</v>
      </c>
      <c r="Z48" s="53">
        <v>0</v>
      </c>
      <c r="AA48" s="54">
        <v>0</v>
      </c>
      <c r="AB48" s="53">
        <v>0</v>
      </c>
      <c r="AC48" s="54">
        <v>0</v>
      </c>
      <c r="AD48" s="57">
        <v>0</v>
      </c>
      <c r="AE48" s="52">
        <v>0</v>
      </c>
      <c r="AF48" s="54">
        <v>0</v>
      </c>
      <c r="AG48" s="54">
        <v>0</v>
      </c>
      <c r="AH48" s="82">
        <v>0</v>
      </c>
      <c r="AI48" s="176" t="s">
        <v>154</v>
      </c>
      <c r="AJ48" s="177"/>
      <c r="AK48" s="182"/>
      <c r="AL48" s="185" t="s">
        <v>190</v>
      </c>
      <c r="AM48" s="166" t="s">
        <v>259</v>
      </c>
      <c r="AN48" s="163" t="s">
        <v>260</v>
      </c>
      <c r="AO48" s="163" t="s">
        <v>261</v>
      </c>
      <c r="AP48" s="44"/>
      <c r="AQ48" s="39"/>
      <c r="AR48" s="39"/>
      <c r="AS48" s="38"/>
      <c r="AT48" s="38"/>
    </row>
    <row r="49" spans="2:46" ht="24" customHeight="1" x14ac:dyDescent="0.2">
      <c r="B49" s="196"/>
      <c r="C49" s="197"/>
      <c r="D49" s="197"/>
      <c r="E49" s="198"/>
      <c r="F49" s="10" t="s">
        <v>6</v>
      </c>
      <c r="G49" s="60">
        <v>0</v>
      </c>
      <c r="H49" s="61">
        <v>0</v>
      </c>
      <c r="I49" s="61">
        <v>0</v>
      </c>
      <c r="J49" s="61">
        <v>0</v>
      </c>
      <c r="K49" s="61">
        <v>0</v>
      </c>
      <c r="L49" s="61">
        <v>0</v>
      </c>
      <c r="M49" s="61">
        <v>0</v>
      </c>
      <c r="N49" s="61">
        <v>0</v>
      </c>
      <c r="O49" s="62">
        <v>0</v>
      </c>
      <c r="P49" s="63">
        <v>0</v>
      </c>
      <c r="Q49" s="64">
        <v>0</v>
      </c>
      <c r="R49" s="61">
        <v>0</v>
      </c>
      <c r="S49" s="61">
        <v>0</v>
      </c>
      <c r="T49" s="61">
        <v>0</v>
      </c>
      <c r="U49" s="61">
        <v>4</v>
      </c>
      <c r="V49" s="61">
        <v>3178912</v>
      </c>
      <c r="W49" s="61">
        <v>0</v>
      </c>
      <c r="X49" s="61">
        <v>0</v>
      </c>
      <c r="Y49" s="61">
        <v>0</v>
      </c>
      <c r="Z49" s="61">
        <v>0</v>
      </c>
      <c r="AA49" s="61">
        <v>0</v>
      </c>
      <c r="AB49" s="61">
        <v>0</v>
      </c>
      <c r="AC49" s="62">
        <v>4</v>
      </c>
      <c r="AD49" s="65">
        <v>3178912</v>
      </c>
      <c r="AE49" s="66">
        <v>4</v>
      </c>
      <c r="AF49" s="62">
        <v>3178912</v>
      </c>
      <c r="AG49" s="61">
        <v>4</v>
      </c>
      <c r="AH49" s="67">
        <v>3178912</v>
      </c>
      <c r="AI49" s="178"/>
      <c r="AJ49" s="179"/>
      <c r="AK49" s="183"/>
      <c r="AL49" s="186"/>
      <c r="AM49" s="188"/>
      <c r="AN49" s="164"/>
      <c r="AO49" s="164"/>
      <c r="AP49" s="44"/>
      <c r="AQ49" s="39"/>
      <c r="AR49" s="39"/>
      <c r="AS49" s="38"/>
      <c r="AT49" s="38"/>
    </row>
    <row r="50" spans="2:46" ht="24" customHeight="1" x14ac:dyDescent="0.2">
      <c r="B50" s="196"/>
      <c r="C50" s="197"/>
      <c r="D50" s="197"/>
      <c r="E50" s="198"/>
      <c r="F50" s="11" t="s">
        <v>10</v>
      </c>
      <c r="G50" s="68">
        <v>0</v>
      </c>
      <c r="H50" s="69">
        <v>0</v>
      </c>
      <c r="I50" s="69">
        <v>0</v>
      </c>
      <c r="J50" s="69">
        <v>0</v>
      </c>
      <c r="K50" s="69">
        <v>0</v>
      </c>
      <c r="L50" s="69">
        <v>0</v>
      </c>
      <c r="M50" s="69">
        <v>0</v>
      </c>
      <c r="N50" s="69">
        <v>0</v>
      </c>
      <c r="O50" s="70">
        <v>0</v>
      </c>
      <c r="P50" s="71">
        <v>0</v>
      </c>
      <c r="Q50" s="72">
        <v>0</v>
      </c>
      <c r="R50" s="69">
        <v>0</v>
      </c>
      <c r="S50" s="69">
        <v>0</v>
      </c>
      <c r="T50" s="69">
        <v>0</v>
      </c>
      <c r="U50" s="69">
        <v>0</v>
      </c>
      <c r="V50" s="69">
        <v>0</v>
      </c>
      <c r="W50" s="69">
        <v>0</v>
      </c>
      <c r="X50" s="69">
        <v>0</v>
      </c>
      <c r="Y50" s="69">
        <v>0</v>
      </c>
      <c r="Z50" s="69">
        <v>0</v>
      </c>
      <c r="AA50" s="69">
        <v>0</v>
      </c>
      <c r="AB50" s="69">
        <v>0</v>
      </c>
      <c r="AC50" s="70">
        <v>0</v>
      </c>
      <c r="AD50" s="73">
        <v>0</v>
      </c>
      <c r="AE50" s="74">
        <v>0</v>
      </c>
      <c r="AF50" s="70">
        <v>0</v>
      </c>
      <c r="AG50" s="83">
        <v>0</v>
      </c>
      <c r="AH50" s="84">
        <v>0</v>
      </c>
      <c r="AI50" s="178"/>
      <c r="AJ50" s="179"/>
      <c r="AK50" s="183"/>
      <c r="AL50" s="186"/>
      <c r="AM50" s="188"/>
      <c r="AN50" s="164"/>
      <c r="AO50" s="164"/>
      <c r="AP50" s="44"/>
      <c r="AQ50" s="39"/>
      <c r="AR50" s="39"/>
      <c r="AS50" s="38"/>
      <c r="AT50" s="38"/>
    </row>
    <row r="51" spans="2:46" ht="24" customHeight="1" thickBot="1" x14ac:dyDescent="0.25">
      <c r="B51" s="196"/>
      <c r="C51" s="197"/>
      <c r="D51" s="197"/>
      <c r="E51" s="198"/>
      <c r="F51" s="13" t="s">
        <v>16</v>
      </c>
      <c r="G51" s="85">
        <f>SUM(G48:G50)</f>
        <v>0</v>
      </c>
      <c r="H51" s="86">
        <f t="shared" ref="H51:AH51" si="13">SUM(H48:H50)</f>
        <v>0</v>
      </c>
      <c r="I51" s="86">
        <f t="shared" si="13"/>
        <v>0</v>
      </c>
      <c r="J51" s="86">
        <f t="shared" si="13"/>
        <v>0</v>
      </c>
      <c r="K51" s="86">
        <f t="shared" si="13"/>
        <v>0</v>
      </c>
      <c r="L51" s="86">
        <f t="shared" si="13"/>
        <v>0</v>
      </c>
      <c r="M51" s="86">
        <f t="shared" si="13"/>
        <v>0</v>
      </c>
      <c r="N51" s="86">
        <f t="shared" si="13"/>
        <v>0</v>
      </c>
      <c r="O51" s="86">
        <f t="shared" si="13"/>
        <v>0</v>
      </c>
      <c r="P51" s="87">
        <f t="shared" si="13"/>
        <v>0</v>
      </c>
      <c r="Q51" s="88">
        <f t="shared" si="13"/>
        <v>0</v>
      </c>
      <c r="R51" s="86">
        <f t="shared" si="13"/>
        <v>0</v>
      </c>
      <c r="S51" s="86">
        <f t="shared" si="13"/>
        <v>0</v>
      </c>
      <c r="T51" s="86">
        <f t="shared" si="13"/>
        <v>0</v>
      </c>
      <c r="U51" s="86">
        <f t="shared" si="13"/>
        <v>4</v>
      </c>
      <c r="V51" s="86">
        <f t="shared" si="13"/>
        <v>3178912</v>
      </c>
      <c r="W51" s="86">
        <f t="shared" si="13"/>
        <v>0</v>
      </c>
      <c r="X51" s="86">
        <f t="shared" si="13"/>
        <v>0</v>
      </c>
      <c r="Y51" s="86">
        <f t="shared" si="13"/>
        <v>0</v>
      </c>
      <c r="Z51" s="86">
        <f t="shared" si="13"/>
        <v>0</v>
      </c>
      <c r="AA51" s="86">
        <f t="shared" si="13"/>
        <v>0</v>
      </c>
      <c r="AB51" s="86">
        <f t="shared" si="13"/>
        <v>0</v>
      </c>
      <c r="AC51" s="86">
        <f t="shared" si="13"/>
        <v>4</v>
      </c>
      <c r="AD51" s="89">
        <f t="shared" si="13"/>
        <v>3178912</v>
      </c>
      <c r="AE51" s="85">
        <f t="shared" si="13"/>
        <v>4</v>
      </c>
      <c r="AF51" s="86">
        <f t="shared" si="13"/>
        <v>3178912</v>
      </c>
      <c r="AG51" s="86">
        <f t="shared" si="13"/>
        <v>4</v>
      </c>
      <c r="AH51" s="87">
        <f t="shared" si="13"/>
        <v>3178912</v>
      </c>
      <c r="AI51" s="180"/>
      <c r="AJ51" s="181"/>
      <c r="AK51" s="184"/>
      <c r="AL51" s="187"/>
      <c r="AM51" s="189"/>
      <c r="AN51" s="165"/>
      <c r="AO51" s="165"/>
      <c r="AP51" s="44"/>
      <c r="AQ51" s="39"/>
      <c r="AR51" s="39"/>
      <c r="AS51" s="38"/>
      <c r="AT51" s="38"/>
    </row>
    <row r="52" spans="2:46" ht="24" customHeight="1" x14ac:dyDescent="0.2">
      <c r="B52" s="196" t="s">
        <v>108</v>
      </c>
      <c r="C52" s="197"/>
      <c r="D52" s="197"/>
      <c r="E52" s="198"/>
      <c r="F52" s="9" t="s">
        <v>5</v>
      </c>
      <c r="G52" s="52">
        <v>0</v>
      </c>
      <c r="H52" s="53">
        <v>0</v>
      </c>
      <c r="I52" s="54">
        <v>0</v>
      </c>
      <c r="J52" s="53">
        <v>0</v>
      </c>
      <c r="K52" s="54">
        <v>0</v>
      </c>
      <c r="L52" s="53">
        <v>0</v>
      </c>
      <c r="M52" s="54">
        <v>0</v>
      </c>
      <c r="N52" s="54">
        <v>0</v>
      </c>
      <c r="O52" s="54">
        <v>0</v>
      </c>
      <c r="P52" s="55">
        <v>0</v>
      </c>
      <c r="Q52" s="56">
        <v>0</v>
      </c>
      <c r="R52" s="54">
        <v>0</v>
      </c>
      <c r="S52" s="54">
        <v>0</v>
      </c>
      <c r="T52" s="53">
        <v>0</v>
      </c>
      <c r="U52" s="54">
        <v>61</v>
      </c>
      <c r="V52" s="53">
        <v>8817399</v>
      </c>
      <c r="W52" s="54">
        <v>0</v>
      </c>
      <c r="X52" s="53">
        <v>0</v>
      </c>
      <c r="Y52" s="54">
        <v>0</v>
      </c>
      <c r="Z52" s="53">
        <v>0</v>
      </c>
      <c r="AA52" s="54">
        <v>0</v>
      </c>
      <c r="AB52" s="53">
        <v>0</v>
      </c>
      <c r="AC52" s="54">
        <v>61</v>
      </c>
      <c r="AD52" s="57">
        <v>8817399</v>
      </c>
      <c r="AE52" s="52">
        <v>61</v>
      </c>
      <c r="AF52" s="54">
        <v>8817399</v>
      </c>
      <c r="AG52" s="54">
        <v>61</v>
      </c>
      <c r="AH52" s="82">
        <v>8817399</v>
      </c>
      <c r="AI52" s="176" t="s">
        <v>165</v>
      </c>
      <c r="AJ52" s="177"/>
      <c r="AK52" s="182"/>
      <c r="AL52" s="185" t="s">
        <v>155</v>
      </c>
      <c r="AM52" s="166" t="s">
        <v>201</v>
      </c>
      <c r="AN52" s="163"/>
      <c r="AO52" s="163"/>
      <c r="AP52" s="44"/>
      <c r="AQ52" s="39"/>
      <c r="AR52" s="39"/>
      <c r="AS52" s="38"/>
      <c r="AT52" s="38"/>
    </row>
    <row r="53" spans="2:46" ht="24" customHeight="1" x14ac:dyDescent="0.2">
      <c r="B53" s="196"/>
      <c r="C53" s="197"/>
      <c r="D53" s="197"/>
      <c r="E53" s="198"/>
      <c r="F53" s="10" t="s">
        <v>6</v>
      </c>
      <c r="G53" s="60">
        <v>0</v>
      </c>
      <c r="H53" s="61">
        <v>0</v>
      </c>
      <c r="I53" s="61">
        <v>0</v>
      </c>
      <c r="J53" s="61">
        <v>0</v>
      </c>
      <c r="K53" s="61">
        <v>0</v>
      </c>
      <c r="L53" s="61">
        <v>0</v>
      </c>
      <c r="M53" s="61">
        <v>0</v>
      </c>
      <c r="N53" s="61">
        <v>0</v>
      </c>
      <c r="O53" s="62">
        <v>0</v>
      </c>
      <c r="P53" s="63">
        <v>0</v>
      </c>
      <c r="Q53" s="64">
        <v>0</v>
      </c>
      <c r="R53" s="61">
        <v>0</v>
      </c>
      <c r="S53" s="61">
        <v>0</v>
      </c>
      <c r="T53" s="61">
        <v>0</v>
      </c>
      <c r="U53" s="61">
        <v>0</v>
      </c>
      <c r="V53" s="61">
        <v>0</v>
      </c>
      <c r="W53" s="61">
        <v>0</v>
      </c>
      <c r="X53" s="61">
        <v>0</v>
      </c>
      <c r="Y53" s="61">
        <v>0</v>
      </c>
      <c r="Z53" s="61">
        <v>0</v>
      </c>
      <c r="AA53" s="61">
        <v>0</v>
      </c>
      <c r="AB53" s="61">
        <v>0</v>
      </c>
      <c r="AC53" s="62">
        <v>0</v>
      </c>
      <c r="AD53" s="65">
        <v>0</v>
      </c>
      <c r="AE53" s="66">
        <v>0</v>
      </c>
      <c r="AF53" s="62">
        <v>0</v>
      </c>
      <c r="AG53" s="61">
        <v>0</v>
      </c>
      <c r="AH53" s="67">
        <v>0</v>
      </c>
      <c r="AI53" s="178"/>
      <c r="AJ53" s="179"/>
      <c r="AK53" s="183"/>
      <c r="AL53" s="186"/>
      <c r="AM53" s="188"/>
      <c r="AN53" s="164"/>
      <c r="AO53" s="164"/>
      <c r="AP53" s="44"/>
      <c r="AQ53" s="39"/>
      <c r="AR53" s="39"/>
      <c r="AS53" s="38"/>
      <c r="AT53" s="38"/>
    </row>
    <row r="54" spans="2:46" ht="24" customHeight="1" x14ac:dyDescent="0.2">
      <c r="B54" s="196"/>
      <c r="C54" s="197"/>
      <c r="D54" s="197"/>
      <c r="E54" s="198"/>
      <c r="F54" s="11" t="s">
        <v>10</v>
      </c>
      <c r="G54" s="68">
        <v>0</v>
      </c>
      <c r="H54" s="69">
        <v>0</v>
      </c>
      <c r="I54" s="69">
        <v>0</v>
      </c>
      <c r="J54" s="69">
        <v>0</v>
      </c>
      <c r="K54" s="69">
        <v>0</v>
      </c>
      <c r="L54" s="69">
        <v>0</v>
      </c>
      <c r="M54" s="69">
        <v>0</v>
      </c>
      <c r="N54" s="69">
        <v>0</v>
      </c>
      <c r="O54" s="70">
        <v>0</v>
      </c>
      <c r="P54" s="71">
        <v>0</v>
      </c>
      <c r="Q54" s="72">
        <v>0</v>
      </c>
      <c r="R54" s="69">
        <v>0</v>
      </c>
      <c r="S54" s="69">
        <v>0</v>
      </c>
      <c r="T54" s="69">
        <v>0</v>
      </c>
      <c r="U54" s="69">
        <v>0</v>
      </c>
      <c r="V54" s="69">
        <v>0</v>
      </c>
      <c r="W54" s="69">
        <v>0</v>
      </c>
      <c r="X54" s="69">
        <v>0</v>
      </c>
      <c r="Y54" s="69">
        <v>0</v>
      </c>
      <c r="Z54" s="69">
        <v>0</v>
      </c>
      <c r="AA54" s="69">
        <v>0</v>
      </c>
      <c r="AB54" s="69">
        <v>0</v>
      </c>
      <c r="AC54" s="70">
        <v>0</v>
      </c>
      <c r="AD54" s="73">
        <v>0</v>
      </c>
      <c r="AE54" s="74">
        <v>0</v>
      </c>
      <c r="AF54" s="70">
        <v>0</v>
      </c>
      <c r="AG54" s="83">
        <v>0</v>
      </c>
      <c r="AH54" s="84">
        <v>0</v>
      </c>
      <c r="AI54" s="178"/>
      <c r="AJ54" s="179"/>
      <c r="AK54" s="183"/>
      <c r="AL54" s="186"/>
      <c r="AM54" s="188"/>
      <c r="AN54" s="164"/>
      <c r="AO54" s="164"/>
      <c r="AP54" s="44"/>
      <c r="AQ54" s="39"/>
      <c r="AR54" s="39"/>
      <c r="AS54" s="38"/>
      <c r="AT54" s="38"/>
    </row>
    <row r="55" spans="2:46" ht="24" customHeight="1" thickBot="1" x14ac:dyDescent="0.25">
      <c r="B55" s="196"/>
      <c r="C55" s="197"/>
      <c r="D55" s="197"/>
      <c r="E55" s="198"/>
      <c r="F55" s="13" t="s">
        <v>16</v>
      </c>
      <c r="G55" s="85">
        <f>SUM(G52:G54)</f>
        <v>0</v>
      </c>
      <c r="H55" s="86">
        <f t="shared" ref="H55:AH55" si="14">SUM(H52:H54)</f>
        <v>0</v>
      </c>
      <c r="I55" s="86">
        <f t="shared" si="14"/>
        <v>0</v>
      </c>
      <c r="J55" s="86">
        <f t="shared" si="14"/>
        <v>0</v>
      </c>
      <c r="K55" s="86">
        <f t="shared" si="14"/>
        <v>0</v>
      </c>
      <c r="L55" s="86">
        <f t="shared" si="14"/>
        <v>0</v>
      </c>
      <c r="M55" s="86">
        <f t="shared" si="14"/>
        <v>0</v>
      </c>
      <c r="N55" s="86">
        <f t="shared" si="14"/>
        <v>0</v>
      </c>
      <c r="O55" s="86">
        <f t="shared" si="14"/>
        <v>0</v>
      </c>
      <c r="P55" s="87">
        <f t="shared" si="14"/>
        <v>0</v>
      </c>
      <c r="Q55" s="88">
        <f t="shared" si="14"/>
        <v>0</v>
      </c>
      <c r="R55" s="86">
        <f t="shared" si="14"/>
        <v>0</v>
      </c>
      <c r="S55" s="86">
        <f t="shared" si="14"/>
        <v>0</v>
      </c>
      <c r="T55" s="86">
        <f t="shared" si="14"/>
        <v>0</v>
      </c>
      <c r="U55" s="86">
        <f t="shared" si="14"/>
        <v>61</v>
      </c>
      <c r="V55" s="86">
        <f t="shared" si="14"/>
        <v>8817399</v>
      </c>
      <c r="W55" s="86">
        <f t="shared" si="14"/>
        <v>0</v>
      </c>
      <c r="X55" s="86">
        <f t="shared" si="14"/>
        <v>0</v>
      </c>
      <c r="Y55" s="86">
        <f t="shared" si="14"/>
        <v>0</v>
      </c>
      <c r="Z55" s="86">
        <f t="shared" si="14"/>
        <v>0</v>
      </c>
      <c r="AA55" s="86">
        <f t="shared" si="14"/>
        <v>0</v>
      </c>
      <c r="AB55" s="86">
        <f t="shared" si="14"/>
        <v>0</v>
      </c>
      <c r="AC55" s="86">
        <f t="shared" si="14"/>
        <v>61</v>
      </c>
      <c r="AD55" s="89">
        <f t="shared" si="14"/>
        <v>8817399</v>
      </c>
      <c r="AE55" s="85">
        <f t="shared" si="14"/>
        <v>61</v>
      </c>
      <c r="AF55" s="86">
        <f t="shared" si="14"/>
        <v>8817399</v>
      </c>
      <c r="AG55" s="86">
        <f t="shared" si="14"/>
        <v>61</v>
      </c>
      <c r="AH55" s="87">
        <f t="shared" si="14"/>
        <v>8817399</v>
      </c>
      <c r="AI55" s="180"/>
      <c r="AJ55" s="181"/>
      <c r="AK55" s="184"/>
      <c r="AL55" s="187"/>
      <c r="AM55" s="189"/>
      <c r="AN55" s="165"/>
      <c r="AO55" s="165"/>
      <c r="AP55" s="44"/>
      <c r="AQ55" s="39"/>
      <c r="AR55" s="39"/>
      <c r="AS55" s="38"/>
      <c r="AT55" s="38"/>
    </row>
    <row r="56" spans="2:46" ht="24" customHeight="1" x14ac:dyDescent="0.2">
      <c r="B56" s="196" t="s">
        <v>109</v>
      </c>
      <c r="C56" s="197"/>
      <c r="D56" s="197"/>
      <c r="E56" s="198"/>
      <c r="F56" s="9" t="s">
        <v>5</v>
      </c>
      <c r="G56" s="52">
        <v>1</v>
      </c>
      <c r="H56" s="53">
        <v>198000</v>
      </c>
      <c r="I56" s="54">
        <v>0</v>
      </c>
      <c r="J56" s="53">
        <v>0</v>
      </c>
      <c r="K56" s="54">
        <v>5</v>
      </c>
      <c r="L56" s="53">
        <v>1410024</v>
      </c>
      <c r="M56" s="54">
        <v>2</v>
      </c>
      <c r="N56" s="54">
        <v>361400</v>
      </c>
      <c r="O56" s="54">
        <v>8</v>
      </c>
      <c r="P56" s="55">
        <v>1969424</v>
      </c>
      <c r="Q56" s="56">
        <v>1</v>
      </c>
      <c r="R56" s="54">
        <v>48400</v>
      </c>
      <c r="S56" s="54">
        <v>0</v>
      </c>
      <c r="T56" s="53">
        <v>0</v>
      </c>
      <c r="U56" s="54">
        <v>0</v>
      </c>
      <c r="V56" s="53">
        <v>0</v>
      </c>
      <c r="W56" s="54">
        <v>0</v>
      </c>
      <c r="X56" s="53">
        <v>0</v>
      </c>
      <c r="Y56" s="54">
        <v>0</v>
      </c>
      <c r="Z56" s="53">
        <v>0</v>
      </c>
      <c r="AA56" s="54">
        <v>3</v>
      </c>
      <c r="AB56" s="53">
        <v>314120</v>
      </c>
      <c r="AC56" s="54">
        <v>4</v>
      </c>
      <c r="AD56" s="57">
        <v>362520</v>
      </c>
      <c r="AE56" s="52">
        <v>12</v>
      </c>
      <c r="AF56" s="54">
        <v>2331944</v>
      </c>
      <c r="AG56" s="54">
        <v>12</v>
      </c>
      <c r="AH56" s="82">
        <v>2331944</v>
      </c>
      <c r="AI56" s="176" t="s">
        <v>179</v>
      </c>
      <c r="AJ56" s="177"/>
      <c r="AK56" s="182"/>
      <c r="AL56" s="185" t="s">
        <v>166</v>
      </c>
      <c r="AM56" s="166" t="s">
        <v>248</v>
      </c>
      <c r="AN56" s="166" t="s">
        <v>249</v>
      </c>
      <c r="AO56" s="163" t="s">
        <v>160</v>
      </c>
      <c r="AP56" s="44"/>
      <c r="AQ56" s="39"/>
      <c r="AR56" s="39"/>
      <c r="AS56" s="38"/>
      <c r="AT56" s="38"/>
    </row>
    <row r="57" spans="2:46" ht="24" customHeight="1" x14ac:dyDescent="0.2">
      <c r="B57" s="196"/>
      <c r="C57" s="197"/>
      <c r="D57" s="197"/>
      <c r="E57" s="198"/>
      <c r="F57" s="10" t="s">
        <v>6</v>
      </c>
      <c r="G57" s="60">
        <v>0</v>
      </c>
      <c r="H57" s="61">
        <v>0</v>
      </c>
      <c r="I57" s="61">
        <v>0</v>
      </c>
      <c r="J57" s="61">
        <v>0</v>
      </c>
      <c r="K57" s="61">
        <v>0</v>
      </c>
      <c r="L57" s="61">
        <v>0</v>
      </c>
      <c r="M57" s="61">
        <v>0</v>
      </c>
      <c r="N57" s="61">
        <v>0</v>
      </c>
      <c r="O57" s="62">
        <v>0</v>
      </c>
      <c r="P57" s="63">
        <v>0</v>
      </c>
      <c r="Q57" s="64">
        <v>0</v>
      </c>
      <c r="R57" s="61">
        <v>0</v>
      </c>
      <c r="S57" s="61">
        <v>0</v>
      </c>
      <c r="T57" s="61">
        <v>0</v>
      </c>
      <c r="U57" s="61">
        <v>0</v>
      </c>
      <c r="V57" s="61">
        <v>0</v>
      </c>
      <c r="W57" s="61">
        <v>0</v>
      </c>
      <c r="X57" s="61">
        <v>0</v>
      </c>
      <c r="Y57" s="61">
        <v>0</v>
      </c>
      <c r="Z57" s="61">
        <v>0</v>
      </c>
      <c r="AA57" s="61">
        <v>0</v>
      </c>
      <c r="AB57" s="61">
        <v>0</v>
      </c>
      <c r="AC57" s="62">
        <v>0</v>
      </c>
      <c r="AD57" s="65">
        <v>0</v>
      </c>
      <c r="AE57" s="66">
        <v>0</v>
      </c>
      <c r="AF57" s="62">
        <v>0</v>
      </c>
      <c r="AG57" s="61">
        <v>0</v>
      </c>
      <c r="AH57" s="67">
        <v>0</v>
      </c>
      <c r="AI57" s="178"/>
      <c r="AJ57" s="179"/>
      <c r="AK57" s="183"/>
      <c r="AL57" s="186"/>
      <c r="AM57" s="188"/>
      <c r="AN57" s="188"/>
      <c r="AO57" s="164"/>
      <c r="AP57" s="44"/>
      <c r="AQ57" s="39"/>
      <c r="AR57" s="39"/>
      <c r="AS57" s="38"/>
      <c r="AT57" s="38"/>
    </row>
    <row r="58" spans="2:46" ht="24" customHeight="1" x14ac:dyDescent="0.2">
      <c r="B58" s="196"/>
      <c r="C58" s="197"/>
      <c r="D58" s="197"/>
      <c r="E58" s="198"/>
      <c r="F58" s="11" t="s">
        <v>10</v>
      </c>
      <c r="G58" s="60">
        <v>0</v>
      </c>
      <c r="H58" s="61">
        <v>0</v>
      </c>
      <c r="I58" s="61">
        <v>0</v>
      </c>
      <c r="J58" s="61">
        <v>0</v>
      </c>
      <c r="K58" s="61">
        <v>0</v>
      </c>
      <c r="L58" s="61">
        <v>0</v>
      </c>
      <c r="M58" s="61">
        <v>0</v>
      </c>
      <c r="N58" s="61">
        <v>0</v>
      </c>
      <c r="O58" s="62">
        <v>0</v>
      </c>
      <c r="P58" s="63">
        <v>0</v>
      </c>
      <c r="Q58" s="64">
        <v>0</v>
      </c>
      <c r="R58" s="61">
        <v>0</v>
      </c>
      <c r="S58" s="61">
        <v>0</v>
      </c>
      <c r="T58" s="61">
        <v>0</v>
      </c>
      <c r="U58" s="61">
        <v>0</v>
      </c>
      <c r="V58" s="61">
        <v>0</v>
      </c>
      <c r="W58" s="61">
        <v>0</v>
      </c>
      <c r="X58" s="61">
        <v>0</v>
      </c>
      <c r="Y58" s="61">
        <v>0</v>
      </c>
      <c r="Z58" s="61">
        <v>0</v>
      </c>
      <c r="AA58" s="61">
        <v>0</v>
      </c>
      <c r="AB58" s="61">
        <v>0</v>
      </c>
      <c r="AC58" s="62">
        <v>0</v>
      </c>
      <c r="AD58" s="65">
        <v>0</v>
      </c>
      <c r="AE58" s="66">
        <v>0</v>
      </c>
      <c r="AF58" s="62">
        <v>0</v>
      </c>
      <c r="AG58" s="61">
        <v>0</v>
      </c>
      <c r="AH58" s="67">
        <v>0</v>
      </c>
      <c r="AI58" s="178"/>
      <c r="AJ58" s="179"/>
      <c r="AK58" s="183"/>
      <c r="AL58" s="186"/>
      <c r="AM58" s="188"/>
      <c r="AN58" s="188"/>
      <c r="AO58" s="164"/>
      <c r="AP58" s="44"/>
      <c r="AQ58" s="39"/>
      <c r="AR58" s="39"/>
      <c r="AS58" s="38"/>
      <c r="AT58" s="38"/>
    </row>
    <row r="59" spans="2:46" ht="24" customHeight="1" thickBot="1" x14ac:dyDescent="0.25">
      <c r="B59" s="196"/>
      <c r="C59" s="197"/>
      <c r="D59" s="197"/>
      <c r="E59" s="198"/>
      <c r="F59" s="13" t="s">
        <v>16</v>
      </c>
      <c r="G59" s="85">
        <f>SUM(G56:G58)</f>
        <v>1</v>
      </c>
      <c r="H59" s="86">
        <f t="shared" ref="H59:AH59" si="15">SUM(H56:H58)</f>
        <v>198000</v>
      </c>
      <c r="I59" s="86">
        <f t="shared" si="15"/>
        <v>0</v>
      </c>
      <c r="J59" s="86">
        <f t="shared" si="15"/>
        <v>0</v>
      </c>
      <c r="K59" s="86">
        <f t="shared" si="15"/>
        <v>5</v>
      </c>
      <c r="L59" s="86">
        <f t="shared" si="15"/>
        <v>1410024</v>
      </c>
      <c r="M59" s="86">
        <f t="shared" si="15"/>
        <v>2</v>
      </c>
      <c r="N59" s="86">
        <f t="shared" si="15"/>
        <v>361400</v>
      </c>
      <c r="O59" s="86">
        <f t="shared" si="15"/>
        <v>8</v>
      </c>
      <c r="P59" s="87">
        <f t="shared" si="15"/>
        <v>1969424</v>
      </c>
      <c r="Q59" s="88">
        <f t="shared" si="15"/>
        <v>1</v>
      </c>
      <c r="R59" s="86">
        <f t="shared" si="15"/>
        <v>48400</v>
      </c>
      <c r="S59" s="86">
        <f t="shared" si="15"/>
        <v>0</v>
      </c>
      <c r="T59" s="86">
        <f t="shared" si="15"/>
        <v>0</v>
      </c>
      <c r="U59" s="86">
        <f t="shared" si="15"/>
        <v>0</v>
      </c>
      <c r="V59" s="86">
        <f t="shared" si="15"/>
        <v>0</v>
      </c>
      <c r="W59" s="86">
        <f t="shared" si="15"/>
        <v>0</v>
      </c>
      <c r="X59" s="86">
        <f t="shared" si="15"/>
        <v>0</v>
      </c>
      <c r="Y59" s="86">
        <f t="shared" si="15"/>
        <v>0</v>
      </c>
      <c r="Z59" s="86">
        <f t="shared" si="15"/>
        <v>0</v>
      </c>
      <c r="AA59" s="86">
        <f t="shared" si="15"/>
        <v>3</v>
      </c>
      <c r="AB59" s="86">
        <f t="shared" si="15"/>
        <v>314120</v>
      </c>
      <c r="AC59" s="86">
        <f t="shared" si="15"/>
        <v>4</v>
      </c>
      <c r="AD59" s="89">
        <f t="shared" si="15"/>
        <v>362520</v>
      </c>
      <c r="AE59" s="85">
        <f t="shared" si="15"/>
        <v>12</v>
      </c>
      <c r="AF59" s="86">
        <f t="shared" si="15"/>
        <v>2331944</v>
      </c>
      <c r="AG59" s="86">
        <f t="shared" si="15"/>
        <v>12</v>
      </c>
      <c r="AH59" s="87">
        <f t="shared" si="15"/>
        <v>2331944</v>
      </c>
      <c r="AI59" s="180"/>
      <c r="AJ59" s="181"/>
      <c r="AK59" s="184"/>
      <c r="AL59" s="187"/>
      <c r="AM59" s="189"/>
      <c r="AN59" s="189"/>
      <c r="AO59" s="165"/>
      <c r="AP59" s="44"/>
      <c r="AQ59" s="39"/>
      <c r="AR59" s="39"/>
      <c r="AS59" s="38"/>
      <c r="AT59" s="38"/>
    </row>
    <row r="60" spans="2:46" ht="24" customHeight="1" x14ac:dyDescent="0.2">
      <c r="B60" s="196" t="s">
        <v>110</v>
      </c>
      <c r="C60" s="197"/>
      <c r="D60" s="197"/>
      <c r="E60" s="198"/>
      <c r="F60" s="9" t="s">
        <v>5</v>
      </c>
      <c r="G60" s="52">
        <v>0</v>
      </c>
      <c r="H60" s="53">
        <v>0</v>
      </c>
      <c r="I60" s="54">
        <v>0</v>
      </c>
      <c r="J60" s="53">
        <v>0</v>
      </c>
      <c r="K60" s="54">
        <v>0</v>
      </c>
      <c r="L60" s="53">
        <v>0</v>
      </c>
      <c r="M60" s="54">
        <v>0</v>
      </c>
      <c r="N60" s="54">
        <v>0</v>
      </c>
      <c r="O60" s="54">
        <v>0</v>
      </c>
      <c r="P60" s="55">
        <v>0</v>
      </c>
      <c r="Q60" s="56">
        <v>22</v>
      </c>
      <c r="R60" s="54">
        <v>2762837</v>
      </c>
      <c r="S60" s="54">
        <v>0</v>
      </c>
      <c r="T60" s="53">
        <v>0</v>
      </c>
      <c r="U60" s="54">
        <v>0</v>
      </c>
      <c r="V60" s="53">
        <v>0</v>
      </c>
      <c r="W60" s="54">
        <v>0</v>
      </c>
      <c r="X60" s="53">
        <v>0</v>
      </c>
      <c r="Y60" s="54">
        <v>0</v>
      </c>
      <c r="Z60" s="53">
        <v>0</v>
      </c>
      <c r="AA60" s="54">
        <v>0</v>
      </c>
      <c r="AB60" s="53">
        <v>0</v>
      </c>
      <c r="AC60" s="54">
        <v>22</v>
      </c>
      <c r="AD60" s="57">
        <v>2762837</v>
      </c>
      <c r="AE60" s="52">
        <v>22</v>
      </c>
      <c r="AF60" s="54">
        <v>2762837</v>
      </c>
      <c r="AG60" s="54">
        <v>22</v>
      </c>
      <c r="AH60" s="82">
        <v>2762837</v>
      </c>
      <c r="AI60" s="176" t="s">
        <v>154</v>
      </c>
      <c r="AJ60" s="177"/>
      <c r="AK60" s="182"/>
      <c r="AL60" s="185" t="s">
        <v>155</v>
      </c>
      <c r="AM60" s="166" t="s">
        <v>237</v>
      </c>
      <c r="AN60" s="163"/>
      <c r="AO60" s="163"/>
      <c r="AP60" s="44"/>
      <c r="AQ60" s="39"/>
      <c r="AR60" s="39"/>
      <c r="AS60" s="38"/>
      <c r="AT60" s="38"/>
    </row>
    <row r="61" spans="2:46" ht="24" customHeight="1" x14ac:dyDescent="0.2">
      <c r="B61" s="196"/>
      <c r="C61" s="197"/>
      <c r="D61" s="197"/>
      <c r="E61" s="198"/>
      <c r="F61" s="10" t="s">
        <v>6</v>
      </c>
      <c r="G61" s="60">
        <v>5</v>
      </c>
      <c r="H61" s="61">
        <v>459250</v>
      </c>
      <c r="I61" s="61">
        <v>0</v>
      </c>
      <c r="J61" s="61">
        <v>0</v>
      </c>
      <c r="K61" s="61">
        <v>3</v>
      </c>
      <c r="L61" s="61">
        <v>887700</v>
      </c>
      <c r="M61" s="61">
        <v>11</v>
      </c>
      <c r="N61" s="61">
        <v>1672424</v>
      </c>
      <c r="O61" s="62">
        <v>19</v>
      </c>
      <c r="P61" s="63">
        <v>3019374</v>
      </c>
      <c r="Q61" s="64">
        <v>0</v>
      </c>
      <c r="R61" s="61">
        <v>0</v>
      </c>
      <c r="S61" s="61">
        <v>0</v>
      </c>
      <c r="T61" s="61">
        <v>0</v>
      </c>
      <c r="U61" s="61">
        <v>1</v>
      </c>
      <c r="V61" s="61">
        <v>12764400</v>
      </c>
      <c r="W61" s="61">
        <v>0</v>
      </c>
      <c r="X61" s="61">
        <v>0</v>
      </c>
      <c r="Y61" s="61">
        <v>0</v>
      </c>
      <c r="Z61" s="61">
        <v>0</v>
      </c>
      <c r="AA61" s="61">
        <v>1</v>
      </c>
      <c r="AB61" s="61">
        <v>38500</v>
      </c>
      <c r="AC61" s="62">
        <v>2</v>
      </c>
      <c r="AD61" s="65">
        <v>12802900</v>
      </c>
      <c r="AE61" s="66">
        <v>21</v>
      </c>
      <c r="AF61" s="62">
        <v>15822274</v>
      </c>
      <c r="AG61" s="61">
        <v>21</v>
      </c>
      <c r="AH61" s="67">
        <v>15822274</v>
      </c>
      <c r="AI61" s="178"/>
      <c r="AJ61" s="179"/>
      <c r="AK61" s="183"/>
      <c r="AL61" s="186"/>
      <c r="AM61" s="164"/>
      <c r="AN61" s="164"/>
      <c r="AO61" s="164"/>
      <c r="AP61" s="44"/>
      <c r="AQ61" s="39"/>
      <c r="AR61" s="39"/>
      <c r="AS61" s="38"/>
      <c r="AT61" s="38"/>
    </row>
    <row r="62" spans="2:46" ht="24" customHeight="1" x14ac:dyDescent="0.2">
      <c r="B62" s="196"/>
      <c r="C62" s="197"/>
      <c r="D62" s="197"/>
      <c r="E62" s="198"/>
      <c r="F62" s="11" t="s">
        <v>10</v>
      </c>
      <c r="G62" s="68">
        <v>0</v>
      </c>
      <c r="H62" s="69">
        <v>0</v>
      </c>
      <c r="I62" s="69">
        <v>0</v>
      </c>
      <c r="J62" s="69">
        <v>0</v>
      </c>
      <c r="K62" s="69">
        <v>0</v>
      </c>
      <c r="L62" s="69">
        <v>0</v>
      </c>
      <c r="M62" s="69">
        <v>0</v>
      </c>
      <c r="N62" s="69">
        <v>0</v>
      </c>
      <c r="O62" s="70">
        <v>0</v>
      </c>
      <c r="P62" s="71">
        <v>0</v>
      </c>
      <c r="Q62" s="72">
        <v>0</v>
      </c>
      <c r="R62" s="69">
        <v>0</v>
      </c>
      <c r="S62" s="69">
        <v>0</v>
      </c>
      <c r="T62" s="69">
        <v>0</v>
      </c>
      <c r="U62" s="69">
        <v>0</v>
      </c>
      <c r="V62" s="69">
        <v>0</v>
      </c>
      <c r="W62" s="69">
        <v>0</v>
      </c>
      <c r="X62" s="69">
        <v>0</v>
      </c>
      <c r="Y62" s="69">
        <v>0</v>
      </c>
      <c r="Z62" s="69">
        <v>0</v>
      </c>
      <c r="AA62" s="69">
        <v>0</v>
      </c>
      <c r="AB62" s="69">
        <v>0</v>
      </c>
      <c r="AC62" s="70">
        <v>0</v>
      </c>
      <c r="AD62" s="73">
        <v>0</v>
      </c>
      <c r="AE62" s="74">
        <v>0</v>
      </c>
      <c r="AF62" s="70">
        <v>0</v>
      </c>
      <c r="AG62" s="83">
        <v>0</v>
      </c>
      <c r="AH62" s="84">
        <v>0</v>
      </c>
      <c r="AI62" s="178"/>
      <c r="AJ62" s="179"/>
      <c r="AK62" s="183"/>
      <c r="AL62" s="186"/>
      <c r="AM62" s="164"/>
      <c r="AN62" s="164"/>
      <c r="AO62" s="164"/>
      <c r="AP62" s="44"/>
      <c r="AQ62" s="39"/>
      <c r="AR62" s="39"/>
      <c r="AS62" s="38"/>
      <c r="AT62" s="38"/>
    </row>
    <row r="63" spans="2:46" ht="24" customHeight="1" thickBot="1" x14ac:dyDescent="0.25">
      <c r="B63" s="196"/>
      <c r="C63" s="197"/>
      <c r="D63" s="197"/>
      <c r="E63" s="198"/>
      <c r="F63" s="13" t="s">
        <v>16</v>
      </c>
      <c r="G63" s="85">
        <f>SUM(G60:G62)</f>
        <v>5</v>
      </c>
      <c r="H63" s="86">
        <f t="shared" ref="H63:AH63" si="16">SUM(H60:H62)</f>
        <v>459250</v>
      </c>
      <c r="I63" s="86">
        <f t="shared" si="16"/>
        <v>0</v>
      </c>
      <c r="J63" s="86">
        <f t="shared" si="16"/>
        <v>0</v>
      </c>
      <c r="K63" s="86">
        <f t="shared" si="16"/>
        <v>3</v>
      </c>
      <c r="L63" s="86">
        <f t="shared" si="16"/>
        <v>887700</v>
      </c>
      <c r="M63" s="86">
        <f t="shared" si="16"/>
        <v>11</v>
      </c>
      <c r="N63" s="86">
        <f t="shared" si="16"/>
        <v>1672424</v>
      </c>
      <c r="O63" s="86">
        <f t="shared" si="16"/>
        <v>19</v>
      </c>
      <c r="P63" s="87">
        <f t="shared" si="16"/>
        <v>3019374</v>
      </c>
      <c r="Q63" s="88">
        <f t="shared" si="16"/>
        <v>22</v>
      </c>
      <c r="R63" s="86">
        <f t="shared" si="16"/>
        <v>2762837</v>
      </c>
      <c r="S63" s="86">
        <f t="shared" si="16"/>
        <v>0</v>
      </c>
      <c r="T63" s="86">
        <f t="shared" si="16"/>
        <v>0</v>
      </c>
      <c r="U63" s="86">
        <f t="shared" si="16"/>
        <v>1</v>
      </c>
      <c r="V63" s="86">
        <f t="shared" si="16"/>
        <v>12764400</v>
      </c>
      <c r="W63" s="86">
        <f t="shared" si="16"/>
        <v>0</v>
      </c>
      <c r="X63" s="86">
        <f t="shared" si="16"/>
        <v>0</v>
      </c>
      <c r="Y63" s="86">
        <f t="shared" si="16"/>
        <v>0</v>
      </c>
      <c r="Z63" s="86">
        <f t="shared" si="16"/>
        <v>0</v>
      </c>
      <c r="AA63" s="86">
        <f t="shared" si="16"/>
        <v>1</v>
      </c>
      <c r="AB63" s="86">
        <f t="shared" si="16"/>
        <v>38500</v>
      </c>
      <c r="AC63" s="86">
        <f t="shared" si="16"/>
        <v>24</v>
      </c>
      <c r="AD63" s="89">
        <f t="shared" si="16"/>
        <v>15565737</v>
      </c>
      <c r="AE63" s="85">
        <f t="shared" si="16"/>
        <v>43</v>
      </c>
      <c r="AF63" s="86">
        <f t="shared" si="16"/>
        <v>18585111</v>
      </c>
      <c r="AG63" s="86">
        <f t="shared" si="16"/>
        <v>43</v>
      </c>
      <c r="AH63" s="87">
        <f t="shared" si="16"/>
        <v>18585111</v>
      </c>
      <c r="AI63" s="180"/>
      <c r="AJ63" s="181"/>
      <c r="AK63" s="184"/>
      <c r="AL63" s="187"/>
      <c r="AM63" s="165"/>
      <c r="AN63" s="165"/>
      <c r="AO63" s="165"/>
      <c r="AP63" s="44"/>
      <c r="AQ63" s="39"/>
      <c r="AR63" s="39"/>
      <c r="AS63" s="38"/>
      <c r="AT63" s="38"/>
    </row>
    <row r="64" spans="2:46" ht="24" customHeight="1" x14ac:dyDescent="0.2">
      <c r="B64" s="196" t="s">
        <v>111</v>
      </c>
      <c r="C64" s="197"/>
      <c r="D64" s="197"/>
      <c r="E64" s="198"/>
      <c r="F64" s="9" t="s">
        <v>5</v>
      </c>
      <c r="G64" s="52">
        <v>0</v>
      </c>
      <c r="H64" s="53">
        <v>0</v>
      </c>
      <c r="I64" s="54">
        <v>4</v>
      </c>
      <c r="J64" s="53">
        <v>1107338</v>
      </c>
      <c r="K64" s="54">
        <v>2</v>
      </c>
      <c r="L64" s="53">
        <v>674600</v>
      </c>
      <c r="M64" s="54">
        <v>0</v>
      </c>
      <c r="N64" s="54">
        <v>0</v>
      </c>
      <c r="O64" s="54">
        <v>6</v>
      </c>
      <c r="P64" s="55">
        <v>1781938</v>
      </c>
      <c r="Q64" s="56">
        <v>0</v>
      </c>
      <c r="R64" s="54">
        <v>0</v>
      </c>
      <c r="S64" s="54">
        <v>0</v>
      </c>
      <c r="T64" s="53">
        <v>0</v>
      </c>
      <c r="U64" s="54">
        <v>1</v>
      </c>
      <c r="V64" s="53">
        <v>917280</v>
      </c>
      <c r="W64" s="54">
        <v>10</v>
      </c>
      <c r="X64" s="53">
        <v>940170</v>
      </c>
      <c r="Y64" s="54">
        <v>2</v>
      </c>
      <c r="Z64" s="53">
        <v>75000</v>
      </c>
      <c r="AA64" s="54">
        <v>17</v>
      </c>
      <c r="AB64" s="53">
        <v>6832968</v>
      </c>
      <c r="AC64" s="54">
        <v>30</v>
      </c>
      <c r="AD64" s="57">
        <v>8765418</v>
      </c>
      <c r="AE64" s="52">
        <v>36</v>
      </c>
      <c r="AF64" s="54">
        <v>10547356</v>
      </c>
      <c r="AG64" s="54">
        <v>36</v>
      </c>
      <c r="AH64" s="82">
        <v>10547356</v>
      </c>
      <c r="AI64" s="176" t="s">
        <v>157</v>
      </c>
      <c r="AJ64" s="177"/>
      <c r="AK64" s="190" t="s">
        <v>243</v>
      </c>
      <c r="AL64" s="185" t="s">
        <v>155</v>
      </c>
      <c r="AM64" s="166" t="s">
        <v>244</v>
      </c>
      <c r="AN64" s="163"/>
      <c r="AO64" s="163"/>
      <c r="AP64" s="44"/>
      <c r="AQ64" s="39"/>
      <c r="AR64" s="39"/>
      <c r="AS64" s="38"/>
      <c r="AT64" s="38"/>
    </row>
    <row r="65" spans="2:46" ht="24" customHeight="1" x14ac:dyDescent="0.2">
      <c r="B65" s="196"/>
      <c r="C65" s="197"/>
      <c r="D65" s="197"/>
      <c r="E65" s="198"/>
      <c r="F65" s="10" t="s">
        <v>6</v>
      </c>
      <c r="G65" s="60">
        <v>0</v>
      </c>
      <c r="H65" s="61">
        <v>0</v>
      </c>
      <c r="I65" s="61">
        <v>0</v>
      </c>
      <c r="J65" s="61">
        <v>0</v>
      </c>
      <c r="K65" s="61">
        <v>0</v>
      </c>
      <c r="L65" s="61">
        <v>0</v>
      </c>
      <c r="M65" s="61">
        <v>0</v>
      </c>
      <c r="N65" s="61">
        <v>0</v>
      </c>
      <c r="O65" s="62">
        <v>0</v>
      </c>
      <c r="P65" s="63">
        <v>0</v>
      </c>
      <c r="Q65" s="64">
        <v>0</v>
      </c>
      <c r="R65" s="61">
        <v>0</v>
      </c>
      <c r="S65" s="61">
        <v>0</v>
      </c>
      <c r="T65" s="61">
        <v>0</v>
      </c>
      <c r="U65" s="61">
        <v>0</v>
      </c>
      <c r="V65" s="61">
        <v>0</v>
      </c>
      <c r="W65" s="61">
        <v>0</v>
      </c>
      <c r="X65" s="61">
        <v>0</v>
      </c>
      <c r="Y65" s="61">
        <v>0</v>
      </c>
      <c r="Z65" s="61">
        <v>0</v>
      </c>
      <c r="AA65" s="61">
        <v>0</v>
      </c>
      <c r="AB65" s="61">
        <v>0</v>
      </c>
      <c r="AC65" s="62">
        <v>0</v>
      </c>
      <c r="AD65" s="65">
        <v>0</v>
      </c>
      <c r="AE65" s="66">
        <v>0</v>
      </c>
      <c r="AF65" s="62">
        <v>0</v>
      </c>
      <c r="AG65" s="61">
        <v>0</v>
      </c>
      <c r="AH65" s="67">
        <v>0</v>
      </c>
      <c r="AI65" s="178"/>
      <c r="AJ65" s="179"/>
      <c r="AK65" s="191"/>
      <c r="AL65" s="186"/>
      <c r="AM65" s="188"/>
      <c r="AN65" s="164"/>
      <c r="AO65" s="164"/>
      <c r="AP65" s="44"/>
      <c r="AQ65" s="39"/>
      <c r="AR65" s="39"/>
      <c r="AS65" s="38"/>
      <c r="AT65" s="38"/>
    </row>
    <row r="66" spans="2:46" ht="24" customHeight="1" x14ac:dyDescent="0.2">
      <c r="B66" s="196"/>
      <c r="C66" s="197"/>
      <c r="D66" s="197"/>
      <c r="E66" s="198"/>
      <c r="F66" s="11" t="s">
        <v>10</v>
      </c>
      <c r="G66" s="68">
        <v>0</v>
      </c>
      <c r="H66" s="69">
        <v>0</v>
      </c>
      <c r="I66" s="69">
        <v>0</v>
      </c>
      <c r="J66" s="69">
        <v>0</v>
      </c>
      <c r="K66" s="69">
        <v>0</v>
      </c>
      <c r="L66" s="69">
        <v>0</v>
      </c>
      <c r="M66" s="69">
        <v>0</v>
      </c>
      <c r="N66" s="69">
        <v>0</v>
      </c>
      <c r="O66" s="70">
        <v>0</v>
      </c>
      <c r="P66" s="71">
        <v>0</v>
      </c>
      <c r="Q66" s="72">
        <v>0</v>
      </c>
      <c r="R66" s="69">
        <v>0</v>
      </c>
      <c r="S66" s="69">
        <v>0</v>
      </c>
      <c r="T66" s="69">
        <v>0</v>
      </c>
      <c r="U66" s="69">
        <v>0</v>
      </c>
      <c r="V66" s="69">
        <v>0</v>
      </c>
      <c r="W66" s="69">
        <v>0</v>
      </c>
      <c r="X66" s="69">
        <v>0</v>
      </c>
      <c r="Y66" s="69">
        <v>0</v>
      </c>
      <c r="Z66" s="69">
        <v>0</v>
      </c>
      <c r="AA66" s="69">
        <v>0</v>
      </c>
      <c r="AB66" s="69">
        <v>0</v>
      </c>
      <c r="AC66" s="70">
        <v>0</v>
      </c>
      <c r="AD66" s="73">
        <v>0</v>
      </c>
      <c r="AE66" s="74">
        <v>0</v>
      </c>
      <c r="AF66" s="70">
        <v>0</v>
      </c>
      <c r="AG66" s="83">
        <v>0</v>
      </c>
      <c r="AH66" s="84">
        <v>0</v>
      </c>
      <c r="AI66" s="178"/>
      <c r="AJ66" s="179"/>
      <c r="AK66" s="191"/>
      <c r="AL66" s="186"/>
      <c r="AM66" s="188"/>
      <c r="AN66" s="164"/>
      <c r="AO66" s="164"/>
      <c r="AP66" s="44"/>
      <c r="AQ66" s="39"/>
      <c r="AR66" s="39"/>
      <c r="AS66" s="38"/>
      <c r="AT66" s="38"/>
    </row>
    <row r="67" spans="2:46" ht="24" customHeight="1" thickBot="1" x14ac:dyDescent="0.25">
      <c r="B67" s="196"/>
      <c r="C67" s="197"/>
      <c r="D67" s="197"/>
      <c r="E67" s="198"/>
      <c r="F67" s="13" t="s">
        <v>16</v>
      </c>
      <c r="G67" s="85">
        <f>SUM(G64:G66)</f>
        <v>0</v>
      </c>
      <c r="H67" s="86">
        <f t="shared" ref="H67:AH67" si="17">SUM(H64:H66)</f>
        <v>0</v>
      </c>
      <c r="I67" s="86">
        <f t="shared" si="17"/>
        <v>4</v>
      </c>
      <c r="J67" s="86">
        <f t="shared" si="17"/>
        <v>1107338</v>
      </c>
      <c r="K67" s="86">
        <f t="shared" si="17"/>
        <v>2</v>
      </c>
      <c r="L67" s="86">
        <f t="shared" si="17"/>
        <v>674600</v>
      </c>
      <c r="M67" s="86">
        <f t="shared" si="17"/>
        <v>0</v>
      </c>
      <c r="N67" s="86">
        <f t="shared" si="17"/>
        <v>0</v>
      </c>
      <c r="O67" s="86">
        <f t="shared" si="17"/>
        <v>6</v>
      </c>
      <c r="P67" s="87">
        <f t="shared" si="17"/>
        <v>1781938</v>
      </c>
      <c r="Q67" s="88">
        <f t="shared" si="17"/>
        <v>0</v>
      </c>
      <c r="R67" s="86">
        <f t="shared" si="17"/>
        <v>0</v>
      </c>
      <c r="S67" s="86">
        <f t="shared" si="17"/>
        <v>0</v>
      </c>
      <c r="T67" s="86">
        <f t="shared" si="17"/>
        <v>0</v>
      </c>
      <c r="U67" s="86">
        <f t="shared" si="17"/>
        <v>1</v>
      </c>
      <c r="V67" s="86">
        <f t="shared" si="17"/>
        <v>917280</v>
      </c>
      <c r="W67" s="86">
        <f t="shared" si="17"/>
        <v>10</v>
      </c>
      <c r="X67" s="86">
        <f t="shared" si="17"/>
        <v>940170</v>
      </c>
      <c r="Y67" s="86">
        <f t="shared" si="17"/>
        <v>2</v>
      </c>
      <c r="Z67" s="86">
        <f t="shared" si="17"/>
        <v>75000</v>
      </c>
      <c r="AA67" s="86">
        <f t="shared" si="17"/>
        <v>17</v>
      </c>
      <c r="AB67" s="86">
        <f t="shared" si="17"/>
        <v>6832968</v>
      </c>
      <c r="AC67" s="86">
        <f t="shared" si="17"/>
        <v>30</v>
      </c>
      <c r="AD67" s="89">
        <f t="shared" si="17"/>
        <v>8765418</v>
      </c>
      <c r="AE67" s="85">
        <f t="shared" si="17"/>
        <v>36</v>
      </c>
      <c r="AF67" s="86">
        <f t="shared" si="17"/>
        <v>10547356</v>
      </c>
      <c r="AG67" s="86">
        <f t="shared" si="17"/>
        <v>36</v>
      </c>
      <c r="AH67" s="87">
        <f t="shared" si="17"/>
        <v>10547356</v>
      </c>
      <c r="AI67" s="180"/>
      <c r="AJ67" s="181"/>
      <c r="AK67" s="192"/>
      <c r="AL67" s="187"/>
      <c r="AM67" s="189"/>
      <c r="AN67" s="165"/>
      <c r="AO67" s="165"/>
      <c r="AP67" s="44"/>
      <c r="AQ67" s="39"/>
      <c r="AR67" s="39"/>
      <c r="AS67" s="38"/>
      <c r="AT67" s="38"/>
    </row>
    <row r="68" spans="2:46" ht="24" customHeight="1" x14ac:dyDescent="0.2">
      <c r="B68" s="196" t="s">
        <v>112</v>
      </c>
      <c r="C68" s="197"/>
      <c r="D68" s="197"/>
      <c r="E68" s="198"/>
      <c r="F68" s="9" t="s">
        <v>5</v>
      </c>
      <c r="G68" s="52">
        <v>0</v>
      </c>
      <c r="H68" s="53">
        <v>0</v>
      </c>
      <c r="I68" s="54">
        <v>0</v>
      </c>
      <c r="J68" s="53">
        <v>0</v>
      </c>
      <c r="K68" s="54">
        <v>0</v>
      </c>
      <c r="L68" s="53">
        <v>0</v>
      </c>
      <c r="M68" s="54">
        <v>1</v>
      </c>
      <c r="N68" s="54">
        <v>30316</v>
      </c>
      <c r="O68" s="54">
        <v>1</v>
      </c>
      <c r="P68" s="55">
        <v>30316</v>
      </c>
      <c r="Q68" s="56">
        <v>3</v>
      </c>
      <c r="R68" s="54">
        <v>180200</v>
      </c>
      <c r="S68" s="54">
        <v>0</v>
      </c>
      <c r="T68" s="53">
        <v>0</v>
      </c>
      <c r="U68" s="54">
        <v>0</v>
      </c>
      <c r="V68" s="53">
        <v>0</v>
      </c>
      <c r="W68" s="54">
        <v>0</v>
      </c>
      <c r="X68" s="53">
        <v>0</v>
      </c>
      <c r="Y68" s="54">
        <v>0</v>
      </c>
      <c r="Z68" s="53">
        <v>0</v>
      </c>
      <c r="AA68" s="54">
        <v>0</v>
      </c>
      <c r="AB68" s="53">
        <v>0</v>
      </c>
      <c r="AC68" s="54">
        <v>3</v>
      </c>
      <c r="AD68" s="57">
        <v>180200</v>
      </c>
      <c r="AE68" s="52">
        <v>4</v>
      </c>
      <c r="AF68" s="54">
        <v>210516</v>
      </c>
      <c r="AG68" s="54">
        <v>0</v>
      </c>
      <c r="AH68" s="82">
        <v>0</v>
      </c>
      <c r="AI68" s="261" t="s">
        <v>154</v>
      </c>
      <c r="AJ68" s="262"/>
      <c r="AK68" s="267"/>
      <c r="AL68" s="270" t="s">
        <v>166</v>
      </c>
      <c r="AM68" s="273" t="s">
        <v>262</v>
      </c>
      <c r="AN68" s="248" t="s">
        <v>263</v>
      </c>
      <c r="AO68" s="248"/>
      <c r="AP68" s="44"/>
      <c r="AQ68" s="39"/>
      <c r="AR68" s="39"/>
      <c r="AS68" s="38"/>
      <c r="AT68" s="38"/>
    </row>
    <row r="69" spans="2:46" ht="24" customHeight="1" x14ac:dyDescent="0.2">
      <c r="B69" s="196"/>
      <c r="C69" s="197"/>
      <c r="D69" s="197"/>
      <c r="E69" s="198"/>
      <c r="F69" s="10" t="s">
        <v>6</v>
      </c>
      <c r="G69" s="60">
        <v>0</v>
      </c>
      <c r="H69" s="61">
        <v>0</v>
      </c>
      <c r="I69" s="61">
        <v>0</v>
      </c>
      <c r="J69" s="61">
        <v>0</v>
      </c>
      <c r="K69" s="61">
        <v>0</v>
      </c>
      <c r="L69" s="61">
        <v>0</v>
      </c>
      <c r="M69" s="61">
        <v>1</v>
      </c>
      <c r="N69" s="61">
        <v>90310</v>
      </c>
      <c r="O69" s="62">
        <v>1</v>
      </c>
      <c r="P69" s="63">
        <v>90310</v>
      </c>
      <c r="Q69" s="64">
        <v>2</v>
      </c>
      <c r="R69" s="61">
        <v>190674</v>
      </c>
      <c r="S69" s="61">
        <v>0</v>
      </c>
      <c r="T69" s="61">
        <v>0</v>
      </c>
      <c r="U69" s="61">
        <v>0</v>
      </c>
      <c r="V69" s="61">
        <v>0</v>
      </c>
      <c r="W69" s="61">
        <v>0</v>
      </c>
      <c r="X69" s="61">
        <v>0</v>
      </c>
      <c r="Y69" s="61">
        <v>0</v>
      </c>
      <c r="Z69" s="61">
        <v>0</v>
      </c>
      <c r="AA69" s="61">
        <v>0</v>
      </c>
      <c r="AB69" s="61">
        <v>0</v>
      </c>
      <c r="AC69" s="62">
        <v>2</v>
      </c>
      <c r="AD69" s="65">
        <v>190674</v>
      </c>
      <c r="AE69" s="66">
        <v>3</v>
      </c>
      <c r="AF69" s="62">
        <v>280984</v>
      </c>
      <c r="AG69" s="61">
        <v>0</v>
      </c>
      <c r="AH69" s="67">
        <v>0</v>
      </c>
      <c r="AI69" s="263"/>
      <c r="AJ69" s="264"/>
      <c r="AK69" s="268"/>
      <c r="AL69" s="271"/>
      <c r="AM69" s="274"/>
      <c r="AN69" s="249"/>
      <c r="AO69" s="249"/>
      <c r="AP69" s="44"/>
      <c r="AQ69" s="39"/>
      <c r="AR69" s="39"/>
      <c r="AS69" s="38"/>
      <c r="AT69" s="38"/>
    </row>
    <row r="70" spans="2:46" ht="24" customHeight="1" x14ac:dyDescent="0.2">
      <c r="B70" s="196"/>
      <c r="C70" s="197"/>
      <c r="D70" s="197"/>
      <c r="E70" s="198"/>
      <c r="F70" s="11" t="s">
        <v>10</v>
      </c>
      <c r="G70" s="68">
        <v>0</v>
      </c>
      <c r="H70" s="69">
        <v>0</v>
      </c>
      <c r="I70" s="69">
        <v>0</v>
      </c>
      <c r="J70" s="69">
        <v>0</v>
      </c>
      <c r="K70" s="69">
        <v>0</v>
      </c>
      <c r="L70" s="69">
        <v>0</v>
      </c>
      <c r="M70" s="69">
        <v>0</v>
      </c>
      <c r="N70" s="69">
        <v>0</v>
      </c>
      <c r="O70" s="70">
        <v>0</v>
      </c>
      <c r="P70" s="71">
        <v>0</v>
      </c>
      <c r="Q70" s="72">
        <v>0</v>
      </c>
      <c r="R70" s="69">
        <v>0</v>
      </c>
      <c r="S70" s="69">
        <v>4</v>
      </c>
      <c r="T70" s="69">
        <v>275385</v>
      </c>
      <c r="U70" s="69">
        <v>0</v>
      </c>
      <c r="V70" s="69">
        <v>0</v>
      </c>
      <c r="W70" s="69">
        <v>0</v>
      </c>
      <c r="X70" s="69">
        <v>0</v>
      </c>
      <c r="Y70" s="69">
        <v>0</v>
      </c>
      <c r="Z70" s="69">
        <v>0</v>
      </c>
      <c r="AA70" s="69">
        <v>0</v>
      </c>
      <c r="AB70" s="69">
        <v>0</v>
      </c>
      <c r="AC70" s="70">
        <v>4</v>
      </c>
      <c r="AD70" s="73">
        <v>275385</v>
      </c>
      <c r="AE70" s="74">
        <v>4</v>
      </c>
      <c r="AF70" s="70">
        <v>275385</v>
      </c>
      <c r="AG70" s="83">
        <v>0</v>
      </c>
      <c r="AH70" s="84">
        <v>0</v>
      </c>
      <c r="AI70" s="263"/>
      <c r="AJ70" s="264"/>
      <c r="AK70" s="268"/>
      <c r="AL70" s="271"/>
      <c r="AM70" s="274"/>
      <c r="AN70" s="249"/>
      <c r="AO70" s="249"/>
      <c r="AP70" s="44"/>
      <c r="AQ70" s="39"/>
      <c r="AR70" s="39"/>
      <c r="AS70" s="38"/>
      <c r="AT70" s="38"/>
    </row>
    <row r="71" spans="2:46" ht="24" customHeight="1" thickBot="1" x14ac:dyDescent="0.25">
      <c r="B71" s="196"/>
      <c r="C71" s="197"/>
      <c r="D71" s="197"/>
      <c r="E71" s="198"/>
      <c r="F71" s="13" t="s">
        <v>16</v>
      </c>
      <c r="G71" s="85">
        <f>SUM(G68:G70)</f>
        <v>0</v>
      </c>
      <c r="H71" s="86">
        <f t="shared" ref="H71:AH71" si="18">SUM(H68:H70)</f>
        <v>0</v>
      </c>
      <c r="I71" s="86">
        <f t="shared" si="18"/>
        <v>0</v>
      </c>
      <c r="J71" s="86">
        <f t="shared" si="18"/>
        <v>0</v>
      </c>
      <c r="K71" s="86">
        <f t="shared" si="18"/>
        <v>0</v>
      </c>
      <c r="L71" s="86">
        <f t="shared" si="18"/>
        <v>0</v>
      </c>
      <c r="M71" s="86">
        <f t="shared" si="18"/>
        <v>2</v>
      </c>
      <c r="N71" s="86">
        <f t="shared" si="18"/>
        <v>120626</v>
      </c>
      <c r="O71" s="86">
        <f t="shared" si="18"/>
        <v>2</v>
      </c>
      <c r="P71" s="87">
        <f t="shared" si="18"/>
        <v>120626</v>
      </c>
      <c r="Q71" s="88">
        <f t="shared" si="18"/>
        <v>5</v>
      </c>
      <c r="R71" s="86">
        <f t="shared" si="18"/>
        <v>370874</v>
      </c>
      <c r="S71" s="86">
        <f t="shared" si="18"/>
        <v>4</v>
      </c>
      <c r="T71" s="86">
        <f t="shared" si="18"/>
        <v>275385</v>
      </c>
      <c r="U71" s="86">
        <f t="shared" si="18"/>
        <v>0</v>
      </c>
      <c r="V71" s="86">
        <f t="shared" si="18"/>
        <v>0</v>
      </c>
      <c r="W71" s="86">
        <f t="shared" si="18"/>
        <v>0</v>
      </c>
      <c r="X71" s="86">
        <f t="shared" si="18"/>
        <v>0</v>
      </c>
      <c r="Y71" s="86">
        <f t="shared" si="18"/>
        <v>0</v>
      </c>
      <c r="Z71" s="86">
        <f t="shared" si="18"/>
        <v>0</v>
      </c>
      <c r="AA71" s="86">
        <f t="shared" si="18"/>
        <v>0</v>
      </c>
      <c r="AB71" s="86">
        <f t="shared" si="18"/>
        <v>0</v>
      </c>
      <c r="AC71" s="86">
        <f t="shared" si="18"/>
        <v>9</v>
      </c>
      <c r="AD71" s="89">
        <f t="shared" si="18"/>
        <v>646259</v>
      </c>
      <c r="AE71" s="85">
        <f t="shared" si="18"/>
        <v>11</v>
      </c>
      <c r="AF71" s="86">
        <f t="shared" si="18"/>
        <v>766885</v>
      </c>
      <c r="AG71" s="86">
        <f t="shared" si="18"/>
        <v>0</v>
      </c>
      <c r="AH71" s="87">
        <f t="shared" si="18"/>
        <v>0</v>
      </c>
      <c r="AI71" s="265"/>
      <c r="AJ71" s="266"/>
      <c r="AK71" s="269"/>
      <c r="AL71" s="272"/>
      <c r="AM71" s="275"/>
      <c r="AN71" s="250"/>
      <c r="AO71" s="250"/>
      <c r="AP71" s="44"/>
      <c r="AQ71" s="39"/>
      <c r="AR71" s="39"/>
      <c r="AS71" s="38"/>
      <c r="AT71" s="38"/>
    </row>
    <row r="72" spans="2:46" ht="24" customHeight="1" x14ac:dyDescent="0.2">
      <c r="B72" s="196" t="s">
        <v>113</v>
      </c>
      <c r="C72" s="197"/>
      <c r="D72" s="197"/>
      <c r="E72" s="198"/>
      <c r="F72" s="9" t="s">
        <v>5</v>
      </c>
      <c r="G72" s="52">
        <v>0</v>
      </c>
      <c r="H72" s="53">
        <v>0</v>
      </c>
      <c r="I72" s="54">
        <v>0</v>
      </c>
      <c r="J72" s="53">
        <v>0</v>
      </c>
      <c r="K72" s="54">
        <v>0</v>
      </c>
      <c r="L72" s="53">
        <v>0</v>
      </c>
      <c r="M72" s="54">
        <v>0</v>
      </c>
      <c r="N72" s="54">
        <v>0</v>
      </c>
      <c r="O72" s="54">
        <v>0</v>
      </c>
      <c r="P72" s="55">
        <v>0</v>
      </c>
      <c r="Q72" s="56">
        <v>0</v>
      </c>
      <c r="R72" s="54">
        <v>0</v>
      </c>
      <c r="S72" s="54">
        <v>0</v>
      </c>
      <c r="T72" s="53">
        <v>0</v>
      </c>
      <c r="U72" s="54">
        <v>0</v>
      </c>
      <c r="V72" s="53">
        <v>0</v>
      </c>
      <c r="W72" s="54">
        <v>0</v>
      </c>
      <c r="X72" s="53">
        <v>0</v>
      </c>
      <c r="Y72" s="54">
        <v>0</v>
      </c>
      <c r="Z72" s="53">
        <v>0</v>
      </c>
      <c r="AA72" s="54">
        <v>36</v>
      </c>
      <c r="AB72" s="53">
        <v>807600</v>
      </c>
      <c r="AC72" s="54">
        <v>36</v>
      </c>
      <c r="AD72" s="57">
        <v>807600</v>
      </c>
      <c r="AE72" s="52">
        <v>36</v>
      </c>
      <c r="AF72" s="54">
        <v>807600</v>
      </c>
      <c r="AG72" s="54"/>
      <c r="AH72" s="82"/>
      <c r="AI72" s="199" t="s">
        <v>157</v>
      </c>
      <c r="AJ72" s="200"/>
      <c r="AK72" s="251" t="s">
        <v>239</v>
      </c>
      <c r="AL72" s="254" t="s">
        <v>190</v>
      </c>
      <c r="AM72" s="257" t="s">
        <v>282</v>
      </c>
      <c r="AN72" s="260" t="s">
        <v>283</v>
      </c>
      <c r="AO72" s="260"/>
      <c r="AP72" s="44"/>
      <c r="AQ72" s="39"/>
      <c r="AR72" s="39"/>
      <c r="AS72" s="38"/>
      <c r="AT72" s="38"/>
    </row>
    <row r="73" spans="2:46" ht="24" customHeight="1" x14ac:dyDescent="0.2">
      <c r="B73" s="196"/>
      <c r="C73" s="197"/>
      <c r="D73" s="197"/>
      <c r="E73" s="198"/>
      <c r="F73" s="10" t="s">
        <v>6</v>
      </c>
      <c r="G73" s="60">
        <v>0</v>
      </c>
      <c r="H73" s="61">
        <v>0</v>
      </c>
      <c r="I73" s="61">
        <v>0</v>
      </c>
      <c r="J73" s="61">
        <v>0</v>
      </c>
      <c r="K73" s="61">
        <v>1</v>
      </c>
      <c r="L73" s="61">
        <v>1100000</v>
      </c>
      <c r="M73" s="61">
        <v>0</v>
      </c>
      <c r="N73" s="61">
        <v>0</v>
      </c>
      <c r="O73" s="62">
        <v>1</v>
      </c>
      <c r="P73" s="63">
        <v>1100000</v>
      </c>
      <c r="Q73" s="64">
        <v>0</v>
      </c>
      <c r="R73" s="61">
        <v>0</v>
      </c>
      <c r="S73" s="61">
        <v>0</v>
      </c>
      <c r="T73" s="61">
        <v>0</v>
      </c>
      <c r="U73" s="61">
        <v>0</v>
      </c>
      <c r="V73" s="61">
        <v>0</v>
      </c>
      <c r="W73" s="61">
        <v>0</v>
      </c>
      <c r="X73" s="61">
        <v>0</v>
      </c>
      <c r="Y73" s="61">
        <v>0</v>
      </c>
      <c r="Z73" s="61">
        <v>0</v>
      </c>
      <c r="AA73" s="61">
        <v>0</v>
      </c>
      <c r="AB73" s="61">
        <v>0</v>
      </c>
      <c r="AC73" s="62">
        <v>0</v>
      </c>
      <c r="AD73" s="65">
        <v>0</v>
      </c>
      <c r="AE73" s="66">
        <v>1</v>
      </c>
      <c r="AF73" s="62">
        <v>1100000</v>
      </c>
      <c r="AG73" s="61">
        <v>0</v>
      </c>
      <c r="AH73" s="67">
        <v>0</v>
      </c>
      <c r="AI73" s="201"/>
      <c r="AJ73" s="202"/>
      <c r="AK73" s="252"/>
      <c r="AL73" s="255"/>
      <c r="AM73" s="258"/>
      <c r="AN73" s="258"/>
      <c r="AO73" s="258"/>
      <c r="AP73" s="44"/>
      <c r="AQ73" s="39"/>
      <c r="AR73" s="39"/>
      <c r="AS73" s="38"/>
      <c r="AT73" s="38"/>
    </row>
    <row r="74" spans="2:46" ht="24" customHeight="1" x14ac:dyDescent="0.2">
      <c r="B74" s="196"/>
      <c r="C74" s="197"/>
      <c r="D74" s="197"/>
      <c r="E74" s="198"/>
      <c r="F74" s="11" t="s">
        <v>10</v>
      </c>
      <c r="G74" s="68">
        <v>0</v>
      </c>
      <c r="H74" s="69">
        <v>0</v>
      </c>
      <c r="I74" s="69">
        <v>0</v>
      </c>
      <c r="J74" s="69">
        <v>0</v>
      </c>
      <c r="K74" s="69">
        <v>0</v>
      </c>
      <c r="L74" s="69">
        <v>0</v>
      </c>
      <c r="M74" s="69">
        <v>0</v>
      </c>
      <c r="N74" s="69">
        <v>0</v>
      </c>
      <c r="O74" s="70">
        <v>0</v>
      </c>
      <c r="P74" s="71">
        <v>0</v>
      </c>
      <c r="Q74" s="72">
        <v>0</v>
      </c>
      <c r="R74" s="69">
        <v>0</v>
      </c>
      <c r="S74" s="69">
        <v>0</v>
      </c>
      <c r="T74" s="69">
        <v>0</v>
      </c>
      <c r="U74" s="69">
        <v>0</v>
      </c>
      <c r="V74" s="69">
        <v>0</v>
      </c>
      <c r="W74" s="69">
        <v>0</v>
      </c>
      <c r="X74" s="69">
        <v>0</v>
      </c>
      <c r="Y74" s="69">
        <v>0</v>
      </c>
      <c r="Z74" s="69">
        <v>0</v>
      </c>
      <c r="AA74" s="69">
        <v>0</v>
      </c>
      <c r="AB74" s="69">
        <v>0</v>
      </c>
      <c r="AC74" s="70">
        <v>0</v>
      </c>
      <c r="AD74" s="73">
        <v>0</v>
      </c>
      <c r="AE74" s="74">
        <v>0</v>
      </c>
      <c r="AF74" s="70">
        <v>0</v>
      </c>
      <c r="AG74" s="83">
        <v>0</v>
      </c>
      <c r="AH74" s="84">
        <v>0</v>
      </c>
      <c r="AI74" s="201"/>
      <c r="AJ74" s="202"/>
      <c r="AK74" s="252"/>
      <c r="AL74" s="255"/>
      <c r="AM74" s="258"/>
      <c r="AN74" s="258"/>
      <c r="AO74" s="258"/>
      <c r="AP74" s="44"/>
      <c r="AQ74" s="39"/>
      <c r="AR74" s="39"/>
      <c r="AS74" s="38"/>
      <c r="AT74" s="38"/>
    </row>
    <row r="75" spans="2:46" ht="24" customHeight="1" thickBot="1" x14ac:dyDescent="0.25">
      <c r="B75" s="196"/>
      <c r="C75" s="197"/>
      <c r="D75" s="197"/>
      <c r="E75" s="198"/>
      <c r="F75" s="13" t="s">
        <v>16</v>
      </c>
      <c r="G75" s="85">
        <f>SUM(G72:G74)</f>
        <v>0</v>
      </c>
      <c r="H75" s="86">
        <f t="shared" ref="H75:AH75" si="19">SUM(H72:H74)</f>
        <v>0</v>
      </c>
      <c r="I75" s="86">
        <f t="shared" si="19"/>
        <v>0</v>
      </c>
      <c r="J75" s="86">
        <f t="shared" si="19"/>
        <v>0</v>
      </c>
      <c r="K75" s="86">
        <f t="shared" si="19"/>
        <v>1</v>
      </c>
      <c r="L75" s="86">
        <f t="shared" si="19"/>
        <v>1100000</v>
      </c>
      <c r="M75" s="86">
        <f t="shared" si="19"/>
        <v>0</v>
      </c>
      <c r="N75" s="86">
        <f t="shared" si="19"/>
        <v>0</v>
      </c>
      <c r="O75" s="86">
        <f t="shared" si="19"/>
        <v>1</v>
      </c>
      <c r="P75" s="87">
        <f t="shared" si="19"/>
        <v>1100000</v>
      </c>
      <c r="Q75" s="88">
        <f t="shared" si="19"/>
        <v>0</v>
      </c>
      <c r="R75" s="86">
        <f t="shared" si="19"/>
        <v>0</v>
      </c>
      <c r="S75" s="86">
        <f t="shared" si="19"/>
        <v>0</v>
      </c>
      <c r="T75" s="86">
        <f t="shared" si="19"/>
        <v>0</v>
      </c>
      <c r="U75" s="86">
        <f t="shared" si="19"/>
        <v>0</v>
      </c>
      <c r="V75" s="86">
        <f t="shared" si="19"/>
        <v>0</v>
      </c>
      <c r="W75" s="86">
        <f t="shared" si="19"/>
        <v>0</v>
      </c>
      <c r="X75" s="86">
        <f t="shared" si="19"/>
        <v>0</v>
      </c>
      <c r="Y75" s="86">
        <f t="shared" si="19"/>
        <v>0</v>
      </c>
      <c r="Z75" s="86">
        <f t="shared" si="19"/>
        <v>0</v>
      </c>
      <c r="AA75" s="86">
        <f t="shared" si="19"/>
        <v>36</v>
      </c>
      <c r="AB75" s="86">
        <f t="shared" si="19"/>
        <v>807600</v>
      </c>
      <c r="AC75" s="86">
        <f t="shared" si="19"/>
        <v>36</v>
      </c>
      <c r="AD75" s="89">
        <f t="shared" si="19"/>
        <v>807600</v>
      </c>
      <c r="AE75" s="85">
        <f t="shared" si="19"/>
        <v>37</v>
      </c>
      <c r="AF75" s="86">
        <f t="shared" si="19"/>
        <v>1907600</v>
      </c>
      <c r="AG75" s="86">
        <f t="shared" si="19"/>
        <v>0</v>
      </c>
      <c r="AH75" s="87">
        <f t="shared" si="19"/>
        <v>0</v>
      </c>
      <c r="AI75" s="203"/>
      <c r="AJ75" s="204"/>
      <c r="AK75" s="253"/>
      <c r="AL75" s="256"/>
      <c r="AM75" s="259"/>
      <c r="AN75" s="259"/>
      <c r="AO75" s="259"/>
      <c r="AP75" s="44"/>
      <c r="AQ75" s="39"/>
      <c r="AR75" s="39"/>
      <c r="AS75" s="38"/>
      <c r="AT75" s="38"/>
    </row>
    <row r="76" spans="2:46" ht="24" customHeight="1" x14ac:dyDescent="0.2">
      <c r="B76" s="196" t="s">
        <v>114</v>
      </c>
      <c r="C76" s="197"/>
      <c r="D76" s="197"/>
      <c r="E76" s="198"/>
      <c r="F76" s="9" t="s">
        <v>5</v>
      </c>
      <c r="G76" s="52">
        <v>0</v>
      </c>
      <c r="H76" s="53">
        <v>0</v>
      </c>
      <c r="I76" s="54">
        <v>0</v>
      </c>
      <c r="J76" s="53">
        <v>0</v>
      </c>
      <c r="K76" s="54">
        <v>0</v>
      </c>
      <c r="L76" s="53">
        <v>0</v>
      </c>
      <c r="M76" s="54">
        <v>0</v>
      </c>
      <c r="N76" s="54">
        <v>0</v>
      </c>
      <c r="O76" s="54">
        <v>0</v>
      </c>
      <c r="P76" s="55">
        <v>0</v>
      </c>
      <c r="Q76" s="56">
        <v>0</v>
      </c>
      <c r="R76" s="54">
        <v>0</v>
      </c>
      <c r="S76" s="54">
        <v>0</v>
      </c>
      <c r="T76" s="53">
        <v>0</v>
      </c>
      <c r="U76" s="54">
        <v>0</v>
      </c>
      <c r="V76" s="53">
        <v>0</v>
      </c>
      <c r="W76" s="54">
        <v>0</v>
      </c>
      <c r="X76" s="53">
        <v>0</v>
      </c>
      <c r="Y76" s="54">
        <v>0</v>
      </c>
      <c r="Z76" s="53">
        <v>0</v>
      </c>
      <c r="AA76" s="54">
        <v>1</v>
      </c>
      <c r="AB76" s="53">
        <v>132000</v>
      </c>
      <c r="AC76" s="54">
        <v>1</v>
      </c>
      <c r="AD76" s="57">
        <v>132000</v>
      </c>
      <c r="AE76" s="52">
        <v>1</v>
      </c>
      <c r="AF76" s="54">
        <v>132000</v>
      </c>
      <c r="AG76" s="54">
        <v>1</v>
      </c>
      <c r="AH76" s="82">
        <v>132000</v>
      </c>
      <c r="AI76" s="176" t="s">
        <v>179</v>
      </c>
      <c r="AJ76" s="177"/>
      <c r="AK76" s="182"/>
      <c r="AL76" s="185" t="s">
        <v>166</v>
      </c>
      <c r="AM76" s="166" t="s">
        <v>210</v>
      </c>
      <c r="AN76" s="166" t="s">
        <v>211</v>
      </c>
      <c r="AO76" s="163" t="s">
        <v>160</v>
      </c>
      <c r="AP76" s="44"/>
      <c r="AQ76" s="39"/>
      <c r="AR76" s="39"/>
      <c r="AS76" s="38"/>
      <c r="AT76" s="38"/>
    </row>
    <row r="77" spans="2:46" ht="24" customHeight="1" x14ac:dyDescent="0.2">
      <c r="B77" s="196"/>
      <c r="C77" s="197"/>
      <c r="D77" s="197"/>
      <c r="E77" s="198"/>
      <c r="F77" s="10" t="s">
        <v>6</v>
      </c>
      <c r="G77" s="60">
        <v>0</v>
      </c>
      <c r="H77" s="61">
        <v>0</v>
      </c>
      <c r="I77" s="61">
        <v>0</v>
      </c>
      <c r="J77" s="61">
        <v>0</v>
      </c>
      <c r="K77" s="61">
        <v>0</v>
      </c>
      <c r="L77" s="61">
        <v>0</v>
      </c>
      <c r="M77" s="61">
        <v>0</v>
      </c>
      <c r="N77" s="61">
        <v>0</v>
      </c>
      <c r="O77" s="62">
        <v>0</v>
      </c>
      <c r="P77" s="63">
        <v>0</v>
      </c>
      <c r="Q77" s="64">
        <v>0</v>
      </c>
      <c r="R77" s="61">
        <v>0</v>
      </c>
      <c r="S77" s="61">
        <v>0</v>
      </c>
      <c r="T77" s="61">
        <v>0</v>
      </c>
      <c r="U77" s="61">
        <v>0</v>
      </c>
      <c r="V77" s="61">
        <v>0</v>
      </c>
      <c r="W77" s="61">
        <v>0</v>
      </c>
      <c r="X77" s="61">
        <v>0</v>
      </c>
      <c r="Y77" s="61">
        <v>0</v>
      </c>
      <c r="Z77" s="61">
        <v>0</v>
      </c>
      <c r="AA77" s="61">
        <v>0</v>
      </c>
      <c r="AB77" s="61">
        <v>0</v>
      </c>
      <c r="AC77" s="62">
        <v>0</v>
      </c>
      <c r="AD77" s="65">
        <v>0</v>
      </c>
      <c r="AE77" s="66">
        <v>0</v>
      </c>
      <c r="AF77" s="62">
        <v>0</v>
      </c>
      <c r="AG77" s="61">
        <v>0</v>
      </c>
      <c r="AH77" s="67">
        <v>0</v>
      </c>
      <c r="AI77" s="178"/>
      <c r="AJ77" s="179"/>
      <c r="AK77" s="183"/>
      <c r="AL77" s="186"/>
      <c r="AM77" s="188"/>
      <c r="AN77" s="188"/>
      <c r="AO77" s="164"/>
      <c r="AP77" s="44"/>
      <c r="AQ77" s="39"/>
      <c r="AR77" s="39"/>
      <c r="AS77" s="38"/>
      <c r="AT77" s="38"/>
    </row>
    <row r="78" spans="2:46" ht="24" customHeight="1" x14ac:dyDescent="0.2">
      <c r="B78" s="196"/>
      <c r="C78" s="197"/>
      <c r="D78" s="197"/>
      <c r="E78" s="198"/>
      <c r="F78" s="11" t="s">
        <v>10</v>
      </c>
      <c r="G78" s="68">
        <v>0</v>
      </c>
      <c r="H78" s="69">
        <v>0</v>
      </c>
      <c r="I78" s="69">
        <v>0</v>
      </c>
      <c r="J78" s="69">
        <v>0</v>
      </c>
      <c r="K78" s="69">
        <v>0</v>
      </c>
      <c r="L78" s="69">
        <v>0</v>
      </c>
      <c r="M78" s="69">
        <v>0</v>
      </c>
      <c r="N78" s="69">
        <v>0</v>
      </c>
      <c r="O78" s="70">
        <v>0</v>
      </c>
      <c r="P78" s="71">
        <v>0</v>
      </c>
      <c r="Q78" s="72">
        <v>0</v>
      </c>
      <c r="R78" s="69">
        <v>0</v>
      </c>
      <c r="S78" s="69">
        <v>0</v>
      </c>
      <c r="T78" s="69">
        <v>0</v>
      </c>
      <c r="U78" s="69">
        <v>0</v>
      </c>
      <c r="V78" s="69">
        <v>0</v>
      </c>
      <c r="W78" s="69">
        <v>0</v>
      </c>
      <c r="X78" s="69">
        <v>0</v>
      </c>
      <c r="Y78" s="69">
        <v>0</v>
      </c>
      <c r="Z78" s="69">
        <v>0</v>
      </c>
      <c r="AA78" s="69">
        <v>0</v>
      </c>
      <c r="AB78" s="69">
        <v>0</v>
      </c>
      <c r="AC78" s="70">
        <v>0</v>
      </c>
      <c r="AD78" s="73">
        <v>0</v>
      </c>
      <c r="AE78" s="74">
        <v>0</v>
      </c>
      <c r="AF78" s="70">
        <v>0</v>
      </c>
      <c r="AG78" s="83">
        <v>0</v>
      </c>
      <c r="AH78" s="84">
        <v>0</v>
      </c>
      <c r="AI78" s="178"/>
      <c r="AJ78" s="179"/>
      <c r="AK78" s="183"/>
      <c r="AL78" s="186"/>
      <c r="AM78" s="188"/>
      <c r="AN78" s="188"/>
      <c r="AO78" s="164"/>
      <c r="AP78" s="44"/>
      <c r="AQ78" s="39"/>
      <c r="AR78" s="39"/>
      <c r="AS78" s="38"/>
      <c r="AT78" s="38"/>
    </row>
    <row r="79" spans="2:46" ht="24" customHeight="1" thickBot="1" x14ac:dyDescent="0.25">
      <c r="B79" s="196"/>
      <c r="C79" s="197"/>
      <c r="D79" s="197"/>
      <c r="E79" s="198"/>
      <c r="F79" s="13" t="s">
        <v>16</v>
      </c>
      <c r="G79" s="85">
        <f>SUM(G76:G78)</f>
        <v>0</v>
      </c>
      <c r="H79" s="86">
        <f t="shared" ref="H79:AH79" si="20">SUM(H76:H78)</f>
        <v>0</v>
      </c>
      <c r="I79" s="86">
        <f t="shared" si="20"/>
        <v>0</v>
      </c>
      <c r="J79" s="86">
        <f t="shared" si="20"/>
        <v>0</v>
      </c>
      <c r="K79" s="86">
        <f t="shared" si="20"/>
        <v>0</v>
      </c>
      <c r="L79" s="86">
        <f t="shared" si="20"/>
        <v>0</v>
      </c>
      <c r="M79" s="86">
        <f t="shared" si="20"/>
        <v>0</v>
      </c>
      <c r="N79" s="86">
        <f t="shared" si="20"/>
        <v>0</v>
      </c>
      <c r="O79" s="86">
        <f t="shared" si="20"/>
        <v>0</v>
      </c>
      <c r="P79" s="87">
        <f t="shared" si="20"/>
        <v>0</v>
      </c>
      <c r="Q79" s="88">
        <f t="shared" si="20"/>
        <v>0</v>
      </c>
      <c r="R79" s="86">
        <f t="shared" si="20"/>
        <v>0</v>
      </c>
      <c r="S79" s="86">
        <f t="shared" si="20"/>
        <v>0</v>
      </c>
      <c r="T79" s="86">
        <f t="shared" si="20"/>
        <v>0</v>
      </c>
      <c r="U79" s="86">
        <f t="shared" si="20"/>
        <v>0</v>
      </c>
      <c r="V79" s="86">
        <f t="shared" si="20"/>
        <v>0</v>
      </c>
      <c r="W79" s="86">
        <f t="shared" si="20"/>
        <v>0</v>
      </c>
      <c r="X79" s="86">
        <f t="shared" si="20"/>
        <v>0</v>
      </c>
      <c r="Y79" s="86">
        <f t="shared" si="20"/>
        <v>0</v>
      </c>
      <c r="Z79" s="86">
        <f t="shared" si="20"/>
        <v>0</v>
      </c>
      <c r="AA79" s="86">
        <f t="shared" si="20"/>
        <v>1</v>
      </c>
      <c r="AB79" s="86">
        <f t="shared" si="20"/>
        <v>132000</v>
      </c>
      <c r="AC79" s="86">
        <f t="shared" si="20"/>
        <v>1</v>
      </c>
      <c r="AD79" s="89">
        <f t="shared" si="20"/>
        <v>132000</v>
      </c>
      <c r="AE79" s="85">
        <f t="shared" si="20"/>
        <v>1</v>
      </c>
      <c r="AF79" s="86">
        <f t="shared" si="20"/>
        <v>132000</v>
      </c>
      <c r="AG79" s="86">
        <f t="shared" si="20"/>
        <v>1</v>
      </c>
      <c r="AH79" s="87">
        <f t="shared" si="20"/>
        <v>132000</v>
      </c>
      <c r="AI79" s="180"/>
      <c r="AJ79" s="181"/>
      <c r="AK79" s="184"/>
      <c r="AL79" s="187"/>
      <c r="AM79" s="189"/>
      <c r="AN79" s="189"/>
      <c r="AO79" s="165"/>
      <c r="AP79" s="44"/>
      <c r="AQ79" s="39"/>
      <c r="AR79" s="39"/>
      <c r="AS79" s="38"/>
      <c r="AT79" s="38"/>
    </row>
    <row r="80" spans="2:46" ht="24" customHeight="1" x14ac:dyDescent="0.2">
      <c r="B80" s="196" t="s">
        <v>115</v>
      </c>
      <c r="C80" s="197"/>
      <c r="D80" s="197"/>
      <c r="E80" s="198"/>
      <c r="F80" s="9" t="s">
        <v>5</v>
      </c>
      <c r="G80" s="52">
        <v>0</v>
      </c>
      <c r="H80" s="53">
        <v>0</v>
      </c>
      <c r="I80" s="54">
        <v>0</v>
      </c>
      <c r="J80" s="53">
        <v>0</v>
      </c>
      <c r="K80" s="54">
        <v>0</v>
      </c>
      <c r="L80" s="53">
        <v>0</v>
      </c>
      <c r="M80" s="54">
        <v>0</v>
      </c>
      <c r="N80" s="54">
        <v>0</v>
      </c>
      <c r="O80" s="54">
        <v>0</v>
      </c>
      <c r="P80" s="55">
        <v>0</v>
      </c>
      <c r="Q80" s="56">
        <v>0</v>
      </c>
      <c r="R80" s="54">
        <v>0</v>
      </c>
      <c r="S80" s="54">
        <v>1</v>
      </c>
      <c r="T80" s="53">
        <v>32230</v>
      </c>
      <c r="U80" s="54">
        <v>0</v>
      </c>
      <c r="V80" s="53">
        <v>0</v>
      </c>
      <c r="W80" s="54">
        <v>0</v>
      </c>
      <c r="X80" s="53">
        <v>0</v>
      </c>
      <c r="Y80" s="54">
        <v>0</v>
      </c>
      <c r="Z80" s="53">
        <v>0</v>
      </c>
      <c r="AA80" s="54">
        <v>0</v>
      </c>
      <c r="AB80" s="53">
        <v>0</v>
      </c>
      <c r="AC80" s="54">
        <v>1</v>
      </c>
      <c r="AD80" s="57">
        <v>32230</v>
      </c>
      <c r="AE80" s="52">
        <v>1</v>
      </c>
      <c r="AF80" s="54">
        <v>32230</v>
      </c>
      <c r="AG80" s="54">
        <v>0</v>
      </c>
      <c r="AH80" s="82">
        <v>0</v>
      </c>
      <c r="AI80" s="176" t="s">
        <v>179</v>
      </c>
      <c r="AJ80" s="177"/>
      <c r="AK80" s="182"/>
      <c r="AL80" s="185" t="s">
        <v>166</v>
      </c>
      <c r="AM80" s="166" t="s">
        <v>266</v>
      </c>
      <c r="AN80" s="166" t="s">
        <v>267</v>
      </c>
      <c r="AO80" s="163"/>
      <c r="AP80" s="44"/>
      <c r="AQ80" s="39"/>
      <c r="AR80" s="39"/>
      <c r="AS80" s="38"/>
      <c r="AT80" s="38"/>
    </row>
    <row r="81" spans="2:46" ht="24" customHeight="1" x14ac:dyDescent="0.2">
      <c r="B81" s="196"/>
      <c r="C81" s="197"/>
      <c r="D81" s="197"/>
      <c r="E81" s="198"/>
      <c r="F81" s="10" t="s">
        <v>6</v>
      </c>
      <c r="G81" s="60">
        <v>0</v>
      </c>
      <c r="H81" s="61">
        <v>0</v>
      </c>
      <c r="I81" s="61">
        <v>0</v>
      </c>
      <c r="J81" s="61">
        <v>0</v>
      </c>
      <c r="K81" s="61">
        <v>0</v>
      </c>
      <c r="L81" s="61">
        <v>0</v>
      </c>
      <c r="M81" s="61">
        <v>0</v>
      </c>
      <c r="N81" s="61">
        <v>0</v>
      </c>
      <c r="O81" s="62">
        <v>0</v>
      </c>
      <c r="P81" s="63">
        <v>0</v>
      </c>
      <c r="Q81" s="64">
        <v>0</v>
      </c>
      <c r="R81" s="61">
        <v>0</v>
      </c>
      <c r="S81" s="61">
        <v>0</v>
      </c>
      <c r="T81" s="61">
        <v>0</v>
      </c>
      <c r="U81" s="61">
        <v>0</v>
      </c>
      <c r="V81" s="61">
        <v>0</v>
      </c>
      <c r="W81" s="61">
        <v>0</v>
      </c>
      <c r="X81" s="61">
        <v>0</v>
      </c>
      <c r="Y81" s="61">
        <v>0</v>
      </c>
      <c r="Z81" s="61">
        <v>0</v>
      </c>
      <c r="AA81" s="61">
        <v>2</v>
      </c>
      <c r="AB81" s="61">
        <v>1012316</v>
      </c>
      <c r="AC81" s="62">
        <v>2</v>
      </c>
      <c r="AD81" s="65">
        <v>1012316</v>
      </c>
      <c r="AE81" s="66">
        <v>2</v>
      </c>
      <c r="AF81" s="62">
        <v>1012316</v>
      </c>
      <c r="AG81" s="61">
        <v>0</v>
      </c>
      <c r="AH81" s="67">
        <v>0</v>
      </c>
      <c r="AI81" s="178"/>
      <c r="AJ81" s="179"/>
      <c r="AK81" s="183"/>
      <c r="AL81" s="186"/>
      <c r="AM81" s="188"/>
      <c r="AN81" s="188"/>
      <c r="AO81" s="164"/>
      <c r="AP81" s="44"/>
      <c r="AQ81" s="39"/>
      <c r="AR81" s="39"/>
      <c r="AS81" s="38"/>
      <c r="AT81" s="38"/>
    </row>
    <row r="82" spans="2:46" ht="24" customHeight="1" x14ac:dyDescent="0.2">
      <c r="B82" s="196"/>
      <c r="C82" s="197"/>
      <c r="D82" s="197"/>
      <c r="E82" s="198"/>
      <c r="F82" s="11" t="s">
        <v>10</v>
      </c>
      <c r="G82" s="68">
        <v>0</v>
      </c>
      <c r="H82" s="69">
        <v>0</v>
      </c>
      <c r="I82" s="69">
        <v>0</v>
      </c>
      <c r="J82" s="69">
        <v>0</v>
      </c>
      <c r="K82" s="69">
        <v>0</v>
      </c>
      <c r="L82" s="69">
        <v>0</v>
      </c>
      <c r="M82" s="69">
        <v>0</v>
      </c>
      <c r="N82" s="69">
        <v>0</v>
      </c>
      <c r="O82" s="70">
        <v>0</v>
      </c>
      <c r="P82" s="71">
        <v>0</v>
      </c>
      <c r="Q82" s="72">
        <v>0</v>
      </c>
      <c r="R82" s="69">
        <v>0</v>
      </c>
      <c r="S82" s="69">
        <v>0</v>
      </c>
      <c r="T82" s="69">
        <v>0</v>
      </c>
      <c r="U82" s="69">
        <v>0</v>
      </c>
      <c r="V82" s="69">
        <v>0</v>
      </c>
      <c r="W82" s="69">
        <v>0</v>
      </c>
      <c r="X82" s="69">
        <v>0</v>
      </c>
      <c r="Y82" s="69">
        <v>0</v>
      </c>
      <c r="Z82" s="69">
        <v>0</v>
      </c>
      <c r="AA82" s="69">
        <v>0</v>
      </c>
      <c r="AB82" s="69">
        <v>0</v>
      </c>
      <c r="AC82" s="70">
        <v>0</v>
      </c>
      <c r="AD82" s="73">
        <v>0</v>
      </c>
      <c r="AE82" s="74">
        <v>0</v>
      </c>
      <c r="AF82" s="70">
        <v>0</v>
      </c>
      <c r="AG82" s="83">
        <v>0</v>
      </c>
      <c r="AH82" s="84">
        <v>0</v>
      </c>
      <c r="AI82" s="178"/>
      <c r="AJ82" s="179"/>
      <c r="AK82" s="183"/>
      <c r="AL82" s="186"/>
      <c r="AM82" s="188"/>
      <c r="AN82" s="188"/>
      <c r="AO82" s="164"/>
      <c r="AP82" s="44"/>
      <c r="AQ82" s="39"/>
      <c r="AR82" s="39"/>
      <c r="AS82" s="38"/>
      <c r="AT82" s="38"/>
    </row>
    <row r="83" spans="2:46" ht="24" customHeight="1" thickBot="1" x14ac:dyDescent="0.25">
      <c r="B83" s="196"/>
      <c r="C83" s="197"/>
      <c r="D83" s="197"/>
      <c r="E83" s="198"/>
      <c r="F83" s="13" t="s">
        <v>16</v>
      </c>
      <c r="G83" s="85">
        <f>SUM(G80:G82)</f>
        <v>0</v>
      </c>
      <c r="H83" s="86">
        <f t="shared" ref="H83:AH83" si="21">SUM(H80:H82)</f>
        <v>0</v>
      </c>
      <c r="I83" s="86">
        <f t="shared" si="21"/>
        <v>0</v>
      </c>
      <c r="J83" s="86">
        <f t="shared" si="21"/>
        <v>0</v>
      </c>
      <c r="K83" s="86">
        <f t="shared" si="21"/>
        <v>0</v>
      </c>
      <c r="L83" s="86">
        <f t="shared" si="21"/>
        <v>0</v>
      </c>
      <c r="M83" s="86">
        <f t="shared" si="21"/>
        <v>0</v>
      </c>
      <c r="N83" s="86">
        <f t="shared" si="21"/>
        <v>0</v>
      </c>
      <c r="O83" s="86">
        <f t="shared" si="21"/>
        <v>0</v>
      </c>
      <c r="P83" s="87">
        <f t="shared" si="21"/>
        <v>0</v>
      </c>
      <c r="Q83" s="88">
        <f t="shared" si="21"/>
        <v>0</v>
      </c>
      <c r="R83" s="86">
        <f t="shared" si="21"/>
        <v>0</v>
      </c>
      <c r="S83" s="86">
        <f t="shared" si="21"/>
        <v>1</v>
      </c>
      <c r="T83" s="86">
        <f t="shared" si="21"/>
        <v>32230</v>
      </c>
      <c r="U83" s="86">
        <f t="shared" si="21"/>
        <v>0</v>
      </c>
      <c r="V83" s="86">
        <f t="shared" si="21"/>
        <v>0</v>
      </c>
      <c r="W83" s="86">
        <f t="shared" si="21"/>
        <v>0</v>
      </c>
      <c r="X83" s="86">
        <f t="shared" si="21"/>
        <v>0</v>
      </c>
      <c r="Y83" s="86">
        <f t="shared" si="21"/>
        <v>0</v>
      </c>
      <c r="Z83" s="86">
        <f t="shared" si="21"/>
        <v>0</v>
      </c>
      <c r="AA83" s="86">
        <f t="shared" si="21"/>
        <v>2</v>
      </c>
      <c r="AB83" s="86">
        <f t="shared" si="21"/>
        <v>1012316</v>
      </c>
      <c r="AC83" s="86">
        <f t="shared" si="21"/>
        <v>3</v>
      </c>
      <c r="AD83" s="89">
        <f t="shared" si="21"/>
        <v>1044546</v>
      </c>
      <c r="AE83" s="85">
        <f t="shared" si="21"/>
        <v>3</v>
      </c>
      <c r="AF83" s="86">
        <f t="shared" si="21"/>
        <v>1044546</v>
      </c>
      <c r="AG83" s="86">
        <f t="shared" si="21"/>
        <v>0</v>
      </c>
      <c r="AH83" s="87">
        <f t="shared" si="21"/>
        <v>0</v>
      </c>
      <c r="AI83" s="180"/>
      <c r="AJ83" s="181"/>
      <c r="AK83" s="184"/>
      <c r="AL83" s="187"/>
      <c r="AM83" s="189"/>
      <c r="AN83" s="189"/>
      <c r="AO83" s="165"/>
      <c r="AP83" s="44"/>
      <c r="AQ83" s="39"/>
      <c r="AR83" s="39"/>
      <c r="AS83" s="38"/>
      <c r="AT83" s="38"/>
    </row>
    <row r="84" spans="2:46" ht="24" customHeight="1" x14ac:dyDescent="0.2">
      <c r="B84" s="196" t="s">
        <v>116</v>
      </c>
      <c r="C84" s="197"/>
      <c r="D84" s="197"/>
      <c r="E84" s="198"/>
      <c r="F84" s="9" t="s">
        <v>5</v>
      </c>
      <c r="G84" s="52">
        <v>0</v>
      </c>
      <c r="H84" s="53">
        <v>0</v>
      </c>
      <c r="I84" s="54">
        <v>0</v>
      </c>
      <c r="J84" s="53">
        <v>0</v>
      </c>
      <c r="K84" s="54">
        <v>1</v>
      </c>
      <c r="L84" s="53">
        <v>65000</v>
      </c>
      <c r="M84" s="54">
        <v>0</v>
      </c>
      <c r="N84" s="54">
        <v>0</v>
      </c>
      <c r="O84" s="54">
        <v>1</v>
      </c>
      <c r="P84" s="55">
        <v>65000</v>
      </c>
      <c r="Q84" s="56">
        <v>0</v>
      </c>
      <c r="R84" s="54">
        <v>0</v>
      </c>
      <c r="S84" s="54">
        <v>0</v>
      </c>
      <c r="T84" s="53">
        <v>0</v>
      </c>
      <c r="U84" s="54">
        <v>0</v>
      </c>
      <c r="V84" s="53">
        <v>0</v>
      </c>
      <c r="W84" s="54">
        <v>0</v>
      </c>
      <c r="X84" s="53">
        <v>0</v>
      </c>
      <c r="Y84" s="54">
        <v>0</v>
      </c>
      <c r="Z84" s="53">
        <v>0</v>
      </c>
      <c r="AA84" s="54">
        <v>2</v>
      </c>
      <c r="AB84" s="53">
        <v>71500</v>
      </c>
      <c r="AC84" s="54">
        <v>2</v>
      </c>
      <c r="AD84" s="57">
        <v>71500</v>
      </c>
      <c r="AE84" s="52">
        <v>3</v>
      </c>
      <c r="AF84" s="54">
        <v>136500</v>
      </c>
      <c r="AG84" s="54">
        <v>3</v>
      </c>
      <c r="AH84" s="82">
        <v>136500</v>
      </c>
      <c r="AI84" s="176" t="s">
        <v>179</v>
      </c>
      <c r="AJ84" s="177"/>
      <c r="AK84" s="182"/>
      <c r="AL84" s="185" t="s">
        <v>166</v>
      </c>
      <c r="AM84" s="166" t="s">
        <v>198</v>
      </c>
      <c r="AN84" s="166" t="s">
        <v>199</v>
      </c>
      <c r="AO84" s="163" t="s">
        <v>200</v>
      </c>
      <c r="AP84" s="44"/>
      <c r="AQ84" s="39"/>
      <c r="AR84" s="39"/>
      <c r="AS84" s="38"/>
      <c r="AT84" s="38"/>
    </row>
    <row r="85" spans="2:46" ht="24" customHeight="1" x14ac:dyDescent="0.2">
      <c r="B85" s="196"/>
      <c r="C85" s="197"/>
      <c r="D85" s="197"/>
      <c r="E85" s="198"/>
      <c r="F85" s="10" t="s">
        <v>6</v>
      </c>
      <c r="G85" s="60">
        <v>0</v>
      </c>
      <c r="H85" s="61">
        <v>0</v>
      </c>
      <c r="I85" s="61">
        <v>0</v>
      </c>
      <c r="J85" s="61">
        <v>0</v>
      </c>
      <c r="K85" s="61">
        <v>6</v>
      </c>
      <c r="L85" s="61">
        <v>542125</v>
      </c>
      <c r="M85" s="61">
        <v>0</v>
      </c>
      <c r="N85" s="61">
        <v>0</v>
      </c>
      <c r="O85" s="62">
        <v>6</v>
      </c>
      <c r="P85" s="63">
        <v>542125</v>
      </c>
      <c r="Q85" s="64">
        <v>0</v>
      </c>
      <c r="R85" s="61">
        <v>0</v>
      </c>
      <c r="S85" s="61">
        <v>0</v>
      </c>
      <c r="T85" s="61">
        <v>0</v>
      </c>
      <c r="U85" s="61">
        <v>4</v>
      </c>
      <c r="V85" s="61">
        <v>31954926</v>
      </c>
      <c r="W85" s="61">
        <v>0</v>
      </c>
      <c r="X85" s="61">
        <v>0</v>
      </c>
      <c r="Y85" s="61">
        <v>0</v>
      </c>
      <c r="Z85" s="61">
        <v>0</v>
      </c>
      <c r="AA85" s="61">
        <v>1</v>
      </c>
      <c r="AB85" s="61">
        <v>940368</v>
      </c>
      <c r="AC85" s="62">
        <v>5</v>
      </c>
      <c r="AD85" s="65">
        <v>32895294</v>
      </c>
      <c r="AE85" s="66">
        <v>11</v>
      </c>
      <c r="AF85" s="62">
        <v>33437419</v>
      </c>
      <c r="AG85" s="61">
        <v>11</v>
      </c>
      <c r="AH85" s="95">
        <v>33437419</v>
      </c>
      <c r="AI85" s="178"/>
      <c r="AJ85" s="179"/>
      <c r="AK85" s="183"/>
      <c r="AL85" s="186"/>
      <c r="AM85" s="188"/>
      <c r="AN85" s="188"/>
      <c r="AO85" s="164"/>
      <c r="AP85" s="44"/>
      <c r="AQ85" s="39"/>
      <c r="AR85" s="39"/>
      <c r="AS85" s="38"/>
      <c r="AT85" s="38"/>
    </row>
    <row r="86" spans="2:46" ht="24" customHeight="1" x14ac:dyDescent="0.2">
      <c r="B86" s="196"/>
      <c r="C86" s="197"/>
      <c r="D86" s="197"/>
      <c r="E86" s="198"/>
      <c r="F86" s="11" t="s">
        <v>10</v>
      </c>
      <c r="G86" s="68">
        <v>0</v>
      </c>
      <c r="H86" s="69">
        <v>0</v>
      </c>
      <c r="I86" s="69">
        <v>0</v>
      </c>
      <c r="J86" s="69">
        <v>0</v>
      </c>
      <c r="K86" s="69">
        <v>0</v>
      </c>
      <c r="L86" s="69">
        <v>0</v>
      </c>
      <c r="M86" s="69">
        <v>0</v>
      </c>
      <c r="N86" s="69">
        <v>0</v>
      </c>
      <c r="O86" s="70">
        <v>0</v>
      </c>
      <c r="P86" s="71">
        <v>0</v>
      </c>
      <c r="Q86" s="72">
        <v>0</v>
      </c>
      <c r="R86" s="69">
        <v>0</v>
      </c>
      <c r="S86" s="69">
        <v>0</v>
      </c>
      <c r="T86" s="69">
        <v>0</v>
      </c>
      <c r="U86" s="69">
        <v>0</v>
      </c>
      <c r="V86" s="69">
        <v>0</v>
      </c>
      <c r="W86" s="69">
        <v>0</v>
      </c>
      <c r="X86" s="69">
        <v>0</v>
      </c>
      <c r="Y86" s="69">
        <v>0</v>
      </c>
      <c r="Z86" s="69">
        <v>0</v>
      </c>
      <c r="AA86" s="69">
        <v>1</v>
      </c>
      <c r="AB86" s="69">
        <v>30000</v>
      </c>
      <c r="AC86" s="70">
        <v>1</v>
      </c>
      <c r="AD86" s="73">
        <v>30000</v>
      </c>
      <c r="AE86" s="74">
        <v>1</v>
      </c>
      <c r="AF86" s="70">
        <v>30000</v>
      </c>
      <c r="AG86" s="83">
        <v>1</v>
      </c>
      <c r="AH86" s="76">
        <v>30000</v>
      </c>
      <c r="AI86" s="178"/>
      <c r="AJ86" s="179"/>
      <c r="AK86" s="183"/>
      <c r="AL86" s="186"/>
      <c r="AM86" s="188"/>
      <c r="AN86" s="188"/>
      <c r="AO86" s="164"/>
      <c r="AP86" s="44"/>
      <c r="AQ86" s="39"/>
      <c r="AR86" s="39"/>
      <c r="AS86" s="38"/>
      <c r="AT86" s="38"/>
    </row>
    <row r="87" spans="2:46" ht="24" customHeight="1" thickBot="1" x14ac:dyDescent="0.25">
      <c r="B87" s="196"/>
      <c r="C87" s="197"/>
      <c r="D87" s="197"/>
      <c r="E87" s="198"/>
      <c r="F87" s="13" t="s">
        <v>16</v>
      </c>
      <c r="G87" s="85">
        <f>SUM(G84:G86)</f>
        <v>0</v>
      </c>
      <c r="H87" s="86">
        <f t="shared" ref="H87:AH87" si="22">SUM(H84:H86)</f>
        <v>0</v>
      </c>
      <c r="I87" s="86">
        <f t="shared" si="22"/>
        <v>0</v>
      </c>
      <c r="J87" s="86">
        <f t="shared" si="22"/>
        <v>0</v>
      </c>
      <c r="K87" s="86">
        <f t="shared" si="22"/>
        <v>7</v>
      </c>
      <c r="L87" s="86">
        <f t="shared" si="22"/>
        <v>607125</v>
      </c>
      <c r="M87" s="86">
        <f t="shared" si="22"/>
        <v>0</v>
      </c>
      <c r="N87" s="86">
        <f t="shared" si="22"/>
        <v>0</v>
      </c>
      <c r="O87" s="86">
        <f t="shared" si="22"/>
        <v>7</v>
      </c>
      <c r="P87" s="87">
        <f t="shared" si="22"/>
        <v>607125</v>
      </c>
      <c r="Q87" s="88">
        <f t="shared" si="22"/>
        <v>0</v>
      </c>
      <c r="R87" s="86">
        <f t="shared" si="22"/>
        <v>0</v>
      </c>
      <c r="S87" s="86">
        <f t="shared" si="22"/>
        <v>0</v>
      </c>
      <c r="T87" s="86">
        <f t="shared" si="22"/>
        <v>0</v>
      </c>
      <c r="U87" s="86">
        <f t="shared" si="22"/>
        <v>4</v>
      </c>
      <c r="V87" s="86">
        <f t="shared" si="22"/>
        <v>31954926</v>
      </c>
      <c r="W87" s="86">
        <f t="shared" si="22"/>
        <v>0</v>
      </c>
      <c r="X87" s="86">
        <f t="shared" si="22"/>
        <v>0</v>
      </c>
      <c r="Y87" s="86">
        <f t="shared" si="22"/>
        <v>0</v>
      </c>
      <c r="Z87" s="86">
        <f t="shared" si="22"/>
        <v>0</v>
      </c>
      <c r="AA87" s="86">
        <f t="shared" si="22"/>
        <v>4</v>
      </c>
      <c r="AB87" s="86">
        <f t="shared" si="22"/>
        <v>1041868</v>
      </c>
      <c r="AC87" s="86">
        <f t="shared" si="22"/>
        <v>8</v>
      </c>
      <c r="AD87" s="89">
        <f t="shared" si="22"/>
        <v>32996794</v>
      </c>
      <c r="AE87" s="85">
        <f t="shared" si="22"/>
        <v>15</v>
      </c>
      <c r="AF87" s="86">
        <f t="shared" si="22"/>
        <v>33603919</v>
      </c>
      <c r="AG87" s="86">
        <f t="shared" si="22"/>
        <v>15</v>
      </c>
      <c r="AH87" s="87">
        <f t="shared" si="22"/>
        <v>33603919</v>
      </c>
      <c r="AI87" s="180"/>
      <c r="AJ87" s="181"/>
      <c r="AK87" s="184"/>
      <c r="AL87" s="187"/>
      <c r="AM87" s="189"/>
      <c r="AN87" s="189"/>
      <c r="AO87" s="165"/>
      <c r="AP87" s="44"/>
      <c r="AQ87" s="39"/>
      <c r="AR87" s="39"/>
      <c r="AS87" s="38"/>
      <c r="AT87" s="38"/>
    </row>
    <row r="88" spans="2:46" ht="24" customHeight="1" x14ac:dyDescent="0.2">
      <c r="B88" s="196" t="s">
        <v>117</v>
      </c>
      <c r="C88" s="197"/>
      <c r="D88" s="197"/>
      <c r="E88" s="198"/>
      <c r="F88" s="9" t="s">
        <v>5</v>
      </c>
      <c r="G88" s="90">
        <v>0</v>
      </c>
      <c r="H88" s="91">
        <v>0</v>
      </c>
      <c r="I88" s="91">
        <v>0</v>
      </c>
      <c r="J88" s="91">
        <v>0</v>
      </c>
      <c r="K88" s="91">
        <v>1</v>
      </c>
      <c r="L88" s="91">
        <v>400000</v>
      </c>
      <c r="M88" s="91">
        <v>0</v>
      </c>
      <c r="N88" s="91">
        <v>0</v>
      </c>
      <c r="O88" s="91">
        <v>1</v>
      </c>
      <c r="P88" s="96">
        <v>400000</v>
      </c>
      <c r="Q88" s="93">
        <v>1</v>
      </c>
      <c r="R88" s="91">
        <v>38500</v>
      </c>
      <c r="S88" s="91">
        <v>0</v>
      </c>
      <c r="T88" s="91">
        <v>0</v>
      </c>
      <c r="U88" s="91">
        <v>16</v>
      </c>
      <c r="V88" s="91">
        <v>3085407</v>
      </c>
      <c r="W88" s="91">
        <v>0</v>
      </c>
      <c r="X88" s="91">
        <v>0</v>
      </c>
      <c r="Y88" s="91">
        <v>0</v>
      </c>
      <c r="Z88" s="91">
        <v>0</v>
      </c>
      <c r="AA88" s="91">
        <v>9</v>
      </c>
      <c r="AB88" s="91">
        <v>9195235</v>
      </c>
      <c r="AC88" s="91">
        <v>26</v>
      </c>
      <c r="AD88" s="94">
        <v>12319142</v>
      </c>
      <c r="AE88" s="90">
        <v>27</v>
      </c>
      <c r="AF88" s="91">
        <v>12719142</v>
      </c>
      <c r="AG88" s="91">
        <v>24</v>
      </c>
      <c r="AH88" s="92">
        <v>12023298</v>
      </c>
      <c r="AI88" s="176" t="s">
        <v>165</v>
      </c>
      <c r="AJ88" s="177"/>
      <c r="AK88" s="182"/>
      <c r="AL88" s="185" t="s">
        <v>155</v>
      </c>
      <c r="AM88" s="166" t="s">
        <v>240</v>
      </c>
      <c r="AN88" s="163"/>
      <c r="AO88" s="163"/>
      <c r="AP88" s="44"/>
      <c r="AQ88" s="39"/>
      <c r="AR88" s="39"/>
      <c r="AS88" s="38"/>
      <c r="AT88" s="38"/>
    </row>
    <row r="89" spans="2:46" ht="24" customHeight="1" x14ac:dyDescent="0.2">
      <c r="B89" s="196"/>
      <c r="C89" s="197"/>
      <c r="D89" s="197"/>
      <c r="E89" s="198"/>
      <c r="F89" s="10" t="s">
        <v>6</v>
      </c>
      <c r="G89" s="60">
        <v>0</v>
      </c>
      <c r="H89" s="61">
        <v>0</v>
      </c>
      <c r="I89" s="61">
        <v>0</v>
      </c>
      <c r="J89" s="61">
        <v>0</v>
      </c>
      <c r="K89" s="61">
        <v>0</v>
      </c>
      <c r="L89" s="61">
        <v>0</v>
      </c>
      <c r="M89" s="61">
        <v>0</v>
      </c>
      <c r="N89" s="61">
        <v>0</v>
      </c>
      <c r="O89" s="62">
        <v>0</v>
      </c>
      <c r="P89" s="63">
        <v>0</v>
      </c>
      <c r="Q89" s="64">
        <v>0</v>
      </c>
      <c r="R89" s="61">
        <v>0</v>
      </c>
      <c r="S89" s="61">
        <v>0</v>
      </c>
      <c r="T89" s="61">
        <v>0</v>
      </c>
      <c r="U89" s="61">
        <v>0</v>
      </c>
      <c r="V89" s="61">
        <v>0</v>
      </c>
      <c r="W89" s="61">
        <v>0</v>
      </c>
      <c r="X89" s="61">
        <v>0</v>
      </c>
      <c r="Y89" s="61">
        <v>0</v>
      </c>
      <c r="Z89" s="61">
        <v>0</v>
      </c>
      <c r="AA89" s="61">
        <v>0</v>
      </c>
      <c r="AB89" s="61">
        <v>0</v>
      </c>
      <c r="AC89" s="62">
        <v>0</v>
      </c>
      <c r="AD89" s="65">
        <v>0</v>
      </c>
      <c r="AE89" s="66">
        <v>0</v>
      </c>
      <c r="AF89" s="62">
        <v>0</v>
      </c>
      <c r="AG89" s="61">
        <v>0</v>
      </c>
      <c r="AH89" s="67">
        <v>0</v>
      </c>
      <c r="AI89" s="178"/>
      <c r="AJ89" s="179"/>
      <c r="AK89" s="183"/>
      <c r="AL89" s="186"/>
      <c r="AM89" s="164"/>
      <c r="AN89" s="164"/>
      <c r="AO89" s="164"/>
      <c r="AP89" s="44"/>
      <c r="AQ89" s="39"/>
      <c r="AR89" s="39"/>
      <c r="AS89" s="38"/>
      <c r="AT89" s="38"/>
    </row>
    <row r="90" spans="2:46" ht="24" customHeight="1" x14ac:dyDescent="0.2">
      <c r="B90" s="196"/>
      <c r="C90" s="197"/>
      <c r="D90" s="197"/>
      <c r="E90" s="198"/>
      <c r="F90" s="11" t="s">
        <v>10</v>
      </c>
      <c r="G90" s="68">
        <v>0</v>
      </c>
      <c r="H90" s="69">
        <v>0</v>
      </c>
      <c r="I90" s="69">
        <v>0</v>
      </c>
      <c r="J90" s="69">
        <v>0</v>
      </c>
      <c r="K90" s="69">
        <v>0</v>
      </c>
      <c r="L90" s="69">
        <v>0</v>
      </c>
      <c r="M90" s="69">
        <v>0</v>
      </c>
      <c r="N90" s="69">
        <v>0</v>
      </c>
      <c r="O90" s="70">
        <v>0</v>
      </c>
      <c r="P90" s="71">
        <v>0</v>
      </c>
      <c r="Q90" s="72">
        <v>0</v>
      </c>
      <c r="R90" s="69">
        <v>0</v>
      </c>
      <c r="S90" s="69">
        <v>0</v>
      </c>
      <c r="T90" s="69">
        <v>0</v>
      </c>
      <c r="U90" s="69">
        <v>0</v>
      </c>
      <c r="V90" s="69">
        <v>0</v>
      </c>
      <c r="W90" s="69">
        <v>0</v>
      </c>
      <c r="X90" s="69">
        <v>0</v>
      </c>
      <c r="Y90" s="69">
        <v>0</v>
      </c>
      <c r="Z90" s="69">
        <v>0</v>
      </c>
      <c r="AA90" s="69">
        <v>0</v>
      </c>
      <c r="AB90" s="69">
        <v>0</v>
      </c>
      <c r="AC90" s="70">
        <v>0</v>
      </c>
      <c r="AD90" s="73">
        <v>0</v>
      </c>
      <c r="AE90" s="74">
        <v>0</v>
      </c>
      <c r="AF90" s="70">
        <v>0</v>
      </c>
      <c r="AG90" s="83">
        <v>0</v>
      </c>
      <c r="AH90" s="84">
        <v>0</v>
      </c>
      <c r="AI90" s="178"/>
      <c r="AJ90" s="179"/>
      <c r="AK90" s="183"/>
      <c r="AL90" s="186"/>
      <c r="AM90" s="164"/>
      <c r="AN90" s="164"/>
      <c r="AO90" s="164"/>
      <c r="AP90" s="44"/>
      <c r="AQ90" s="39"/>
      <c r="AR90" s="39"/>
      <c r="AS90" s="38"/>
      <c r="AT90" s="38"/>
    </row>
    <row r="91" spans="2:46" ht="24" customHeight="1" thickBot="1" x14ac:dyDescent="0.25">
      <c r="B91" s="196"/>
      <c r="C91" s="197"/>
      <c r="D91" s="197"/>
      <c r="E91" s="198"/>
      <c r="F91" s="13" t="s">
        <v>16</v>
      </c>
      <c r="G91" s="85">
        <f>SUM(G88:G90)</f>
        <v>0</v>
      </c>
      <c r="H91" s="86">
        <f t="shared" ref="H91:AH91" si="23">SUM(H88:H90)</f>
        <v>0</v>
      </c>
      <c r="I91" s="86">
        <f t="shared" si="23"/>
        <v>0</v>
      </c>
      <c r="J91" s="86">
        <f t="shared" si="23"/>
        <v>0</v>
      </c>
      <c r="K91" s="86">
        <f t="shared" si="23"/>
        <v>1</v>
      </c>
      <c r="L91" s="86">
        <f t="shared" si="23"/>
        <v>400000</v>
      </c>
      <c r="M91" s="86">
        <f t="shared" si="23"/>
        <v>0</v>
      </c>
      <c r="N91" s="86">
        <f t="shared" si="23"/>
        <v>0</v>
      </c>
      <c r="O91" s="86">
        <f t="shared" si="23"/>
        <v>1</v>
      </c>
      <c r="P91" s="87">
        <f t="shared" si="23"/>
        <v>400000</v>
      </c>
      <c r="Q91" s="88">
        <f t="shared" si="23"/>
        <v>1</v>
      </c>
      <c r="R91" s="86">
        <f t="shared" si="23"/>
        <v>38500</v>
      </c>
      <c r="S91" s="86">
        <f t="shared" si="23"/>
        <v>0</v>
      </c>
      <c r="T91" s="86">
        <f t="shared" si="23"/>
        <v>0</v>
      </c>
      <c r="U91" s="86">
        <f t="shared" si="23"/>
        <v>16</v>
      </c>
      <c r="V91" s="86">
        <f t="shared" si="23"/>
        <v>3085407</v>
      </c>
      <c r="W91" s="86">
        <f t="shared" si="23"/>
        <v>0</v>
      </c>
      <c r="X91" s="86">
        <f t="shared" si="23"/>
        <v>0</v>
      </c>
      <c r="Y91" s="86">
        <f t="shared" si="23"/>
        <v>0</v>
      </c>
      <c r="Z91" s="86">
        <f t="shared" si="23"/>
        <v>0</v>
      </c>
      <c r="AA91" s="86">
        <f t="shared" si="23"/>
        <v>9</v>
      </c>
      <c r="AB91" s="86">
        <f t="shared" si="23"/>
        <v>9195235</v>
      </c>
      <c r="AC91" s="86">
        <f t="shared" si="23"/>
        <v>26</v>
      </c>
      <c r="AD91" s="89">
        <f t="shared" si="23"/>
        <v>12319142</v>
      </c>
      <c r="AE91" s="85">
        <f t="shared" si="23"/>
        <v>27</v>
      </c>
      <c r="AF91" s="86">
        <f t="shared" si="23"/>
        <v>12719142</v>
      </c>
      <c r="AG91" s="86">
        <f t="shared" si="23"/>
        <v>24</v>
      </c>
      <c r="AH91" s="87">
        <f t="shared" si="23"/>
        <v>12023298</v>
      </c>
      <c r="AI91" s="180"/>
      <c r="AJ91" s="181"/>
      <c r="AK91" s="184"/>
      <c r="AL91" s="187"/>
      <c r="AM91" s="165"/>
      <c r="AN91" s="165"/>
      <c r="AO91" s="165"/>
      <c r="AP91" s="44"/>
      <c r="AQ91" s="39"/>
      <c r="AR91" s="39"/>
      <c r="AS91" s="38"/>
      <c r="AT91" s="38"/>
    </row>
    <row r="92" spans="2:46" ht="24" customHeight="1" x14ac:dyDescent="0.2">
      <c r="B92" s="196" t="s">
        <v>118</v>
      </c>
      <c r="C92" s="197"/>
      <c r="D92" s="197"/>
      <c r="E92" s="198"/>
      <c r="F92" s="9" t="s">
        <v>5</v>
      </c>
      <c r="G92" s="52">
        <v>9</v>
      </c>
      <c r="H92" s="53">
        <v>903298</v>
      </c>
      <c r="I92" s="54">
        <v>0</v>
      </c>
      <c r="J92" s="53">
        <v>0</v>
      </c>
      <c r="K92" s="54">
        <v>5</v>
      </c>
      <c r="L92" s="53">
        <v>543345</v>
      </c>
      <c r="M92" s="54">
        <v>0</v>
      </c>
      <c r="N92" s="54">
        <v>0</v>
      </c>
      <c r="O92" s="54">
        <v>14</v>
      </c>
      <c r="P92" s="55">
        <v>1446643</v>
      </c>
      <c r="Q92" s="56">
        <v>12</v>
      </c>
      <c r="R92" s="54">
        <v>1331536</v>
      </c>
      <c r="S92" s="54">
        <v>0</v>
      </c>
      <c r="T92" s="53">
        <v>0</v>
      </c>
      <c r="U92" s="54">
        <v>0</v>
      </c>
      <c r="V92" s="53">
        <v>0</v>
      </c>
      <c r="W92" s="54">
        <v>3</v>
      </c>
      <c r="X92" s="53">
        <v>85800</v>
      </c>
      <c r="Y92" s="54">
        <v>0</v>
      </c>
      <c r="Z92" s="53">
        <v>0</v>
      </c>
      <c r="AA92" s="54">
        <v>3</v>
      </c>
      <c r="AB92" s="53">
        <v>801673</v>
      </c>
      <c r="AC92" s="54">
        <v>18</v>
      </c>
      <c r="AD92" s="57">
        <v>2219009</v>
      </c>
      <c r="AE92" s="52">
        <v>32</v>
      </c>
      <c r="AF92" s="54">
        <v>3665652</v>
      </c>
      <c r="AG92" s="54">
        <v>32</v>
      </c>
      <c r="AH92" s="82">
        <v>3665652</v>
      </c>
      <c r="AI92" s="176" t="s">
        <v>165</v>
      </c>
      <c r="AJ92" s="177"/>
      <c r="AK92" s="182"/>
      <c r="AL92" s="185" t="s">
        <v>190</v>
      </c>
      <c r="AM92" s="166" t="s">
        <v>253</v>
      </c>
      <c r="AN92" s="163" t="s">
        <v>254</v>
      </c>
      <c r="AO92" s="163" t="s">
        <v>255</v>
      </c>
      <c r="AP92" s="44"/>
      <c r="AQ92" s="39"/>
      <c r="AR92" s="39"/>
      <c r="AS92" s="38"/>
      <c r="AT92" s="38"/>
    </row>
    <row r="93" spans="2:46" ht="24" customHeight="1" x14ac:dyDescent="0.2">
      <c r="B93" s="196"/>
      <c r="C93" s="197"/>
      <c r="D93" s="197"/>
      <c r="E93" s="198"/>
      <c r="F93" s="10" t="s">
        <v>6</v>
      </c>
      <c r="G93" s="60">
        <v>0</v>
      </c>
      <c r="H93" s="61">
        <v>0</v>
      </c>
      <c r="I93" s="61">
        <v>0</v>
      </c>
      <c r="J93" s="61">
        <v>0</v>
      </c>
      <c r="K93" s="61">
        <v>0</v>
      </c>
      <c r="L93" s="61">
        <v>0</v>
      </c>
      <c r="M93" s="61">
        <v>0</v>
      </c>
      <c r="N93" s="61">
        <v>0</v>
      </c>
      <c r="O93" s="62">
        <v>0</v>
      </c>
      <c r="P93" s="63">
        <v>0</v>
      </c>
      <c r="Q93" s="64">
        <v>0</v>
      </c>
      <c r="R93" s="61">
        <v>0</v>
      </c>
      <c r="S93" s="61">
        <v>0</v>
      </c>
      <c r="T93" s="61">
        <v>0</v>
      </c>
      <c r="U93" s="61">
        <v>1</v>
      </c>
      <c r="V93" s="61">
        <v>448382</v>
      </c>
      <c r="W93" s="61">
        <v>0</v>
      </c>
      <c r="X93" s="61">
        <v>0</v>
      </c>
      <c r="Y93" s="61">
        <v>0</v>
      </c>
      <c r="Z93" s="61">
        <v>0</v>
      </c>
      <c r="AA93" s="61">
        <v>0</v>
      </c>
      <c r="AB93" s="61">
        <v>0</v>
      </c>
      <c r="AC93" s="62">
        <v>1</v>
      </c>
      <c r="AD93" s="65">
        <v>448382</v>
      </c>
      <c r="AE93" s="66">
        <v>1</v>
      </c>
      <c r="AF93" s="62">
        <v>448382</v>
      </c>
      <c r="AG93" s="61">
        <v>1</v>
      </c>
      <c r="AH93" s="67">
        <v>448382</v>
      </c>
      <c r="AI93" s="178"/>
      <c r="AJ93" s="179"/>
      <c r="AK93" s="183"/>
      <c r="AL93" s="186"/>
      <c r="AM93" s="188"/>
      <c r="AN93" s="164"/>
      <c r="AO93" s="164"/>
      <c r="AP93" s="44"/>
      <c r="AQ93" s="39"/>
      <c r="AR93" s="39"/>
      <c r="AS93" s="38"/>
      <c r="AT93" s="38"/>
    </row>
    <row r="94" spans="2:46" ht="24" customHeight="1" x14ac:dyDescent="0.2">
      <c r="B94" s="196"/>
      <c r="C94" s="197"/>
      <c r="D94" s="197"/>
      <c r="E94" s="198"/>
      <c r="F94" s="11" t="s">
        <v>10</v>
      </c>
      <c r="G94" s="68">
        <v>0</v>
      </c>
      <c r="H94" s="69">
        <v>0</v>
      </c>
      <c r="I94" s="69">
        <v>0</v>
      </c>
      <c r="J94" s="69">
        <v>0</v>
      </c>
      <c r="K94" s="69">
        <v>0</v>
      </c>
      <c r="L94" s="69">
        <v>0</v>
      </c>
      <c r="M94" s="69">
        <v>0</v>
      </c>
      <c r="N94" s="69">
        <v>0</v>
      </c>
      <c r="O94" s="70">
        <v>0</v>
      </c>
      <c r="P94" s="71">
        <v>0</v>
      </c>
      <c r="Q94" s="72">
        <v>0</v>
      </c>
      <c r="R94" s="69">
        <v>0</v>
      </c>
      <c r="S94" s="69">
        <v>0</v>
      </c>
      <c r="T94" s="69">
        <v>0</v>
      </c>
      <c r="U94" s="69">
        <v>0</v>
      </c>
      <c r="V94" s="69">
        <v>0</v>
      </c>
      <c r="W94" s="69">
        <v>0</v>
      </c>
      <c r="X94" s="69">
        <v>0</v>
      </c>
      <c r="Y94" s="69">
        <v>0</v>
      </c>
      <c r="Z94" s="69">
        <v>0</v>
      </c>
      <c r="AA94" s="69">
        <v>0</v>
      </c>
      <c r="AB94" s="69">
        <v>0</v>
      </c>
      <c r="AC94" s="70">
        <v>0</v>
      </c>
      <c r="AD94" s="73">
        <v>0</v>
      </c>
      <c r="AE94" s="74">
        <v>0</v>
      </c>
      <c r="AF94" s="70">
        <v>0</v>
      </c>
      <c r="AG94" s="83">
        <v>0</v>
      </c>
      <c r="AH94" s="84">
        <v>0</v>
      </c>
      <c r="AI94" s="178"/>
      <c r="AJ94" s="179"/>
      <c r="AK94" s="183"/>
      <c r="AL94" s="186"/>
      <c r="AM94" s="188"/>
      <c r="AN94" s="164"/>
      <c r="AO94" s="164"/>
      <c r="AP94" s="44"/>
      <c r="AQ94" s="39"/>
      <c r="AR94" s="39"/>
      <c r="AS94" s="38"/>
      <c r="AT94" s="38"/>
    </row>
    <row r="95" spans="2:46" ht="24" customHeight="1" thickBot="1" x14ac:dyDescent="0.25">
      <c r="B95" s="196"/>
      <c r="C95" s="197"/>
      <c r="D95" s="197"/>
      <c r="E95" s="198"/>
      <c r="F95" s="13" t="s">
        <v>16</v>
      </c>
      <c r="G95" s="85">
        <f>SUM(G92:G94)</f>
        <v>9</v>
      </c>
      <c r="H95" s="86">
        <f t="shared" ref="H95:AH95" si="24">SUM(H92:H94)</f>
        <v>903298</v>
      </c>
      <c r="I95" s="86">
        <f t="shared" si="24"/>
        <v>0</v>
      </c>
      <c r="J95" s="86">
        <f t="shared" si="24"/>
        <v>0</v>
      </c>
      <c r="K95" s="86">
        <f t="shared" si="24"/>
        <v>5</v>
      </c>
      <c r="L95" s="86">
        <f t="shared" si="24"/>
        <v>543345</v>
      </c>
      <c r="M95" s="86">
        <f t="shared" si="24"/>
        <v>0</v>
      </c>
      <c r="N95" s="86">
        <f t="shared" si="24"/>
        <v>0</v>
      </c>
      <c r="O95" s="86">
        <f t="shared" si="24"/>
        <v>14</v>
      </c>
      <c r="P95" s="87">
        <f t="shared" si="24"/>
        <v>1446643</v>
      </c>
      <c r="Q95" s="88">
        <f t="shared" si="24"/>
        <v>12</v>
      </c>
      <c r="R95" s="86">
        <f t="shared" si="24"/>
        <v>1331536</v>
      </c>
      <c r="S95" s="86">
        <f t="shared" si="24"/>
        <v>0</v>
      </c>
      <c r="T95" s="86">
        <f t="shared" si="24"/>
        <v>0</v>
      </c>
      <c r="U95" s="86">
        <f t="shared" si="24"/>
        <v>1</v>
      </c>
      <c r="V95" s="86">
        <f t="shared" si="24"/>
        <v>448382</v>
      </c>
      <c r="W95" s="86">
        <f t="shared" si="24"/>
        <v>3</v>
      </c>
      <c r="X95" s="86">
        <f t="shared" si="24"/>
        <v>85800</v>
      </c>
      <c r="Y95" s="86">
        <f t="shared" si="24"/>
        <v>0</v>
      </c>
      <c r="Z95" s="86">
        <f t="shared" si="24"/>
        <v>0</v>
      </c>
      <c r="AA95" s="86">
        <f t="shared" si="24"/>
        <v>3</v>
      </c>
      <c r="AB95" s="86">
        <f t="shared" si="24"/>
        <v>801673</v>
      </c>
      <c r="AC95" s="86">
        <f t="shared" si="24"/>
        <v>19</v>
      </c>
      <c r="AD95" s="89">
        <f t="shared" si="24"/>
        <v>2667391</v>
      </c>
      <c r="AE95" s="85">
        <f t="shared" si="24"/>
        <v>33</v>
      </c>
      <c r="AF95" s="86">
        <f t="shared" si="24"/>
        <v>4114034</v>
      </c>
      <c r="AG95" s="86">
        <f t="shared" si="24"/>
        <v>33</v>
      </c>
      <c r="AH95" s="87">
        <f t="shared" si="24"/>
        <v>4114034</v>
      </c>
      <c r="AI95" s="180"/>
      <c r="AJ95" s="181"/>
      <c r="AK95" s="184"/>
      <c r="AL95" s="187"/>
      <c r="AM95" s="189"/>
      <c r="AN95" s="165"/>
      <c r="AO95" s="165"/>
      <c r="AP95" s="44"/>
      <c r="AQ95" s="39"/>
      <c r="AR95" s="39"/>
      <c r="AS95" s="38"/>
      <c r="AT95" s="38"/>
    </row>
    <row r="96" spans="2:46" ht="24" customHeight="1" x14ac:dyDescent="0.2">
      <c r="B96" s="196" t="s">
        <v>119</v>
      </c>
      <c r="C96" s="197"/>
      <c r="D96" s="197"/>
      <c r="E96" s="198"/>
      <c r="F96" s="9" t="s">
        <v>5</v>
      </c>
      <c r="G96" s="97">
        <v>619</v>
      </c>
      <c r="H96" s="98">
        <v>8598126</v>
      </c>
      <c r="I96" s="99">
        <v>50</v>
      </c>
      <c r="J96" s="98">
        <v>1100020</v>
      </c>
      <c r="K96" s="99">
        <v>199</v>
      </c>
      <c r="L96" s="98">
        <v>82458885</v>
      </c>
      <c r="M96" s="99">
        <v>8</v>
      </c>
      <c r="N96" s="99">
        <v>578380</v>
      </c>
      <c r="O96" s="99">
        <v>876</v>
      </c>
      <c r="P96" s="100">
        <v>92735411</v>
      </c>
      <c r="Q96" s="101">
        <v>29</v>
      </c>
      <c r="R96" s="99">
        <v>1789747</v>
      </c>
      <c r="S96" s="99">
        <v>0</v>
      </c>
      <c r="T96" s="98">
        <v>0</v>
      </c>
      <c r="U96" s="99">
        <v>1</v>
      </c>
      <c r="V96" s="98">
        <v>288235</v>
      </c>
      <c r="W96" s="99">
        <v>0</v>
      </c>
      <c r="X96" s="98">
        <v>0</v>
      </c>
      <c r="Y96" s="99">
        <v>0</v>
      </c>
      <c r="Z96" s="98">
        <v>0</v>
      </c>
      <c r="AA96" s="99">
        <v>16</v>
      </c>
      <c r="AB96" s="98">
        <v>10716636</v>
      </c>
      <c r="AC96" s="99">
        <v>46</v>
      </c>
      <c r="AD96" s="102">
        <v>12794618</v>
      </c>
      <c r="AE96" s="97">
        <v>922</v>
      </c>
      <c r="AF96" s="99">
        <v>105530029</v>
      </c>
      <c r="AG96" s="99">
        <v>922</v>
      </c>
      <c r="AH96" s="103">
        <v>105530029</v>
      </c>
      <c r="AI96" s="230" t="s">
        <v>157</v>
      </c>
      <c r="AJ96" s="231"/>
      <c r="AK96" s="236" t="s">
        <v>250</v>
      </c>
      <c r="AL96" s="239" t="s">
        <v>155</v>
      </c>
      <c r="AM96" s="242" t="s">
        <v>251</v>
      </c>
      <c r="AN96" s="245"/>
      <c r="AO96" s="245" t="s">
        <v>252</v>
      </c>
      <c r="AP96" s="44"/>
      <c r="AQ96" s="39"/>
      <c r="AR96" s="39"/>
      <c r="AS96" s="38"/>
      <c r="AT96" s="38"/>
    </row>
    <row r="97" spans="2:46" ht="24" customHeight="1" x14ac:dyDescent="0.2">
      <c r="B97" s="196"/>
      <c r="C97" s="197"/>
      <c r="D97" s="197"/>
      <c r="E97" s="198"/>
      <c r="F97" s="10" t="s">
        <v>6</v>
      </c>
      <c r="G97" s="60">
        <v>0</v>
      </c>
      <c r="H97" s="61">
        <v>0</v>
      </c>
      <c r="I97" s="61">
        <v>0</v>
      </c>
      <c r="J97" s="61">
        <v>0</v>
      </c>
      <c r="K97" s="61">
        <v>0</v>
      </c>
      <c r="L97" s="61">
        <v>0</v>
      </c>
      <c r="M97" s="61">
        <v>0</v>
      </c>
      <c r="N97" s="61">
        <v>0</v>
      </c>
      <c r="O97" s="62">
        <v>0</v>
      </c>
      <c r="P97" s="63">
        <v>0</v>
      </c>
      <c r="Q97" s="64">
        <v>0</v>
      </c>
      <c r="R97" s="61">
        <v>0</v>
      </c>
      <c r="S97" s="61">
        <v>0</v>
      </c>
      <c r="T97" s="61">
        <v>0</v>
      </c>
      <c r="U97" s="61">
        <v>0</v>
      </c>
      <c r="V97" s="61">
        <v>0</v>
      </c>
      <c r="W97" s="61">
        <v>0</v>
      </c>
      <c r="X97" s="61">
        <v>0</v>
      </c>
      <c r="Y97" s="61">
        <v>0</v>
      </c>
      <c r="Z97" s="61">
        <v>0</v>
      </c>
      <c r="AA97" s="61">
        <v>0</v>
      </c>
      <c r="AB97" s="61">
        <v>0</v>
      </c>
      <c r="AC97" s="62">
        <v>0</v>
      </c>
      <c r="AD97" s="65">
        <v>0</v>
      </c>
      <c r="AE97" s="66">
        <v>0</v>
      </c>
      <c r="AF97" s="62">
        <v>0</v>
      </c>
      <c r="AG97" s="61">
        <v>0</v>
      </c>
      <c r="AH97" s="67">
        <v>0</v>
      </c>
      <c r="AI97" s="232"/>
      <c r="AJ97" s="233"/>
      <c r="AK97" s="237"/>
      <c r="AL97" s="240"/>
      <c r="AM97" s="243"/>
      <c r="AN97" s="246"/>
      <c r="AO97" s="246"/>
      <c r="AP97" s="44"/>
      <c r="AQ97" s="39"/>
      <c r="AR97" s="39"/>
      <c r="AS97" s="38"/>
      <c r="AT97" s="38"/>
    </row>
    <row r="98" spans="2:46" ht="24" customHeight="1" x14ac:dyDescent="0.2">
      <c r="B98" s="196"/>
      <c r="C98" s="197"/>
      <c r="D98" s="197"/>
      <c r="E98" s="198"/>
      <c r="F98" s="11" t="s">
        <v>10</v>
      </c>
      <c r="G98" s="68">
        <v>323</v>
      </c>
      <c r="H98" s="69">
        <v>9155109</v>
      </c>
      <c r="I98" s="69">
        <v>24</v>
      </c>
      <c r="J98" s="69">
        <v>353423</v>
      </c>
      <c r="K98" s="69">
        <v>69</v>
      </c>
      <c r="L98" s="69">
        <v>2982981</v>
      </c>
      <c r="M98" s="69">
        <v>31</v>
      </c>
      <c r="N98" s="69">
        <v>7714597</v>
      </c>
      <c r="O98" s="70">
        <v>447</v>
      </c>
      <c r="P98" s="71">
        <v>20206110</v>
      </c>
      <c r="Q98" s="72">
        <v>25</v>
      </c>
      <c r="R98" s="69">
        <v>936269</v>
      </c>
      <c r="S98" s="69">
        <v>0</v>
      </c>
      <c r="T98" s="69">
        <v>0</v>
      </c>
      <c r="U98" s="69">
        <v>89</v>
      </c>
      <c r="V98" s="69">
        <v>117958405</v>
      </c>
      <c r="W98" s="69">
        <v>0</v>
      </c>
      <c r="X98" s="69">
        <v>0</v>
      </c>
      <c r="Y98" s="69">
        <v>0</v>
      </c>
      <c r="Z98" s="69">
        <v>0</v>
      </c>
      <c r="AA98" s="69">
        <v>49</v>
      </c>
      <c r="AB98" s="69">
        <v>4876159</v>
      </c>
      <c r="AC98" s="70">
        <v>163</v>
      </c>
      <c r="AD98" s="73">
        <v>123770833</v>
      </c>
      <c r="AE98" s="74">
        <v>610</v>
      </c>
      <c r="AF98" s="70">
        <v>143976943</v>
      </c>
      <c r="AG98" s="83">
        <v>610</v>
      </c>
      <c r="AH98" s="84">
        <v>143976943</v>
      </c>
      <c r="AI98" s="232"/>
      <c r="AJ98" s="233"/>
      <c r="AK98" s="237"/>
      <c r="AL98" s="240"/>
      <c r="AM98" s="243"/>
      <c r="AN98" s="246"/>
      <c r="AO98" s="246"/>
      <c r="AP98" s="44"/>
      <c r="AQ98" s="39"/>
      <c r="AR98" s="39"/>
      <c r="AS98" s="38"/>
      <c r="AT98" s="38"/>
    </row>
    <row r="99" spans="2:46" ht="24" customHeight="1" thickBot="1" x14ac:dyDescent="0.25">
      <c r="B99" s="196"/>
      <c r="C99" s="197"/>
      <c r="D99" s="197"/>
      <c r="E99" s="198"/>
      <c r="F99" s="13" t="s">
        <v>16</v>
      </c>
      <c r="G99" s="85">
        <f>SUM(G96:G98)</f>
        <v>942</v>
      </c>
      <c r="H99" s="86">
        <f t="shared" ref="H99:AH99" si="25">SUM(H96:H98)</f>
        <v>17753235</v>
      </c>
      <c r="I99" s="86">
        <f t="shared" si="25"/>
        <v>74</v>
      </c>
      <c r="J99" s="86">
        <f t="shared" si="25"/>
        <v>1453443</v>
      </c>
      <c r="K99" s="86">
        <f t="shared" si="25"/>
        <v>268</v>
      </c>
      <c r="L99" s="86">
        <f t="shared" si="25"/>
        <v>85441866</v>
      </c>
      <c r="M99" s="86">
        <f t="shared" si="25"/>
        <v>39</v>
      </c>
      <c r="N99" s="86">
        <f t="shared" si="25"/>
        <v>8292977</v>
      </c>
      <c r="O99" s="86">
        <f t="shared" si="25"/>
        <v>1323</v>
      </c>
      <c r="P99" s="87">
        <f t="shared" si="25"/>
        <v>112941521</v>
      </c>
      <c r="Q99" s="88">
        <f t="shared" si="25"/>
        <v>54</v>
      </c>
      <c r="R99" s="86">
        <f t="shared" si="25"/>
        <v>2726016</v>
      </c>
      <c r="S99" s="86">
        <f t="shared" si="25"/>
        <v>0</v>
      </c>
      <c r="T99" s="86">
        <f t="shared" si="25"/>
        <v>0</v>
      </c>
      <c r="U99" s="86">
        <f t="shared" si="25"/>
        <v>90</v>
      </c>
      <c r="V99" s="86">
        <f t="shared" si="25"/>
        <v>118246640</v>
      </c>
      <c r="W99" s="86">
        <f t="shared" si="25"/>
        <v>0</v>
      </c>
      <c r="X99" s="86">
        <f t="shared" si="25"/>
        <v>0</v>
      </c>
      <c r="Y99" s="86">
        <f t="shared" si="25"/>
        <v>0</v>
      </c>
      <c r="Z99" s="86">
        <f t="shared" si="25"/>
        <v>0</v>
      </c>
      <c r="AA99" s="86">
        <f t="shared" si="25"/>
        <v>65</v>
      </c>
      <c r="AB99" s="86">
        <f t="shared" si="25"/>
        <v>15592795</v>
      </c>
      <c r="AC99" s="86">
        <f t="shared" si="25"/>
        <v>209</v>
      </c>
      <c r="AD99" s="89">
        <f t="shared" si="25"/>
        <v>136565451</v>
      </c>
      <c r="AE99" s="85">
        <f t="shared" si="25"/>
        <v>1532</v>
      </c>
      <c r="AF99" s="86">
        <f t="shared" si="25"/>
        <v>249506972</v>
      </c>
      <c r="AG99" s="86">
        <f t="shared" si="25"/>
        <v>1532</v>
      </c>
      <c r="AH99" s="87">
        <f t="shared" si="25"/>
        <v>249506972</v>
      </c>
      <c r="AI99" s="234"/>
      <c r="AJ99" s="235"/>
      <c r="AK99" s="238"/>
      <c r="AL99" s="241"/>
      <c r="AM99" s="244"/>
      <c r="AN99" s="247"/>
      <c r="AO99" s="247"/>
      <c r="AP99" s="44"/>
      <c r="AQ99" s="39"/>
      <c r="AR99" s="39"/>
      <c r="AS99" s="38"/>
      <c r="AT99" s="38"/>
    </row>
    <row r="100" spans="2:46" ht="24" customHeight="1" x14ac:dyDescent="0.2">
      <c r="B100" s="196" t="s">
        <v>120</v>
      </c>
      <c r="C100" s="197"/>
      <c r="D100" s="197"/>
      <c r="E100" s="198"/>
      <c r="F100" s="9" t="s">
        <v>5</v>
      </c>
      <c r="G100" s="52">
        <v>0</v>
      </c>
      <c r="H100" s="53">
        <v>0</v>
      </c>
      <c r="I100" s="54">
        <v>1</v>
      </c>
      <c r="J100" s="53">
        <v>62500</v>
      </c>
      <c r="K100" s="54">
        <v>0</v>
      </c>
      <c r="L100" s="53">
        <v>0</v>
      </c>
      <c r="M100" s="54">
        <v>0</v>
      </c>
      <c r="N100" s="54">
        <v>0</v>
      </c>
      <c r="O100" s="54">
        <v>1</v>
      </c>
      <c r="P100" s="55">
        <v>62500</v>
      </c>
      <c r="Q100" s="56">
        <v>0</v>
      </c>
      <c r="R100" s="54">
        <v>0</v>
      </c>
      <c r="S100" s="54">
        <v>0</v>
      </c>
      <c r="T100" s="53">
        <v>0</v>
      </c>
      <c r="U100" s="54">
        <v>1</v>
      </c>
      <c r="V100" s="53">
        <v>332400</v>
      </c>
      <c r="W100" s="54">
        <v>0</v>
      </c>
      <c r="X100" s="53">
        <v>0</v>
      </c>
      <c r="Y100" s="54">
        <v>0</v>
      </c>
      <c r="Z100" s="53">
        <v>0</v>
      </c>
      <c r="AA100" s="54">
        <v>0</v>
      </c>
      <c r="AB100" s="53">
        <v>0</v>
      </c>
      <c r="AC100" s="54">
        <v>1</v>
      </c>
      <c r="AD100" s="57">
        <v>332400</v>
      </c>
      <c r="AE100" s="52">
        <v>2</v>
      </c>
      <c r="AF100" s="54">
        <v>394900</v>
      </c>
      <c r="AG100" s="54">
        <v>2</v>
      </c>
      <c r="AH100" s="82">
        <v>394900</v>
      </c>
      <c r="AI100" s="176" t="s">
        <v>157</v>
      </c>
      <c r="AJ100" s="177"/>
      <c r="AK100" s="190" t="s">
        <v>212</v>
      </c>
      <c r="AL100" s="185" t="s">
        <v>155</v>
      </c>
      <c r="AM100" s="163"/>
      <c r="AN100" s="163"/>
      <c r="AO100" s="163"/>
      <c r="AP100" s="44"/>
      <c r="AQ100" s="39"/>
      <c r="AR100" s="39"/>
      <c r="AS100" s="38"/>
      <c r="AT100" s="38"/>
    </row>
    <row r="101" spans="2:46" ht="24" customHeight="1" x14ac:dyDescent="0.2">
      <c r="B101" s="196"/>
      <c r="C101" s="197"/>
      <c r="D101" s="197"/>
      <c r="E101" s="198"/>
      <c r="F101" s="10" t="s">
        <v>6</v>
      </c>
      <c r="G101" s="60">
        <v>0</v>
      </c>
      <c r="H101" s="61">
        <v>0</v>
      </c>
      <c r="I101" s="61">
        <v>0</v>
      </c>
      <c r="J101" s="61">
        <v>0</v>
      </c>
      <c r="K101" s="61">
        <v>0</v>
      </c>
      <c r="L101" s="61">
        <v>0</v>
      </c>
      <c r="M101" s="61">
        <v>0</v>
      </c>
      <c r="N101" s="61">
        <v>0</v>
      </c>
      <c r="O101" s="62">
        <v>0</v>
      </c>
      <c r="P101" s="63">
        <v>0</v>
      </c>
      <c r="Q101" s="64">
        <v>0</v>
      </c>
      <c r="R101" s="61">
        <v>0</v>
      </c>
      <c r="S101" s="61">
        <v>0</v>
      </c>
      <c r="T101" s="61">
        <v>0</v>
      </c>
      <c r="U101" s="61">
        <v>0</v>
      </c>
      <c r="V101" s="61">
        <v>0</v>
      </c>
      <c r="W101" s="61">
        <v>0</v>
      </c>
      <c r="X101" s="61">
        <v>0</v>
      </c>
      <c r="Y101" s="61">
        <v>0</v>
      </c>
      <c r="Z101" s="61">
        <v>0</v>
      </c>
      <c r="AA101" s="61">
        <v>0</v>
      </c>
      <c r="AB101" s="61">
        <v>0</v>
      </c>
      <c r="AC101" s="62">
        <v>0</v>
      </c>
      <c r="AD101" s="65">
        <v>0</v>
      </c>
      <c r="AE101" s="66">
        <v>0</v>
      </c>
      <c r="AF101" s="62">
        <v>0</v>
      </c>
      <c r="AG101" s="61">
        <v>0</v>
      </c>
      <c r="AH101" s="67">
        <v>0</v>
      </c>
      <c r="AI101" s="178"/>
      <c r="AJ101" s="179"/>
      <c r="AK101" s="191"/>
      <c r="AL101" s="186"/>
      <c r="AM101" s="164"/>
      <c r="AN101" s="164"/>
      <c r="AO101" s="164"/>
      <c r="AP101" s="44"/>
      <c r="AQ101" s="39"/>
      <c r="AR101" s="39"/>
      <c r="AS101" s="38"/>
      <c r="AT101" s="38"/>
    </row>
    <row r="102" spans="2:46" ht="24" customHeight="1" x14ac:dyDescent="0.2">
      <c r="B102" s="196"/>
      <c r="C102" s="197"/>
      <c r="D102" s="197"/>
      <c r="E102" s="198"/>
      <c r="F102" s="11" t="s">
        <v>10</v>
      </c>
      <c r="G102" s="68">
        <v>0</v>
      </c>
      <c r="H102" s="69">
        <v>0</v>
      </c>
      <c r="I102" s="69">
        <v>0</v>
      </c>
      <c r="J102" s="69">
        <v>0</v>
      </c>
      <c r="K102" s="69">
        <v>0</v>
      </c>
      <c r="L102" s="69">
        <v>0</v>
      </c>
      <c r="M102" s="69">
        <v>0</v>
      </c>
      <c r="N102" s="69">
        <v>0</v>
      </c>
      <c r="O102" s="70">
        <v>0</v>
      </c>
      <c r="P102" s="71">
        <v>0</v>
      </c>
      <c r="Q102" s="72">
        <v>0</v>
      </c>
      <c r="R102" s="69">
        <v>0</v>
      </c>
      <c r="S102" s="69">
        <v>0</v>
      </c>
      <c r="T102" s="69">
        <v>0</v>
      </c>
      <c r="U102" s="69">
        <v>0</v>
      </c>
      <c r="V102" s="69">
        <v>0</v>
      </c>
      <c r="W102" s="69">
        <v>0</v>
      </c>
      <c r="X102" s="69">
        <v>0</v>
      </c>
      <c r="Y102" s="69">
        <v>0</v>
      </c>
      <c r="Z102" s="69">
        <v>0</v>
      </c>
      <c r="AA102" s="69">
        <v>0</v>
      </c>
      <c r="AB102" s="69">
        <v>0</v>
      </c>
      <c r="AC102" s="70">
        <v>0</v>
      </c>
      <c r="AD102" s="73">
        <v>0</v>
      </c>
      <c r="AE102" s="74">
        <v>0</v>
      </c>
      <c r="AF102" s="70">
        <v>0</v>
      </c>
      <c r="AG102" s="83">
        <v>0</v>
      </c>
      <c r="AH102" s="84">
        <v>0</v>
      </c>
      <c r="AI102" s="178"/>
      <c r="AJ102" s="179"/>
      <c r="AK102" s="191"/>
      <c r="AL102" s="186"/>
      <c r="AM102" s="164"/>
      <c r="AN102" s="164"/>
      <c r="AO102" s="164"/>
      <c r="AP102" s="44"/>
      <c r="AQ102" s="39"/>
      <c r="AR102" s="39"/>
      <c r="AS102" s="38"/>
      <c r="AT102" s="38"/>
    </row>
    <row r="103" spans="2:46" ht="24" customHeight="1" thickBot="1" x14ac:dyDescent="0.25">
      <c r="B103" s="196"/>
      <c r="C103" s="197"/>
      <c r="D103" s="197"/>
      <c r="E103" s="198"/>
      <c r="F103" s="13" t="s">
        <v>16</v>
      </c>
      <c r="G103" s="85">
        <f>SUM(G100:G102)</f>
        <v>0</v>
      </c>
      <c r="H103" s="86">
        <f t="shared" ref="H103:AH103" si="26">SUM(H100:H102)</f>
        <v>0</v>
      </c>
      <c r="I103" s="86">
        <f t="shared" si="26"/>
        <v>1</v>
      </c>
      <c r="J103" s="86">
        <f t="shared" si="26"/>
        <v>62500</v>
      </c>
      <c r="K103" s="86">
        <f t="shared" si="26"/>
        <v>0</v>
      </c>
      <c r="L103" s="86">
        <f t="shared" si="26"/>
        <v>0</v>
      </c>
      <c r="M103" s="86">
        <f t="shared" si="26"/>
        <v>0</v>
      </c>
      <c r="N103" s="86">
        <f t="shared" si="26"/>
        <v>0</v>
      </c>
      <c r="O103" s="86">
        <f t="shared" si="26"/>
        <v>1</v>
      </c>
      <c r="P103" s="87">
        <f t="shared" si="26"/>
        <v>62500</v>
      </c>
      <c r="Q103" s="88">
        <f t="shared" si="26"/>
        <v>0</v>
      </c>
      <c r="R103" s="86">
        <f t="shared" si="26"/>
        <v>0</v>
      </c>
      <c r="S103" s="86">
        <f t="shared" si="26"/>
        <v>0</v>
      </c>
      <c r="T103" s="86">
        <f t="shared" si="26"/>
        <v>0</v>
      </c>
      <c r="U103" s="86">
        <f t="shared" si="26"/>
        <v>1</v>
      </c>
      <c r="V103" s="86">
        <f t="shared" si="26"/>
        <v>332400</v>
      </c>
      <c r="W103" s="86">
        <f t="shared" si="26"/>
        <v>0</v>
      </c>
      <c r="X103" s="86">
        <f t="shared" si="26"/>
        <v>0</v>
      </c>
      <c r="Y103" s="86">
        <f t="shared" si="26"/>
        <v>0</v>
      </c>
      <c r="Z103" s="86">
        <f t="shared" si="26"/>
        <v>0</v>
      </c>
      <c r="AA103" s="86">
        <f t="shared" si="26"/>
        <v>0</v>
      </c>
      <c r="AB103" s="86">
        <f t="shared" si="26"/>
        <v>0</v>
      </c>
      <c r="AC103" s="86">
        <f t="shared" si="26"/>
        <v>1</v>
      </c>
      <c r="AD103" s="89">
        <f t="shared" si="26"/>
        <v>332400</v>
      </c>
      <c r="AE103" s="85">
        <f t="shared" si="26"/>
        <v>2</v>
      </c>
      <c r="AF103" s="86">
        <f t="shared" si="26"/>
        <v>394900</v>
      </c>
      <c r="AG103" s="86">
        <f t="shared" si="26"/>
        <v>2</v>
      </c>
      <c r="AH103" s="87">
        <f t="shared" si="26"/>
        <v>394900</v>
      </c>
      <c r="AI103" s="180"/>
      <c r="AJ103" s="181"/>
      <c r="AK103" s="192"/>
      <c r="AL103" s="187"/>
      <c r="AM103" s="165"/>
      <c r="AN103" s="165"/>
      <c r="AO103" s="165"/>
      <c r="AP103" s="44"/>
      <c r="AQ103" s="39"/>
      <c r="AR103" s="39"/>
      <c r="AS103" s="38"/>
      <c r="AT103" s="38"/>
    </row>
    <row r="104" spans="2:46" ht="24" customHeight="1" x14ac:dyDescent="0.2">
      <c r="B104" s="196" t="s">
        <v>121</v>
      </c>
      <c r="C104" s="197"/>
      <c r="D104" s="197"/>
      <c r="E104" s="198"/>
      <c r="F104" s="9" t="s">
        <v>5</v>
      </c>
      <c r="G104" s="52">
        <v>0</v>
      </c>
      <c r="H104" s="53">
        <v>0</v>
      </c>
      <c r="I104" s="54">
        <v>1</v>
      </c>
      <c r="J104" s="53">
        <v>15000</v>
      </c>
      <c r="K104" s="54">
        <v>0</v>
      </c>
      <c r="L104" s="53">
        <v>0</v>
      </c>
      <c r="M104" s="54">
        <v>0</v>
      </c>
      <c r="N104" s="54">
        <v>0</v>
      </c>
      <c r="O104" s="54">
        <v>1</v>
      </c>
      <c r="P104" s="55">
        <v>15000</v>
      </c>
      <c r="Q104" s="56">
        <v>0</v>
      </c>
      <c r="R104" s="54">
        <v>0</v>
      </c>
      <c r="S104" s="54">
        <v>0</v>
      </c>
      <c r="T104" s="53">
        <v>0</v>
      </c>
      <c r="U104" s="54">
        <v>0</v>
      </c>
      <c r="V104" s="53">
        <v>0</v>
      </c>
      <c r="W104" s="54">
        <v>0</v>
      </c>
      <c r="X104" s="53">
        <v>0</v>
      </c>
      <c r="Y104" s="54">
        <v>0</v>
      </c>
      <c r="Z104" s="53">
        <v>0</v>
      </c>
      <c r="AA104" s="54">
        <v>0</v>
      </c>
      <c r="AB104" s="53">
        <v>0</v>
      </c>
      <c r="AC104" s="54">
        <v>0</v>
      </c>
      <c r="AD104" s="57">
        <v>0</v>
      </c>
      <c r="AE104" s="52">
        <v>1</v>
      </c>
      <c r="AF104" s="54">
        <v>15000</v>
      </c>
      <c r="AG104" s="54">
        <v>1</v>
      </c>
      <c r="AH104" s="82">
        <v>15000</v>
      </c>
      <c r="AI104" s="176" t="s">
        <v>154</v>
      </c>
      <c r="AJ104" s="177"/>
      <c r="AK104" s="182"/>
      <c r="AL104" s="185" t="s">
        <v>166</v>
      </c>
      <c r="AM104" s="166" t="s">
        <v>235</v>
      </c>
      <c r="AN104" s="166" t="s">
        <v>236</v>
      </c>
      <c r="AO104" s="163"/>
      <c r="AP104" s="44"/>
      <c r="AQ104" s="39"/>
      <c r="AR104" s="39"/>
      <c r="AS104" s="38"/>
      <c r="AT104" s="38"/>
    </row>
    <row r="105" spans="2:46" ht="24" customHeight="1" x14ac:dyDescent="0.2">
      <c r="B105" s="196"/>
      <c r="C105" s="197"/>
      <c r="D105" s="197"/>
      <c r="E105" s="198"/>
      <c r="F105" s="10" t="s">
        <v>6</v>
      </c>
      <c r="G105" s="60">
        <v>0</v>
      </c>
      <c r="H105" s="61">
        <v>0</v>
      </c>
      <c r="I105" s="61">
        <v>0</v>
      </c>
      <c r="J105" s="61">
        <v>0</v>
      </c>
      <c r="K105" s="61">
        <v>1</v>
      </c>
      <c r="L105" s="61">
        <v>81895</v>
      </c>
      <c r="M105" s="61">
        <v>0</v>
      </c>
      <c r="N105" s="61">
        <v>0</v>
      </c>
      <c r="O105" s="62">
        <v>1</v>
      </c>
      <c r="P105" s="63">
        <v>81895</v>
      </c>
      <c r="Q105" s="64">
        <v>6</v>
      </c>
      <c r="R105" s="61">
        <v>594291</v>
      </c>
      <c r="S105" s="61">
        <v>1</v>
      </c>
      <c r="T105" s="61">
        <v>114769</v>
      </c>
      <c r="U105" s="61">
        <v>0</v>
      </c>
      <c r="V105" s="61">
        <v>0</v>
      </c>
      <c r="W105" s="61">
        <v>0</v>
      </c>
      <c r="X105" s="61">
        <v>0</v>
      </c>
      <c r="Y105" s="61">
        <v>0</v>
      </c>
      <c r="Z105" s="61">
        <v>0</v>
      </c>
      <c r="AA105" s="61">
        <v>0</v>
      </c>
      <c r="AB105" s="61">
        <v>0</v>
      </c>
      <c r="AC105" s="62">
        <v>7</v>
      </c>
      <c r="AD105" s="65">
        <v>709060</v>
      </c>
      <c r="AE105" s="66">
        <v>8</v>
      </c>
      <c r="AF105" s="62">
        <v>790955</v>
      </c>
      <c r="AG105" s="61">
        <v>8</v>
      </c>
      <c r="AH105" s="67">
        <v>790955</v>
      </c>
      <c r="AI105" s="178"/>
      <c r="AJ105" s="179"/>
      <c r="AK105" s="183"/>
      <c r="AL105" s="186"/>
      <c r="AM105" s="188"/>
      <c r="AN105" s="188"/>
      <c r="AO105" s="164"/>
      <c r="AP105" s="44"/>
      <c r="AQ105" s="39"/>
      <c r="AR105" s="39"/>
      <c r="AS105" s="38"/>
      <c r="AT105" s="38"/>
    </row>
    <row r="106" spans="2:46" ht="24" customHeight="1" x14ac:dyDescent="0.2">
      <c r="B106" s="196"/>
      <c r="C106" s="197"/>
      <c r="D106" s="197"/>
      <c r="E106" s="198"/>
      <c r="F106" s="11" t="s">
        <v>10</v>
      </c>
      <c r="G106" s="68">
        <v>0</v>
      </c>
      <c r="H106" s="69">
        <v>0</v>
      </c>
      <c r="I106" s="69">
        <v>0</v>
      </c>
      <c r="J106" s="69">
        <v>0</v>
      </c>
      <c r="K106" s="69">
        <v>0</v>
      </c>
      <c r="L106" s="69">
        <v>0</v>
      </c>
      <c r="M106" s="69">
        <v>0</v>
      </c>
      <c r="N106" s="69">
        <v>0</v>
      </c>
      <c r="O106" s="70">
        <v>0</v>
      </c>
      <c r="P106" s="71">
        <v>0</v>
      </c>
      <c r="Q106" s="72">
        <v>0</v>
      </c>
      <c r="R106" s="69">
        <v>0</v>
      </c>
      <c r="S106" s="69">
        <v>0</v>
      </c>
      <c r="T106" s="69">
        <v>0</v>
      </c>
      <c r="U106" s="69">
        <v>0</v>
      </c>
      <c r="V106" s="69">
        <v>0</v>
      </c>
      <c r="W106" s="69">
        <v>0</v>
      </c>
      <c r="X106" s="69">
        <v>0</v>
      </c>
      <c r="Y106" s="69">
        <v>0</v>
      </c>
      <c r="Z106" s="69">
        <v>0</v>
      </c>
      <c r="AA106" s="69">
        <v>0</v>
      </c>
      <c r="AB106" s="69">
        <v>0</v>
      </c>
      <c r="AC106" s="70">
        <v>0</v>
      </c>
      <c r="AD106" s="73">
        <v>0</v>
      </c>
      <c r="AE106" s="74">
        <v>0</v>
      </c>
      <c r="AF106" s="70">
        <v>0</v>
      </c>
      <c r="AG106" s="83">
        <v>0</v>
      </c>
      <c r="AH106" s="84">
        <v>0</v>
      </c>
      <c r="AI106" s="178"/>
      <c r="AJ106" s="179"/>
      <c r="AK106" s="183"/>
      <c r="AL106" s="186"/>
      <c r="AM106" s="188"/>
      <c r="AN106" s="188"/>
      <c r="AO106" s="164"/>
      <c r="AP106" s="44"/>
      <c r="AQ106" s="39"/>
      <c r="AR106" s="39"/>
      <c r="AS106" s="38"/>
      <c r="AT106" s="38"/>
    </row>
    <row r="107" spans="2:46" ht="24" customHeight="1" thickBot="1" x14ac:dyDescent="0.25">
      <c r="B107" s="196"/>
      <c r="C107" s="197"/>
      <c r="D107" s="197"/>
      <c r="E107" s="198"/>
      <c r="F107" s="13" t="s">
        <v>16</v>
      </c>
      <c r="G107" s="85">
        <f>SUM(G104:G106)</f>
        <v>0</v>
      </c>
      <c r="H107" s="86">
        <f t="shared" ref="H107:AH107" si="27">SUM(H104:H106)</f>
        <v>0</v>
      </c>
      <c r="I107" s="86">
        <f t="shared" si="27"/>
        <v>1</v>
      </c>
      <c r="J107" s="86">
        <f t="shared" si="27"/>
        <v>15000</v>
      </c>
      <c r="K107" s="86">
        <f t="shared" si="27"/>
        <v>1</v>
      </c>
      <c r="L107" s="86">
        <f t="shared" si="27"/>
        <v>81895</v>
      </c>
      <c r="M107" s="86">
        <f t="shared" si="27"/>
        <v>0</v>
      </c>
      <c r="N107" s="86">
        <f t="shared" si="27"/>
        <v>0</v>
      </c>
      <c r="O107" s="86">
        <f t="shared" si="27"/>
        <v>2</v>
      </c>
      <c r="P107" s="87">
        <f t="shared" si="27"/>
        <v>96895</v>
      </c>
      <c r="Q107" s="88">
        <f t="shared" si="27"/>
        <v>6</v>
      </c>
      <c r="R107" s="86">
        <f t="shared" si="27"/>
        <v>594291</v>
      </c>
      <c r="S107" s="86">
        <f t="shared" si="27"/>
        <v>1</v>
      </c>
      <c r="T107" s="86">
        <f t="shared" si="27"/>
        <v>114769</v>
      </c>
      <c r="U107" s="86">
        <f t="shared" si="27"/>
        <v>0</v>
      </c>
      <c r="V107" s="86">
        <f t="shared" si="27"/>
        <v>0</v>
      </c>
      <c r="W107" s="86">
        <f t="shared" si="27"/>
        <v>0</v>
      </c>
      <c r="X107" s="86">
        <f t="shared" si="27"/>
        <v>0</v>
      </c>
      <c r="Y107" s="86">
        <f t="shared" si="27"/>
        <v>0</v>
      </c>
      <c r="Z107" s="86">
        <f t="shared" si="27"/>
        <v>0</v>
      </c>
      <c r="AA107" s="86">
        <f t="shared" si="27"/>
        <v>0</v>
      </c>
      <c r="AB107" s="86">
        <f t="shared" si="27"/>
        <v>0</v>
      </c>
      <c r="AC107" s="86">
        <f t="shared" si="27"/>
        <v>7</v>
      </c>
      <c r="AD107" s="89">
        <f t="shared" si="27"/>
        <v>709060</v>
      </c>
      <c r="AE107" s="85">
        <f t="shared" si="27"/>
        <v>9</v>
      </c>
      <c r="AF107" s="86">
        <f t="shared" si="27"/>
        <v>805955</v>
      </c>
      <c r="AG107" s="86">
        <f t="shared" si="27"/>
        <v>9</v>
      </c>
      <c r="AH107" s="87">
        <f t="shared" si="27"/>
        <v>805955</v>
      </c>
      <c r="AI107" s="180"/>
      <c r="AJ107" s="181"/>
      <c r="AK107" s="184"/>
      <c r="AL107" s="187"/>
      <c r="AM107" s="189"/>
      <c r="AN107" s="189"/>
      <c r="AO107" s="165"/>
      <c r="AP107" s="44"/>
      <c r="AQ107" s="39"/>
      <c r="AR107" s="39"/>
      <c r="AS107" s="38"/>
      <c r="AT107" s="38"/>
    </row>
    <row r="108" spans="2:46" ht="24" customHeight="1" x14ac:dyDescent="0.2">
      <c r="B108" s="196" t="s">
        <v>122</v>
      </c>
      <c r="C108" s="197"/>
      <c r="D108" s="197"/>
      <c r="E108" s="198"/>
      <c r="F108" s="9" t="s">
        <v>5</v>
      </c>
      <c r="G108" s="52">
        <v>7</v>
      </c>
      <c r="H108" s="53">
        <v>61054</v>
      </c>
      <c r="I108" s="54">
        <v>0</v>
      </c>
      <c r="J108" s="53">
        <v>0</v>
      </c>
      <c r="K108" s="54">
        <v>21</v>
      </c>
      <c r="L108" s="53">
        <v>1765484</v>
      </c>
      <c r="M108" s="54">
        <v>0</v>
      </c>
      <c r="N108" s="54">
        <v>0</v>
      </c>
      <c r="O108" s="54">
        <v>28</v>
      </c>
      <c r="P108" s="55">
        <v>1826538</v>
      </c>
      <c r="Q108" s="56">
        <v>0</v>
      </c>
      <c r="R108" s="54">
        <v>0</v>
      </c>
      <c r="S108" s="54">
        <v>0</v>
      </c>
      <c r="T108" s="53">
        <v>0</v>
      </c>
      <c r="U108" s="54">
        <v>0</v>
      </c>
      <c r="V108" s="53">
        <v>0</v>
      </c>
      <c r="W108" s="54">
        <v>0</v>
      </c>
      <c r="X108" s="53">
        <v>0</v>
      </c>
      <c r="Y108" s="54">
        <v>0</v>
      </c>
      <c r="Z108" s="53">
        <v>0</v>
      </c>
      <c r="AA108" s="54">
        <v>0</v>
      </c>
      <c r="AB108" s="53">
        <v>0</v>
      </c>
      <c r="AC108" s="54">
        <v>0</v>
      </c>
      <c r="AD108" s="57">
        <v>0</v>
      </c>
      <c r="AE108" s="52">
        <v>28</v>
      </c>
      <c r="AF108" s="54">
        <v>1826538</v>
      </c>
      <c r="AG108" s="54">
        <v>12</v>
      </c>
      <c r="AH108" s="82">
        <v>882283</v>
      </c>
      <c r="AI108" s="176" t="s">
        <v>179</v>
      </c>
      <c r="AJ108" s="177"/>
      <c r="AK108" s="182"/>
      <c r="AL108" s="185" t="s">
        <v>155</v>
      </c>
      <c r="AM108" s="166" t="s">
        <v>225</v>
      </c>
      <c r="AN108" s="163"/>
      <c r="AO108" s="166" t="s">
        <v>226</v>
      </c>
      <c r="AP108" s="44"/>
      <c r="AQ108" s="39"/>
      <c r="AR108" s="39"/>
      <c r="AS108" s="38"/>
      <c r="AT108" s="38"/>
    </row>
    <row r="109" spans="2:46" ht="24" customHeight="1" x14ac:dyDescent="0.2">
      <c r="B109" s="196"/>
      <c r="C109" s="197"/>
      <c r="D109" s="197"/>
      <c r="E109" s="198"/>
      <c r="F109" s="10" t="s">
        <v>6</v>
      </c>
      <c r="G109" s="60">
        <v>3</v>
      </c>
      <c r="H109" s="61">
        <v>829175</v>
      </c>
      <c r="I109" s="61">
        <v>0</v>
      </c>
      <c r="J109" s="61">
        <v>0</v>
      </c>
      <c r="K109" s="61">
        <v>2</v>
      </c>
      <c r="L109" s="61">
        <v>849820</v>
      </c>
      <c r="M109" s="61">
        <v>0</v>
      </c>
      <c r="N109" s="61">
        <v>0</v>
      </c>
      <c r="O109" s="62">
        <v>5</v>
      </c>
      <c r="P109" s="63">
        <v>1678995</v>
      </c>
      <c r="Q109" s="64">
        <v>0</v>
      </c>
      <c r="R109" s="61">
        <v>0</v>
      </c>
      <c r="S109" s="61">
        <v>0</v>
      </c>
      <c r="T109" s="61">
        <v>0</v>
      </c>
      <c r="U109" s="61">
        <v>4</v>
      </c>
      <c r="V109" s="61">
        <v>3672380</v>
      </c>
      <c r="W109" s="61">
        <v>0</v>
      </c>
      <c r="X109" s="61">
        <v>0</v>
      </c>
      <c r="Y109" s="61">
        <v>0</v>
      </c>
      <c r="Z109" s="61">
        <v>0</v>
      </c>
      <c r="AA109" s="61">
        <v>0</v>
      </c>
      <c r="AB109" s="61">
        <v>0</v>
      </c>
      <c r="AC109" s="62">
        <v>4</v>
      </c>
      <c r="AD109" s="65">
        <v>3672380</v>
      </c>
      <c r="AE109" s="66">
        <v>9</v>
      </c>
      <c r="AF109" s="62">
        <v>5351375</v>
      </c>
      <c r="AG109" s="61">
        <v>9</v>
      </c>
      <c r="AH109" s="67">
        <v>5351375</v>
      </c>
      <c r="AI109" s="178"/>
      <c r="AJ109" s="179"/>
      <c r="AK109" s="183"/>
      <c r="AL109" s="186"/>
      <c r="AM109" s="188"/>
      <c r="AN109" s="164"/>
      <c r="AO109" s="188"/>
      <c r="AP109" s="44"/>
      <c r="AQ109" s="39"/>
      <c r="AR109" s="39"/>
      <c r="AS109" s="38"/>
      <c r="AT109" s="38"/>
    </row>
    <row r="110" spans="2:46" ht="24" customHeight="1" x14ac:dyDescent="0.2">
      <c r="B110" s="196"/>
      <c r="C110" s="197"/>
      <c r="D110" s="197"/>
      <c r="E110" s="198"/>
      <c r="F110" s="11" t="s">
        <v>10</v>
      </c>
      <c r="G110" s="68">
        <v>0</v>
      </c>
      <c r="H110" s="69">
        <v>0</v>
      </c>
      <c r="I110" s="69">
        <v>0</v>
      </c>
      <c r="J110" s="69">
        <v>0</v>
      </c>
      <c r="K110" s="69">
        <v>0</v>
      </c>
      <c r="L110" s="69">
        <v>0</v>
      </c>
      <c r="M110" s="69">
        <v>0</v>
      </c>
      <c r="N110" s="69">
        <v>0</v>
      </c>
      <c r="O110" s="70">
        <v>0</v>
      </c>
      <c r="P110" s="71">
        <v>0</v>
      </c>
      <c r="Q110" s="72">
        <v>0</v>
      </c>
      <c r="R110" s="69">
        <v>0</v>
      </c>
      <c r="S110" s="69">
        <v>0</v>
      </c>
      <c r="T110" s="69">
        <v>0</v>
      </c>
      <c r="U110" s="69">
        <v>0</v>
      </c>
      <c r="V110" s="69">
        <v>0</v>
      </c>
      <c r="W110" s="69">
        <v>0</v>
      </c>
      <c r="X110" s="69">
        <v>0</v>
      </c>
      <c r="Y110" s="69">
        <v>0</v>
      </c>
      <c r="Z110" s="69">
        <v>0</v>
      </c>
      <c r="AA110" s="69">
        <v>0</v>
      </c>
      <c r="AB110" s="69">
        <v>0</v>
      </c>
      <c r="AC110" s="70">
        <v>0</v>
      </c>
      <c r="AD110" s="73">
        <v>0</v>
      </c>
      <c r="AE110" s="74">
        <v>0</v>
      </c>
      <c r="AF110" s="70">
        <v>0</v>
      </c>
      <c r="AG110" s="83">
        <v>0</v>
      </c>
      <c r="AH110" s="84">
        <v>0</v>
      </c>
      <c r="AI110" s="178"/>
      <c r="AJ110" s="179"/>
      <c r="AK110" s="183"/>
      <c r="AL110" s="186"/>
      <c r="AM110" s="188"/>
      <c r="AN110" s="164"/>
      <c r="AO110" s="188"/>
      <c r="AP110" s="44"/>
      <c r="AQ110" s="39"/>
      <c r="AR110" s="39"/>
      <c r="AS110" s="38"/>
      <c r="AT110" s="38"/>
    </row>
    <row r="111" spans="2:46" ht="24" customHeight="1" thickBot="1" x14ac:dyDescent="0.25">
      <c r="B111" s="196"/>
      <c r="C111" s="197"/>
      <c r="D111" s="197"/>
      <c r="E111" s="198"/>
      <c r="F111" s="13" t="s">
        <v>16</v>
      </c>
      <c r="G111" s="85">
        <f>SUM(G108:G110)</f>
        <v>10</v>
      </c>
      <c r="H111" s="86">
        <f t="shared" ref="H111:AH111" si="28">SUM(H108:H110)</f>
        <v>890229</v>
      </c>
      <c r="I111" s="86">
        <f t="shared" si="28"/>
        <v>0</v>
      </c>
      <c r="J111" s="86">
        <f t="shared" si="28"/>
        <v>0</v>
      </c>
      <c r="K111" s="86">
        <f t="shared" si="28"/>
        <v>23</v>
      </c>
      <c r="L111" s="86">
        <f t="shared" si="28"/>
        <v>2615304</v>
      </c>
      <c r="M111" s="86">
        <f t="shared" si="28"/>
        <v>0</v>
      </c>
      <c r="N111" s="86">
        <f t="shared" si="28"/>
        <v>0</v>
      </c>
      <c r="O111" s="86">
        <f t="shared" si="28"/>
        <v>33</v>
      </c>
      <c r="P111" s="87">
        <f t="shared" si="28"/>
        <v>3505533</v>
      </c>
      <c r="Q111" s="88">
        <f t="shared" si="28"/>
        <v>0</v>
      </c>
      <c r="R111" s="86">
        <f t="shared" si="28"/>
        <v>0</v>
      </c>
      <c r="S111" s="86">
        <f t="shared" si="28"/>
        <v>0</v>
      </c>
      <c r="T111" s="86">
        <f t="shared" si="28"/>
        <v>0</v>
      </c>
      <c r="U111" s="86">
        <f t="shared" si="28"/>
        <v>4</v>
      </c>
      <c r="V111" s="86">
        <f t="shared" si="28"/>
        <v>3672380</v>
      </c>
      <c r="W111" s="86">
        <f t="shared" si="28"/>
        <v>0</v>
      </c>
      <c r="X111" s="86">
        <f t="shared" si="28"/>
        <v>0</v>
      </c>
      <c r="Y111" s="86">
        <f t="shared" si="28"/>
        <v>0</v>
      </c>
      <c r="Z111" s="86">
        <f t="shared" si="28"/>
        <v>0</v>
      </c>
      <c r="AA111" s="86">
        <f t="shared" si="28"/>
        <v>0</v>
      </c>
      <c r="AB111" s="86">
        <f t="shared" si="28"/>
        <v>0</v>
      </c>
      <c r="AC111" s="86">
        <f t="shared" si="28"/>
        <v>4</v>
      </c>
      <c r="AD111" s="89">
        <f t="shared" si="28"/>
        <v>3672380</v>
      </c>
      <c r="AE111" s="85">
        <f t="shared" si="28"/>
        <v>37</v>
      </c>
      <c r="AF111" s="86">
        <f t="shared" si="28"/>
        <v>7177913</v>
      </c>
      <c r="AG111" s="86">
        <f t="shared" si="28"/>
        <v>21</v>
      </c>
      <c r="AH111" s="87">
        <f t="shared" si="28"/>
        <v>6233658</v>
      </c>
      <c r="AI111" s="180"/>
      <c r="AJ111" s="181"/>
      <c r="AK111" s="184"/>
      <c r="AL111" s="187"/>
      <c r="AM111" s="189"/>
      <c r="AN111" s="165"/>
      <c r="AO111" s="189"/>
      <c r="AP111" s="44"/>
      <c r="AQ111" s="39"/>
      <c r="AR111" s="39"/>
      <c r="AS111" s="38"/>
      <c r="AT111" s="38"/>
    </row>
    <row r="112" spans="2:46" ht="24" customHeight="1" x14ac:dyDescent="0.2">
      <c r="B112" s="196" t="s">
        <v>123</v>
      </c>
      <c r="C112" s="197"/>
      <c r="D112" s="197"/>
      <c r="E112" s="198"/>
      <c r="F112" s="9" t="s">
        <v>5</v>
      </c>
      <c r="G112" s="52">
        <v>0</v>
      </c>
      <c r="H112" s="53">
        <v>0</v>
      </c>
      <c r="I112" s="54">
        <v>2</v>
      </c>
      <c r="J112" s="53">
        <v>22750</v>
      </c>
      <c r="K112" s="54">
        <v>1</v>
      </c>
      <c r="L112" s="53">
        <v>161700</v>
      </c>
      <c r="M112" s="54">
        <v>0</v>
      </c>
      <c r="N112" s="54">
        <v>0</v>
      </c>
      <c r="O112" s="54">
        <v>3</v>
      </c>
      <c r="P112" s="55">
        <v>184450</v>
      </c>
      <c r="Q112" s="56">
        <v>0</v>
      </c>
      <c r="R112" s="54">
        <v>0</v>
      </c>
      <c r="S112" s="54">
        <v>0</v>
      </c>
      <c r="T112" s="53">
        <v>0</v>
      </c>
      <c r="U112" s="54">
        <v>1</v>
      </c>
      <c r="V112" s="53">
        <v>1828376</v>
      </c>
      <c r="W112" s="54">
        <v>0</v>
      </c>
      <c r="X112" s="53">
        <v>0</v>
      </c>
      <c r="Y112" s="54">
        <v>0</v>
      </c>
      <c r="Z112" s="53">
        <v>0</v>
      </c>
      <c r="AA112" s="54">
        <v>18</v>
      </c>
      <c r="AB112" s="53">
        <v>16609926</v>
      </c>
      <c r="AC112" s="54">
        <v>19</v>
      </c>
      <c r="AD112" s="57">
        <v>18438302</v>
      </c>
      <c r="AE112" s="52">
        <v>22</v>
      </c>
      <c r="AF112" s="54">
        <v>18622752</v>
      </c>
      <c r="AG112" s="54">
        <v>22</v>
      </c>
      <c r="AH112" s="82">
        <v>18622752</v>
      </c>
      <c r="AI112" s="176" t="s">
        <v>154</v>
      </c>
      <c r="AJ112" s="177"/>
      <c r="AK112" s="182"/>
      <c r="AL112" s="185" t="s">
        <v>155</v>
      </c>
      <c r="AM112" s="166" t="s">
        <v>278</v>
      </c>
      <c r="AN112" s="163"/>
      <c r="AO112" s="163" t="s">
        <v>279</v>
      </c>
      <c r="AP112" s="44"/>
      <c r="AQ112" s="39"/>
      <c r="AR112" s="39"/>
      <c r="AS112" s="38"/>
      <c r="AT112" s="38"/>
    </row>
    <row r="113" spans="2:46" ht="24" customHeight="1" x14ac:dyDescent="0.2">
      <c r="B113" s="196"/>
      <c r="C113" s="197"/>
      <c r="D113" s="197"/>
      <c r="E113" s="198"/>
      <c r="F113" s="10" t="s">
        <v>6</v>
      </c>
      <c r="G113" s="60">
        <v>0</v>
      </c>
      <c r="H113" s="61">
        <v>0</v>
      </c>
      <c r="I113" s="61">
        <v>0</v>
      </c>
      <c r="J113" s="61">
        <v>0</v>
      </c>
      <c r="K113" s="61">
        <v>0</v>
      </c>
      <c r="L113" s="61">
        <v>0</v>
      </c>
      <c r="M113" s="61">
        <v>0</v>
      </c>
      <c r="N113" s="61">
        <v>0</v>
      </c>
      <c r="O113" s="62">
        <v>0</v>
      </c>
      <c r="P113" s="63">
        <v>0</v>
      </c>
      <c r="Q113" s="64">
        <v>0</v>
      </c>
      <c r="R113" s="61">
        <v>0</v>
      </c>
      <c r="S113" s="61">
        <v>0</v>
      </c>
      <c r="T113" s="61">
        <v>0</v>
      </c>
      <c r="U113" s="61">
        <v>0</v>
      </c>
      <c r="V113" s="61">
        <v>0</v>
      </c>
      <c r="W113" s="61">
        <v>0</v>
      </c>
      <c r="X113" s="61">
        <v>0</v>
      </c>
      <c r="Y113" s="61">
        <v>0</v>
      </c>
      <c r="Z113" s="61">
        <v>0</v>
      </c>
      <c r="AA113" s="61">
        <v>0</v>
      </c>
      <c r="AB113" s="61">
        <v>0</v>
      </c>
      <c r="AC113" s="62">
        <v>0</v>
      </c>
      <c r="AD113" s="65">
        <v>0</v>
      </c>
      <c r="AE113" s="66">
        <v>0</v>
      </c>
      <c r="AF113" s="62">
        <v>0</v>
      </c>
      <c r="AG113" s="61">
        <v>0</v>
      </c>
      <c r="AH113" s="67">
        <v>0</v>
      </c>
      <c r="AI113" s="178"/>
      <c r="AJ113" s="179"/>
      <c r="AK113" s="183"/>
      <c r="AL113" s="186"/>
      <c r="AM113" s="188"/>
      <c r="AN113" s="164"/>
      <c r="AO113" s="164"/>
      <c r="AP113" s="44"/>
      <c r="AQ113" s="39"/>
      <c r="AR113" s="39"/>
      <c r="AS113" s="38"/>
      <c r="AT113" s="38"/>
    </row>
    <row r="114" spans="2:46" ht="24" customHeight="1" x14ac:dyDescent="0.2">
      <c r="B114" s="196"/>
      <c r="C114" s="197"/>
      <c r="D114" s="197"/>
      <c r="E114" s="198"/>
      <c r="F114" s="11" t="s">
        <v>10</v>
      </c>
      <c r="G114" s="68">
        <v>0</v>
      </c>
      <c r="H114" s="69">
        <v>0</v>
      </c>
      <c r="I114" s="69">
        <v>0</v>
      </c>
      <c r="J114" s="69">
        <v>0</v>
      </c>
      <c r="K114" s="69">
        <v>0</v>
      </c>
      <c r="L114" s="69">
        <v>0</v>
      </c>
      <c r="M114" s="69">
        <v>0</v>
      </c>
      <c r="N114" s="69">
        <v>0</v>
      </c>
      <c r="O114" s="70">
        <v>0</v>
      </c>
      <c r="P114" s="71">
        <v>0</v>
      </c>
      <c r="Q114" s="72">
        <v>0</v>
      </c>
      <c r="R114" s="69">
        <v>0</v>
      </c>
      <c r="S114" s="69">
        <v>0</v>
      </c>
      <c r="T114" s="69">
        <v>0</v>
      </c>
      <c r="U114" s="69">
        <v>0</v>
      </c>
      <c r="V114" s="69">
        <v>0</v>
      </c>
      <c r="W114" s="69">
        <v>0</v>
      </c>
      <c r="X114" s="69">
        <v>0</v>
      </c>
      <c r="Y114" s="69">
        <v>0</v>
      </c>
      <c r="Z114" s="69">
        <v>0</v>
      </c>
      <c r="AA114" s="69">
        <v>0</v>
      </c>
      <c r="AB114" s="69">
        <v>0</v>
      </c>
      <c r="AC114" s="70">
        <v>0</v>
      </c>
      <c r="AD114" s="73">
        <v>0</v>
      </c>
      <c r="AE114" s="74">
        <v>0</v>
      </c>
      <c r="AF114" s="70">
        <v>0</v>
      </c>
      <c r="AG114" s="83">
        <v>0</v>
      </c>
      <c r="AH114" s="84">
        <v>0</v>
      </c>
      <c r="AI114" s="178"/>
      <c r="AJ114" s="179"/>
      <c r="AK114" s="183"/>
      <c r="AL114" s="186"/>
      <c r="AM114" s="188"/>
      <c r="AN114" s="164"/>
      <c r="AO114" s="164"/>
      <c r="AP114" s="44"/>
      <c r="AQ114" s="39"/>
      <c r="AR114" s="39"/>
      <c r="AS114" s="38"/>
      <c r="AT114" s="38"/>
    </row>
    <row r="115" spans="2:46" ht="24" customHeight="1" thickBot="1" x14ac:dyDescent="0.25">
      <c r="B115" s="196"/>
      <c r="C115" s="197"/>
      <c r="D115" s="197"/>
      <c r="E115" s="198"/>
      <c r="F115" s="13" t="s">
        <v>16</v>
      </c>
      <c r="G115" s="85">
        <f>SUM(G112:G114)</f>
        <v>0</v>
      </c>
      <c r="H115" s="86">
        <f t="shared" ref="H115:AH115" si="29">SUM(H112:H114)</f>
        <v>0</v>
      </c>
      <c r="I115" s="86">
        <f t="shared" si="29"/>
        <v>2</v>
      </c>
      <c r="J115" s="86">
        <f t="shared" si="29"/>
        <v>22750</v>
      </c>
      <c r="K115" s="86">
        <f t="shared" si="29"/>
        <v>1</v>
      </c>
      <c r="L115" s="86">
        <f t="shared" si="29"/>
        <v>161700</v>
      </c>
      <c r="M115" s="86">
        <f t="shared" si="29"/>
        <v>0</v>
      </c>
      <c r="N115" s="86">
        <f t="shared" si="29"/>
        <v>0</v>
      </c>
      <c r="O115" s="86">
        <f t="shared" si="29"/>
        <v>3</v>
      </c>
      <c r="P115" s="87">
        <f t="shared" si="29"/>
        <v>184450</v>
      </c>
      <c r="Q115" s="88">
        <f t="shared" si="29"/>
        <v>0</v>
      </c>
      <c r="R115" s="86">
        <f t="shared" si="29"/>
        <v>0</v>
      </c>
      <c r="S115" s="86">
        <f t="shared" si="29"/>
        <v>0</v>
      </c>
      <c r="T115" s="86">
        <f t="shared" si="29"/>
        <v>0</v>
      </c>
      <c r="U115" s="86">
        <f t="shared" si="29"/>
        <v>1</v>
      </c>
      <c r="V115" s="86">
        <f t="shared" si="29"/>
        <v>1828376</v>
      </c>
      <c r="W115" s="86">
        <f t="shared" si="29"/>
        <v>0</v>
      </c>
      <c r="X115" s="86">
        <f t="shared" si="29"/>
        <v>0</v>
      </c>
      <c r="Y115" s="86">
        <f t="shared" si="29"/>
        <v>0</v>
      </c>
      <c r="Z115" s="86">
        <f t="shared" si="29"/>
        <v>0</v>
      </c>
      <c r="AA115" s="86">
        <f t="shared" si="29"/>
        <v>18</v>
      </c>
      <c r="AB115" s="86">
        <f t="shared" si="29"/>
        <v>16609926</v>
      </c>
      <c r="AC115" s="86">
        <f t="shared" si="29"/>
        <v>19</v>
      </c>
      <c r="AD115" s="89">
        <f t="shared" si="29"/>
        <v>18438302</v>
      </c>
      <c r="AE115" s="85">
        <f t="shared" si="29"/>
        <v>22</v>
      </c>
      <c r="AF115" s="86">
        <f t="shared" si="29"/>
        <v>18622752</v>
      </c>
      <c r="AG115" s="86">
        <f t="shared" si="29"/>
        <v>22</v>
      </c>
      <c r="AH115" s="87">
        <f t="shared" si="29"/>
        <v>18622752</v>
      </c>
      <c r="AI115" s="180"/>
      <c r="AJ115" s="181"/>
      <c r="AK115" s="184"/>
      <c r="AL115" s="187"/>
      <c r="AM115" s="189"/>
      <c r="AN115" s="165"/>
      <c r="AO115" s="165"/>
      <c r="AP115" s="44"/>
      <c r="AQ115" s="39"/>
      <c r="AR115" s="39"/>
      <c r="AS115" s="38"/>
      <c r="AT115" s="38"/>
    </row>
    <row r="116" spans="2:46" ht="24" customHeight="1" x14ac:dyDescent="0.2">
      <c r="B116" s="196" t="s">
        <v>124</v>
      </c>
      <c r="C116" s="197"/>
      <c r="D116" s="197"/>
      <c r="E116" s="198"/>
      <c r="F116" s="9" t="s">
        <v>5</v>
      </c>
      <c r="G116" s="52">
        <v>0</v>
      </c>
      <c r="H116" s="53">
        <v>0</v>
      </c>
      <c r="I116" s="54">
        <v>0</v>
      </c>
      <c r="J116" s="53">
        <v>0</v>
      </c>
      <c r="K116" s="54">
        <v>3</v>
      </c>
      <c r="L116" s="53">
        <v>221900</v>
      </c>
      <c r="M116" s="54">
        <v>0</v>
      </c>
      <c r="N116" s="54">
        <v>0</v>
      </c>
      <c r="O116" s="54">
        <v>3</v>
      </c>
      <c r="P116" s="55">
        <v>221900</v>
      </c>
      <c r="Q116" s="56">
        <v>0</v>
      </c>
      <c r="R116" s="54">
        <v>0</v>
      </c>
      <c r="S116" s="54">
        <v>0</v>
      </c>
      <c r="T116" s="53">
        <v>0</v>
      </c>
      <c r="U116" s="54">
        <v>0</v>
      </c>
      <c r="V116" s="53">
        <v>0</v>
      </c>
      <c r="W116" s="54">
        <v>0</v>
      </c>
      <c r="X116" s="53">
        <v>0</v>
      </c>
      <c r="Y116" s="54">
        <v>0</v>
      </c>
      <c r="Z116" s="53">
        <v>0</v>
      </c>
      <c r="AA116" s="54">
        <v>1</v>
      </c>
      <c r="AB116" s="53">
        <v>75000</v>
      </c>
      <c r="AC116" s="54">
        <v>1</v>
      </c>
      <c r="AD116" s="57">
        <v>75000</v>
      </c>
      <c r="AE116" s="52">
        <v>4</v>
      </c>
      <c r="AF116" s="54">
        <v>296900</v>
      </c>
      <c r="AG116" s="54">
        <v>0</v>
      </c>
      <c r="AH116" s="82">
        <v>0</v>
      </c>
      <c r="AI116" s="176" t="s">
        <v>179</v>
      </c>
      <c r="AJ116" s="177"/>
      <c r="AK116" s="182"/>
      <c r="AL116" s="185" t="s">
        <v>155</v>
      </c>
      <c r="AM116" s="166" t="s">
        <v>182</v>
      </c>
      <c r="AN116" s="163"/>
      <c r="AO116" s="163"/>
      <c r="AP116" s="44"/>
      <c r="AQ116" s="39"/>
      <c r="AR116" s="39"/>
      <c r="AS116" s="38"/>
      <c r="AT116" s="38"/>
    </row>
    <row r="117" spans="2:46" ht="24" customHeight="1" x14ac:dyDescent="0.2">
      <c r="B117" s="196"/>
      <c r="C117" s="197"/>
      <c r="D117" s="197"/>
      <c r="E117" s="198"/>
      <c r="F117" s="10" t="s">
        <v>6</v>
      </c>
      <c r="G117" s="60">
        <v>0</v>
      </c>
      <c r="H117" s="61">
        <v>0</v>
      </c>
      <c r="I117" s="61">
        <v>0</v>
      </c>
      <c r="J117" s="61">
        <v>0</v>
      </c>
      <c r="K117" s="61">
        <v>0</v>
      </c>
      <c r="L117" s="61">
        <v>0</v>
      </c>
      <c r="M117" s="61">
        <v>0</v>
      </c>
      <c r="N117" s="61">
        <v>0</v>
      </c>
      <c r="O117" s="62">
        <v>0</v>
      </c>
      <c r="P117" s="63">
        <v>0</v>
      </c>
      <c r="Q117" s="64">
        <v>0</v>
      </c>
      <c r="R117" s="61">
        <v>0</v>
      </c>
      <c r="S117" s="61">
        <v>0</v>
      </c>
      <c r="T117" s="61">
        <v>0</v>
      </c>
      <c r="U117" s="61">
        <v>0</v>
      </c>
      <c r="V117" s="61">
        <v>0</v>
      </c>
      <c r="W117" s="61">
        <v>0</v>
      </c>
      <c r="X117" s="61">
        <v>0</v>
      </c>
      <c r="Y117" s="61">
        <v>0</v>
      </c>
      <c r="Z117" s="61">
        <v>0</v>
      </c>
      <c r="AA117" s="61">
        <v>0</v>
      </c>
      <c r="AB117" s="61">
        <v>0</v>
      </c>
      <c r="AC117" s="62">
        <v>0</v>
      </c>
      <c r="AD117" s="65">
        <v>0</v>
      </c>
      <c r="AE117" s="66">
        <v>0</v>
      </c>
      <c r="AF117" s="62">
        <v>0</v>
      </c>
      <c r="AG117" s="61">
        <v>0</v>
      </c>
      <c r="AH117" s="67">
        <v>0</v>
      </c>
      <c r="AI117" s="178"/>
      <c r="AJ117" s="179"/>
      <c r="AK117" s="183"/>
      <c r="AL117" s="186"/>
      <c r="AM117" s="188"/>
      <c r="AN117" s="164"/>
      <c r="AO117" s="164"/>
      <c r="AP117" s="44"/>
      <c r="AQ117" s="39"/>
      <c r="AR117" s="39"/>
      <c r="AS117" s="38"/>
      <c r="AT117" s="38"/>
    </row>
    <row r="118" spans="2:46" ht="24" customHeight="1" x14ac:dyDescent="0.2">
      <c r="B118" s="196"/>
      <c r="C118" s="197"/>
      <c r="D118" s="197"/>
      <c r="E118" s="198"/>
      <c r="F118" s="11" t="s">
        <v>10</v>
      </c>
      <c r="G118" s="68">
        <v>0</v>
      </c>
      <c r="H118" s="69">
        <v>0</v>
      </c>
      <c r="I118" s="69">
        <v>0</v>
      </c>
      <c r="J118" s="69">
        <v>0</v>
      </c>
      <c r="K118" s="69">
        <v>0</v>
      </c>
      <c r="L118" s="69">
        <v>0</v>
      </c>
      <c r="M118" s="69">
        <v>0</v>
      </c>
      <c r="N118" s="69">
        <v>0</v>
      </c>
      <c r="O118" s="70">
        <v>0</v>
      </c>
      <c r="P118" s="71">
        <v>0</v>
      </c>
      <c r="Q118" s="72">
        <v>0</v>
      </c>
      <c r="R118" s="69">
        <v>0</v>
      </c>
      <c r="S118" s="69">
        <v>0</v>
      </c>
      <c r="T118" s="69">
        <v>0</v>
      </c>
      <c r="U118" s="69">
        <v>0</v>
      </c>
      <c r="V118" s="69">
        <v>0</v>
      </c>
      <c r="W118" s="69">
        <v>0</v>
      </c>
      <c r="X118" s="69">
        <v>0</v>
      </c>
      <c r="Y118" s="69">
        <v>0</v>
      </c>
      <c r="Z118" s="69">
        <v>0</v>
      </c>
      <c r="AA118" s="69">
        <v>0</v>
      </c>
      <c r="AB118" s="69">
        <v>0</v>
      </c>
      <c r="AC118" s="70">
        <v>0</v>
      </c>
      <c r="AD118" s="73">
        <v>0</v>
      </c>
      <c r="AE118" s="74">
        <v>0</v>
      </c>
      <c r="AF118" s="70">
        <v>0</v>
      </c>
      <c r="AG118" s="83">
        <v>0</v>
      </c>
      <c r="AH118" s="84">
        <v>0</v>
      </c>
      <c r="AI118" s="178"/>
      <c r="AJ118" s="179"/>
      <c r="AK118" s="183"/>
      <c r="AL118" s="186"/>
      <c r="AM118" s="188"/>
      <c r="AN118" s="164"/>
      <c r="AO118" s="164"/>
      <c r="AP118" s="44"/>
      <c r="AQ118" s="39"/>
      <c r="AR118" s="39"/>
      <c r="AS118" s="38"/>
      <c r="AT118" s="38"/>
    </row>
    <row r="119" spans="2:46" ht="24" customHeight="1" thickBot="1" x14ac:dyDescent="0.25">
      <c r="B119" s="196"/>
      <c r="C119" s="197"/>
      <c r="D119" s="197"/>
      <c r="E119" s="198"/>
      <c r="F119" s="13" t="s">
        <v>16</v>
      </c>
      <c r="G119" s="85">
        <f>SUM(G116:G118)</f>
        <v>0</v>
      </c>
      <c r="H119" s="86">
        <f t="shared" ref="H119:AH119" si="30">SUM(H116:H118)</f>
        <v>0</v>
      </c>
      <c r="I119" s="86">
        <f t="shared" si="30"/>
        <v>0</v>
      </c>
      <c r="J119" s="86">
        <f t="shared" si="30"/>
        <v>0</v>
      </c>
      <c r="K119" s="86">
        <f t="shared" si="30"/>
        <v>3</v>
      </c>
      <c r="L119" s="86">
        <f t="shared" si="30"/>
        <v>221900</v>
      </c>
      <c r="M119" s="86">
        <f t="shared" si="30"/>
        <v>0</v>
      </c>
      <c r="N119" s="86">
        <f t="shared" si="30"/>
        <v>0</v>
      </c>
      <c r="O119" s="86">
        <f t="shared" si="30"/>
        <v>3</v>
      </c>
      <c r="P119" s="87">
        <f t="shared" si="30"/>
        <v>221900</v>
      </c>
      <c r="Q119" s="88">
        <f t="shared" si="30"/>
        <v>0</v>
      </c>
      <c r="R119" s="86">
        <f t="shared" si="30"/>
        <v>0</v>
      </c>
      <c r="S119" s="86">
        <f t="shared" si="30"/>
        <v>0</v>
      </c>
      <c r="T119" s="86">
        <f t="shared" si="30"/>
        <v>0</v>
      </c>
      <c r="U119" s="86">
        <f t="shared" si="30"/>
        <v>0</v>
      </c>
      <c r="V119" s="86">
        <f t="shared" si="30"/>
        <v>0</v>
      </c>
      <c r="W119" s="86">
        <f t="shared" si="30"/>
        <v>0</v>
      </c>
      <c r="X119" s="86">
        <f t="shared" si="30"/>
        <v>0</v>
      </c>
      <c r="Y119" s="86">
        <f t="shared" si="30"/>
        <v>0</v>
      </c>
      <c r="Z119" s="86">
        <f t="shared" si="30"/>
        <v>0</v>
      </c>
      <c r="AA119" s="86">
        <f t="shared" si="30"/>
        <v>1</v>
      </c>
      <c r="AB119" s="86">
        <f t="shared" si="30"/>
        <v>75000</v>
      </c>
      <c r="AC119" s="86">
        <f t="shared" si="30"/>
        <v>1</v>
      </c>
      <c r="AD119" s="89">
        <f t="shared" si="30"/>
        <v>75000</v>
      </c>
      <c r="AE119" s="85">
        <f t="shared" si="30"/>
        <v>4</v>
      </c>
      <c r="AF119" s="86">
        <f t="shared" si="30"/>
        <v>296900</v>
      </c>
      <c r="AG119" s="86">
        <f t="shared" si="30"/>
        <v>0</v>
      </c>
      <c r="AH119" s="87">
        <f t="shared" si="30"/>
        <v>0</v>
      </c>
      <c r="AI119" s="180"/>
      <c r="AJ119" s="181"/>
      <c r="AK119" s="184"/>
      <c r="AL119" s="187"/>
      <c r="AM119" s="189"/>
      <c r="AN119" s="165"/>
      <c r="AO119" s="165"/>
      <c r="AP119" s="44"/>
      <c r="AQ119" s="39"/>
      <c r="AR119" s="39"/>
      <c r="AS119" s="38"/>
      <c r="AT119" s="38"/>
    </row>
    <row r="120" spans="2:46" ht="24" customHeight="1" x14ac:dyDescent="0.2">
      <c r="B120" s="196" t="s">
        <v>125</v>
      </c>
      <c r="C120" s="197"/>
      <c r="D120" s="197"/>
      <c r="E120" s="198"/>
      <c r="F120" s="9" t="s">
        <v>5</v>
      </c>
      <c r="G120" s="52">
        <v>0</v>
      </c>
      <c r="H120" s="53">
        <v>0</v>
      </c>
      <c r="I120" s="54">
        <v>0</v>
      </c>
      <c r="J120" s="53">
        <v>0</v>
      </c>
      <c r="K120" s="54">
        <v>1</v>
      </c>
      <c r="L120" s="53">
        <v>66000</v>
      </c>
      <c r="M120" s="54">
        <v>0</v>
      </c>
      <c r="N120" s="54">
        <v>0</v>
      </c>
      <c r="O120" s="54">
        <v>1</v>
      </c>
      <c r="P120" s="55">
        <v>66000</v>
      </c>
      <c r="Q120" s="56">
        <v>1</v>
      </c>
      <c r="R120" s="54">
        <v>66000</v>
      </c>
      <c r="S120" s="54">
        <v>0</v>
      </c>
      <c r="T120" s="53">
        <v>0</v>
      </c>
      <c r="U120" s="54">
        <v>0</v>
      </c>
      <c r="V120" s="53">
        <v>0</v>
      </c>
      <c r="W120" s="54">
        <v>0</v>
      </c>
      <c r="X120" s="53">
        <v>0</v>
      </c>
      <c r="Y120" s="54">
        <v>0</v>
      </c>
      <c r="Z120" s="53">
        <v>0</v>
      </c>
      <c r="AA120" s="54">
        <v>14</v>
      </c>
      <c r="AB120" s="53">
        <v>83700</v>
      </c>
      <c r="AC120" s="54">
        <v>15</v>
      </c>
      <c r="AD120" s="57">
        <v>149700</v>
      </c>
      <c r="AE120" s="52">
        <v>16</v>
      </c>
      <c r="AF120" s="54">
        <v>215700</v>
      </c>
      <c r="AG120" s="54">
        <v>0</v>
      </c>
      <c r="AH120" s="82">
        <v>0</v>
      </c>
      <c r="AI120" s="176" t="s">
        <v>165</v>
      </c>
      <c r="AJ120" s="177"/>
      <c r="AK120" s="182"/>
      <c r="AL120" s="185" t="s">
        <v>166</v>
      </c>
      <c r="AM120" s="166" t="s">
        <v>238</v>
      </c>
      <c r="AN120" s="166" t="s">
        <v>280</v>
      </c>
      <c r="AO120" s="163" t="s">
        <v>160</v>
      </c>
      <c r="AP120" s="44"/>
      <c r="AQ120" s="39"/>
      <c r="AR120" s="39"/>
      <c r="AS120" s="38"/>
      <c r="AT120" s="38"/>
    </row>
    <row r="121" spans="2:46" ht="24" customHeight="1" x14ac:dyDescent="0.2">
      <c r="B121" s="196"/>
      <c r="C121" s="197"/>
      <c r="D121" s="197"/>
      <c r="E121" s="198"/>
      <c r="F121" s="10" t="s">
        <v>6</v>
      </c>
      <c r="G121" s="60">
        <v>0</v>
      </c>
      <c r="H121" s="61">
        <v>0</v>
      </c>
      <c r="I121" s="61">
        <v>0</v>
      </c>
      <c r="J121" s="61">
        <v>0</v>
      </c>
      <c r="K121" s="61">
        <v>0</v>
      </c>
      <c r="L121" s="61">
        <v>0</v>
      </c>
      <c r="M121" s="61">
        <v>0</v>
      </c>
      <c r="N121" s="61">
        <v>0</v>
      </c>
      <c r="O121" s="62">
        <v>0</v>
      </c>
      <c r="P121" s="63">
        <v>0</v>
      </c>
      <c r="Q121" s="64">
        <v>0</v>
      </c>
      <c r="R121" s="61">
        <v>0</v>
      </c>
      <c r="S121" s="61">
        <v>0</v>
      </c>
      <c r="T121" s="61">
        <v>0</v>
      </c>
      <c r="U121" s="61">
        <v>0</v>
      </c>
      <c r="V121" s="61">
        <v>0</v>
      </c>
      <c r="W121" s="61">
        <v>0</v>
      </c>
      <c r="X121" s="61">
        <v>0</v>
      </c>
      <c r="Y121" s="61">
        <v>0</v>
      </c>
      <c r="Z121" s="61">
        <v>0</v>
      </c>
      <c r="AA121" s="61">
        <v>6</v>
      </c>
      <c r="AB121" s="61">
        <v>205220</v>
      </c>
      <c r="AC121" s="62">
        <v>6</v>
      </c>
      <c r="AD121" s="65">
        <v>205220</v>
      </c>
      <c r="AE121" s="66">
        <v>6</v>
      </c>
      <c r="AF121" s="62">
        <v>205220</v>
      </c>
      <c r="AG121" s="61">
        <v>0</v>
      </c>
      <c r="AH121" s="67">
        <v>0</v>
      </c>
      <c r="AI121" s="178"/>
      <c r="AJ121" s="179"/>
      <c r="AK121" s="183"/>
      <c r="AL121" s="186"/>
      <c r="AM121" s="188"/>
      <c r="AN121" s="164"/>
      <c r="AO121" s="164"/>
      <c r="AP121" s="44"/>
      <c r="AQ121" s="39"/>
      <c r="AR121" s="39"/>
      <c r="AS121" s="38"/>
      <c r="AT121" s="38"/>
    </row>
    <row r="122" spans="2:46" ht="24" customHeight="1" x14ac:dyDescent="0.2">
      <c r="B122" s="196"/>
      <c r="C122" s="197"/>
      <c r="D122" s="197"/>
      <c r="E122" s="198"/>
      <c r="F122" s="11" t="s">
        <v>10</v>
      </c>
      <c r="G122" s="68">
        <v>0</v>
      </c>
      <c r="H122" s="69">
        <v>0</v>
      </c>
      <c r="I122" s="69">
        <v>0</v>
      </c>
      <c r="J122" s="69">
        <v>0</v>
      </c>
      <c r="K122" s="69">
        <v>0</v>
      </c>
      <c r="L122" s="69">
        <v>0</v>
      </c>
      <c r="M122" s="69">
        <v>0</v>
      </c>
      <c r="N122" s="69">
        <v>0</v>
      </c>
      <c r="O122" s="70">
        <v>0</v>
      </c>
      <c r="P122" s="71">
        <v>0</v>
      </c>
      <c r="Q122" s="72">
        <v>0</v>
      </c>
      <c r="R122" s="69">
        <v>0</v>
      </c>
      <c r="S122" s="69">
        <v>0</v>
      </c>
      <c r="T122" s="69">
        <v>0</v>
      </c>
      <c r="U122" s="69">
        <v>0</v>
      </c>
      <c r="V122" s="69">
        <v>0</v>
      </c>
      <c r="W122" s="69">
        <v>0</v>
      </c>
      <c r="X122" s="69">
        <v>0</v>
      </c>
      <c r="Y122" s="69">
        <v>0</v>
      </c>
      <c r="Z122" s="69">
        <v>0</v>
      </c>
      <c r="AA122" s="69">
        <v>0</v>
      </c>
      <c r="AB122" s="69">
        <v>0</v>
      </c>
      <c r="AC122" s="70">
        <v>0</v>
      </c>
      <c r="AD122" s="73">
        <v>0</v>
      </c>
      <c r="AE122" s="74">
        <v>0</v>
      </c>
      <c r="AF122" s="70">
        <v>0</v>
      </c>
      <c r="AG122" s="83">
        <v>0</v>
      </c>
      <c r="AH122" s="84">
        <v>0</v>
      </c>
      <c r="AI122" s="178"/>
      <c r="AJ122" s="179"/>
      <c r="AK122" s="183"/>
      <c r="AL122" s="186"/>
      <c r="AM122" s="188"/>
      <c r="AN122" s="164"/>
      <c r="AO122" s="164"/>
      <c r="AP122" s="44"/>
      <c r="AQ122" s="39"/>
      <c r="AR122" s="39"/>
      <c r="AS122" s="38"/>
      <c r="AT122" s="38"/>
    </row>
    <row r="123" spans="2:46" ht="24" customHeight="1" thickBot="1" x14ac:dyDescent="0.25">
      <c r="B123" s="196"/>
      <c r="C123" s="197"/>
      <c r="D123" s="197"/>
      <c r="E123" s="198"/>
      <c r="F123" s="13" t="s">
        <v>16</v>
      </c>
      <c r="G123" s="85">
        <f>SUM(G120:G122)</f>
        <v>0</v>
      </c>
      <c r="H123" s="86">
        <f t="shared" ref="H123:AH123" si="31">SUM(H120:H122)</f>
        <v>0</v>
      </c>
      <c r="I123" s="104">
        <f t="shared" si="31"/>
        <v>0</v>
      </c>
      <c r="J123" s="104">
        <f t="shared" si="31"/>
        <v>0</v>
      </c>
      <c r="K123" s="86">
        <f t="shared" si="31"/>
        <v>1</v>
      </c>
      <c r="L123" s="86">
        <f t="shared" si="31"/>
        <v>66000</v>
      </c>
      <c r="M123" s="86">
        <f t="shared" si="31"/>
        <v>0</v>
      </c>
      <c r="N123" s="86">
        <f t="shared" si="31"/>
        <v>0</v>
      </c>
      <c r="O123" s="86">
        <f t="shared" si="31"/>
        <v>1</v>
      </c>
      <c r="P123" s="87">
        <f t="shared" si="31"/>
        <v>66000</v>
      </c>
      <c r="Q123" s="88">
        <f t="shared" si="31"/>
        <v>1</v>
      </c>
      <c r="R123" s="86">
        <f t="shared" si="31"/>
        <v>66000</v>
      </c>
      <c r="S123" s="86">
        <f t="shared" si="31"/>
        <v>0</v>
      </c>
      <c r="T123" s="86">
        <f t="shared" si="31"/>
        <v>0</v>
      </c>
      <c r="U123" s="104">
        <f t="shared" si="31"/>
        <v>0</v>
      </c>
      <c r="V123" s="104">
        <f t="shared" si="31"/>
        <v>0</v>
      </c>
      <c r="W123" s="86">
        <f t="shared" si="31"/>
        <v>0</v>
      </c>
      <c r="X123" s="86">
        <f t="shared" si="31"/>
        <v>0</v>
      </c>
      <c r="Y123" s="86">
        <f t="shared" si="31"/>
        <v>0</v>
      </c>
      <c r="Z123" s="86">
        <f t="shared" si="31"/>
        <v>0</v>
      </c>
      <c r="AA123" s="86">
        <f t="shared" si="31"/>
        <v>20</v>
      </c>
      <c r="AB123" s="86">
        <f t="shared" si="31"/>
        <v>288920</v>
      </c>
      <c r="AC123" s="86">
        <f t="shared" si="31"/>
        <v>21</v>
      </c>
      <c r="AD123" s="89">
        <f t="shared" si="31"/>
        <v>354920</v>
      </c>
      <c r="AE123" s="85">
        <f t="shared" si="31"/>
        <v>22</v>
      </c>
      <c r="AF123" s="86">
        <f t="shared" si="31"/>
        <v>420920</v>
      </c>
      <c r="AG123" s="86">
        <f t="shared" si="31"/>
        <v>0</v>
      </c>
      <c r="AH123" s="87">
        <f t="shared" si="31"/>
        <v>0</v>
      </c>
      <c r="AI123" s="180"/>
      <c r="AJ123" s="181"/>
      <c r="AK123" s="184"/>
      <c r="AL123" s="187"/>
      <c r="AM123" s="189"/>
      <c r="AN123" s="165"/>
      <c r="AO123" s="165"/>
      <c r="AP123" s="44"/>
      <c r="AQ123" s="39"/>
      <c r="AR123" s="39"/>
      <c r="AS123" s="38"/>
      <c r="AT123" s="38"/>
    </row>
    <row r="124" spans="2:46" ht="24" customHeight="1" x14ac:dyDescent="0.2">
      <c r="B124" s="196" t="s">
        <v>126</v>
      </c>
      <c r="C124" s="197"/>
      <c r="D124" s="197"/>
      <c r="E124" s="198"/>
      <c r="F124" s="9" t="s">
        <v>5</v>
      </c>
      <c r="G124" s="52">
        <v>0</v>
      </c>
      <c r="H124" s="53">
        <v>0</v>
      </c>
      <c r="I124" s="105">
        <v>4</v>
      </c>
      <c r="J124" s="105">
        <v>126707</v>
      </c>
      <c r="K124" s="54">
        <v>0</v>
      </c>
      <c r="L124" s="53">
        <v>0</v>
      </c>
      <c r="M124" s="54">
        <v>0</v>
      </c>
      <c r="N124" s="54">
        <v>0</v>
      </c>
      <c r="O124" s="54">
        <v>4</v>
      </c>
      <c r="P124" s="55">
        <v>126707</v>
      </c>
      <c r="Q124" s="56">
        <v>0</v>
      </c>
      <c r="R124" s="54">
        <v>0</v>
      </c>
      <c r="S124" s="54">
        <v>0</v>
      </c>
      <c r="T124" s="53">
        <v>0</v>
      </c>
      <c r="U124" s="105">
        <v>21</v>
      </c>
      <c r="V124" s="105">
        <v>2561000</v>
      </c>
      <c r="W124" s="54">
        <v>0</v>
      </c>
      <c r="X124" s="53">
        <v>0</v>
      </c>
      <c r="Y124" s="54">
        <v>0</v>
      </c>
      <c r="Z124" s="53">
        <v>0</v>
      </c>
      <c r="AA124" s="54">
        <v>0</v>
      </c>
      <c r="AB124" s="53">
        <v>0</v>
      </c>
      <c r="AC124" s="54">
        <v>21</v>
      </c>
      <c r="AD124" s="57">
        <v>2561000</v>
      </c>
      <c r="AE124" s="52">
        <v>25</v>
      </c>
      <c r="AF124" s="54">
        <v>2687707</v>
      </c>
      <c r="AG124" s="54">
        <v>25</v>
      </c>
      <c r="AH124" s="82">
        <v>2687707</v>
      </c>
      <c r="AI124" s="176" t="s">
        <v>165</v>
      </c>
      <c r="AJ124" s="177"/>
      <c r="AK124" s="182"/>
      <c r="AL124" s="185" t="s">
        <v>166</v>
      </c>
      <c r="AM124" s="166" t="s">
        <v>167</v>
      </c>
      <c r="AN124" s="166" t="s">
        <v>168</v>
      </c>
      <c r="AO124" s="163"/>
      <c r="AP124" s="44"/>
      <c r="AQ124" s="39"/>
      <c r="AR124" s="39"/>
      <c r="AS124" s="38"/>
      <c r="AT124" s="38"/>
    </row>
    <row r="125" spans="2:46" ht="24" customHeight="1" x14ac:dyDescent="0.2">
      <c r="B125" s="196"/>
      <c r="C125" s="197"/>
      <c r="D125" s="197"/>
      <c r="E125" s="198"/>
      <c r="F125" s="10" t="s">
        <v>6</v>
      </c>
      <c r="G125" s="60">
        <v>0</v>
      </c>
      <c r="H125" s="61">
        <v>0</v>
      </c>
      <c r="I125" s="61">
        <v>0</v>
      </c>
      <c r="J125" s="61">
        <v>0</v>
      </c>
      <c r="K125" s="61">
        <v>0</v>
      </c>
      <c r="L125" s="61">
        <v>0</v>
      </c>
      <c r="M125" s="61">
        <v>0</v>
      </c>
      <c r="N125" s="61">
        <v>0</v>
      </c>
      <c r="O125" s="62">
        <v>0</v>
      </c>
      <c r="P125" s="63">
        <v>0</v>
      </c>
      <c r="Q125" s="64">
        <v>0</v>
      </c>
      <c r="R125" s="61">
        <v>0</v>
      </c>
      <c r="S125" s="61">
        <v>0</v>
      </c>
      <c r="T125" s="61">
        <v>0</v>
      </c>
      <c r="U125" s="61">
        <v>0</v>
      </c>
      <c r="V125" s="61">
        <v>0</v>
      </c>
      <c r="W125" s="61">
        <v>0</v>
      </c>
      <c r="X125" s="61">
        <v>0</v>
      </c>
      <c r="Y125" s="61">
        <v>0</v>
      </c>
      <c r="Z125" s="61">
        <v>0</v>
      </c>
      <c r="AA125" s="61">
        <v>0</v>
      </c>
      <c r="AB125" s="61">
        <v>0</v>
      </c>
      <c r="AC125" s="62">
        <v>0</v>
      </c>
      <c r="AD125" s="65">
        <v>0</v>
      </c>
      <c r="AE125" s="66">
        <v>0</v>
      </c>
      <c r="AF125" s="62">
        <v>0</v>
      </c>
      <c r="AG125" s="61">
        <v>0</v>
      </c>
      <c r="AH125" s="67">
        <v>0</v>
      </c>
      <c r="AI125" s="178"/>
      <c r="AJ125" s="179"/>
      <c r="AK125" s="183"/>
      <c r="AL125" s="186"/>
      <c r="AM125" s="188"/>
      <c r="AN125" s="188"/>
      <c r="AO125" s="164"/>
      <c r="AP125" s="44"/>
      <c r="AQ125" s="39"/>
      <c r="AR125" s="39"/>
      <c r="AS125" s="38"/>
      <c r="AT125" s="38"/>
    </row>
    <row r="126" spans="2:46" ht="24" customHeight="1" x14ac:dyDescent="0.2">
      <c r="B126" s="196"/>
      <c r="C126" s="197"/>
      <c r="D126" s="197"/>
      <c r="E126" s="198"/>
      <c r="F126" s="11" t="s">
        <v>10</v>
      </c>
      <c r="G126" s="68">
        <v>0</v>
      </c>
      <c r="H126" s="69">
        <v>0</v>
      </c>
      <c r="I126" s="69">
        <v>0</v>
      </c>
      <c r="J126" s="69">
        <v>0</v>
      </c>
      <c r="K126" s="69">
        <v>0</v>
      </c>
      <c r="L126" s="69">
        <v>0</v>
      </c>
      <c r="M126" s="69">
        <v>0</v>
      </c>
      <c r="N126" s="69">
        <v>0</v>
      </c>
      <c r="O126" s="70">
        <v>0</v>
      </c>
      <c r="P126" s="71">
        <v>0</v>
      </c>
      <c r="Q126" s="72">
        <v>0</v>
      </c>
      <c r="R126" s="69">
        <v>0</v>
      </c>
      <c r="S126" s="69">
        <v>0</v>
      </c>
      <c r="T126" s="69">
        <v>0</v>
      </c>
      <c r="U126" s="69">
        <v>0</v>
      </c>
      <c r="V126" s="69">
        <v>0</v>
      </c>
      <c r="W126" s="69">
        <v>0</v>
      </c>
      <c r="X126" s="69">
        <v>0</v>
      </c>
      <c r="Y126" s="69">
        <v>0</v>
      </c>
      <c r="Z126" s="69">
        <v>0</v>
      </c>
      <c r="AA126" s="69">
        <v>0</v>
      </c>
      <c r="AB126" s="69">
        <v>0</v>
      </c>
      <c r="AC126" s="70">
        <v>0</v>
      </c>
      <c r="AD126" s="73">
        <v>0</v>
      </c>
      <c r="AE126" s="74">
        <v>0</v>
      </c>
      <c r="AF126" s="70">
        <v>0</v>
      </c>
      <c r="AG126" s="83">
        <v>0</v>
      </c>
      <c r="AH126" s="84">
        <v>0</v>
      </c>
      <c r="AI126" s="178"/>
      <c r="AJ126" s="179"/>
      <c r="AK126" s="183"/>
      <c r="AL126" s="186"/>
      <c r="AM126" s="188"/>
      <c r="AN126" s="188"/>
      <c r="AO126" s="164"/>
      <c r="AP126" s="44"/>
      <c r="AQ126" s="39"/>
      <c r="AR126" s="39"/>
      <c r="AS126" s="38"/>
      <c r="AT126" s="38"/>
    </row>
    <row r="127" spans="2:46" ht="24" customHeight="1" thickBot="1" x14ac:dyDescent="0.25">
      <c r="B127" s="196"/>
      <c r="C127" s="197"/>
      <c r="D127" s="197"/>
      <c r="E127" s="198"/>
      <c r="F127" s="13" t="s">
        <v>16</v>
      </c>
      <c r="G127" s="85">
        <f>SUM(G124:G126)</f>
        <v>0</v>
      </c>
      <c r="H127" s="86">
        <f t="shared" ref="H127:AH127" si="32">SUM(H124:H126)</f>
        <v>0</v>
      </c>
      <c r="I127" s="86">
        <f t="shared" si="32"/>
        <v>4</v>
      </c>
      <c r="J127" s="86">
        <f t="shared" si="32"/>
        <v>126707</v>
      </c>
      <c r="K127" s="86">
        <f t="shared" si="32"/>
        <v>0</v>
      </c>
      <c r="L127" s="86">
        <f t="shared" si="32"/>
        <v>0</v>
      </c>
      <c r="M127" s="86">
        <f t="shared" si="32"/>
        <v>0</v>
      </c>
      <c r="N127" s="86">
        <f t="shared" si="32"/>
        <v>0</v>
      </c>
      <c r="O127" s="86">
        <f t="shared" si="32"/>
        <v>4</v>
      </c>
      <c r="P127" s="87">
        <f t="shared" si="32"/>
        <v>126707</v>
      </c>
      <c r="Q127" s="88">
        <f t="shared" si="32"/>
        <v>0</v>
      </c>
      <c r="R127" s="86">
        <f t="shared" si="32"/>
        <v>0</v>
      </c>
      <c r="S127" s="86">
        <f t="shared" si="32"/>
        <v>0</v>
      </c>
      <c r="T127" s="86">
        <f t="shared" si="32"/>
        <v>0</v>
      </c>
      <c r="U127" s="86">
        <f t="shared" si="32"/>
        <v>21</v>
      </c>
      <c r="V127" s="86">
        <f t="shared" si="32"/>
        <v>2561000</v>
      </c>
      <c r="W127" s="86">
        <f t="shared" si="32"/>
        <v>0</v>
      </c>
      <c r="X127" s="86">
        <f t="shared" si="32"/>
        <v>0</v>
      </c>
      <c r="Y127" s="86">
        <f t="shared" si="32"/>
        <v>0</v>
      </c>
      <c r="Z127" s="86">
        <f t="shared" si="32"/>
        <v>0</v>
      </c>
      <c r="AA127" s="86">
        <f t="shared" si="32"/>
        <v>0</v>
      </c>
      <c r="AB127" s="86">
        <f t="shared" si="32"/>
        <v>0</v>
      </c>
      <c r="AC127" s="86">
        <f t="shared" si="32"/>
        <v>21</v>
      </c>
      <c r="AD127" s="89">
        <f t="shared" si="32"/>
        <v>2561000</v>
      </c>
      <c r="AE127" s="85">
        <f t="shared" si="32"/>
        <v>25</v>
      </c>
      <c r="AF127" s="86">
        <f t="shared" si="32"/>
        <v>2687707</v>
      </c>
      <c r="AG127" s="86">
        <f t="shared" si="32"/>
        <v>25</v>
      </c>
      <c r="AH127" s="87">
        <f t="shared" si="32"/>
        <v>2687707</v>
      </c>
      <c r="AI127" s="180"/>
      <c r="AJ127" s="181"/>
      <c r="AK127" s="184"/>
      <c r="AL127" s="187"/>
      <c r="AM127" s="189"/>
      <c r="AN127" s="189"/>
      <c r="AO127" s="165"/>
      <c r="AP127" s="44"/>
      <c r="AQ127" s="39"/>
      <c r="AR127" s="39"/>
      <c r="AS127" s="38"/>
      <c r="AT127" s="38"/>
    </row>
    <row r="128" spans="2:46" ht="24" customHeight="1" x14ac:dyDescent="0.2">
      <c r="B128" s="196" t="s">
        <v>127</v>
      </c>
      <c r="C128" s="197"/>
      <c r="D128" s="197"/>
      <c r="E128" s="198"/>
      <c r="F128" s="9" t="s">
        <v>5</v>
      </c>
      <c r="G128" s="52">
        <v>0</v>
      </c>
      <c r="H128" s="53">
        <v>0</v>
      </c>
      <c r="I128" s="54">
        <v>95</v>
      </c>
      <c r="J128" s="53">
        <v>2434909</v>
      </c>
      <c r="K128" s="54">
        <v>2</v>
      </c>
      <c r="L128" s="53">
        <v>372889</v>
      </c>
      <c r="M128" s="54">
        <v>0</v>
      </c>
      <c r="N128" s="54">
        <v>0</v>
      </c>
      <c r="O128" s="54">
        <v>97</v>
      </c>
      <c r="P128" s="55">
        <v>2807798</v>
      </c>
      <c r="Q128" s="56">
        <v>0</v>
      </c>
      <c r="R128" s="54">
        <v>0</v>
      </c>
      <c r="S128" s="54">
        <v>1</v>
      </c>
      <c r="T128" s="53">
        <v>28000</v>
      </c>
      <c r="U128" s="54">
        <v>0</v>
      </c>
      <c r="V128" s="53">
        <v>0</v>
      </c>
      <c r="W128" s="54">
        <v>0</v>
      </c>
      <c r="X128" s="53">
        <v>0</v>
      </c>
      <c r="Y128" s="54">
        <v>0</v>
      </c>
      <c r="Z128" s="53">
        <v>0</v>
      </c>
      <c r="AA128" s="54">
        <v>0</v>
      </c>
      <c r="AB128" s="53">
        <v>0</v>
      </c>
      <c r="AC128" s="54">
        <v>1</v>
      </c>
      <c r="AD128" s="57">
        <v>28000</v>
      </c>
      <c r="AE128" s="52">
        <v>98</v>
      </c>
      <c r="AF128" s="54">
        <v>2835798</v>
      </c>
      <c r="AG128" s="54">
        <v>96</v>
      </c>
      <c r="AH128" s="82">
        <v>2462909</v>
      </c>
      <c r="AI128" s="176" t="s">
        <v>154</v>
      </c>
      <c r="AJ128" s="177"/>
      <c r="AK128" s="182"/>
      <c r="AL128" s="185" t="s">
        <v>190</v>
      </c>
      <c r="AM128" s="166" t="s">
        <v>191</v>
      </c>
      <c r="AN128" s="166" t="s">
        <v>192</v>
      </c>
      <c r="AO128" s="163" t="s">
        <v>193</v>
      </c>
      <c r="AP128" s="44"/>
      <c r="AQ128" s="39"/>
      <c r="AR128" s="39"/>
      <c r="AS128" s="38"/>
      <c r="AT128" s="38"/>
    </row>
    <row r="129" spans="2:46" ht="24" customHeight="1" x14ac:dyDescent="0.2">
      <c r="B129" s="196"/>
      <c r="C129" s="197"/>
      <c r="D129" s="197"/>
      <c r="E129" s="198"/>
      <c r="F129" s="10" t="s">
        <v>6</v>
      </c>
      <c r="G129" s="60">
        <v>0</v>
      </c>
      <c r="H129" s="61">
        <v>0</v>
      </c>
      <c r="I129" s="61">
        <v>0</v>
      </c>
      <c r="J129" s="61">
        <v>0</v>
      </c>
      <c r="K129" s="61">
        <v>0</v>
      </c>
      <c r="L129" s="61">
        <v>0</v>
      </c>
      <c r="M129" s="61">
        <v>0</v>
      </c>
      <c r="N129" s="61">
        <v>0</v>
      </c>
      <c r="O129" s="62">
        <v>0</v>
      </c>
      <c r="P129" s="63">
        <v>0</v>
      </c>
      <c r="Q129" s="64">
        <v>0</v>
      </c>
      <c r="R129" s="61">
        <v>0</v>
      </c>
      <c r="S129" s="61">
        <v>0</v>
      </c>
      <c r="T129" s="61">
        <v>0</v>
      </c>
      <c r="U129" s="61">
        <v>0</v>
      </c>
      <c r="V129" s="61">
        <v>0</v>
      </c>
      <c r="W129" s="61">
        <v>0</v>
      </c>
      <c r="X129" s="61">
        <v>0</v>
      </c>
      <c r="Y129" s="61">
        <v>0</v>
      </c>
      <c r="Z129" s="61">
        <v>0</v>
      </c>
      <c r="AA129" s="61">
        <v>0</v>
      </c>
      <c r="AB129" s="61">
        <v>0</v>
      </c>
      <c r="AC129" s="62">
        <v>0</v>
      </c>
      <c r="AD129" s="65">
        <v>0</v>
      </c>
      <c r="AE129" s="66">
        <v>0</v>
      </c>
      <c r="AF129" s="62">
        <v>0</v>
      </c>
      <c r="AG129" s="61">
        <v>0</v>
      </c>
      <c r="AH129" s="67">
        <v>0</v>
      </c>
      <c r="AI129" s="178"/>
      <c r="AJ129" s="179"/>
      <c r="AK129" s="183"/>
      <c r="AL129" s="186"/>
      <c r="AM129" s="188"/>
      <c r="AN129" s="188"/>
      <c r="AO129" s="164"/>
      <c r="AP129" s="44"/>
      <c r="AQ129" s="39"/>
      <c r="AR129" s="39"/>
      <c r="AS129" s="38"/>
      <c r="AT129" s="38"/>
    </row>
    <row r="130" spans="2:46" ht="24" customHeight="1" x14ac:dyDescent="0.2">
      <c r="B130" s="196"/>
      <c r="C130" s="197"/>
      <c r="D130" s="197"/>
      <c r="E130" s="198"/>
      <c r="F130" s="11" t="s">
        <v>10</v>
      </c>
      <c r="G130" s="68">
        <v>0</v>
      </c>
      <c r="H130" s="69">
        <v>0</v>
      </c>
      <c r="I130" s="69">
        <v>0</v>
      </c>
      <c r="J130" s="69">
        <v>0</v>
      </c>
      <c r="K130" s="69">
        <v>0</v>
      </c>
      <c r="L130" s="69">
        <v>0</v>
      </c>
      <c r="M130" s="69">
        <v>0</v>
      </c>
      <c r="N130" s="69">
        <v>0</v>
      </c>
      <c r="O130" s="70">
        <v>0</v>
      </c>
      <c r="P130" s="71">
        <v>0</v>
      </c>
      <c r="Q130" s="72">
        <v>0</v>
      </c>
      <c r="R130" s="69">
        <v>0</v>
      </c>
      <c r="S130" s="69">
        <v>0</v>
      </c>
      <c r="T130" s="69">
        <v>0</v>
      </c>
      <c r="U130" s="69">
        <v>0</v>
      </c>
      <c r="V130" s="69">
        <v>0</v>
      </c>
      <c r="W130" s="69">
        <v>0</v>
      </c>
      <c r="X130" s="69">
        <v>0</v>
      </c>
      <c r="Y130" s="69">
        <v>0</v>
      </c>
      <c r="Z130" s="69">
        <v>0</v>
      </c>
      <c r="AA130" s="69">
        <v>0</v>
      </c>
      <c r="AB130" s="69">
        <v>0</v>
      </c>
      <c r="AC130" s="70">
        <v>0</v>
      </c>
      <c r="AD130" s="73">
        <v>0</v>
      </c>
      <c r="AE130" s="74">
        <v>0</v>
      </c>
      <c r="AF130" s="70">
        <v>0</v>
      </c>
      <c r="AG130" s="83">
        <v>0</v>
      </c>
      <c r="AH130" s="84">
        <v>0</v>
      </c>
      <c r="AI130" s="178"/>
      <c r="AJ130" s="179"/>
      <c r="AK130" s="183"/>
      <c r="AL130" s="186"/>
      <c r="AM130" s="188"/>
      <c r="AN130" s="188"/>
      <c r="AO130" s="164"/>
      <c r="AP130" s="44"/>
      <c r="AQ130" s="39"/>
      <c r="AR130" s="39"/>
      <c r="AS130" s="38"/>
      <c r="AT130" s="38"/>
    </row>
    <row r="131" spans="2:46" ht="24" customHeight="1" thickBot="1" x14ac:dyDescent="0.25">
      <c r="B131" s="196"/>
      <c r="C131" s="197"/>
      <c r="D131" s="197"/>
      <c r="E131" s="198"/>
      <c r="F131" s="13" t="s">
        <v>16</v>
      </c>
      <c r="G131" s="85">
        <f>SUM(G128:G130)</f>
        <v>0</v>
      </c>
      <c r="H131" s="86">
        <f t="shared" ref="H131:AH131" si="33">SUM(H128:H130)</f>
        <v>0</v>
      </c>
      <c r="I131" s="86">
        <f t="shared" si="33"/>
        <v>95</v>
      </c>
      <c r="J131" s="86">
        <f t="shared" si="33"/>
        <v>2434909</v>
      </c>
      <c r="K131" s="86">
        <f t="shared" si="33"/>
        <v>2</v>
      </c>
      <c r="L131" s="86">
        <f t="shared" si="33"/>
        <v>372889</v>
      </c>
      <c r="M131" s="86">
        <f t="shared" si="33"/>
        <v>0</v>
      </c>
      <c r="N131" s="86">
        <f t="shared" si="33"/>
        <v>0</v>
      </c>
      <c r="O131" s="86">
        <f t="shared" si="33"/>
        <v>97</v>
      </c>
      <c r="P131" s="87">
        <f t="shared" si="33"/>
        <v>2807798</v>
      </c>
      <c r="Q131" s="88">
        <f t="shared" si="33"/>
        <v>0</v>
      </c>
      <c r="R131" s="86">
        <f t="shared" si="33"/>
        <v>0</v>
      </c>
      <c r="S131" s="86">
        <f t="shared" si="33"/>
        <v>1</v>
      </c>
      <c r="T131" s="86">
        <f t="shared" si="33"/>
        <v>28000</v>
      </c>
      <c r="U131" s="86">
        <f t="shared" si="33"/>
        <v>0</v>
      </c>
      <c r="V131" s="86">
        <f t="shared" si="33"/>
        <v>0</v>
      </c>
      <c r="W131" s="86">
        <f t="shared" si="33"/>
        <v>0</v>
      </c>
      <c r="X131" s="86">
        <f t="shared" si="33"/>
        <v>0</v>
      </c>
      <c r="Y131" s="86">
        <f t="shared" si="33"/>
        <v>0</v>
      </c>
      <c r="Z131" s="86">
        <f t="shared" si="33"/>
        <v>0</v>
      </c>
      <c r="AA131" s="86">
        <f t="shared" si="33"/>
        <v>0</v>
      </c>
      <c r="AB131" s="86">
        <f t="shared" si="33"/>
        <v>0</v>
      </c>
      <c r="AC131" s="86">
        <f t="shared" si="33"/>
        <v>1</v>
      </c>
      <c r="AD131" s="89">
        <f t="shared" si="33"/>
        <v>28000</v>
      </c>
      <c r="AE131" s="85">
        <f t="shared" si="33"/>
        <v>98</v>
      </c>
      <c r="AF131" s="86">
        <f t="shared" si="33"/>
        <v>2835798</v>
      </c>
      <c r="AG131" s="86">
        <f t="shared" si="33"/>
        <v>96</v>
      </c>
      <c r="AH131" s="87">
        <f t="shared" si="33"/>
        <v>2462909</v>
      </c>
      <c r="AI131" s="180"/>
      <c r="AJ131" s="181"/>
      <c r="AK131" s="184"/>
      <c r="AL131" s="187"/>
      <c r="AM131" s="189"/>
      <c r="AN131" s="189"/>
      <c r="AO131" s="165"/>
      <c r="AP131" s="44"/>
      <c r="AQ131" s="39"/>
      <c r="AR131" s="39"/>
      <c r="AS131" s="38"/>
      <c r="AT131" s="38"/>
    </row>
    <row r="132" spans="2:46" ht="24" customHeight="1" x14ac:dyDescent="0.2">
      <c r="B132" s="196" t="s">
        <v>128</v>
      </c>
      <c r="C132" s="197"/>
      <c r="D132" s="197"/>
      <c r="E132" s="198"/>
      <c r="F132" s="9" t="s">
        <v>5</v>
      </c>
      <c r="G132" s="52">
        <v>0</v>
      </c>
      <c r="H132" s="53">
        <v>0</v>
      </c>
      <c r="I132" s="54">
        <v>1</v>
      </c>
      <c r="J132" s="53">
        <v>71500</v>
      </c>
      <c r="K132" s="54">
        <v>1</v>
      </c>
      <c r="L132" s="53">
        <v>45000</v>
      </c>
      <c r="M132" s="54">
        <v>0</v>
      </c>
      <c r="N132" s="54">
        <v>0</v>
      </c>
      <c r="O132" s="54">
        <v>2</v>
      </c>
      <c r="P132" s="55">
        <v>116500</v>
      </c>
      <c r="Q132" s="56">
        <v>1</v>
      </c>
      <c r="R132" s="54">
        <v>4950</v>
      </c>
      <c r="S132" s="54">
        <v>0</v>
      </c>
      <c r="T132" s="53">
        <v>0</v>
      </c>
      <c r="U132" s="54">
        <v>0</v>
      </c>
      <c r="V132" s="53">
        <v>0</v>
      </c>
      <c r="W132" s="54">
        <v>0</v>
      </c>
      <c r="X132" s="53">
        <v>0</v>
      </c>
      <c r="Y132" s="54">
        <v>0</v>
      </c>
      <c r="Z132" s="53">
        <v>0</v>
      </c>
      <c r="AA132" s="54">
        <v>0</v>
      </c>
      <c r="AB132" s="53">
        <v>0</v>
      </c>
      <c r="AC132" s="54">
        <v>1</v>
      </c>
      <c r="AD132" s="57">
        <v>4950</v>
      </c>
      <c r="AE132" s="52">
        <v>3</v>
      </c>
      <c r="AF132" s="54">
        <v>121450</v>
      </c>
      <c r="AG132" s="54">
        <v>0</v>
      </c>
      <c r="AH132" s="82">
        <v>0</v>
      </c>
      <c r="AI132" s="176" t="s">
        <v>179</v>
      </c>
      <c r="AJ132" s="177"/>
      <c r="AK132" s="182"/>
      <c r="AL132" s="185" t="s">
        <v>166</v>
      </c>
      <c r="AM132" s="166" t="s">
        <v>256</v>
      </c>
      <c r="AN132" s="166" t="s">
        <v>257</v>
      </c>
      <c r="AO132" s="163" t="s">
        <v>160</v>
      </c>
      <c r="AP132" s="44"/>
      <c r="AQ132" s="39"/>
      <c r="AR132" s="39"/>
      <c r="AS132" s="38"/>
      <c r="AT132" s="38"/>
    </row>
    <row r="133" spans="2:46" ht="24" customHeight="1" x14ac:dyDescent="0.2">
      <c r="B133" s="196"/>
      <c r="C133" s="197"/>
      <c r="D133" s="197"/>
      <c r="E133" s="198"/>
      <c r="F133" s="10" t="s">
        <v>6</v>
      </c>
      <c r="G133" s="60">
        <v>0</v>
      </c>
      <c r="H133" s="61">
        <v>0</v>
      </c>
      <c r="I133" s="61">
        <v>0</v>
      </c>
      <c r="J133" s="61">
        <v>0</v>
      </c>
      <c r="K133" s="61">
        <v>0</v>
      </c>
      <c r="L133" s="61">
        <v>0</v>
      </c>
      <c r="M133" s="61">
        <v>0</v>
      </c>
      <c r="N133" s="61">
        <v>0</v>
      </c>
      <c r="O133" s="62">
        <v>0</v>
      </c>
      <c r="P133" s="63">
        <v>0</v>
      </c>
      <c r="Q133" s="64">
        <v>0</v>
      </c>
      <c r="R133" s="61">
        <v>0</v>
      </c>
      <c r="S133" s="61">
        <v>0</v>
      </c>
      <c r="T133" s="61">
        <v>0</v>
      </c>
      <c r="U133" s="61">
        <v>1</v>
      </c>
      <c r="V133" s="61">
        <v>1234200</v>
      </c>
      <c r="W133" s="61">
        <v>0</v>
      </c>
      <c r="X133" s="61">
        <v>0</v>
      </c>
      <c r="Y133" s="61">
        <v>0</v>
      </c>
      <c r="Z133" s="61">
        <v>0</v>
      </c>
      <c r="AA133" s="61">
        <v>0</v>
      </c>
      <c r="AB133" s="61">
        <v>0</v>
      </c>
      <c r="AC133" s="62">
        <v>1</v>
      </c>
      <c r="AD133" s="65">
        <v>1234200</v>
      </c>
      <c r="AE133" s="66">
        <v>1</v>
      </c>
      <c r="AF133" s="62">
        <v>1234200</v>
      </c>
      <c r="AG133" s="61">
        <v>1</v>
      </c>
      <c r="AH133" s="67">
        <v>1234200</v>
      </c>
      <c r="AI133" s="178"/>
      <c r="AJ133" s="179"/>
      <c r="AK133" s="183"/>
      <c r="AL133" s="186"/>
      <c r="AM133" s="188"/>
      <c r="AN133" s="188"/>
      <c r="AO133" s="164"/>
      <c r="AP133" s="44"/>
      <c r="AQ133" s="39"/>
      <c r="AR133" s="39"/>
      <c r="AS133" s="38"/>
      <c r="AT133" s="38"/>
    </row>
    <row r="134" spans="2:46" ht="24" customHeight="1" x14ac:dyDescent="0.2">
      <c r="B134" s="196"/>
      <c r="C134" s="197"/>
      <c r="D134" s="197"/>
      <c r="E134" s="198"/>
      <c r="F134" s="11" t="s">
        <v>10</v>
      </c>
      <c r="G134" s="68">
        <v>0</v>
      </c>
      <c r="H134" s="69">
        <v>0</v>
      </c>
      <c r="I134" s="69">
        <v>0</v>
      </c>
      <c r="J134" s="69">
        <v>0</v>
      </c>
      <c r="K134" s="69">
        <v>0</v>
      </c>
      <c r="L134" s="69">
        <v>0</v>
      </c>
      <c r="M134" s="69">
        <v>0</v>
      </c>
      <c r="N134" s="69">
        <v>0</v>
      </c>
      <c r="O134" s="70">
        <v>0</v>
      </c>
      <c r="P134" s="71">
        <v>0</v>
      </c>
      <c r="Q134" s="72">
        <v>0</v>
      </c>
      <c r="R134" s="69">
        <v>0</v>
      </c>
      <c r="S134" s="69">
        <v>0</v>
      </c>
      <c r="T134" s="69">
        <v>0</v>
      </c>
      <c r="U134" s="69">
        <v>0</v>
      </c>
      <c r="V134" s="69">
        <v>0</v>
      </c>
      <c r="W134" s="69">
        <v>0</v>
      </c>
      <c r="X134" s="69">
        <v>0</v>
      </c>
      <c r="Y134" s="69">
        <v>0</v>
      </c>
      <c r="Z134" s="69">
        <v>0</v>
      </c>
      <c r="AA134" s="69">
        <v>0</v>
      </c>
      <c r="AB134" s="69">
        <v>0</v>
      </c>
      <c r="AC134" s="70">
        <v>0</v>
      </c>
      <c r="AD134" s="73">
        <v>0</v>
      </c>
      <c r="AE134" s="74">
        <v>0</v>
      </c>
      <c r="AF134" s="70">
        <v>0</v>
      </c>
      <c r="AG134" s="83">
        <v>0</v>
      </c>
      <c r="AH134" s="84">
        <v>0</v>
      </c>
      <c r="AI134" s="178"/>
      <c r="AJ134" s="179"/>
      <c r="AK134" s="183"/>
      <c r="AL134" s="186"/>
      <c r="AM134" s="188"/>
      <c r="AN134" s="188"/>
      <c r="AO134" s="164"/>
      <c r="AP134" s="44"/>
      <c r="AQ134" s="39"/>
      <c r="AR134" s="39"/>
      <c r="AS134" s="38"/>
      <c r="AT134" s="38"/>
    </row>
    <row r="135" spans="2:46" ht="24" customHeight="1" thickBot="1" x14ac:dyDescent="0.25">
      <c r="B135" s="196"/>
      <c r="C135" s="197"/>
      <c r="D135" s="197"/>
      <c r="E135" s="198"/>
      <c r="F135" s="13" t="s">
        <v>16</v>
      </c>
      <c r="G135" s="85">
        <f>SUM(G132:G134)</f>
        <v>0</v>
      </c>
      <c r="H135" s="86">
        <f t="shared" ref="H135:AH135" si="34">SUM(H132:H134)</f>
        <v>0</v>
      </c>
      <c r="I135" s="86">
        <f t="shared" si="34"/>
        <v>1</v>
      </c>
      <c r="J135" s="86">
        <f t="shared" si="34"/>
        <v>71500</v>
      </c>
      <c r="K135" s="86">
        <f t="shared" si="34"/>
        <v>1</v>
      </c>
      <c r="L135" s="86">
        <f t="shared" si="34"/>
        <v>45000</v>
      </c>
      <c r="M135" s="86">
        <f t="shared" si="34"/>
        <v>0</v>
      </c>
      <c r="N135" s="86">
        <f t="shared" si="34"/>
        <v>0</v>
      </c>
      <c r="O135" s="86">
        <f t="shared" si="34"/>
        <v>2</v>
      </c>
      <c r="P135" s="87">
        <f t="shared" si="34"/>
        <v>116500</v>
      </c>
      <c r="Q135" s="88">
        <f t="shared" si="34"/>
        <v>1</v>
      </c>
      <c r="R135" s="86">
        <f t="shared" si="34"/>
        <v>4950</v>
      </c>
      <c r="S135" s="86">
        <f t="shared" si="34"/>
        <v>0</v>
      </c>
      <c r="T135" s="86">
        <f t="shared" si="34"/>
        <v>0</v>
      </c>
      <c r="U135" s="86">
        <f t="shared" si="34"/>
        <v>1</v>
      </c>
      <c r="V135" s="86">
        <f t="shared" si="34"/>
        <v>1234200</v>
      </c>
      <c r="W135" s="86">
        <f t="shared" si="34"/>
        <v>0</v>
      </c>
      <c r="X135" s="86">
        <f t="shared" si="34"/>
        <v>0</v>
      </c>
      <c r="Y135" s="86">
        <f t="shared" si="34"/>
        <v>0</v>
      </c>
      <c r="Z135" s="86">
        <f t="shared" si="34"/>
        <v>0</v>
      </c>
      <c r="AA135" s="86">
        <f t="shared" si="34"/>
        <v>0</v>
      </c>
      <c r="AB135" s="86">
        <f t="shared" si="34"/>
        <v>0</v>
      </c>
      <c r="AC135" s="86">
        <f t="shared" si="34"/>
        <v>2</v>
      </c>
      <c r="AD135" s="89">
        <f t="shared" si="34"/>
        <v>1239150</v>
      </c>
      <c r="AE135" s="85">
        <f t="shared" si="34"/>
        <v>4</v>
      </c>
      <c r="AF135" s="86">
        <f t="shared" si="34"/>
        <v>1355650</v>
      </c>
      <c r="AG135" s="86">
        <f t="shared" si="34"/>
        <v>1</v>
      </c>
      <c r="AH135" s="87">
        <f t="shared" si="34"/>
        <v>1234200</v>
      </c>
      <c r="AI135" s="180"/>
      <c r="AJ135" s="181"/>
      <c r="AK135" s="184"/>
      <c r="AL135" s="187"/>
      <c r="AM135" s="189"/>
      <c r="AN135" s="189"/>
      <c r="AO135" s="165"/>
      <c r="AP135" s="44"/>
      <c r="AQ135" s="39"/>
      <c r="AR135" s="39"/>
      <c r="AS135" s="38"/>
      <c r="AT135" s="38"/>
    </row>
    <row r="136" spans="2:46" ht="24" customHeight="1" x14ac:dyDescent="0.2">
      <c r="B136" s="196" t="s">
        <v>129</v>
      </c>
      <c r="C136" s="197"/>
      <c r="D136" s="197"/>
      <c r="E136" s="198"/>
      <c r="F136" s="9" t="s">
        <v>5</v>
      </c>
      <c r="G136" s="52">
        <v>0</v>
      </c>
      <c r="H136" s="53">
        <v>0</v>
      </c>
      <c r="I136" s="54">
        <v>0</v>
      </c>
      <c r="J136" s="53">
        <v>0</v>
      </c>
      <c r="K136" s="54">
        <v>2</v>
      </c>
      <c r="L136" s="53">
        <v>226600</v>
      </c>
      <c r="M136" s="54">
        <v>0</v>
      </c>
      <c r="N136" s="54">
        <v>0</v>
      </c>
      <c r="O136" s="54">
        <v>2</v>
      </c>
      <c r="P136" s="55">
        <v>226600</v>
      </c>
      <c r="Q136" s="56">
        <v>0</v>
      </c>
      <c r="R136" s="54">
        <v>0</v>
      </c>
      <c r="S136" s="54">
        <v>0</v>
      </c>
      <c r="T136" s="53">
        <v>0</v>
      </c>
      <c r="U136" s="54">
        <v>1</v>
      </c>
      <c r="V136" s="53">
        <v>43120</v>
      </c>
      <c r="W136" s="54">
        <v>0</v>
      </c>
      <c r="X136" s="53">
        <v>0</v>
      </c>
      <c r="Y136" s="54">
        <v>0</v>
      </c>
      <c r="Z136" s="53">
        <v>0</v>
      </c>
      <c r="AA136" s="54">
        <v>5</v>
      </c>
      <c r="AB136" s="53">
        <v>1696220</v>
      </c>
      <c r="AC136" s="54">
        <v>6</v>
      </c>
      <c r="AD136" s="57">
        <v>1739340</v>
      </c>
      <c r="AE136" s="52">
        <v>8</v>
      </c>
      <c r="AF136" s="54">
        <v>1965940</v>
      </c>
      <c r="AG136" s="54">
        <v>7</v>
      </c>
      <c r="AH136" s="82">
        <v>1963940</v>
      </c>
      <c r="AI136" s="176" t="s">
        <v>157</v>
      </c>
      <c r="AJ136" s="177"/>
      <c r="AK136" s="190" t="s">
        <v>245</v>
      </c>
      <c r="AL136" s="185" t="s">
        <v>190</v>
      </c>
      <c r="AM136" s="166" t="s">
        <v>246</v>
      </c>
      <c r="AN136" s="166" t="s">
        <v>247</v>
      </c>
      <c r="AO136" s="163"/>
      <c r="AP136" s="44"/>
      <c r="AQ136" s="39"/>
      <c r="AR136" s="39"/>
      <c r="AS136" s="38"/>
      <c r="AT136" s="38"/>
    </row>
    <row r="137" spans="2:46" ht="24" customHeight="1" x14ac:dyDescent="0.2">
      <c r="B137" s="196"/>
      <c r="C137" s="197"/>
      <c r="D137" s="197"/>
      <c r="E137" s="198"/>
      <c r="F137" s="10" t="s">
        <v>6</v>
      </c>
      <c r="G137" s="60">
        <v>0</v>
      </c>
      <c r="H137" s="61">
        <v>0</v>
      </c>
      <c r="I137" s="61">
        <v>0</v>
      </c>
      <c r="J137" s="61">
        <v>0</v>
      </c>
      <c r="K137" s="61">
        <v>0</v>
      </c>
      <c r="L137" s="61">
        <v>0</v>
      </c>
      <c r="M137" s="61">
        <v>0</v>
      </c>
      <c r="N137" s="61">
        <v>0</v>
      </c>
      <c r="O137" s="62">
        <v>0</v>
      </c>
      <c r="P137" s="63">
        <v>0</v>
      </c>
      <c r="Q137" s="64">
        <v>0</v>
      </c>
      <c r="R137" s="61">
        <v>0</v>
      </c>
      <c r="S137" s="61">
        <v>0</v>
      </c>
      <c r="T137" s="61">
        <v>0</v>
      </c>
      <c r="U137" s="61">
        <v>0</v>
      </c>
      <c r="V137" s="61">
        <v>0</v>
      </c>
      <c r="W137" s="61">
        <v>0</v>
      </c>
      <c r="X137" s="61">
        <v>0</v>
      </c>
      <c r="Y137" s="61">
        <v>0</v>
      </c>
      <c r="Z137" s="61">
        <v>0</v>
      </c>
      <c r="AA137" s="61">
        <v>0</v>
      </c>
      <c r="AB137" s="61">
        <v>0</v>
      </c>
      <c r="AC137" s="62">
        <v>0</v>
      </c>
      <c r="AD137" s="65">
        <v>0</v>
      </c>
      <c r="AE137" s="66">
        <v>0</v>
      </c>
      <c r="AF137" s="62">
        <v>0</v>
      </c>
      <c r="AG137" s="61">
        <v>0</v>
      </c>
      <c r="AH137" s="67">
        <v>0</v>
      </c>
      <c r="AI137" s="178"/>
      <c r="AJ137" s="179"/>
      <c r="AK137" s="183"/>
      <c r="AL137" s="186"/>
      <c r="AM137" s="164"/>
      <c r="AN137" s="164"/>
      <c r="AO137" s="164"/>
      <c r="AP137" s="44"/>
      <c r="AQ137" s="39"/>
      <c r="AR137" s="39"/>
      <c r="AS137" s="38"/>
      <c r="AT137" s="38"/>
    </row>
    <row r="138" spans="2:46" ht="24" customHeight="1" x14ac:dyDescent="0.2">
      <c r="B138" s="196"/>
      <c r="C138" s="197"/>
      <c r="D138" s="197"/>
      <c r="E138" s="198"/>
      <c r="F138" s="11" t="s">
        <v>10</v>
      </c>
      <c r="G138" s="68">
        <v>0</v>
      </c>
      <c r="H138" s="69">
        <v>0</v>
      </c>
      <c r="I138" s="69">
        <v>0</v>
      </c>
      <c r="J138" s="69">
        <v>0</v>
      </c>
      <c r="K138" s="69">
        <v>0</v>
      </c>
      <c r="L138" s="69">
        <v>0</v>
      </c>
      <c r="M138" s="69">
        <v>0</v>
      </c>
      <c r="N138" s="69">
        <v>0</v>
      </c>
      <c r="O138" s="70">
        <v>0</v>
      </c>
      <c r="P138" s="71">
        <v>0</v>
      </c>
      <c r="Q138" s="72">
        <v>0</v>
      </c>
      <c r="R138" s="69">
        <v>0</v>
      </c>
      <c r="S138" s="69">
        <v>0</v>
      </c>
      <c r="T138" s="69">
        <v>0</v>
      </c>
      <c r="U138" s="69">
        <v>0</v>
      </c>
      <c r="V138" s="69">
        <v>0</v>
      </c>
      <c r="W138" s="69">
        <v>0</v>
      </c>
      <c r="X138" s="69">
        <v>0</v>
      </c>
      <c r="Y138" s="69">
        <v>0</v>
      </c>
      <c r="Z138" s="69">
        <v>0</v>
      </c>
      <c r="AA138" s="69">
        <v>0</v>
      </c>
      <c r="AB138" s="69">
        <v>0</v>
      </c>
      <c r="AC138" s="70">
        <v>0</v>
      </c>
      <c r="AD138" s="73">
        <v>0</v>
      </c>
      <c r="AE138" s="74">
        <v>0</v>
      </c>
      <c r="AF138" s="70">
        <v>0</v>
      </c>
      <c r="AG138" s="83">
        <v>0</v>
      </c>
      <c r="AH138" s="84">
        <v>0</v>
      </c>
      <c r="AI138" s="178"/>
      <c r="AJ138" s="179"/>
      <c r="AK138" s="183"/>
      <c r="AL138" s="186"/>
      <c r="AM138" s="164"/>
      <c r="AN138" s="164"/>
      <c r="AO138" s="164"/>
      <c r="AP138" s="44"/>
      <c r="AQ138" s="39"/>
      <c r="AR138" s="39"/>
      <c r="AS138" s="38"/>
      <c r="AT138" s="38"/>
    </row>
    <row r="139" spans="2:46" ht="24" customHeight="1" thickBot="1" x14ac:dyDescent="0.25">
      <c r="B139" s="196"/>
      <c r="C139" s="197"/>
      <c r="D139" s="197"/>
      <c r="E139" s="198"/>
      <c r="F139" s="13" t="s">
        <v>16</v>
      </c>
      <c r="G139" s="85">
        <f>SUM(G136:G138)</f>
        <v>0</v>
      </c>
      <c r="H139" s="86">
        <f t="shared" ref="H139:AH139" si="35">SUM(H136:H138)</f>
        <v>0</v>
      </c>
      <c r="I139" s="86">
        <f t="shared" si="35"/>
        <v>0</v>
      </c>
      <c r="J139" s="86">
        <f t="shared" si="35"/>
        <v>0</v>
      </c>
      <c r="K139" s="86">
        <f t="shared" si="35"/>
        <v>2</v>
      </c>
      <c r="L139" s="86">
        <f t="shared" si="35"/>
        <v>226600</v>
      </c>
      <c r="M139" s="86">
        <f t="shared" si="35"/>
        <v>0</v>
      </c>
      <c r="N139" s="86">
        <f t="shared" si="35"/>
        <v>0</v>
      </c>
      <c r="O139" s="86">
        <f t="shared" si="35"/>
        <v>2</v>
      </c>
      <c r="P139" s="87">
        <f t="shared" si="35"/>
        <v>226600</v>
      </c>
      <c r="Q139" s="88">
        <f t="shared" si="35"/>
        <v>0</v>
      </c>
      <c r="R139" s="86">
        <f t="shared" si="35"/>
        <v>0</v>
      </c>
      <c r="S139" s="86">
        <f t="shared" si="35"/>
        <v>0</v>
      </c>
      <c r="T139" s="86">
        <f t="shared" si="35"/>
        <v>0</v>
      </c>
      <c r="U139" s="86">
        <f t="shared" si="35"/>
        <v>1</v>
      </c>
      <c r="V139" s="86">
        <f t="shared" si="35"/>
        <v>43120</v>
      </c>
      <c r="W139" s="86">
        <f t="shared" si="35"/>
        <v>0</v>
      </c>
      <c r="X139" s="86">
        <f t="shared" si="35"/>
        <v>0</v>
      </c>
      <c r="Y139" s="86">
        <f t="shared" si="35"/>
        <v>0</v>
      </c>
      <c r="Z139" s="86">
        <f t="shared" si="35"/>
        <v>0</v>
      </c>
      <c r="AA139" s="86">
        <f t="shared" si="35"/>
        <v>5</v>
      </c>
      <c r="AB139" s="86">
        <f t="shared" si="35"/>
        <v>1696220</v>
      </c>
      <c r="AC139" s="86">
        <f t="shared" si="35"/>
        <v>6</v>
      </c>
      <c r="AD139" s="89">
        <f t="shared" si="35"/>
        <v>1739340</v>
      </c>
      <c r="AE139" s="85">
        <f t="shared" si="35"/>
        <v>8</v>
      </c>
      <c r="AF139" s="86">
        <f t="shared" si="35"/>
        <v>1965940</v>
      </c>
      <c r="AG139" s="86">
        <f t="shared" si="35"/>
        <v>7</v>
      </c>
      <c r="AH139" s="87">
        <f t="shared" si="35"/>
        <v>1963940</v>
      </c>
      <c r="AI139" s="180"/>
      <c r="AJ139" s="181"/>
      <c r="AK139" s="184"/>
      <c r="AL139" s="187"/>
      <c r="AM139" s="165"/>
      <c r="AN139" s="165"/>
      <c r="AO139" s="165"/>
      <c r="AP139" s="44"/>
      <c r="AQ139" s="39"/>
      <c r="AR139" s="39"/>
      <c r="AS139" s="38"/>
      <c r="AT139" s="38"/>
    </row>
    <row r="140" spans="2:46" ht="24" customHeight="1" x14ac:dyDescent="0.2">
      <c r="B140" s="196" t="s">
        <v>130</v>
      </c>
      <c r="C140" s="197"/>
      <c r="D140" s="197"/>
      <c r="E140" s="198"/>
      <c r="F140" s="9" t="s">
        <v>5</v>
      </c>
      <c r="G140" s="52">
        <v>0</v>
      </c>
      <c r="H140" s="53">
        <v>0</v>
      </c>
      <c r="I140" s="54">
        <v>24</v>
      </c>
      <c r="J140" s="53">
        <v>225000</v>
      </c>
      <c r="K140" s="54">
        <v>0</v>
      </c>
      <c r="L140" s="53">
        <v>0</v>
      </c>
      <c r="M140" s="54">
        <v>0</v>
      </c>
      <c r="N140" s="54">
        <v>0</v>
      </c>
      <c r="O140" s="54">
        <v>24</v>
      </c>
      <c r="P140" s="55">
        <v>225000</v>
      </c>
      <c r="Q140" s="56">
        <v>0</v>
      </c>
      <c r="R140" s="54">
        <v>0</v>
      </c>
      <c r="S140" s="54">
        <v>0</v>
      </c>
      <c r="T140" s="53">
        <v>0</v>
      </c>
      <c r="U140" s="54">
        <v>0</v>
      </c>
      <c r="V140" s="53">
        <v>0</v>
      </c>
      <c r="W140" s="54">
        <v>0</v>
      </c>
      <c r="X140" s="53">
        <v>0</v>
      </c>
      <c r="Y140" s="54">
        <v>0</v>
      </c>
      <c r="Z140" s="53">
        <v>0</v>
      </c>
      <c r="AA140" s="54">
        <v>0</v>
      </c>
      <c r="AB140" s="53">
        <v>0</v>
      </c>
      <c r="AC140" s="54">
        <v>0</v>
      </c>
      <c r="AD140" s="57">
        <v>0</v>
      </c>
      <c r="AE140" s="52">
        <v>24</v>
      </c>
      <c r="AF140" s="54">
        <v>225000</v>
      </c>
      <c r="AG140" s="54">
        <v>0</v>
      </c>
      <c r="AH140" s="82">
        <v>0</v>
      </c>
      <c r="AI140" s="205" t="s">
        <v>157</v>
      </c>
      <c r="AJ140" s="206"/>
      <c r="AK140" s="227" t="s">
        <v>227</v>
      </c>
      <c r="AL140" s="214" t="s">
        <v>166</v>
      </c>
      <c r="AM140" s="220" t="s">
        <v>228</v>
      </c>
      <c r="AN140" s="166" t="s">
        <v>229</v>
      </c>
      <c r="AO140" s="217" t="s">
        <v>230</v>
      </c>
      <c r="AP140" s="44"/>
      <c r="AQ140" s="39"/>
      <c r="AR140" s="39"/>
      <c r="AS140" s="38"/>
      <c r="AT140" s="38"/>
    </row>
    <row r="141" spans="2:46" ht="24" customHeight="1" x14ac:dyDescent="0.2">
      <c r="B141" s="196"/>
      <c r="C141" s="197"/>
      <c r="D141" s="197"/>
      <c r="E141" s="198"/>
      <c r="F141" s="10" t="s">
        <v>6</v>
      </c>
      <c r="G141" s="60">
        <v>0</v>
      </c>
      <c r="H141" s="61">
        <v>0</v>
      </c>
      <c r="I141" s="61">
        <v>0</v>
      </c>
      <c r="J141" s="61">
        <v>0</v>
      </c>
      <c r="K141" s="61">
        <v>0</v>
      </c>
      <c r="L141" s="61">
        <v>0</v>
      </c>
      <c r="M141" s="61">
        <v>0</v>
      </c>
      <c r="N141" s="61">
        <v>0</v>
      </c>
      <c r="O141" s="62">
        <v>0</v>
      </c>
      <c r="P141" s="63">
        <v>0</v>
      </c>
      <c r="Q141" s="64">
        <v>0</v>
      </c>
      <c r="R141" s="61">
        <v>0</v>
      </c>
      <c r="S141" s="61">
        <v>0</v>
      </c>
      <c r="T141" s="61">
        <v>0</v>
      </c>
      <c r="U141" s="61">
        <v>0</v>
      </c>
      <c r="V141" s="61">
        <v>0</v>
      </c>
      <c r="W141" s="61">
        <v>0</v>
      </c>
      <c r="X141" s="61">
        <v>0</v>
      </c>
      <c r="Y141" s="61">
        <v>0</v>
      </c>
      <c r="Z141" s="61">
        <v>0</v>
      </c>
      <c r="AA141" s="61">
        <v>0</v>
      </c>
      <c r="AB141" s="61">
        <v>0</v>
      </c>
      <c r="AC141" s="62">
        <v>0</v>
      </c>
      <c r="AD141" s="65">
        <v>0</v>
      </c>
      <c r="AE141" s="66">
        <v>0</v>
      </c>
      <c r="AF141" s="62">
        <v>0</v>
      </c>
      <c r="AG141" s="61">
        <v>0</v>
      </c>
      <c r="AH141" s="67">
        <v>0</v>
      </c>
      <c r="AI141" s="207"/>
      <c r="AJ141" s="208"/>
      <c r="AK141" s="228"/>
      <c r="AL141" s="215"/>
      <c r="AM141" s="221"/>
      <c r="AN141" s="188"/>
      <c r="AO141" s="218"/>
      <c r="AP141" s="44"/>
      <c r="AQ141" s="39"/>
      <c r="AR141" s="39"/>
      <c r="AS141" s="38"/>
      <c r="AT141" s="38"/>
    </row>
    <row r="142" spans="2:46" ht="24" customHeight="1" x14ac:dyDescent="0.2">
      <c r="B142" s="196"/>
      <c r="C142" s="197"/>
      <c r="D142" s="197"/>
      <c r="E142" s="198"/>
      <c r="F142" s="11" t="s">
        <v>10</v>
      </c>
      <c r="G142" s="68">
        <v>0</v>
      </c>
      <c r="H142" s="69">
        <v>0</v>
      </c>
      <c r="I142" s="69">
        <v>0</v>
      </c>
      <c r="J142" s="69">
        <v>0</v>
      </c>
      <c r="K142" s="69">
        <v>0</v>
      </c>
      <c r="L142" s="69">
        <v>0</v>
      </c>
      <c r="M142" s="69">
        <v>0</v>
      </c>
      <c r="N142" s="69">
        <v>0</v>
      </c>
      <c r="O142" s="70">
        <v>0</v>
      </c>
      <c r="P142" s="71">
        <v>0</v>
      </c>
      <c r="Q142" s="72">
        <v>6</v>
      </c>
      <c r="R142" s="69">
        <v>278600</v>
      </c>
      <c r="S142" s="69">
        <v>0</v>
      </c>
      <c r="T142" s="69">
        <v>0</v>
      </c>
      <c r="U142" s="69">
        <v>0</v>
      </c>
      <c r="V142" s="69">
        <v>0</v>
      </c>
      <c r="W142" s="69">
        <v>0</v>
      </c>
      <c r="X142" s="69">
        <v>0</v>
      </c>
      <c r="Y142" s="69">
        <v>0</v>
      </c>
      <c r="Z142" s="69">
        <v>0</v>
      </c>
      <c r="AA142" s="69">
        <v>0</v>
      </c>
      <c r="AB142" s="69">
        <v>0</v>
      </c>
      <c r="AC142" s="70">
        <v>6</v>
      </c>
      <c r="AD142" s="73">
        <v>278600</v>
      </c>
      <c r="AE142" s="74">
        <v>6</v>
      </c>
      <c r="AF142" s="70">
        <v>278600</v>
      </c>
      <c r="AG142" s="83">
        <v>0</v>
      </c>
      <c r="AH142" s="84">
        <v>0</v>
      </c>
      <c r="AI142" s="207"/>
      <c r="AJ142" s="208"/>
      <c r="AK142" s="228"/>
      <c r="AL142" s="215"/>
      <c r="AM142" s="221"/>
      <c r="AN142" s="188"/>
      <c r="AO142" s="218"/>
      <c r="AP142" s="44"/>
      <c r="AQ142" s="39"/>
      <c r="AR142" s="39"/>
      <c r="AS142" s="38"/>
      <c r="AT142" s="38"/>
    </row>
    <row r="143" spans="2:46" ht="24" customHeight="1" thickBot="1" x14ac:dyDescent="0.25">
      <c r="B143" s="196"/>
      <c r="C143" s="197"/>
      <c r="D143" s="197"/>
      <c r="E143" s="198"/>
      <c r="F143" s="13" t="s">
        <v>16</v>
      </c>
      <c r="G143" s="85">
        <f>SUM(G140:G142)</f>
        <v>0</v>
      </c>
      <c r="H143" s="86">
        <f t="shared" ref="H143:AH143" si="36">SUM(H140:H142)</f>
        <v>0</v>
      </c>
      <c r="I143" s="86">
        <f t="shared" si="36"/>
        <v>24</v>
      </c>
      <c r="J143" s="86">
        <f t="shared" si="36"/>
        <v>225000</v>
      </c>
      <c r="K143" s="86">
        <f t="shared" si="36"/>
        <v>0</v>
      </c>
      <c r="L143" s="86">
        <f t="shared" si="36"/>
        <v>0</v>
      </c>
      <c r="M143" s="86">
        <f t="shared" si="36"/>
        <v>0</v>
      </c>
      <c r="N143" s="86">
        <f t="shared" si="36"/>
        <v>0</v>
      </c>
      <c r="O143" s="86">
        <f t="shared" si="36"/>
        <v>24</v>
      </c>
      <c r="P143" s="87">
        <f t="shared" si="36"/>
        <v>225000</v>
      </c>
      <c r="Q143" s="88">
        <f t="shared" si="36"/>
        <v>6</v>
      </c>
      <c r="R143" s="86">
        <f t="shared" si="36"/>
        <v>278600</v>
      </c>
      <c r="S143" s="86">
        <f t="shared" si="36"/>
        <v>0</v>
      </c>
      <c r="T143" s="86">
        <f t="shared" si="36"/>
        <v>0</v>
      </c>
      <c r="U143" s="86">
        <f t="shared" si="36"/>
        <v>0</v>
      </c>
      <c r="V143" s="86">
        <f t="shared" si="36"/>
        <v>0</v>
      </c>
      <c r="W143" s="86">
        <f t="shared" si="36"/>
        <v>0</v>
      </c>
      <c r="X143" s="86">
        <f t="shared" si="36"/>
        <v>0</v>
      </c>
      <c r="Y143" s="86">
        <f t="shared" si="36"/>
        <v>0</v>
      </c>
      <c r="Z143" s="86">
        <f t="shared" si="36"/>
        <v>0</v>
      </c>
      <c r="AA143" s="86">
        <f t="shared" si="36"/>
        <v>0</v>
      </c>
      <c r="AB143" s="86">
        <f t="shared" si="36"/>
        <v>0</v>
      </c>
      <c r="AC143" s="86">
        <f t="shared" si="36"/>
        <v>6</v>
      </c>
      <c r="AD143" s="89">
        <f t="shared" si="36"/>
        <v>278600</v>
      </c>
      <c r="AE143" s="85">
        <f t="shared" si="36"/>
        <v>30</v>
      </c>
      <c r="AF143" s="86">
        <f t="shared" si="36"/>
        <v>503600</v>
      </c>
      <c r="AG143" s="86">
        <f t="shared" si="36"/>
        <v>0</v>
      </c>
      <c r="AH143" s="87">
        <f t="shared" si="36"/>
        <v>0</v>
      </c>
      <c r="AI143" s="209"/>
      <c r="AJ143" s="210"/>
      <c r="AK143" s="229"/>
      <c r="AL143" s="216"/>
      <c r="AM143" s="222"/>
      <c r="AN143" s="189"/>
      <c r="AO143" s="219"/>
      <c r="AP143" s="44"/>
      <c r="AQ143" s="39"/>
      <c r="AR143" s="39"/>
      <c r="AS143" s="38"/>
      <c r="AT143" s="38"/>
    </row>
    <row r="144" spans="2:46" ht="24" customHeight="1" x14ac:dyDescent="0.2">
      <c r="B144" s="196" t="s">
        <v>131</v>
      </c>
      <c r="C144" s="197"/>
      <c r="D144" s="197"/>
      <c r="E144" s="198"/>
      <c r="F144" s="9" t="s">
        <v>5</v>
      </c>
      <c r="G144" s="52">
        <v>0</v>
      </c>
      <c r="H144" s="53">
        <v>0</v>
      </c>
      <c r="I144" s="54">
        <v>2</v>
      </c>
      <c r="J144" s="53">
        <v>27510</v>
      </c>
      <c r="K144" s="54">
        <v>7</v>
      </c>
      <c r="L144" s="53">
        <v>99850</v>
      </c>
      <c r="M144" s="54">
        <v>0</v>
      </c>
      <c r="N144" s="54">
        <v>0</v>
      </c>
      <c r="O144" s="54">
        <v>9</v>
      </c>
      <c r="P144" s="55">
        <v>127360</v>
      </c>
      <c r="Q144" s="56">
        <v>0</v>
      </c>
      <c r="R144" s="54">
        <v>0</v>
      </c>
      <c r="S144" s="54">
        <v>0</v>
      </c>
      <c r="T144" s="53">
        <v>0</v>
      </c>
      <c r="U144" s="54">
        <v>3</v>
      </c>
      <c r="V144" s="53">
        <v>657464</v>
      </c>
      <c r="W144" s="54">
        <v>0</v>
      </c>
      <c r="X144" s="53">
        <v>0</v>
      </c>
      <c r="Y144" s="54">
        <v>0</v>
      </c>
      <c r="Z144" s="53">
        <v>0</v>
      </c>
      <c r="AA144" s="54">
        <v>3</v>
      </c>
      <c r="AB144" s="53">
        <v>756422</v>
      </c>
      <c r="AC144" s="54">
        <v>6</v>
      </c>
      <c r="AD144" s="57">
        <v>1413886</v>
      </c>
      <c r="AE144" s="52">
        <v>15</v>
      </c>
      <c r="AF144" s="54">
        <v>1541246</v>
      </c>
      <c r="AG144" s="54">
        <v>15</v>
      </c>
      <c r="AH144" s="82">
        <v>1541246</v>
      </c>
      <c r="AI144" s="176" t="s">
        <v>157</v>
      </c>
      <c r="AJ144" s="177"/>
      <c r="AK144" s="190" t="s">
        <v>172</v>
      </c>
      <c r="AL144" s="185" t="s">
        <v>155</v>
      </c>
      <c r="AM144" s="166" t="s">
        <v>173</v>
      </c>
      <c r="AN144" s="163"/>
      <c r="AO144" s="163" t="s">
        <v>174</v>
      </c>
      <c r="AP144" s="44"/>
      <c r="AQ144" s="39"/>
      <c r="AR144" s="39"/>
      <c r="AS144" s="38"/>
      <c r="AT144" s="38"/>
    </row>
    <row r="145" spans="2:46" ht="24" customHeight="1" x14ac:dyDescent="0.2">
      <c r="B145" s="196"/>
      <c r="C145" s="197"/>
      <c r="D145" s="197"/>
      <c r="E145" s="198"/>
      <c r="F145" s="10" t="s">
        <v>6</v>
      </c>
      <c r="G145" s="60">
        <v>0</v>
      </c>
      <c r="H145" s="61">
        <v>0</v>
      </c>
      <c r="I145" s="61">
        <v>0</v>
      </c>
      <c r="J145" s="61">
        <v>0</v>
      </c>
      <c r="K145" s="61">
        <v>0</v>
      </c>
      <c r="L145" s="61">
        <v>0</v>
      </c>
      <c r="M145" s="61">
        <v>0</v>
      </c>
      <c r="N145" s="61">
        <v>0</v>
      </c>
      <c r="O145" s="62">
        <v>0</v>
      </c>
      <c r="P145" s="63">
        <v>0</v>
      </c>
      <c r="Q145" s="64">
        <v>0</v>
      </c>
      <c r="R145" s="61">
        <v>0</v>
      </c>
      <c r="S145" s="61">
        <v>0</v>
      </c>
      <c r="T145" s="61">
        <v>0</v>
      </c>
      <c r="U145" s="61">
        <v>0</v>
      </c>
      <c r="V145" s="61">
        <v>0</v>
      </c>
      <c r="W145" s="61">
        <v>0</v>
      </c>
      <c r="X145" s="61">
        <v>0</v>
      </c>
      <c r="Y145" s="61">
        <v>0</v>
      </c>
      <c r="Z145" s="61">
        <v>0</v>
      </c>
      <c r="AA145" s="61">
        <v>0</v>
      </c>
      <c r="AB145" s="61">
        <v>0</v>
      </c>
      <c r="AC145" s="62">
        <v>0</v>
      </c>
      <c r="AD145" s="65">
        <v>0</v>
      </c>
      <c r="AE145" s="66">
        <v>0</v>
      </c>
      <c r="AF145" s="62">
        <v>0</v>
      </c>
      <c r="AG145" s="61">
        <v>0</v>
      </c>
      <c r="AH145" s="67">
        <v>0</v>
      </c>
      <c r="AI145" s="178"/>
      <c r="AJ145" s="179"/>
      <c r="AK145" s="191"/>
      <c r="AL145" s="186"/>
      <c r="AM145" s="164"/>
      <c r="AN145" s="164"/>
      <c r="AO145" s="164"/>
      <c r="AP145" s="44"/>
      <c r="AQ145" s="39"/>
      <c r="AR145" s="39"/>
      <c r="AS145" s="38"/>
      <c r="AT145" s="38"/>
    </row>
    <row r="146" spans="2:46" ht="24" customHeight="1" x14ac:dyDescent="0.2">
      <c r="B146" s="196"/>
      <c r="C146" s="197"/>
      <c r="D146" s="197"/>
      <c r="E146" s="198"/>
      <c r="F146" s="11" t="s">
        <v>10</v>
      </c>
      <c r="G146" s="68">
        <v>2</v>
      </c>
      <c r="H146" s="69">
        <v>55990</v>
      </c>
      <c r="I146" s="69">
        <v>0</v>
      </c>
      <c r="J146" s="69">
        <v>0</v>
      </c>
      <c r="K146" s="69">
        <v>0</v>
      </c>
      <c r="L146" s="69">
        <v>0</v>
      </c>
      <c r="M146" s="69">
        <v>0</v>
      </c>
      <c r="N146" s="69">
        <v>0</v>
      </c>
      <c r="O146" s="70">
        <v>2</v>
      </c>
      <c r="P146" s="71">
        <v>55990</v>
      </c>
      <c r="Q146" s="72">
        <v>6</v>
      </c>
      <c r="R146" s="69">
        <v>194260</v>
      </c>
      <c r="S146" s="69">
        <v>0</v>
      </c>
      <c r="T146" s="69">
        <v>0</v>
      </c>
      <c r="U146" s="69">
        <v>0</v>
      </c>
      <c r="V146" s="69">
        <v>0</v>
      </c>
      <c r="W146" s="69">
        <v>0</v>
      </c>
      <c r="X146" s="69">
        <v>0</v>
      </c>
      <c r="Y146" s="69">
        <v>0</v>
      </c>
      <c r="Z146" s="69">
        <v>0</v>
      </c>
      <c r="AA146" s="69">
        <v>0</v>
      </c>
      <c r="AB146" s="69">
        <v>0</v>
      </c>
      <c r="AC146" s="70">
        <v>6</v>
      </c>
      <c r="AD146" s="73">
        <v>194260</v>
      </c>
      <c r="AE146" s="74">
        <v>8</v>
      </c>
      <c r="AF146" s="70">
        <v>250250</v>
      </c>
      <c r="AG146" s="83">
        <v>8</v>
      </c>
      <c r="AH146" s="76">
        <v>250250</v>
      </c>
      <c r="AI146" s="178"/>
      <c r="AJ146" s="179"/>
      <c r="AK146" s="191"/>
      <c r="AL146" s="186"/>
      <c r="AM146" s="164"/>
      <c r="AN146" s="164"/>
      <c r="AO146" s="164"/>
      <c r="AP146" s="44"/>
      <c r="AQ146" s="39"/>
      <c r="AR146" s="39"/>
      <c r="AS146" s="38"/>
      <c r="AT146" s="38"/>
    </row>
    <row r="147" spans="2:46" ht="24" customHeight="1" thickBot="1" x14ac:dyDescent="0.25">
      <c r="B147" s="196"/>
      <c r="C147" s="197"/>
      <c r="D147" s="197"/>
      <c r="E147" s="198"/>
      <c r="F147" s="13" t="s">
        <v>16</v>
      </c>
      <c r="G147" s="85">
        <f>SUM(G144:G146)</f>
        <v>2</v>
      </c>
      <c r="H147" s="86">
        <f t="shared" ref="H147:AH147" si="37">SUM(H144:H146)</f>
        <v>55990</v>
      </c>
      <c r="I147" s="86">
        <f t="shared" si="37"/>
        <v>2</v>
      </c>
      <c r="J147" s="86">
        <f t="shared" si="37"/>
        <v>27510</v>
      </c>
      <c r="K147" s="86">
        <f t="shared" si="37"/>
        <v>7</v>
      </c>
      <c r="L147" s="86">
        <f t="shared" si="37"/>
        <v>99850</v>
      </c>
      <c r="M147" s="86">
        <f t="shared" si="37"/>
        <v>0</v>
      </c>
      <c r="N147" s="86">
        <f t="shared" si="37"/>
        <v>0</v>
      </c>
      <c r="O147" s="86">
        <f t="shared" si="37"/>
        <v>11</v>
      </c>
      <c r="P147" s="87">
        <f t="shared" si="37"/>
        <v>183350</v>
      </c>
      <c r="Q147" s="88">
        <f t="shared" si="37"/>
        <v>6</v>
      </c>
      <c r="R147" s="86">
        <f t="shared" si="37"/>
        <v>194260</v>
      </c>
      <c r="S147" s="86">
        <f t="shared" si="37"/>
        <v>0</v>
      </c>
      <c r="T147" s="86">
        <f t="shared" si="37"/>
        <v>0</v>
      </c>
      <c r="U147" s="86">
        <f t="shared" si="37"/>
        <v>3</v>
      </c>
      <c r="V147" s="86">
        <f t="shared" si="37"/>
        <v>657464</v>
      </c>
      <c r="W147" s="86">
        <f t="shared" si="37"/>
        <v>0</v>
      </c>
      <c r="X147" s="86">
        <f t="shared" si="37"/>
        <v>0</v>
      </c>
      <c r="Y147" s="86">
        <f t="shared" si="37"/>
        <v>0</v>
      </c>
      <c r="Z147" s="86">
        <f t="shared" si="37"/>
        <v>0</v>
      </c>
      <c r="AA147" s="86">
        <f t="shared" si="37"/>
        <v>3</v>
      </c>
      <c r="AB147" s="86">
        <f t="shared" si="37"/>
        <v>756422</v>
      </c>
      <c r="AC147" s="86">
        <f t="shared" si="37"/>
        <v>12</v>
      </c>
      <c r="AD147" s="89">
        <f t="shared" si="37"/>
        <v>1608146</v>
      </c>
      <c r="AE147" s="85">
        <f t="shared" si="37"/>
        <v>23</v>
      </c>
      <c r="AF147" s="86">
        <f t="shared" si="37"/>
        <v>1791496</v>
      </c>
      <c r="AG147" s="86">
        <f t="shared" si="37"/>
        <v>23</v>
      </c>
      <c r="AH147" s="87">
        <f t="shared" si="37"/>
        <v>1791496</v>
      </c>
      <c r="AI147" s="180"/>
      <c r="AJ147" s="181"/>
      <c r="AK147" s="192"/>
      <c r="AL147" s="187"/>
      <c r="AM147" s="165"/>
      <c r="AN147" s="165"/>
      <c r="AO147" s="165"/>
      <c r="AP147" s="44"/>
      <c r="AQ147" s="39"/>
      <c r="AR147" s="39"/>
      <c r="AS147" s="38"/>
      <c r="AT147" s="38"/>
    </row>
    <row r="148" spans="2:46" ht="24" customHeight="1" x14ac:dyDescent="0.2">
      <c r="B148" s="196" t="s">
        <v>132</v>
      </c>
      <c r="C148" s="197"/>
      <c r="D148" s="197"/>
      <c r="E148" s="198"/>
      <c r="F148" s="9" t="s">
        <v>5</v>
      </c>
      <c r="G148" s="90">
        <v>1</v>
      </c>
      <c r="H148" s="106">
        <v>113410</v>
      </c>
      <c r="I148" s="91">
        <v>0</v>
      </c>
      <c r="J148" s="91">
        <v>0</v>
      </c>
      <c r="K148" s="91">
        <v>0</v>
      </c>
      <c r="L148" s="91">
        <v>0</v>
      </c>
      <c r="M148" s="91">
        <v>0</v>
      </c>
      <c r="N148" s="91">
        <v>0</v>
      </c>
      <c r="O148" s="107">
        <v>1</v>
      </c>
      <c r="P148" s="63">
        <v>113410</v>
      </c>
      <c r="Q148" s="93">
        <v>0</v>
      </c>
      <c r="R148" s="91">
        <v>0</v>
      </c>
      <c r="S148" s="91">
        <v>0</v>
      </c>
      <c r="T148" s="91">
        <v>0</v>
      </c>
      <c r="U148" s="91">
        <v>0</v>
      </c>
      <c r="V148" s="91">
        <v>0</v>
      </c>
      <c r="W148" s="91">
        <v>1</v>
      </c>
      <c r="X148" s="106">
        <v>42570</v>
      </c>
      <c r="Y148" s="91">
        <v>0</v>
      </c>
      <c r="Z148" s="91">
        <v>0</v>
      </c>
      <c r="AA148" s="91">
        <v>1</v>
      </c>
      <c r="AB148" s="106">
        <v>283000</v>
      </c>
      <c r="AC148" s="91">
        <v>2</v>
      </c>
      <c r="AD148" s="108">
        <v>325570</v>
      </c>
      <c r="AE148" s="109">
        <v>3</v>
      </c>
      <c r="AF148" s="106">
        <v>438980</v>
      </c>
      <c r="AG148" s="91">
        <v>0</v>
      </c>
      <c r="AH148" s="92">
        <v>0</v>
      </c>
      <c r="AI148" s="176" t="s">
        <v>179</v>
      </c>
      <c r="AJ148" s="177"/>
      <c r="AK148" s="182"/>
      <c r="AL148" s="185" t="s">
        <v>155</v>
      </c>
      <c r="AM148" s="166" t="s">
        <v>194</v>
      </c>
      <c r="AN148" s="163"/>
      <c r="AO148" s="163" t="s">
        <v>195</v>
      </c>
      <c r="AP148" s="44"/>
      <c r="AQ148" s="39"/>
      <c r="AR148" s="39"/>
      <c r="AS148" s="38"/>
      <c r="AT148" s="38"/>
    </row>
    <row r="149" spans="2:46" ht="24" customHeight="1" x14ac:dyDescent="0.2">
      <c r="B149" s="196"/>
      <c r="C149" s="197"/>
      <c r="D149" s="197"/>
      <c r="E149" s="198"/>
      <c r="F149" s="10" t="s">
        <v>6</v>
      </c>
      <c r="G149" s="60">
        <v>0</v>
      </c>
      <c r="H149" s="61">
        <v>0</v>
      </c>
      <c r="I149" s="61">
        <v>0</v>
      </c>
      <c r="J149" s="61">
        <v>0</v>
      </c>
      <c r="K149" s="61">
        <v>0</v>
      </c>
      <c r="L149" s="61">
        <v>0</v>
      </c>
      <c r="M149" s="61">
        <v>0</v>
      </c>
      <c r="N149" s="61">
        <v>0</v>
      </c>
      <c r="O149" s="62">
        <v>0</v>
      </c>
      <c r="P149" s="63">
        <v>0</v>
      </c>
      <c r="Q149" s="64">
        <v>0</v>
      </c>
      <c r="R149" s="61">
        <v>0</v>
      </c>
      <c r="S149" s="61">
        <v>0</v>
      </c>
      <c r="T149" s="61">
        <v>0</v>
      </c>
      <c r="U149" s="61">
        <v>0</v>
      </c>
      <c r="V149" s="61">
        <v>0</v>
      </c>
      <c r="W149" s="61">
        <v>0</v>
      </c>
      <c r="X149" s="61">
        <v>0</v>
      </c>
      <c r="Y149" s="61">
        <v>0</v>
      </c>
      <c r="Z149" s="61">
        <v>0</v>
      </c>
      <c r="AA149" s="61">
        <v>0</v>
      </c>
      <c r="AB149" s="61">
        <v>0</v>
      </c>
      <c r="AC149" s="62">
        <v>0</v>
      </c>
      <c r="AD149" s="65">
        <v>0</v>
      </c>
      <c r="AE149" s="66">
        <v>0</v>
      </c>
      <c r="AF149" s="62">
        <v>0</v>
      </c>
      <c r="AG149" s="61">
        <v>0</v>
      </c>
      <c r="AH149" s="67">
        <v>0</v>
      </c>
      <c r="AI149" s="178"/>
      <c r="AJ149" s="179"/>
      <c r="AK149" s="183"/>
      <c r="AL149" s="186"/>
      <c r="AM149" s="188"/>
      <c r="AN149" s="164"/>
      <c r="AO149" s="164"/>
      <c r="AP149" s="44"/>
      <c r="AQ149" s="39"/>
      <c r="AR149" s="39"/>
      <c r="AS149" s="38"/>
      <c r="AT149" s="38"/>
    </row>
    <row r="150" spans="2:46" ht="24" customHeight="1" x14ac:dyDescent="0.2">
      <c r="B150" s="196"/>
      <c r="C150" s="197"/>
      <c r="D150" s="197"/>
      <c r="E150" s="198"/>
      <c r="F150" s="11" t="s">
        <v>10</v>
      </c>
      <c r="G150" s="68">
        <v>0</v>
      </c>
      <c r="H150" s="69">
        <v>0</v>
      </c>
      <c r="I150" s="69">
        <v>0</v>
      </c>
      <c r="J150" s="69">
        <v>0</v>
      </c>
      <c r="K150" s="69">
        <v>0</v>
      </c>
      <c r="L150" s="69">
        <v>0</v>
      </c>
      <c r="M150" s="69">
        <v>0</v>
      </c>
      <c r="N150" s="69">
        <v>0</v>
      </c>
      <c r="O150" s="70">
        <v>0</v>
      </c>
      <c r="P150" s="71">
        <v>0</v>
      </c>
      <c r="Q150" s="72">
        <v>0</v>
      </c>
      <c r="R150" s="69">
        <v>0</v>
      </c>
      <c r="S150" s="69">
        <v>0</v>
      </c>
      <c r="T150" s="69">
        <v>0</v>
      </c>
      <c r="U150" s="69">
        <v>0</v>
      </c>
      <c r="V150" s="69">
        <v>0</v>
      </c>
      <c r="W150" s="69">
        <v>0</v>
      </c>
      <c r="X150" s="69">
        <v>0</v>
      </c>
      <c r="Y150" s="69">
        <v>0</v>
      </c>
      <c r="Z150" s="69">
        <v>0</v>
      </c>
      <c r="AA150" s="69">
        <v>0</v>
      </c>
      <c r="AB150" s="69">
        <v>0</v>
      </c>
      <c r="AC150" s="70">
        <v>0</v>
      </c>
      <c r="AD150" s="73">
        <v>0</v>
      </c>
      <c r="AE150" s="74">
        <v>0</v>
      </c>
      <c r="AF150" s="70">
        <v>0</v>
      </c>
      <c r="AG150" s="83">
        <v>0</v>
      </c>
      <c r="AH150" s="84">
        <v>0</v>
      </c>
      <c r="AI150" s="178"/>
      <c r="AJ150" s="179"/>
      <c r="AK150" s="183"/>
      <c r="AL150" s="186"/>
      <c r="AM150" s="188"/>
      <c r="AN150" s="164"/>
      <c r="AO150" s="164"/>
      <c r="AP150" s="44"/>
      <c r="AQ150" s="39"/>
      <c r="AR150" s="39"/>
      <c r="AS150" s="38"/>
      <c r="AT150" s="38"/>
    </row>
    <row r="151" spans="2:46" ht="24" customHeight="1" thickBot="1" x14ac:dyDescent="0.25">
      <c r="B151" s="196"/>
      <c r="C151" s="197"/>
      <c r="D151" s="197"/>
      <c r="E151" s="198"/>
      <c r="F151" s="13" t="s">
        <v>16</v>
      </c>
      <c r="G151" s="85">
        <f>SUM(G148:G150)</f>
        <v>1</v>
      </c>
      <c r="H151" s="86">
        <f t="shared" ref="H151:AH151" si="38">SUM(H148:H150)</f>
        <v>113410</v>
      </c>
      <c r="I151" s="86">
        <f t="shared" si="38"/>
        <v>0</v>
      </c>
      <c r="J151" s="86">
        <f t="shared" si="38"/>
        <v>0</v>
      </c>
      <c r="K151" s="86">
        <f t="shared" si="38"/>
        <v>0</v>
      </c>
      <c r="L151" s="86">
        <f t="shared" si="38"/>
        <v>0</v>
      </c>
      <c r="M151" s="86">
        <f t="shared" si="38"/>
        <v>0</v>
      </c>
      <c r="N151" s="86">
        <f t="shared" si="38"/>
        <v>0</v>
      </c>
      <c r="O151" s="86">
        <f>SUM(O148:O150)</f>
        <v>1</v>
      </c>
      <c r="P151" s="87">
        <f>SUM(P148:P150)</f>
        <v>113410</v>
      </c>
      <c r="Q151" s="88">
        <f t="shared" si="38"/>
        <v>0</v>
      </c>
      <c r="R151" s="86">
        <f t="shared" si="38"/>
        <v>0</v>
      </c>
      <c r="S151" s="86">
        <f t="shared" si="38"/>
        <v>0</v>
      </c>
      <c r="T151" s="86">
        <f t="shared" si="38"/>
        <v>0</v>
      </c>
      <c r="U151" s="86">
        <f t="shared" si="38"/>
        <v>0</v>
      </c>
      <c r="V151" s="86">
        <f t="shared" si="38"/>
        <v>0</v>
      </c>
      <c r="W151" s="86">
        <f t="shared" si="38"/>
        <v>1</v>
      </c>
      <c r="X151" s="86">
        <f t="shared" si="38"/>
        <v>42570</v>
      </c>
      <c r="Y151" s="86">
        <f t="shared" si="38"/>
        <v>0</v>
      </c>
      <c r="Z151" s="86">
        <f t="shared" si="38"/>
        <v>0</v>
      </c>
      <c r="AA151" s="86">
        <f t="shared" si="38"/>
        <v>1</v>
      </c>
      <c r="AB151" s="86">
        <f t="shared" si="38"/>
        <v>283000</v>
      </c>
      <c r="AC151" s="86">
        <f t="shared" si="38"/>
        <v>2</v>
      </c>
      <c r="AD151" s="89">
        <f t="shared" si="38"/>
        <v>325570</v>
      </c>
      <c r="AE151" s="85">
        <f>SUM(AE148:AE150)</f>
        <v>3</v>
      </c>
      <c r="AF151" s="86">
        <f t="shared" si="38"/>
        <v>438980</v>
      </c>
      <c r="AG151" s="86">
        <f t="shared" si="38"/>
        <v>0</v>
      </c>
      <c r="AH151" s="87">
        <f t="shared" si="38"/>
        <v>0</v>
      </c>
      <c r="AI151" s="180"/>
      <c r="AJ151" s="181"/>
      <c r="AK151" s="184"/>
      <c r="AL151" s="187"/>
      <c r="AM151" s="189"/>
      <c r="AN151" s="165"/>
      <c r="AO151" s="165"/>
      <c r="AP151" s="44"/>
      <c r="AQ151" s="39"/>
      <c r="AR151" s="39"/>
      <c r="AS151" s="38"/>
      <c r="AT151" s="38"/>
    </row>
    <row r="152" spans="2:46" ht="24" customHeight="1" x14ac:dyDescent="0.2">
      <c r="B152" s="196" t="s">
        <v>133</v>
      </c>
      <c r="C152" s="197"/>
      <c r="D152" s="197"/>
      <c r="E152" s="198"/>
      <c r="F152" s="9" t="s">
        <v>5</v>
      </c>
      <c r="G152" s="52">
        <v>0</v>
      </c>
      <c r="H152" s="53">
        <v>0</v>
      </c>
      <c r="I152" s="54">
        <v>0</v>
      </c>
      <c r="J152" s="53">
        <v>0</v>
      </c>
      <c r="K152" s="54">
        <v>1</v>
      </c>
      <c r="L152" s="53">
        <v>10000</v>
      </c>
      <c r="M152" s="54">
        <v>0</v>
      </c>
      <c r="N152" s="54">
        <v>0</v>
      </c>
      <c r="O152" s="54">
        <v>1</v>
      </c>
      <c r="P152" s="55">
        <v>10000</v>
      </c>
      <c r="Q152" s="56">
        <v>0</v>
      </c>
      <c r="R152" s="54">
        <v>0</v>
      </c>
      <c r="S152" s="54">
        <v>0</v>
      </c>
      <c r="T152" s="53">
        <v>0</v>
      </c>
      <c r="U152" s="54">
        <v>457</v>
      </c>
      <c r="V152" s="53">
        <v>552056</v>
      </c>
      <c r="W152" s="54">
        <v>0</v>
      </c>
      <c r="X152" s="53">
        <v>0</v>
      </c>
      <c r="Y152" s="54">
        <v>0</v>
      </c>
      <c r="Z152" s="53">
        <v>0</v>
      </c>
      <c r="AA152" s="54">
        <v>0</v>
      </c>
      <c r="AB152" s="53">
        <v>0</v>
      </c>
      <c r="AC152" s="54">
        <v>457</v>
      </c>
      <c r="AD152" s="57">
        <v>552056</v>
      </c>
      <c r="AE152" s="52">
        <v>458</v>
      </c>
      <c r="AF152" s="54">
        <v>562056</v>
      </c>
      <c r="AG152" s="54">
        <v>0</v>
      </c>
      <c r="AH152" s="82">
        <v>0</v>
      </c>
      <c r="AI152" s="176" t="s">
        <v>157</v>
      </c>
      <c r="AJ152" s="177"/>
      <c r="AK152" s="190" t="s">
        <v>202</v>
      </c>
      <c r="AL152" s="185" t="s">
        <v>155</v>
      </c>
      <c r="AM152" s="163" t="s">
        <v>203</v>
      </c>
      <c r="AN152" s="163"/>
      <c r="AO152" s="163" t="s">
        <v>204</v>
      </c>
      <c r="AP152" s="44"/>
      <c r="AQ152" s="39"/>
      <c r="AR152" s="39"/>
      <c r="AS152" s="38"/>
      <c r="AT152" s="38"/>
    </row>
    <row r="153" spans="2:46" ht="24" customHeight="1" x14ac:dyDescent="0.2">
      <c r="B153" s="196"/>
      <c r="C153" s="197"/>
      <c r="D153" s="197"/>
      <c r="E153" s="198"/>
      <c r="F153" s="10" t="s">
        <v>6</v>
      </c>
      <c r="G153" s="60">
        <v>0</v>
      </c>
      <c r="H153" s="61">
        <v>0</v>
      </c>
      <c r="I153" s="61">
        <v>0</v>
      </c>
      <c r="J153" s="61">
        <v>0</v>
      </c>
      <c r="K153" s="61">
        <v>0</v>
      </c>
      <c r="L153" s="61">
        <v>0</v>
      </c>
      <c r="M153" s="61">
        <v>0</v>
      </c>
      <c r="N153" s="61">
        <v>0</v>
      </c>
      <c r="O153" s="62">
        <v>0</v>
      </c>
      <c r="P153" s="63">
        <v>0</v>
      </c>
      <c r="Q153" s="64">
        <v>0</v>
      </c>
      <c r="R153" s="61">
        <v>0</v>
      </c>
      <c r="S153" s="61">
        <v>0</v>
      </c>
      <c r="T153" s="61">
        <v>0</v>
      </c>
      <c r="U153" s="61">
        <v>0</v>
      </c>
      <c r="V153" s="61">
        <v>0</v>
      </c>
      <c r="W153" s="61">
        <v>0</v>
      </c>
      <c r="X153" s="61">
        <v>0</v>
      </c>
      <c r="Y153" s="61">
        <v>0</v>
      </c>
      <c r="Z153" s="61">
        <v>0</v>
      </c>
      <c r="AA153" s="61">
        <v>0</v>
      </c>
      <c r="AB153" s="61">
        <v>0</v>
      </c>
      <c r="AC153" s="62">
        <v>0</v>
      </c>
      <c r="AD153" s="65">
        <v>0</v>
      </c>
      <c r="AE153" s="66">
        <v>0</v>
      </c>
      <c r="AF153" s="62">
        <v>0</v>
      </c>
      <c r="AG153" s="61">
        <v>0</v>
      </c>
      <c r="AH153" s="67">
        <v>0</v>
      </c>
      <c r="AI153" s="178"/>
      <c r="AJ153" s="179"/>
      <c r="AK153" s="191"/>
      <c r="AL153" s="186"/>
      <c r="AM153" s="164"/>
      <c r="AN153" s="164"/>
      <c r="AO153" s="164"/>
      <c r="AP153" s="44"/>
      <c r="AQ153" s="39"/>
      <c r="AR153" s="39"/>
      <c r="AS153" s="38"/>
      <c r="AT153" s="38"/>
    </row>
    <row r="154" spans="2:46" ht="24" customHeight="1" x14ac:dyDescent="0.2">
      <c r="B154" s="196"/>
      <c r="C154" s="197"/>
      <c r="D154" s="197"/>
      <c r="E154" s="198"/>
      <c r="F154" s="11" t="s">
        <v>10</v>
      </c>
      <c r="G154" s="68">
        <v>0</v>
      </c>
      <c r="H154" s="69">
        <v>0</v>
      </c>
      <c r="I154" s="69">
        <v>0</v>
      </c>
      <c r="J154" s="69">
        <v>0</v>
      </c>
      <c r="K154" s="69">
        <v>0</v>
      </c>
      <c r="L154" s="69">
        <v>0</v>
      </c>
      <c r="M154" s="69">
        <v>0</v>
      </c>
      <c r="N154" s="69">
        <v>0</v>
      </c>
      <c r="O154" s="70">
        <v>0</v>
      </c>
      <c r="P154" s="71">
        <v>0</v>
      </c>
      <c r="Q154" s="72">
        <v>0</v>
      </c>
      <c r="R154" s="69">
        <v>0</v>
      </c>
      <c r="S154" s="69">
        <v>0</v>
      </c>
      <c r="T154" s="69">
        <v>0</v>
      </c>
      <c r="U154" s="69">
        <v>0</v>
      </c>
      <c r="V154" s="69">
        <v>0</v>
      </c>
      <c r="W154" s="69">
        <v>0</v>
      </c>
      <c r="X154" s="69">
        <v>0</v>
      </c>
      <c r="Y154" s="69">
        <v>0</v>
      </c>
      <c r="Z154" s="69">
        <v>0</v>
      </c>
      <c r="AA154" s="69">
        <v>0</v>
      </c>
      <c r="AB154" s="69">
        <v>0</v>
      </c>
      <c r="AC154" s="70">
        <v>0</v>
      </c>
      <c r="AD154" s="73">
        <v>0</v>
      </c>
      <c r="AE154" s="74">
        <v>0</v>
      </c>
      <c r="AF154" s="70">
        <v>0</v>
      </c>
      <c r="AG154" s="83">
        <v>0</v>
      </c>
      <c r="AH154" s="84">
        <v>0</v>
      </c>
      <c r="AI154" s="178"/>
      <c r="AJ154" s="179"/>
      <c r="AK154" s="191"/>
      <c r="AL154" s="186"/>
      <c r="AM154" s="164"/>
      <c r="AN154" s="164"/>
      <c r="AO154" s="164"/>
      <c r="AP154" s="44"/>
      <c r="AQ154" s="39"/>
      <c r="AR154" s="39"/>
      <c r="AS154" s="38"/>
      <c r="AT154" s="38"/>
    </row>
    <row r="155" spans="2:46" ht="24" customHeight="1" thickBot="1" x14ac:dyDescent="0.25">
      <c r="B155" s="196"/>
      <c r="C155" s="197"/>
      <c r="D155" s="197"/>
      <c r="E155" s="198"/>
      <c r="F155" s="13" t="s">
        <v>16</v>
      </c>
      <c r="G155" s="85">
        <f>SUM(G152:G154)</f>
        <v>0</v>
      </c>
      <c r="H155" s="86">
        <f t="shared" ref="H155:AH155" si="39">SUM(H152:H154)</f>
        <v>0</v>
      </c>
      <c r="I155" s="86">
        <f t="shared" si="39"/>
        <v>0</v>
      </c>
      <c r="J155" s="86">
        <f t="shared" si="39"/>
        <v>0</v>
      </c>
      <c r="K155" s="86">
        <f t="shared" si="39"/>
        <v>1</v>
      </c>
      <c r="L155" s="86">
        <f t="shared" si="39"/>
        <v>10000</v>
      </c>
      <c r="M155" s="86">
        <f t="shared" si="39"/>
        <v>0</v>
      </c>
      <c r="N155" s="86">
        <f t="shared" si="39"/>
        <v>0</v>
      </c>
      <c r="O155" s="86">
        <f t="shared" si="39"/>
        <v>1</v>
      </c>
      <c r="P155" s="87">
        <f t="shared" si="39"/>
        <v>10000</v>
      </c>
      <c r="Q155" s="88">
        <f t="shared" si="39"/>
        <v>0</v>
      </c>
      <c r="R155" s="86">
        <f t="shared" si="39"/>
        <v>0</v>
      </c>
      <c r="S155" s="86">
        <f t="shared" si="39"/>
        <v>0</v>
      </c>
      <c r="T155" s="86">
        <f t="shared" si="39"/>
        <v>0</v>
      </c>
      <c r="U155" s="86">
        <f t="shared" si="39"/>
        <v>457</v>
      </c>
      <c r="V155" s="86">
        <f t="shared" si="39"/>
        <v>552056</v>
      </c>
      <c r="W155" s="86">
        <f t="shared" si="39"/>
        <v>0</v>
      </c>
      <c r="X155" s="86">
        <f t="shared" si="39"/>
        <v>0</v>
      </c>
      <c r="Y155" s="86">
        <f t="shared" si="39"/>
        <v>0</v>
      </c>
      <c r="Z155" s="86">
        <f t="shared" si="39"/>
        <v>0</v>
      </c>
      <c r="AA155" s="86">
        <f t="shared" si="39"/>
        <v>0</v>
      </c>
      <c r="AB155" s="86">
        <f t="shared" si="39"/>
        <v>0</v>
      </c>
      <c r="AC155" s="86">
        <f t="shared" si="39"/>
        <v>457</v>
      </c>
      <c r="AD155" s="89">
        <f t="shared" si="39"/>
        <v>552056</v>
      </c>
      <c r="AE155" s="85">
        <f t="shared" si="39"/>
        <v>458</v>
      </c>
      <c r="AF155" s="86">
        <f t="shared" si="39"/>
        <v>562056</v>
      </c>
      <c r="AG155" s="86">
        <f t="shared" si="39"/>
        <v>0</v>
      </c>
      <c r="AH155" s="87">
        <f t="shared" si="39"/>
        <v>0</v>
      </c>
      <c r="AI155" s="180"/>
      <c r="AJ155" s="181"/>
      <c r="AK155" s="192"/>
      <c r="AL155" s="187"/>
      <c r="AM155" s="165"/>
      <c r="AN155" s="165"/>
      <c r="AO155" s="165"/>
      <c r="AP155" s="44"/>
      <c r="AQ155" s="39"/>
      <c r="AR155" s="39"/>
      <c r="AS155" s="38"/>
      <c r="AT155" s="38"/>
    </row>
    <row r="156" spans="2:46" ht="24" customHeight="1" x14ac:dyDescent="0.2">
      <c r="B156" s="196" t="s">
        <v>134</v>
      </c>
      <c r="C156" s="197"/>
      <c r="D156" s="197"/>
      <c r="E156" s="198"/>
      <c r="F156" s="9" t="s">
        <v>5</v>
      </c>
      <c r="G156" s="52">
        <v>0</v>
      </c>
      <c r="H156" s="53">
        <v>0</v>
      </c>
      <c r="I156" s="54">
        <v>0</v>
      </c>
      <c r="J156" s="53">
        <v>0</v>
      </c>
      <c r="K156" s="54">
        <v>0</v>
      </c>
      <c r="L156" s="53">
        <v>0</v>
      </c>
      <c r="M156" s="54">
        <v>0</v>
      </c>
      <c r="N156" s="54">
        <v>0</v>
      </c>
      <c r="O156" s="54">
        <v>0</v>
      </c>
      <c r="P156" s="55">
        <v>0</v>
      </c>
      <c r="Q156" s="56">
        <v>0</v>
      </c>
      <c r="R156" s="54">
        <v>0</v>
      </c>
      <c r="S156" s="54">
        <v>0</v>
      </c>
      <c r="T156" s="53">
        <v>0</v>
      </c>
      <c r="U156" s="54">
        <v>3</v>
      </c>
      <c r="V156" s="53">
        <v>122942</v>
      </c>
      <c r="W156" s="54">
        <v>0</v>
      </c>
      <c r="X156" s="53">
        <v>0</v>
      </c>
      <c r="Y156" s="54">
        <v>0</v>
      </c>
      <c r="Z156" s="53">
        <v>0</v>
      </c>
      <c r="AA156" s="54">
        <v>3</v>
      </c>
      <c r="AB156" s="53">
        <v>33615</v>
      </c>
      <c r="AC156" s="54">
        <v>6</v>
      </c>
      <c r="AD156" s="57">
        <v>156557</v>
      </c>
      <c r="AE156" s="52">
        <v>6</v>
      </c>
      <c r="AF156" s="54">
        <v>156557</v>
      </c>
      <c r="AG156" s="54">
        <v>0</v>
      </c>
      <c r="AH156" s="82">
        <v>0</v>
      </c>
      <c r="AI156" s="176" t="s">
        <v>157</v>
      </c>
      <c r="AJ156" s="177"/>
      <c r="AK156" s="190" t="s">
        <v>274</v>
      </c>
      <c r="AL156" s="185" t="s">
        <v>190</v>
      </c>
      <c r="AM156" s="166" t="s">
        <v>275</v>
      </c>
      <c r="AN156" s="166" t="s">
        <v>276</v>
      </c>
      <c r="AO156" s="166" t="s">
        <v>277</v>
      </c>
      <c r="AP156" s="44"/>
      <c r="AQ156" s="39"/>
      <c r="AR156" s="39"/>
      <c r="AS156" s="38"/>
      <c r="AT156" s="38"/>
    </row>
    <row r="157" spans="2:46" ht="24" customHeight="1" x14ac:dyDescent="0.2">
      <c r="B157" s="196"/>
      <c r="C157" s="197"/>
      <c r="D157" s="197"/>
      <c r="E157" s="198"/>
      <c r="F157" s="10" t="s">
        <v>6</v>
      </c>
      <c r="G157" s="60">
        <v>0</v>
      </c>
      <c r="H157" s="61">
        <v>0</v>
      </c>
      <c r="I157" s="61">
        <v>0</v>
      </c>
      <c r="J157" s="61">
        <v>0</v>
      </c>
      <c r="K157" s="61">
        <v>0</v>
      </c>
      <c r="L157" s="61">
        <v>0</v>
      </c>
      <c r="M157" s="61">
        <v>0</v>
      </c>
      <c r="N157" s="61">
        <v>0</v>
      </c>
      <c r="O157" s="62">
        <v>0</v>
      </c>
      <c r="P157" s="63">
        <v>0</v>
      </c>
      <c r="Q157" s="64">
        <v>0</v>
      </c>
      <c r="R157" s="61">
        <v>0</v>
      </c>
      <c r="S157" s="61">
        <v>0</v>
      </c>
      <c r="T157" s="61">
        <v>0</v>
      </c>
      <c r="U157" s="61">
        <v>0</v>
      </c>
      <c r="V157" s="61">
        <v>0</v>
      </c>
      <c r="W157" s="61">
        <v>0</v>
      </c>
      <c r="X157" s="61">
        <v>0</v>
      </c>
      <c r="Y157" s="61">
        <v>0</v>
      </c>
      <c r="Z157" s="61">
        <v>0</v>
      </c>
      <c r="AA157" s="61">
        <v>0</v>
      </c>
      <c r="AB157" s="61">
        <v>0</v>
      </c>
      <c r="AC157" s="62">
        <v>0</v>
      </c>
      <c r="AD157" s="65">
        <v>0</v>
      </c>
      <c r="AE157" s="66">
        <v>0</v>
      </c>
      <c r="AF157" s="62">
        <v>0</v>
      </c>
      <c r="AG157" s="61">
        <v>0</v>
      </c>
      <c r="AH157" s="67">
        <v>0</v>
      </c>
      <c r="AI157" s="178"/>
      <c r="AJ157" s="179"/>
      <c r="AK157" s="191"/>
      <c r="AL157" s="186"/>
      <c r="AM157" s="188"/>
      <c r="AN157" s="188"/>
      <c r="AO157" s="164"/>
      <c r="AP157" s="44"/>
      <c r="AQ157" s="39"/>
      <c r="AR157" s="39"/>
      <c r="AS157" s="38"/>
      <c r="AT157" s="38"/>
    </row>
    <row r="158" spans="2:46" ht="24" customHeight="1" x14ac:dyDescent="0.2">
      <c r="B158" s="196"/>
      <c r="C158" s="197"/>
      <c r="D158" s="197"/>
      <c r="E158" s="198"/>
      <c r="F158" s="11" t="s">
        <v>10</v>
      </c>
      <c r="G158" s="68">
        <v>0</v>
      </c>
      <c r="H158" s="69">
        <v>0</v>
      </c>
      <c r="I158" s="69">
        <v>0</v>
      </c>
      <c r="J158" s="69">
        <v>0</v>
      </c>
      <c r="K158" s="69">
        <v>0</v>
      </c>
      <c r="L158" s="69">
        <v>0</v>
      </c>
      <c r="M158" s="69">
        <v>0</v>
      </c>
      <c r="N158" s="69">
        <v>0</v>
      </c>
      <c r="O158" s="70">
        <v>0</v>
      </c>
      <c r="P158" s="71">
        <v>0</v>
      </c>
      <c r="Q158" s="72">
        <v>0</v>
      </c>
      <c r="R158" s="69">
        <v>0</v>
      </c>
      <c r="S158" s="69">
        <v>0</v>
      </c>
      <c r="T158" s="69">
        <v>0</v>
      </c>
      <c r="U158" s="69">
        <v>0</v>
      </c>
      <c r="V158" s="69">
        <v>0</v>
      </c>
      <c r="W158" s="69">
        <v>0</v>
      </c>
      <c r="X158" s="69">
        <v>0</v>
      </c>
      <c r="Y158" s="69">
        <v>0</v>
      </c>
      <c r="Z158" s="69">
        <v>0</v>
      </c>
      <c r="AA158" s="69">
        <v>0</v>
      </c>
      <c r="AB158" s="69">
        <v>0</v>
      </c>
      <c r="AC158" s="70">
        <v>0</v>
      </c>
      <c r="AD158" s="73">
        <v>0</v>
      </c>
      <c r="AE158" s="74">
        <v>0</v>
      </c>
      <c r="AF158" s="70">
        <v>0</v>
      </c>
      <c r="AG158" s="83">
        <v>0</v>
      </c>
      <c r="AH158" s="84">
        <v>0</v>
      </c>
      <c r="AI158" s="178"/>
      <c r="AJ158" s="179"/>
      <c r="AK158" s="191"/>
      <c r="AL158" s="186"/>
      <c r="AM158" s="188"/>
      <c r="AN158" s="188"/>
      <c r="AO158" s="164"/>
      <c r="AP158" s="44"/>
      <c r="AQ158" s="39"/>
      <c r="AR158" s="39"/>
      <c r="AS158" s="38"/>
      <c r="AT158" s="38"/>
    </row>
    <row r="159" spans="2:46" ht="24" customHeight="1" thickBot="1" x14ac:dyDescent="0.25">
      <c r="B159" s="196"/>
      <c r="C159" s="197"/>
      <c r="D159" s="197"/>
      <c r="E159" s="198"/>
      <c r="F159" s="13" t="s">
        <v>16</v>
      </c>
      <c r="G159" s="85">
        <f>SUM(G156:G158)</f>
        <v>0</v>
      </c>
      <c r="H159" s="86">
        <f t="shared" ref="H159:AH159" si="40">SUM(H156:H158)</f>
        <v>0</v>
      </c>
      <c r="I159" s="86">
        <f t="shared" si="40"/>
        <v>0</v>
      </c>
      <c r="J159" s="86">
        <f t="shared" si="40"/>
        <v>0</v>
      </c>
      <c r="K159" s="86">
        <f t="shared" si="40"/>
        <v>0</v>
      </c>
      <c r="L159" s="86">
        <f t="shared" si="40"/>
        <v>0</v>
      </c>
      <c r="M159" s="86">
        <f t="shared" si="40"/>
        <v>0</v>
      </c>
      <c r="N159" s="86">
        <f t="shared" si="40"/>
        <v>0</v>
      </c>
      <c r="O159" s="86">
        <f t="shared" si="40"/>
        <v>0</v>
      </c>
      <c r="P159" s="87">
        <f t="shared" si="40"/>
        <v>0</v>
      </c>
      <c r="Q159" s="88">
        <f t="shared" si="40"/>
        <v>0</v>
      </c>
      <c r="R159" s="86">
        <f t="shared" si="40"/>
        <v>0</v>
      </c>
      <c r="S159" s="86">
        <f t="shared" si="40"/>
        <v>0</v>
      </c>
      <c r="T159" s="86">
        <f t="shared" si="40"/>
        <v>0</v>
      </c>
      <c r="U159" s="86">
        <f t="shared" si="40"/>
        <v>3</v>
      </c>
      <c r="V159" s="86">
        <f t="shared" si="40"/>
        <v>122942</v>
      </c>
      <c r="W159" s="86">
        <f t="shared" si="40"/>
        <v>0</v>
      </c>
      <c r="X159" s="86">
        <f t="shared" si="40"/>
        <v>0</v>
      </c>
      <c r="Y159" s="86">
        <f t="shared" si="40"/>
        <v>0</v>
      </c>
      <c r="Z159" s="86">
        <f t="shared" si="40"/>
        <v>0</v>
      </c>
      <c r="AA159" s="86">
        <f t="shared" si="40"/>
        <v>3</v>
      </c>
      <c r="AB159" s="86">
        <f t="shared" si="40"/>
        <v>33615</v>
      </c>
      <c r="AC159" s="86">
        <f t="shared" si="40"/>
        <v>6</v>
      </c>
      <c r="AD159" s="89">
        <f t="shared" si="40"/>
        <v>156557</v>
      </c>
      <c r="AE159" s="85">
        <f t="shared" si="40"/>
        <v>6</v>
      </c>
      <c r="AF159" s="86">
        <f t="shared" si="40"/>
        <v>156557</v>
      </c>
      <c r="AG159" s="86">
        <f t="shared" si="40"/>
        <v>0</v>
      </c>
      <c r="AH159" s="87">
        <f t="shared" si="40"/>
        <v>0</v>
      </c>
      <c r="AI159" s="180"/>
      <c r="AJ159" s="181"/>
      <c r="AK159" s="192"/>
      <c r="AL159" s="187"/>
      <c r="AM159" s="189"/>
      <c r="AN159" s="189"/>
      <c r="AO159" s="165"/>
      <c r="AP159" s="44"/>
      <c r="AQ159" s="39"/>
      <c r="AR159" s="39"/>
      <c r="AS159" s="38"/>
      <c r="AT159" s="38"/>
    </row>
    <row r="160" spans="2:46" ht="24" customHeight="1" x14ac:dyDescent="0.2">
      <c r="B160" s="196" t="s">
        <v>135</v>
      </c>
      <c r="C160" s="197"/>
      <c r="D160" s="197"/>
      <c r="E160" s="198"/>
      <c r="F160" s="9" t="s">
        <v>5</v>
      </c>
      <c r="G160" s="52">
        <v>0</v>
      </c>
      <c r="H160" s="53">
        <v>0</v>
      </c>
      <c r="I160" s="54">
        <v>6</v>
      </c>
      <c r="J160" s="53">
        <v>191950</v>
      </c>
      <c r="K160" s="54">
        <v>2</v>
      </c>
      <c r="L160" s="53">
        <v>6700</v>
      </c>
      <c r="M160" s="54">
        <v>1</v>
      </c>
      <c r="N160" s="54">
        <v>33000</v>
      </c>
      <c r="O160" s="54">
        <v>9</v>
      </c>
      <c r="P160" s="55">
        <v>231650</v>
      </c>
      <c r="Q160" s="56">
        <v>0</v>
      </c>
      <c r="R160" s="54">
        <v>0</v>
      </c>
      <c r="S160" s="54">
        <v>0</v>
      </c>
      <c r="T160" s="53">
        <v>0</v>
      </c>
      <c r="U160" s="54">
        <v>0</v>
      </c>
      <c r="V160" s="53">
        <v>0</v>
      </c>
      <c r="W160" s="54">
        <v>0</v>
      </c>
      <c r="X160" s="53">
        <v>0</v>
      </c>
      <c r="Y160" s="54">
        <v>0</v>
      </c>
      <c r="Z160" s="53">
        <v>0</v>
      </c>
      <c r="AA160" s="54">
        <v>0</v>
      </c>
      <c r="AB160" s="53">
        <v>0</v>
      </c>
      <c r="AC160" s="54">
        <v>0</v>
      </c>
      <c r="AD160" s="57">
        <v>0</v>
      </c>
      <c r="AE160" s="52">
        <v>9</v>
      </c>
      <c r="AF160" s="54">
        <v>231650</v>
      </c>
      <c r="AG160" s="54">
        <v>0</v>
      </c>
      <c r="AH160" s="82">
        <v>0</v>
      </c>
      <c r="AI160" s="176" t="s">
        <v>179</v>
      </c>
      <c r="AJ160" s="177"/>
      <c r="AK160" s="182"/>
      <c r="AL160" s="185" t="s">
        <v>190</v>
      </c>
      <c r="AM160" s="166" t="s">
        <v>217</v>
      </c>
      <c r="AN160" s="166" t="s">
        <v>218</v>
      </c>
      <c r="AO160" s="166" t="s">
        <v>219</v>
      </c>
      <c r="AP160" s="44"/>
      <c r="AQ160" s="39"/>
      <c r="AR160" s="39"/>
      <c r="AS160" s="38"/>
      <c r="AT160" s="38"/>
    </row>
    <row r="161" spans="2:46" ht="24" customHeight="1" x14ac:dyDescent="0.2">
      <c r="B161" s="196"/>
      <c r="C161" s="197"/>
      <c r="D161" s="197"/>
      <c r="E161" s="198"/>
      <c r="F161" s="10" t="s">
        <v>6</v>
      </c>
      <c r="G161" s="60">
        <v>0</v>
      </c>
      <c r="H161" s="61">
        <v>0</v>
      </c>
      <c r="I161" s="61">
        <v>0</v>
      </c>
      <c r="J161" s="61">
        <v>0</v>
      </c>
      <c r="K161" s="61">
        <v>0</v>
      </c>
      <c r="L161" s="61">
        <v>0</v>
      </c>
      <c r="M161" s="61">
        <v>0</v>
      </c>
      <c r="N161" s="61">
        <v>0</v>
      </c>
      <c r="O161" s="62">
        <v>0</v>
      </c>
      <c r="P161" s="63">
        <v>0</v>
      </c>
      <c r="Q161" s="64">
        <v>0</v>
      </c>
      <c r="R161" s="61">
        <v>0</v>
      </c>
      <c r="S161" s="61">
        <v>0</v>
      </c>
      <c r="T161" s="61">
        <v>0</v>
      </c>
      <c r="U161" s="61">
        <v>0</v>
      </c>
      <c r="V161" s="61">
        <v>0</v>
      </c>
      <c r="W161" s="61">
        <v>0</v>
      </c>
      <c r="X161" s="61">
        <v>0</v>
      </c>
      <c r="Y161" s="61">
        <v>0</v>
      </c>
      <c r="Z161" s="61">
        <v>0</v>
      </c>
      <c r="AA161" s="61">
        <v>0</v>
      </c>
      <c r="AB161" s="61">
        <v>0</v>
      </c>
      <c r="AC161" s="62">
        <v>0</v>
      </c>
      <c r="AD161" s="65">
        <v>0</v>
      </c>
      <c r="AE161" s="66">
        <v>0</v>
      </c>
      <c r="AF161" s="62">
        <v>0</v>
      </c>
      <c r="AG161" s="61">
        <v>0</v>
      </c>
      <c r="AH161" s="67">
        <v>0</v>
      </c>
      <c r="AI161" s="178"/>
      <c r="AJ161" s="179"/>
      <c r="AK161" s="183"/>
      <c r="AL161" s="186"/>
      <c r="AM161" s="223"/>
      <c r="AN161" s="225"/>
      <c r="AO161" s="225"/>
      <c r="AP161" s="44"/>
      <c r="AQ161" s="39"/>
      <c r="AR161" s="39"/>
      <c r="AS161" s="38"/>
      <c r="AT161" s="38"/>
    </row>
    <row r="162" spans="2:46" ht="24" customHeight="1" x14ac:dyDescent="0.2">
      <c r="B162" s="196"/>
      <c r="C162" s="197"/>
      <c r="D162" s="197"/>
      <c r="E162" s="198"/>
      <c r="F162" s="11" t="s">
        <v>10</v>
      </c>
      <c r="G162" s="68">
        <v>0</v>
      </c>
      <c r="H162" s="69">
        <v>0</v>
      </c>
      <c r="I162" s="69">
        <v>0</v>
      </c>
      <c r="J162" s="69">
        <v>0</v>
      </c>
      <c r="K162" s="69">
        <v>0</v>
      </c>
      <c r="L162" s="69">
        <v>0</v>
      </c>
      <c r="M162" s="69">
        <v>0</v>
      </c>
      <c r="N162" s="69">
        <v>0</v>
      </c>
      <c r="O162" s="70">
        <v>0</v>
      </c>
      <c r="P162" s="71">
        <v>0</v>
      </c>
      <c r="Q162" s="72">
        <v>0</v>
      </c>
      <c r="R162" s="69">
        <v>0</v>
      </c>
      <c r="S162" s="69">
        <v>0</v>
      </c>
      <c r="T162" s="69">
        <v>0</v>
      </c>
      <c r="U162" s="69">
        <v>0</v>
      </c>
      <c r="V162" s="69">
        <v>0</v>
      </c>
      <c r="W162" s="69">
        <v>0</v>
      </c>
      <c r="X162" s="69">
        <v>0</v>
      </c>
      <c r="Y162" s="69">
        <v>0</v>
      </c>
      <c r="Z162" s="69">
        <v>0</v>
      </c>
      <c r="AA162" s="69">
        <v>0</v>
      </c>
      <c r="AB162" s="69">
        <v>0</v>
      </c>
      <c r="AC162" s="70">
        <v>0</v>
      </c>
      <c r="AD162" s="73">
        <v>0</v>
      </c>
      <c r="AE162" s="74">
        <v>0</v>
      </c>
      <c r="AF162" s="70">
        <v>0</v>
      </c>
      <c r="AG162" s="83">
        <v>0</v>
      </c>
      <c r="AH162" s="84">
        <v>0</v>
      </c>
      <c r="AI162" s="178"/>
      <c r="AJ162" s="179"/>
      <c r="AK162" s="183"/>
      <c r="AL162" s="186"/>
      <c r="AM162" s="223"/>
      <c r="AN162" s="225"/>
      <c r="AO162" s="225"/>
      <c r="AP162" s="44"/>
      <c r="AQ162" s="39"/>
      <c r="AR162" s="39"/>
      <c r="AS162" s="38"/>
      <c r="AT162" s="38"/>
    </row>
    <row r="163" spans="2:46" ht="24" customHeight="1" thickBot="1" x14ac:dyDescent="0.25">
      <c r="B163" s="196"/>
      <c r="C163" s="197"/>
      <c r="D163" s="197"/>
      <c r="E163" s="198"/>
      <c r="F163" s="13" t="s">
        <v>16</v>
      </c>
      <c r="G163" s="85">
        <f>SUM(G160:G162)</f>
        <v>0</v>
      </c>
      <c r="H163" s="86">
        <f t="shared" ref="H163:AH163" si="41">SUM(H160:H162)</f>
        <v>0</v>
      </c>
      <c r="I163" s="86">
        <f t="shared" si="41"/>
        <v>6</v>
      </c>
      <c r="J163" s="86">
        <f t="shared" si="41"/>
        <v>191950</v>
      </c>
      <c r="K163" s="86">
        <f t="shared" si="41"/>
        <v>2</v>
      </c>
      <c r="L163" s="86">
        <f t="shared" si="41"/>
        <v>6700</v>
      </c>
      <c r="M163" s="86">
        <f t="shared" si="41"/>
        <v>1</v>
      </c>
      <c r="N163" s="86">
        <f t="shared" si="41"/>
        <v>33000</v>
      </c>
      <c r="O163" s="86">
        <f t="shared" si="41"/>
        <v>9</v>
      </c>
      <c r="P163" s="87">
        <f t="shared" si="41"/>
        <v>231650</v>
      </c>
      <c r="Q163" s="88">
        <f t="shared" si="41"/>
        <v>0</v>
      </c>
      <c r="R163" s="86">
        <f t="shared" si="41"/>
        <v>0</v>
      </c>
      <c r="S163" s="86">
        <f t="shared" si="41"/>
        <v>0</v>
      </c>
      <c r="T163" s="86">
        <f t="shared" si="41"/>
        <v>0</v>
      </c>
      <c r="U163" s="86">
        <f t="shared" si="41"/>
        <v>0</v>
      </c>
      <c r="V163" s="86">
        <f t="shared" si="41"/>
        <v>0</v>
      </c>
      <c r="W163" s="86">
        <f t="shared" si="41"/>
        <v>0</v>
      </c>
      <c r="X163" s="86">
        <f t="shared" si="41"/>
        <v>0</v>
      </c>
      <c r="Y163" s="86">
        <f t="shared" si="41"/>
        <v>0</v>
      </c>
      <c r="Z163" s="86">
        <f t="shared" si="41"/>
        <v>0</v>
      </c>
      <c r="AA163" s="86">
        <f t="shared" si="41"/>
        <v>0</v>
      </c>
      <c r="AB163" s="86">
        <f t="shared" si="41"/>
        <v>0</v>
      </c>
      <c r="AC163" s="86">
        <f t="shared" si="41"/>
        <v>0</v>
      </c>
      <c r="AD163" s="89">
        <f t="shared" si="41"/>
        <v>0</v>
      </c>
      <c r="AE163" s="85">
        <f t="shared" si="41"/>
        <v>9</v>
      </c>
      <c r="AF163" s="86">
        <f t="shared" si="41"/>
        <v>231650</v>
      </c>
      <c r="AG163" s="86">
        <f t="shared" si="41"/>
        <v>0</v>
      </c>
      <c r="AH163" s="87">
        <f t="shared" si="41"/>
        <v>0</v>
      </c>
      <c r="AI163" s="180"/>
      <c r="AJ163" s="181"/>
      <c r="AK163" s="184"/>
      <c r="AL163" s="187"/>
      <c r="AM163" s="224"/>
      <c r="AN163" s="226"/>
      <c r="AO163" s="226"/>
      <c r="AP163" s="44"/>
      <c r="AQ163" s="39"/>
      <c r="AR163" s="39"/>
      <c r="AS163" s="38"/>
      <c r="AT163" s="38"/>
    </row>
    <row r="164" spans="2:46" ht="24" customHeight="1" x14ac:dyDescent="0.2">
      <c r="B164" s="196" t="s">
        <v>136</v>
      </c>
      <c r="C164" s="197"/>
      <c r="D164" s="197"/>
      <c r="E164" s="198"/>
      <c r="F164" s="9" t="s">
        <v>5</v>
      </c>
      <c r="G164" s="110">
        <v>0</v>
      </c>
      <c r="H164" s="111">
        <v>0</v>
      </c>
      <c r="I164" s="111">
        <v>0</v>
      </c>
      <c r="J164" s="111">
        <v>0</v>
      </c>
      <c r="K164" s="111">
        <v>1</v>
      </c>
      <c r="L164" s="111">
        <v>43560</v>
      </c>
      <c r="M164" s="111">
        <v>0</v>
      </c>
      <c r="N164" s="111">
        <v>0</v>
      </c>
      <c r="O164" s="111">
        <v>1</v>
      </c>
      <c r="P164" s="112">
        <v>43560</v>
      </c>
      <c r="Q164" s="113">
        <v>0</v>
      </c>
      <c r="R164" s="111">
        <v>0</v>
      </c>
      <c r="S164" s="111">
        <v>0</v>
      </c>
      <c r="T164" s="111">
        <v>0</v>
      </c>
      <c r="U164" s="111">
        <v>0</v>
      </c>
      <c r="V164" s="111">
        <v>0</v>
      </c>
      <c r="W164" s="111">
        <v>0</v>
      </c>
      <c r="X164" s="111">
        <v>0</v>
      </c>
      <c r="Y164" s="111">
        <v>0</v>
      </c>
      <c r="Z164" s="111">
        <v>0</v>
      </c>
      <c r="AA164" s="111">
        <v>0</v>
      </c>
      <c r="AB164" s="111">
        <v>0</v>
      </c>
      <c r="AC164" s="111">
        <v>0</v>
      </c>
      <c r="AD164" s="114">
        <v>0</v>
      </c>
      <c r="AE164" s="110">
        <v>1</v>
      </c>
      <c r="AF164" s="111">
        <v>43560</v>
      </c>
      <c r="AG164" s="111">
        <v>0</v>
      </c>
      <c r="AH164" s="112">
        <v>0</v>
      </c>
      <c r="AI164" s="176" t="s">
        <v>157</v>
      </c>
      <c r="AJ164" s="177"/>
      <c r="AK164" s="190" t="s">
        <v>164</v>
      </c>
      <c r="AL164" s="185" t="s">
        <v>155</v>
      </c>
      <c r="AM164" s="166" t="s">
        <v>163</v>
      </c>
      <c r="AN164" s="163"/>
      <c r="AO164" s="163"/>
      <c r="AP164" s="44"/>
      <c r="AQ164" s="39"/>
      <c r="AR164" s="39"/>
      <c r="AS164" s="38"/>
      <c r="AT164" s="38"/>
    </row>
    <row r="165" spans="2:46" ht="24" customHeight="1" x14ac:dyDescent="0.2">
      <c r="B165" s="196"/>
      <c r="C165" s="197"/>
      <c r="D165" s="197"/>
      <c r="E165" s="198"/>
      <c r="F165" s="10" t="s">
        <v>6</v>
      </c>
      <c r="G165" s="60">
        <v>0</v>
      </c>
      <c r="H165" s="61">
        <v>0</v>
      </c>
      <c r="I165" s="61">
        <v>0</v>
      </c>
      <c r="J165" s="61">
        <v>0</v>
      </c>
      <c r="K165" s="61">
        <v>0</v>
      </c>
      <c r="L165" s="61">
        <v>0</v>
      </c>
      <c r="M165" s="61">
        <v>0</v>
      </c>
      <c r="N165" s="61">
        <v>0</v>
      </c>
      <c r="O165" s="62">
        <v>0</v>
      </c>
      <c r="P165" s="63">
        <v>0</v>
      </c>
      <c r="Q165" s="64">
        <v>0</v>
      </c>
      <c r="R165" s="61">
        <v>0</v>
      </c>
      <c r="S165" s="61">
        <v>0</v>
      </c>
      <c r="T165" s="61">
        <v>0</v>
      </c>
      <c r="U165" s="61">
        <v>0</v>
      </c>
      <c r="V165" s="61">
        <v>0</v>
      </c>
      <c r="W165" s="61">
        <v>0</v>
      </c>
      <c r="X165" s="61">
        <v>0</v>
      </c>
      <c r="Y165" s="61">
        <v>0</v>
      </c>
      <c r="Z165" s="61">
        <v>0</v>
      </c>
      <c r="AA165" s="61">
        <v>0</v>
      </c>
      <c r="AB165" s="61">
        <v>0</v>
      </c>
      <c r="AC165" s="62">
        <v>0</v>
      </c>
      <c r="AD165" s="65">
        <v>0</v>
      </c>
      <c r="AE165" s="66">
        <v>0</v>
      </c>
      <c r="AF165" s="62">
        <v>0</v>
      </c>
      <c r="AG165" s="61">
        <v>0</v>
      </c>
      <c r="AH165" s="67">
        <v>0</v>
      </c>
      <c r="AI165" s="178"/>
      <c r="AJ165" s="179"/>
      <c r="AK165" s="191"/>
      <c r="AL165" s="186"/>
      <c r="AM165" s="188"/>
      <c r="AN165" s="164"/>
      <c r="AO165" s="164"/>
      <c r="AP165" s="44"/>
      <c r="AQ165" s="39"/>
      <c r="AR165" s="39"/>
      <c r="AS165" s="38"/>
      <c r="AT165" s="38"/>
    </row>
    <row r="166" spans="2:46" ht="24" customHeight="1" x14ac:dyDescent="0.2">
      <c r="B166" s="196"/>
      <c r="C166" s="197"/>
      <c r="D166" s="197"/>
      <c r="E166" s="198"/>
      <c r="F166" s="11" t="s">
        <v>10</v>
      </c>
      <c r="G166" s="68">
        <v>0</v>
      </c>
      <c r="H166" s="69">
        <v>0</v>
      </c>
      <c r="I166" s="69">
        <v>0</v>
      </c>
      <c r="J166" s="69">
        <v>0</v>
      </c>
      <c r="K166" s="69">
        <v>0</v>
      </c>
      <c r="L166" s="69">
        <v>0</v>
      </c>
      <c r="M166" s="69">
        <v>0</v>
      </c>
      <c r="N166" s="69">
        <v>0</v>
      </c>
      <c r="O166" s="70">
        <v>0</v>
      </c>
      <c r="P166" s="71">
        <v>0</v>
      </c>
      <c r="Q166" s="72">
        <v>0</v>
      </c>
      <c r="R166" s="69">
        <v>0</v>
      </c>
      <c r="S166" s="69">
        <v>0</v>
      </c>
      <c r="T166" s="69">
        <v>0</v>
      </c>
      <c r="U166" s="69">
        <v>0</v>
      </c>
      <c r="V166" s="69">
        <v>0</v>
      </c>
      <c r="W166" s="69">
        <v>0</v>
      </c>
      <c r="X166" s="69">
        <v>0</v>
      </c>
      <c r="Y166" s="69">
        <v>0</v>
      </c>
      <c r="Z166" s="69">
        <v>0</v>
      </c>
      <c r="AA166" s="69">
        <v>0</v>
      </c>
      <c r="AB166" s="69">
        <v>0</v>
      </c>
      <c r="AC166" s="70">
        <v>0</v>
      </c>
      <c r="AD166" s="73">
        <v>0</v>
      </c>
      <c r="AE166" s="74">
        <v>0</v>
      </c>
      <c r="AF166" s="70">
        <v>0</v>
      </c>
      <c r="AG166" s="83">
        <v>0</v>
      </c>
      <c r="AH166" s="84">
        <v>0</v>
      </c>
      <c r="AI166" s="178"/>
      <c r="AJ166" s="179"/>
      <c r="AK166" s="191"/>
      <c r="AL166" s="186"/>
      <c r="AM166" s="188"/>
      <c r="AN166" s="164"/>
      <c r="AO166" s="164"/>
      <c r="AP166" s="44"/>
      <c r="AQ166" s="39"/>
      <c r="AR166" s="39"/>
      <c r="AS166" s="38"/>
      <c r="AT166" s="38"/>
    </row>
    <row r="167" spans="2:46" ht="24" customHeight="1" thickBot="1" x14ac:dyDescent="0.25">
      <c r="B167" s="196"/>
      <c r="C167" s="197"/>
      <c r="D167" s="197"/>
      <c r="E167" s="198"/>
      <c r="F167" s="13" t="s">
        <v>16</v>
      </c>
      <c r="G167" s="85">
        <f>SUM(G164:G166)</f>
        <v>0</v>
      </c>
      <c r="H167" s="86">
        <f t="shared" ref="H167:AH167" si="42">SUM(H164:H166)</f>
        <v>0</v>
      </c>
      <c r="I167" s="86">
        <f t="shared" si="42"/>
        <v>0</v>
      </c>
      <c r="J167" s="86">
        <f t="shared" si="42"/>
        <v>0</v>
      </c>
      <c r="K167" s="86">
        <f t="shared" si="42"/>
        <v>1</v>
      </c>
      <c r="L167" s="86">
        <f t="shared" si="42"/>
        <v>43560</v>
      </c>
      <c r="M167" s="86">
        <f t="shared" si="42"/>
        <v>0</v>
      </c>
      <c r="N167" s="86">
        <f t="shared" si="42"/>
        <v>0</v>
      </c>
      <c r="O167" s="86">
        <f t="shared" si="42"/>
        <v>1</v>
      </c>
      <c r="P167" s="87">
        <f t="shared" si="42"/>
        <v>43560</v>
      </c>
      <c r="Q167" s="88">
        <f t="shared" si="42"/>
        <v>0</v>
      </c>
      <c r="R167" s="86">
        <f t="shared" si="42"/>
        <v>0</v>
      </c>
      <c r="S167" s="86">
        <f t="shared" si="42"/>
        <v>0</v>
      </c>
      <c r="T167" s="86">
        <f t="shared" si="42"/>
        <v>0</v>
      </c>
      <c r="U167" s="86">
        <f t="shared" si="42"/>
        <v>0</v>
      </c>
      <c r="V167" s="86">
        <f t="shared" si="42"/>
        <v>0</v>
      </c>
      <c r="W167" s="86">
        <f t="shared" si="42"/>
        <v>0</v>
      </c>
      <c r="X167" s="86">
        <f t="shared" si="42"/>
        <v>0</v>
      </c>
      <c r="Y167" s="86">
        <f t="shared" si="42"/>
        <v>0</v>
      </c>
      <c r="Z167" s="86">
        <f t="shared" si="42"/>
        <v>0</v>
      </c>
      <c r="AA167" s="86">
        <f t="shared" si="42"/>
        <v>0</v>
      </c>
      <c r="AB167" s="86">
        <f t="shared" si="42"/>
        <v>0</v>
      </c>
      <c r="AC167" s="86">
        <f t="shared" si="42"/>
        <v>0</v>
      </c>
      <c r="AD167" s="89">
        <f t="shared" si="42"/>
        <v>0</v>
      </c>
      <c r="AE167" s="85">
        <f t="shared" si="42"/>
        <v>1</v>
      </c>
      <c r="AF167" s="86">
        <f t="shared" si="42"/>
        <v>43560</v>
      </c>
      <c r="AG167" s="86">
        <f t="shared" si="42"/>
        <v>0</v>
      </c>
      <c r="AH167" s="87">
        <f t="shared" si="42"/>
        <v>0</v>
      </c>
      <c r="AI167" s="180"/>
      <c r="AJ167" s="181"/>
      <c r="AK167" s="192"/>
      <c r="AL167" s="187"/>
      <c r="AM167" s="189"/>
      <c r="AN167" s="165"/>
      <c r="AO167" s="165"/>
      <c r="AP167" s="44"/>
      <c r="AQ167" s="39"/>
      <c r="AR167" s="39"/>
      <c r="AS167" s="38"/>
      <c r="AT167" s="38"/>
    </row>
    <row r="168" spans="2:46" ht="24" customHeight="1" x14ac:dyDescent="0.2">
      <c r="B168" s="196" t="s">
        <v>137</v>
      </c>
      <c r="C168" s="197"/>
      <c r="D168" s="197"/>
      <c r="E168" s="198"/>
      <c r="F168" s="9" t="s">
        <v>5</v>
      </c>
      <c r="G168" s="52">
        <v>0</v>
      </c>
      <c r="H168" s="53">
        <v>0</v>
      </c>
      <c r="I168" s="54">
        <v>0</v>
      </c>
      <c r="J168" s="53">
        <v>0</v>
      </c>
      <c r="K168" s="54">
        <v>0</v>
      </c>
      <c r="L168" s="53">
        <v>0</v>
      </c>
      <c r="M168" s="54">
        <v>2</v>
      </c>
      <c r="N168" s="54">
        <v>109600</v>
      </c>
      <c r="O168" s="54">
        <v>2</v>
      </c>
      <c r="P168" s="55">
        <v>109600</v>
      </c>
      <c r="Q168" s="56">
        <v>0</v>
      </c>
      <c r="R168" s="54">
        <v>0</v>
      </c>
      <c r="S168" s="54">
        <v>0</v>
      </c>
      <c r="T168" s="53">
        <v>0</v>
      </c>
      <c r="U168" s="54">
        <v>1</v>
      </c>
      <c r="V168" s="53">
        <v>196380</v>
      </c>
      <c r="W168" s="54">
        <v>0</v>
      </c>
      <c r="X168" s="53">
        <v>0</v>
      </c>
      <c r="Y168" s="54">
        <v>0</v>
      </c>
      <c r="Z168" s="53">
        <v>0</v>
      </c>
      <c r="AA168" s="54">
        <v>0</v>
      </c>
      <c r="AB168" s="53">
        <v>0</v>
      </c>
      <c r="AC168" s="54">
        <v>1</v>
      </c>
      <c r="AD168" s="57">
        <v>196380</v>
      </c>
      <c r="AE168" s="52">
        <v>3</v>
      </c>
      <c r="AF168" s="54">
        <v>305980</v>
      </c>
      <c r="AG168" s="54">
        <v>3</v>
      </c>
      <c r="AH168" s="82">
        <v>305980</v>
      </c>
      <c r="AI168" s="205" t="s">
        <v>165</v>
      </c>
      <c r="AJ168" s="206"/>
      <c r="AK168" s="211"/>
      <c r="AL168" s="214" t="s">
        <v>155</v>
      </c>
      <c r="AM168" s="217"/>
      <c r="AN168" s="217"/>
      <c r="AO168" s="220" t="s">
        <v>258</v>
      </c>
      <c r="AP168" s="44"/>
      <c r="AQ168" s="39"/>
      <c r="AR168" s="39"/>
      <c r="AS168" s="38"/>
      <c r="AT168" s="38"/>
    </row>
    <row r="169" spans="2:46" ht="24" customHeight="1" x14ac:dyDescent="0.2">
      <c r="B169" s="196"/>
      <c r="C169" s="197"/>
      <c r="D169" s="197"/>
      <c r="E169" s="198"/>
      <c r="F169" s="10" t="s">
        <v>6</v>
      </c>
      <c r="G169" s="60">
        <v>0</v>
      </c>
      <c r="H169" s="61">
        <v>0</v>
      </c>
      <c r="I169" s="61">
        <v>0</v>
      </c>
      <c r="J169" s="61">
        <v>0</v>
      </c>
      <c r="K169" s="61">
        <v>0</v>
      </c>
      <c r="L169" s="61">
        <v>0</v>
      </c>
      <c r="M169" s="61">
        <v>0</v>
      </c>
      <c r="N169" s="61">
        <v>0</v>
      </c>
      <c r="O169" s="62">
        <v>0</v>
      </c>
      <c r="P169" s="63">
        <v>0</v>
      </c>
      <c r="Q169" s="64">
        <v>0</v>
      </c>
      <c r="R169" s="61">
        <v>0</v>
      </c>
      <c r="S169" s="61">
        <v>0</v>
      </c>
      <c r="T169" s="61">
        <v>0</v>
      </c>
      <c r="U169" s="61">
        <v>0</v>
      </c>
      <c r="V169" s="61">
        <v>0</v>
      </c>
      <c r="W169" s="61">
        <v>0</v>
      </c>
      <c r="X169" s="61">
        <v>0</v>
      </c>
      <c r="Y169" s="61">
        <v>0</v>
      </c>
      <c r="Z169" s="61">
        <v>0</v>
      </c>
      <c r="AA169" s="61">
        <v>0</v>
      </c>
      <c r="AB169" s="61">
        <v>0</v>
      </c>
      <c r="AC169" s="62">
        <v>0</v>
      </c>
      <c r="AD169" s="65">
        <v>0</v>
      </c>
      <c r="AE169" s="66">
        <v>0</v>
      </c>
      <c r="AF169" s="62">
        <v>0</v>
      </c>
      <c r="AG169" s="61">
        <v>0</v>
      </c>
      <c r="AH169" s="67">
        <v>0</v>
      </c>
      <c r="AI169" s="207"/>
      <c r="AJ169" s="208"/>
      <c r="AK169" s="212"/>
      <c r="AL169" s="215"/>
      <c r="AM169" s="218"/>
      <c r="AN169" s="218"/>
      <c r="AO169" s="221"/>
      <c r="AP169" s="44"/>
      <c r="AQ169" s="39"/>
      <c r="AR169" s="39"/>
      <c r="AS169" s="38"/>
      <c r="AT169" s="38"/>
    </row>
    <row r="170" spans="2:46" ht="24" customHeight="1" x14ac:dyDescent="0.2">
      <c r="B170" s="196"/>
      <c r="C170" s="197"/>
      <c r="D170" s="197"/>
      <c r="E170" s="198"/>
      <c r="F170" s="11" t="s">
        <v>10</v>
      </c>
      <c r="G170" s="60">
        <v>0</v>
      </c>
      <c r="H170" s="61">
        <v>0</v>
      </c>
      <c r="I170" s="61">
        <v>0</v>
      </c>
      <c r="J170" s="61">
        <v>0</v>
      </c>
      <c r="K170" s="61">
        <v>0</v>
      </c>
      <c r="L170" s="61">
        <v>0</v>
      </c>
      <c r="M170" s="61">
        <v>0</v>
      </c>
      <c r="N170" s="61">
        <v>0</v>
      </c>
      <c r="O170" s="62">
        <v>0</v>
      </c>
      <c r="P170" s="63">
        <v>0</v>
      </c>
      <c r="Q170" s="64">
        <v>0</v>
      </c>
      <c r="R170" s="61">
        <v>0</v>
      </c>
      <c r="S170" s="61">
        <v>0</v>
      </c>
      <c r="T170" s="61">
        <v>0</v>
      </c>
      <c r="U170" s="61">
        <v>0</v>
      </c>
      <c r="V170" s="61">
        <v>0</v>
      </c>
      <c r="W170" s="61">
        <v>0</v>
      </c>
      <c r="X170" s="61">
        <v>0</v>
      </c>
      <c r="Y170" s="61">
        <v>0</v>
      </c>
      <c r="Z170" s="61">
        <v>0</v>
      </c>
      <c r="AA170" s="61">
        <v>0</v>
      </c>
      <c r="AB170" s="61">
        <v>0</v>
      </c>
      <c r="AC170" s="62">
        <v>0</v>
      </c>
      <c r="AD170" s="65">
        <v>0</v>
      </c>
      <c r="AE170" s="66">
        <v>0</v>
      </c>
      <c r="AF170" s="62">
        <v>0</v>
      </c>
      <c r="AG170" s="61">
        <v>0</v>
      </c>
      <c r="AH170" s="67">
        <v>0</v>
      </c>
      <c r="AI170" s="207"/>
      <c r="AJ170" s="208"/>
      <c r="AK170" s="212"/>
      <c r="AL170" s="215"/>
      <c r="AM170" s="218"/>
      <c r="AN170" s="218"/>
      <c r="AO170" s="221"/>
      <c r="AP170" s="44"/>
      <c r="AQ170" s="39"/>
      <c r="AR170" s="39"/>
      <c r="AS170" s="38"/>
      <c r="AT170" s="38"/>
    </row>
    <row r="171" spans="2:46" ht="24" customHeight="1" thickBot="1" x14ac:dyDescent="0.25">
      <c r="B171" s="196"/>
      <c r="C171" s="197"/>
      <c r="D171" s="197"/>
      <c r="E171" s="198"/>
      <c r="F171" s="13" t="s">
        <v>16</v>
      </c>
      <c r="G171" s="85">
        <f>SUM(G168:G170)</f>
        <v>0</v>
      </c>
      <c r="H171" s="86">
        <f t="shared" ref="H171:AH171" si="43">SUM(H168:H170)</f>
        <v>0</v>
      </c>
      <c r="I171" s="86">
        <f t="shared" si="43"/>
        <v>0</v>
      </c>
      <c r="J171" s="86">
        <f t="shared" si="43"/>
        <v>0</v>
      </c>
      <c r="K171" s="86">
        <f t="shared" si="43"/>
        <v>0</v>
      </c>
      <c r="L171" s="86">
        <f t="shared" si="43"/>
        <v>0</v>
      </c>
      <c r="M171" s="86">
        <f t="shared" si="43"/>
        <v>2</v>
      </c>
      <c r="N171" s="86">
        <f t="shared" si="43"/>
        <v>109600</v>
      </c>
      <c r="O171" s="86">
        <f t="shared" si="43"/>
        <v>2</v>
      </c>
      <c r="P171" s="87">
        <f t="shared" si="43"/>
        <v>109600</v>
      </c>
      <c r="Q171" s="88">
        <f t="shared" si="43"/>
        <v>0</v>
      </c>
      <c r="R171" s="86">
        <f t="shared" si="43"/>
        <v>0</v>
      </c>
      <c r="S171" s="86">
        <f t="shared" si="43"/>
        <v>0</v>
      </c>
      <c r="T171" s="86">
        <f t="shared" si="43"/>
        <v>0</v>
      </c>
      <c r="U171" s="86">
        <f t="shared" si="43"/>
        <v>1</v>
      </c>
      <c r="V171" s="86">
        <f t="shared" si="43"/>
        <v>196380</v>
      </c>
      <c r="W171" s="86">
        <f t="shared" si="43"/>
        <v>0</v>
      </c>
      <c r="X171" s="86">
        <f t="shared" si="43"/>
        <v>0</v>
      </c>
      <c r="Y171" s="86">
        <f t="shared" si="43"/>
        <v>0</v>
      </c>
      <c r="Z171" s="86">
        <f t="shared" si="43"/>
        <v>0</v>
      </c>
      <c r="AA171" s="86">
        <f t="shared" si="43"/>
        <v>0</v>
      </c>
      <c r="AB171" s="86">
        <f t="shared" si="43"/>
        <v>0</v>
      </c>
      <c r="AC171" s="86">
        <f t="shared" si="43"/>
        <v>1</v>
      </c>
      <c r="AD171" s="89">
        <f t="shared" si="43"/>
        <v>196380</v>
      </c>
      <c r="AE171" s="85">
        <f t="shared" si="43"/>
        <v>3</v>
      </c>
      <c r="AF171" s="86">
        <f t="shared" si="43"/>
        <v>305980</v>
      </c>
      <c r="AG171" s="86">
        <f t="shared" si="43"/>
        <v>3</v>
      </c>
      <c r="AH171" s="87">
        <f t="shared" si="43"/>
        <v>305980</v>
      </c>
      <c r="AI171" s="209"/>
      <c r="AJ171" s="210"/>
      <c r="AK171" s="213"/>
      <c r="AL171" s="216"/>
      <c r="AM171" s="219"/>
      <c r="AN171" s="219"/>
      <c r="AO171" s="222"/>
      <c r="AP171" s="44"/>
      <c r="AQ171" s="39"/>
      <c r="AR171" s="39"/>
      <c r="AS171" s="38"/>
      <c r="AT171" s="38"/>
    </row>
    <row r="172" spans="2:46" ht="24" customHeight="1" x14ac:dyDescent="0.2">
      <c r="B172" s="196" t="s">
        <v>138</v>
      </c>
      <c r="C172" s="197"/>
      <c r="D172" s="197"/>
      <c r="E172" s="198"/>
      <c r="F172" s="9" t="s">
        <v>5</v>
      </c>
      <c r="G172" s="115">
        <v>0</v>
      </c>
      <c r="H172" s="116">
        <v>0</v>
      </c>
      <c r="I172" s="117">
        <v>0</v>
      </c>
      <c r="J172" s="116">
        <v>0</v>
      </c>
      <c r="K172" s="117">
        <v>3</v>
      </c>
      <c r="L172" s="116">
        <v>30000</v>
      </c>
      <c r="M172" s="117">
        <v>0</v>
      </c>
      <c r="N172" s="117">
        <v>0</v>
      </c>
      <c r="O172" s="117">
        <v>3</v>
      </c>
      <c r="P172" s="118">
        <v>30000</v>
      </c>
      <c r="Q172" s="119">
        <v>0</v>
      </c>
      <c r="R172" s="117">
        <v>0</v>
      </c>
      <c r="S172" s="117">
        <v>0</v>
      </c>
      <c r="T172" s="116">
        <v>0</v>
      </c>
      <c r="U172" s="117">
        <v>1</v>
      </c>
      <c r="V172" s="116">
        <v>232320</v>
      </c>
      <c r="W172" s="117">
        <v>0</v>
      </c>
      <c r="X172" s="116">
        <v>0</v>
      </c>
      <c r="Y172" s="117">
        <v>0</v>
      </c>
      <c r="Z172" s="116">
        <v>0</v>
      </c>
      <c r="AA172" s="117">
        <v>1</v>
      </c>
      <c r="AB172" s="116">
        <v>56205</v>
      </c>
      <c r="AC172" s="117">
        <v>2</v>
      </c>
      <c r="AD172" s="120">
        <v>288525</v>
      </c>
      <c r="AE172" s="115">
        <v>5</v>
      </c>
      <c r="AF172" s="117">
        <v>318525</v>
      </c>
      <c r="AG172" s="117">
        <v>0</v>
      </c>
      <c r="AH172" s="121">
        <v>0</v>
      </c>
      <c r="AI172" s="176" t="s">
        <v>154</v>
      </c>
      <c r="AJ172" s="177"/>
      <c r="AK172" s="182"/>
      <c r="AL172" s="185" t="s">
        <v>166</v>
      </c>
      <c r="AM172" s="166" t="s">
        <v>213</v>
      </c>
      <c r="AN172" s="166" t="s">
        <v>214</v>
      </c>
      <c r="AO172" s="163" t="s">
        <v>160</v>
      </c>
      <c r="AP172" s="44"/>
      <c r="AQ172" s="39"/>
      <c r="AR172" s="39"/>
      <c r="AS172" s="38"/>
      <c r="AT172" s="38"/>
    </row>
    <row r="173" spans="2:46" ht="24" customHeight="1" x14ac:dyDescent="0.2">
      <c r="B173" s="196"/>
      <c r="C173" s="197"/>
      <c r="D173" s="197"/>
      <c r="E173" s="198"/>
      <c r="F173" s="10" t="s">
        <v>6</v>
      </c>
      <c r="G173" s="60">
        <v>0</v>
      </c>
      <c r="H173" s="61">
        <v>0</v>
      </c>
      <c r="I173" s="61">
        <v>0</v>
      </c>
      <c r="J173" s="61">
        <v>0</v>
      </c>
      <c r="K173" s="61">
        <v>0</v>
      </c>
      <c r="L173" s="61">
        <v>0</v>
      </c>
      <c r="M173" s="61">
        <v>0</v>
      </c>
      <c r="N173" s="61">
        <v>0</v>
      </c>
      <c r="O173" s="62">
        <v>0</v>
      </c>
      <c r="P173" s="63">
        <v>0</v>
      </c>
      <c r="Q173" s="64">
        <v>0</v>
      </c>
      <c r="R173" s="61">
        <v>0</v>
      </c>
      <c r="S173" s="61">
        <v>0</v>
      </c>
      <c r="T173" s="61">
        <v>0</v>
      </c>
      <c r="U173" s="61">
        <v>0</v>
      </c>
      <c r="V173" s="61">
        <v>0</v>
      </c>
      <c r="W173" s="61">
        <v>0</v>
      </c>
      <c r="X173" s="61">
        <v>0</v>
      </c>
      <c r="Y173" s="61">
        <v>0</v>
      </c>
      <c r="Z173" s="61">
        <v>0</v>
      </c>
      <c r="AA173" s="61">
        <v>0</v>
      </c>
      <c r="AB173" s="61">
        <v>0</v>
      </c>
      <c r="AC173" s="62">
        <v>0</v>
      </c>
      <c r="AD173" s="65">
        <v>0</v>
      </c>
      <c r="AE173" s="66">
        <v>0</v>
      </c>
      <c r="AF173" s="62">
        <v>0</v>
      </c>
      <c r="AG173" s="61">
        <v>0</v>
      </c>
      <c r="AH173" s="67">
        <v>0</v>
      </c>
      <c r="AI173" s="178"/>
      <c r="AJ173" s="179"/>
      <c r="AK173" s="183"/>
      <c r="AL173" s="186"/>
      <c r="AM173" s="164"/>
      <c r="AN173" s="164"/>
      <c r="AO173" s="164"/>
      <c r="AP173" s="44"/>
      <c r="AQ173" s="39"/>
      <c r="AR173" s="39"/>
      <c r="AS173" s="38"/>
      <c r="AT173" s="38"/>
    </row>
    <row r="174" spans="2:46" ht="24" customHeight="1" x14ac:dyDescent="0.2">
      <c r="B174" s="196"/>
      <c r="C174" s="197"/>
      <c r="D174" s="197"/>
      <c r="E174" s="198"/>
      <c r="F174" s="11" t="s">
        <v>10</v>
      </c>
      <c r="G174" s="68">
        <v>0</v>
      </c>
      <c r="H174" s="69">
        <v>0</v>
      </c>
      <c r="I174" s="69">
        <v>0</v>
      </c>
      <c r="J174" s="69">
        <v>0</v>
      </c>
      <c r="K174" s="69">
        <v>0</v>
      </c>
      <c r="L174" s="69">
        <v>0</v>
      </c>
      <c r="M174" s="69">
        <v>0</v>
      </c>
      <c r="N174" s="69">
        <v>0</v>
      </c>
      <c r="O174" s="70">
        <v>0</v>
      </c>
      <c r="P174" s="71">
        <v>0</v>
      </c>
      <c r="Q174" s="72">
        <v>0</v>
      </c>
      <c r="R174" s="69">
        <v>0</v>
      </c>
      <c r="S174" s="69">
        <v>0</v>
      </c>
      <c r="T174" s="69">
        <v>0</v>
      </c>
      <c r="U174" s="69">
        <v>0</v>
      </c>
      <c r="V174" s="69">
        <v>0</v>
      </c>
      <c r="W174" s="69">
        <v>0</v>
      </c>
      <c r="X174" s="69">
        <v>0</v>
      </c>
      <c r="Y174" s="69">
        <v>0</v>
      </c>
      <c r="Z174" s="69">
        <v>0</v>
      </c>
      <c r="AA174" s="69">
        <v>0</v>
      </c>
      <c r="AB174" s="69">
        <v>0</v>
      </c>
      <c r="AC174" s="70">
        <v>0</v>
      </c>
      <c r="AD174" s="73">
        <v>0</v>
      </c>
      <c r="AE174" s="74">
        <v>0</v>
      </c>
      <c r="AF174" s="70">
        <v>0</v>
      </c>
      <c r="AG174" s="83">
        <v>0</v>
      </c>
      <c r="AH174" s="84">
        <v>0</v>
      </c>
      <c r="AI174" s="178"/>
      <c r="AJ174" s="179"/>
      <c r="AK174" s="183"/>
      <c r="AL174" s="186"/>
      <c r="AM174" s="164"/>
      <c r="AN174" s="164"/>
      <c r="AO174" s="164"/>
      <c r="AP174" s="44"/>
      <c r="AQ174" s="39"/>
      <c r="AR174" s="39"/>
      <c r="AS174" s="38"/>
      <c r="AT174" s="38"/>
    </row>
    <row r="175" spans="2:46" ht="24" customHeight="1" thickBot="1" x14ac:dyDescent="0.25">
      <c r="B175" s="196"/>
      <c r="C175" s="197"/>
      <c r="D175" s="197"/>
      <c r="E175" s="198"/>
      <c r="F175" s="13" t="s">
        <v>16</v>
      </c>
      <c r="G175" s="85">
        <f>SUM(G172:G174)</f>
        <v>0</v>
      </c>
      <c r="H175" s="86">
        <f t="shared" ref="H175:AH175" si="44">SUM(H172:H174)</f>
        <v>0</v>
      </c>
      <c r="I175" s="86">
        <f t="shared" si="44"/>
        <v>0</v>
      </c>
      <c r="J175" s="86">
        <f t="shared" si="44"/>
        <v>0</v>
      </c>
      <c r="K175" s="86">
        <f t="shared" si="44"/>
        <v>3</v>
      </c>
      <c r="L175" s="86">
        <f t="shared" si="44"/>
        <v>30000</v>
      </c>
      <c r="M175" s="86">
        <f t="shared" si="44"/>
        <v>0</v>
      </c>
      <c r="N175" s="86">
        <f t="shared" si="44"/>
        <v>0</v>
      </c>
      <c r="O175" s="86">
        <f t="shared" si="44"/>
        <v>3</v>
      </c>
      <c r="P175" s="87">
        <f t="shared" si="44"/>
        <v>30000</v>
      </c>
      <c r="Q175" s="88">
        <f t="shared" si="44"/>
        <v>0</v>
      </c>
      <c r="R175" s="86">
        <f t="shared" si="44"/>
        <v>0</v>
      </c>
      <c r="S175" s="86">
        <f t="shared" si="44"/>
        <v>0</v>
      </c>
      <c r="T175" s="86">
        <f t="shared" si="44"/>
        <v>0</v>
      </c>
      <c r="U175" s="86">
        <f t="shared" si="44"/>
        <v>1</v>
      </c>
      <c r="V175" s="86">
        <f t="shared" si="44"/>
        <v>232320</v>
      </c>
      <c r="W175" s="86">
        <f t="shared" si="44"/>
        <v>0</v>
      </c>
      <c r="X175" s="86">
        <f t="shared" si="44"/>
        <v>0</v>
      </c>
      <c r="Y175" s="86">
        <f t="shared" si="44"/>
        <v>0</v>
      </c>
      <c r="Z175" s="86">
        <f t="shared" si="44"/>
        <v>0</v>
      </c>
      <c r="AA175" s="86">
        <f t="shared" si="44"/>
        <v>1</v>
      </c>
      <c r="AB175" s="86">
        <f t="shared" si="44"/>
        <v>56205</v>
      </c>
      <c r="AC175" s="86">
        <f t="shared" si="44"/>
        <v>2</v>
      </c>
      <c r="AD175" s="89">
        <f t="shared" si="44"/>
        <v>288525</v>
      </c>
      <c r="AE175" s="85">
        <f t="shared" si="44"/>
        <v>5</v>
      </c>
      <c r="AF175" s="86">
        <f t="shared" si="44"/>
        <v>318525</v>
      </c>
      <c r="AG175" s="86">
        <f t="shared" si="44"/>
        <v>0</v>
      </c>
      <c r="AH175" s="87">
        <f t="shared" si="44"/>
        <v>0</v>
      </c>
      <c r="AI175" s="180"/>
      <c r="AJ175" s="181"/>
      <c r="AK175" s="184"/>
      <c r="AL175" s="187"/>
      <c r="AM175" s="165"/>
      <c r="AN175" s="165"/>
      <c r="AO175" s="165"/>
      <c r="AP175" s="44"/>
      <c r="AQ175" s="39"/>
      <c r="AR175" s="39"/>
      <c r="AS175" s="38"/>
      <c r="AT175" s="38"/>
    </row>
    <row r="176" spans="2:46" ht="24" customHeight="1" x14ac:dyDescent="0.2">
      <c r="B176" s="196" t="s">
        <v>139</v>
      </c>
      <c r="C176" s="197"/>
      <c r="D176" s="197"/>
      <c r="E176" s="198"/>
      <c r="F176" s="9" t="s">
        <v>5</v>
      </c>
      <c r="G176" s="52">
        <v>0</v>
      </c>
      <c r="H176" s="53">
        <v>0</v>
      </c>
      <c r="I176" s="54">
        <v>0</v>
      </c>
      <c r="J176" s="53">
        <v>0</v>
      </c>
      <c r="K176" s="54">
        <v>3</v>
      </c>
      <c r="L176" s="53">
        <v>210000</v>
      </c>
      <c r="M176" s="54">
        <v>0</v>
      </c>
      <c r="N176" s="54">
        <v>0</v>
      </c>
      <c r="O176" s="54">
        <v>3</v>
      </c>
      <c r="P176" s="55">
        <v>210000</v>
      </c>
      <c r="Q176" s="56">
        <v>0</v>
      </c>
      <c r="R176" s="54">
        <v>0</v>
      </c>
      <c r="S176" s="54">
        <v>0</v>
      </c>
      <c r="T176" s="53">
        <v>0</v>
      </c>
      <c r="U176" s="54">
        <v>0</v>
      </c>
      <c r="V176" s="53">
        <v>0</v>
      </c>
      <c r="W176" s="54">
        <v>0</v>
      </c>
      <c r="X176" s="53">
        <v>0</v>
      </c>
      <c r="Y176" s="54">
        <v>0</v>
      </c>
      <c r="Z176" s="53">
        <v>0</v>
      </c>
      <c r="AA176" s="54">
        <v>0</v>
      </c>
      <c r="AB176" s="53">
        <v>0</v>
      </c>
      <c r="AC176" s="54">
        <v>0</v>
      </c>
      <c r="AD176" s="57">
        <v>0</v>
      </c>
      <c r="AE176" s="52">
        <v>3</v>
      </c>
      <c r="AF176" s="54">
        <v>210000</v>
      </c>
      <c r="AG176" s="54">
        <v>0</v>
      </c>
      <c r="AH176" s="82">
        <v>0</v>
      </c>
      <c r="AI176" s="176" t="s">
        <v>179</v>
      </c>
      <c r="AJ176" s="177"/>
      <c r="AK176" s="182"/>
      <c r="AL176" s="185" t="s">
        <v>155</v>
      </c>
      <c r="AM176" s="166" t="s">
        <v>268</v>
      </c>
      <c r="AN176" s="163"/>
      <c r="AO176" s="166" t="s">
        <v>269</v>
      </c>
      <c r="AP176" s="44"/>
      <c r="AQ176" s="39"/>
      <c r="AR176" s="39"/>
      <c r="AS176" s="38"/>
      <c r="AT176" s="38"/>
    </row>
    <row r="177" spans="2:46" ht="24" customHeight="1" x14ac:dyDescent="0.2">
      <c r="B177" s="196"/>
      <c r="C177" s="197"/>
      <c r="D177" s="197"/>
      <c r="E177" s="198"/>
      <c r="F177" s="10" t="s">
        <v>6</v>
      </c>
      <c r="G177" s="60">
        <v>0</v>
      </c>
      <c r="H177" s="61">
        <v>0</v>
      </c>
      <c r="I177" s="61">
        <v>0</v>
      </c>
      <c r="J177" s="61">
        <v>0</v>
      </c>
      <c r="K177" s="61">
        <v>0</v>
      </c>
      <c r="L177" s="61">
        <v>0</v>
      </c>
      <c r="M177" s="61">
        <v>0</v>
      </c>
      <c r="N177" s="61">
        <v>0</v>
      </c>
      <c r="O177" s="62">
        <v>0</v>
      </c>
      <c r="P177" s="63">
        <v>0</v>
      </c>
      <c r="Q177" s="64">
        <v>0</v>
      </c>
      <c r="R177" s="61">
        <v>0</v>
      </c>
      <c r="S177" s="61">
        <v>0</v>
      </c>
      <c r="T177" s="61">
        <v>0</v>
      </c>
      <c r="U177" s="61">
        <v>0</v>
      </c>
      <c r="V177" s="61">
        <v>0</v>
      </c>
      <c r="W177" s="61">
        <v>0</v>
      </c>
      <c r="X177" s="61">
        <v>0</v>
      </c>
      <c r="Y177" s="61">
        <v>0</v>
      </c>
      <c r="Z177" s="61">
        <v>0</v>
      </c>
      <c r="AA177" s="61">
        <v>0</v>
      </c>
      <c r="AB177" s="61">
        <v>0</v>
      </c>
      <c r="AC177" s="62">
        <v>0</v>
      </c>
      <c r="AD177" s="65">
        <v>0</v>
      </c>
      <c r="AE177" s="66">
        <v>0</v>
      </c>
      <c r="AF177" s="62">
        <v>0</v>
      </c>
      <c r="AG177" s="61">
        <v>0</v>
      </c>
      <c r="AH177" s="67">
        <v>0</v>
      </c>
      <c r="AI177" s="178"/>
      <c r="AJ177" s="179"/>
      <c r="AK177" s="183"/>
      <c r="AL177" s="186"/>
      <c r="AM177" s="188"/>
      <c r="AN177" s="164"/>
      <c r="AO177" s="188"/>
      <c r="AP177" s="44"/>
      <c r="AQ177" s="39"/>
      <c r="AR177" s="39"/>
      <c r="AS177" s="38"/>
      <c r="AT177" s="38"/>
    </row>
    <row r="178" spans="2:46" ht="24" customHeight="1" x14ac:dyDescent="0.2">
      <c r="B178" s="196"/>
      <c r="C178" s="197"/>
      <c r="D178" s="197"/>
      <c r="E178" s="198"/>
      <c r="F178" s="11" t="s">
        <v>10</v>
      </c>
      <c r="G178" s="68">
        <v>0</v>
      </c>
      <c r="H178" s="69">
        <v>0</v>
      </c>
      <c r="I178" s="69">
        <v>0</v>
      </c>
      <c r="J178" s="69">
        <v>0</v>
      </c>
      <c r="K178" s="69">
        <v>0</v>
      </c>
      <c r="L178" s="69">
        <v>0</v>
      </c>
      <c r="M178" s="69">
        <v>0</v>
      </c>
      <c r="N178" s="69">
        <v>0</v>
      </c>
      <c r="O178" s="70">
        <v>0</v>
      </c>
      <c r="P178" s="71">
        <v>0</v>
      </c>
      <c r="Q178" s="72">
        <v>0</v>
      </c>
      <c r="R178" s="69">
        <v>0</v>
      </c>
      <c r="S178" s="69">
        <v>0</v>
      </c>
      <c r="T178" s="69">
        <v>0</v>
      </c>
      <c r="U178" s="69">
        <v>0</v>
      </c>
      <c r="V178" s="69">
        <v>0</v>
      </c>
      <c r="W178" s="69">
        <v>0</v>
      </c>
      <c r="X178" s="69">
        <v>0</v>
      </c>
      <c r="Y178" s="69">
        <v>0</v>
      </c>
      <c r="Z178" s="69">
        <v>0</v>
      </c>
      <c r="AA178" s="69">
        <v>0</v>
      </c>
      <c r="AB178" s="69">
        <v>0</v>
      </c>
      <c r="AC178" s="70">
        <v>0</v>
      </c>
      <c r="AD178" s="73">
        <v>0</v>
      </c>
      <c r="AE178" s="74">
        <v>0</v>
      </c>
      <c r="AF178" s="70">
        <v>0</v>
      </c>
      <c r="AG178" s="83">
        <v>0</v>
      </c>
      <c r="AH178" s="84">
        <v>0</v>
      </c>
      <c r="AI178" s="178"/>
      <c r="AJ178" s="179"/>
      <c r="AK178" s="183"/>
      <c r="AL178" s="186"/>
      <c r="AM178" s="188"/>
      <c r="AN178" s="164"/>
      <c r="AO178" s="188"/>
      <c r="AP178" s="44"/>
      <c r="AQ178" s="39"/>
      <c r="AR178" s="39"/>
      <c r="AS178" s="38"/>
      <c r="AT178" s="38"/>
    </row>
    <row r="179" spans="2:46" ht="24" customHeight="1" thickBot="1" x14ac:dyDescent="0.25">
      <c r="B179" s="196"/>
      <c r="C179" s="197"/>
      <c r="D179" s="197"/>
      <c r="E179" s="198"/>
      <c r="F179" s="13" t="s">
        <v>16</v>
      </c>
      <c r="G179" s="85">
        <f>SUM(G176:G178)</f>
        <v>0</v>
      </c>
      <c r="H179" s="86">
        <f t="shared" ref="H179:AH179" si="45">SUM(H176:H178)</f>
        <v>0</v>
      </c>
      <c r="I179" s="86">
        <f t="shared" si="45"/>
        <v>0</v>
      </c>
      <c r="J179" s="86">
        <f t="shared" si="45"/>
        <v>0</v>
      </c>
      <c r="K179" s="86">
        <f t="shared" si="45"/>
        <v>3</v>
      </c>
      <c r="L179" s="86">
        <f t="shared" si="45"/>
        <v>210000</v>
      </c>
      <c r="M179" s="86">
        <f t="shared" si="45"/>
        <v>0</v>
      </c>
      <c r="N179" s="86">
        <f t="shared" si="45"/>
        <v>0</v>
      </c>
      <c r="O179" s="86">
        <f t="shared" si="45"/>
        <v>3</v>
      </c>
      <c r="P179" s="87">
        <f t="shared" si="45"/>
        <v>210000</v>
      </c>
      <c r="Q179" s="88">
        <f t="shared" si="45"/>
        <v>0</v>
      </c>
      <c r="R179" s="86">
        <f t="shared" si="45"/>
        <v>0</v>
      </c>
      <c r="S179" s="86">
        <f t="shared" si="45"/>
        <v>0</v>
      </c>
      <c r="T179" s="86">
        <f t="shared" si="45"/>
        <v>0</v>
      </c>
      <c r="U179" s="86">
        <f t="shared" si="45"/>
        <v>0</v>
      </c>
      <c r="V179" s="86">
        <f t="shared" si="45"/>
        <v>0</v>
      </c>
      <c r="W179" s="86">
        <f t="shared" si="45"/>
        <v>0</v>
      </c>
      <c r="X179" s="86">
        <f t="shared" si="45"/>
        <v>0</v>
      </c>
      <c r="Y179" s="86">
        <f t="shared" si="45"/>
        <v>0</v>
      </c>
      <c r="Z179" s="86">
        <f t="shared" si="45"/>
        <v>0</v>
      </c>
      <c r="AA179" s="86">
        <f t="shared" si="45"/>
        <v>0</v>
      </c>
      <c r="AB179" s="86">
        <f t="shared" si="45"/>
        <v>0</v>
      </c>
      <c r="AC179" s="86">
        <f t="shared" si="45"/>
        <v>0</v>
      </c>
      <c r="AD179" s="89">
        <f t="shared" si="45"/>
        <v>0</v>
      </c>
      <c r="AE179" s="85">
        <f t="shared" si="45"/>
        <v>3</v>
      </c>
      <c r="AF179" s="86">
        <f t="shared" si="45"/>
        <v>210000</v>
      </c>
      <c r="AG179" s="86">
        <f t="shared" si="45"/>
        <v>0</v>
      </c>
      <c r="AH179" s="87">
        <f t="shared" si="45"/>
        <v>0</v>
      </c>
      <c r="AI179" s="180"/>
      <c r="AJ179" s="181"/>
      <c r="AK179" s="184"/>
      <c r="AL179" s="187"/>
      <c r="AM179" s="189"/>
      <c r="AN179" s="165"/>
      <c r="AO179" s="189"/>
      <c r="AP179" s="44"/>
      <c r="AQ179" s="39"/>
      <c r="AR179" s="39"/>
      <c r="AS179" s="38"/>
      <c r="AT179" s="38"/>
    </row>
    <row r="180" spans="2:46" ht="24" customHeight="1" x14ac:dyDescent="0.2">
      <c r="B180" s="196" t="s">
        <v>140</v>
      </c>
      <c r="C180" s="197"/>
      <c r="D180" s="197"/>
      <c r="E180" s="198"/>
      <c r="F180" s="9" t="s">
        <v>5</v>
      </c>
      <c r="G180" s="52">
        <v>0</v>
      </c>
      <c r="H180" s="53">
        <v>0</v>
      </c>
      <c r="I180" s="54">
        <v>1</v>
      </c>
      <c r="J180" s="53">
        <v>21000</v>
      </c>
      <c r="K180" s="54">
        <v>0</v>
      </c>
      <c r="L180" s="53">
        <v>0</v>
      </c>
      <c r="M180" s="54">
        <v>0</v>
      </c>
      <c r="N180" s="54">
        <v>0</v>
      </c>
      <c r="O180" s="54">
        <v>1</v>
      </c>
      <c r="P180" s="55">
        <v>21000</v>
      </c>
      <c r="Q180" s="56">
        <v>0</v>
      </c>
      <c r="R180" s="54">
        <v>0</v>
      </c>
      <c r="S180" s="54">
        <v>0</v>
      </c>
      <c r="T180" s="53">
        <v>0</v>
      </c>
      <c r="U180" s="54">
        <v>0</v>
      </c>
      <c r="V180" s="53">
        <v>0</v>
      </c>
      <c r="W180" s="54">
        <v>0</v>
      </c>
      <c r="X180" s="53">
        <v>0</v>
      </c>
      <c r="Y180" s="54">
        <v>0</v>
      </c>
      <c r="Z180" s="53">
        <v>0</v>
      </c>
      <c r="AA180" s="54">
        <v>0</v>
      </c>
      <c r="AB180" s="53">
        <v>0</v>
      </c>
      <c r="AC180" s="54">
        <v>0</v>
      </c>
      <c r="AD180" s="57">
        <v>0</v>
      </c>
      <c r="AE180" s="52">
        <v>1</v>
      </c>
      <c r="AF180" s="54">
        <v>21000</v>
      </c>
      <c r="AG180" s="54">
        <v>0</v>
      </c>
      <c r="AH180" s="82">
        <v>0</v>
      </c>
      <c r="AI180" s="176" t="s">
        <v>154</v>
      </c>
      <c r="AJ180" s="177"/>
      <c r="AK180" s="182"/>
      <c r="AL180" s="185" t="s">
        <v>155</v>
      </c>
      <c r="AM180" s="166" t="s">
        <v>234</v>
      </c>
      <c r="AN180" s="163"/>
      <c r="AO180" s="163"/>
      <c r="AP180" s="44"/>
      <c r="AQ180" s="39"/>
      <c r="AR180" s="39"/>
      <c r="AS180" s="38"/>
      <c r="AT180" s="38"/>
    </row>
    <row r="181" spans="2:46" ht="24" customHeight="1" x14ac:dyDescent="0.2">
      <c r="B181" s="196"/>
      <c r="C181" s="197"/>
      <c r="D181" s="197"/>
      <c r="E181" s="198"/>
      <c r="F181" s="10" t="s">
        <v>6</v>
      </c>
      <c r="G181" s="60">
        <v>0</v>
      </c>
      <c r="H181" s="61">
        <v>0</v>
      </c>
      <c r="I181" s="61">
        <v>0</v>
      </c>
      <c r="J181" s="61">
        <v>0</v>
      </c>
      <c r="K181" s="61">
        <v>0</v>
      </c>
      <c r="L181" s="61">
        <v>0</v>
      </c>
      <c r="M181" s="61">
        <v>0</v>
      </c>
      <c r="N181" s="61">
        <v>0</v>
      </c>
      <c r="O181" s="62">
        <v>0</v>
      </c>
      <c r="P181" s="63">
        <v>0</v>
      </c>
      <c r="Q181" s="64">
        <v>0</v>
      </c>
      <c r="R181" s="61">
        <v>0</v>
      </c>
      <c r="S181" s="61">
        <v>0</v>
      </c>
      <c r="T181" s="61">
        <v>0</v>
      </c>
      <c r="U181" s="61">
        <v>0</v>
      </c>
      <c r="V181" s="61">
        <v>0</v>
      </c>
      <c r="W181" s="61">
        <v>0</v>
      </c>
      <c r="X181" s="61">
        <v>0</v>
      </c>
      <c r="Y181" s="61">
        <v>0</v>
      </c>
      <c r="Z181" s="61">
        <v>0</v>
      </c>
      <c r="AA181" s="61">
        <v>0</v>
      </c>
      <c r="AB181" s="61">
        <v>0</v>
      </c>
      <c r="AC181" s="62">
        <v>0</v>
      </c>
      <c r="AD181" s="65">
        <v>0</v>
      </c>
      <c r="AE181" s="66">
        <v>0</v>
      </c>
      <c r="AF181" s="62">
        <v>0</v>
      </c>
      <c r="AG181" s="61">
        <v>0</v>
      </c>
      <c r="AH181" s="67">
        <v>0</v>
      </c>
      <c r="AI181" s="178"/>
      <c r="AJ181" s="179"/>
      <c r="AK181" s="183"/>
      <c r="AL181" s="186"/>
      <c r="AM181" s="188"/>
      <c r="AN181" s="164"/>
      <c r="AO181" s="164"/>
      <c r="AP181" s="44"/>
      <c r="AQ181" s="39"/>
      <c r="AR181" s="39"/>
      <c r="AS181" s="38"/>
      <c r="AT181" s="38"/>
    </row>
    <row r="182" spans="2:46" ht="24" customHeight="1" x14ac:dyDescent="0.2">
      <c r="B182" s="196"/>
      <c r="C182" s="197"/>
      <c r="D182" s="197"/>
      <c r="E182" s="198"/>
      <c r="F182" s="11" t="s">
        <v>10</v>
      </c>
      <c r="G182" s="68">
        <v>0</v>
      </c>
      <c r="H182" s="69">
        <v>0</v>
      </c>
      <c r="I182" s="69">
        <v>0</v>
      </c>
      <c r="J182" s="69">
        <v>0</v>
      </c>
      <c r="K182" s="69">
        <v>0</v>
      </c>
      <c r="L182" s="69">
        <v>0</v>
      </c>
      <c r="M182" s="69">
        <v>0</v>
      </c>
      <c r="N182" s="69">
        <v>0</v>
      </c>
      <c r="O182" s="70">
        <v>0</v>
      </c>
      <c r="P182" s="71">
        <v>0</v>
      </c>
      <c r="Q182" s="72">
        <v>0</v>
      </c>
      <c r="R182" s="69">
        <v>0</v>
      </c>
      <c r="S182" s="69">
        <v>0</v>
      </c>
      <c r="T182" s="69">
        <v>0</v>
      </c>
      <c r="U182" s="69">
        <v>0</v>
      </c>
      <c r="V182" s="69">
        <v>0</v>
      </c>
      <c r="W182" s="69">
        <v>0</v>
      </c>
      <c r="X182" s="69">
        <v>0</v>
      </c>
      <c r="Y182" s="69">
        <v>0</v>
      </c>
      <c r="Z182" s="69">
        <v>0</v>
      </c>
      <c r="AA182" s="69">
        <v>0</v>
      </c>
      <c r="AB182" s="69">
        <v>0</v>
      </c>
      <c r="AC182" s="70">
        <v>0</v>
      </c>
      <c r="AD182" s="73">
        <v>0</v>
      </c>
      <c r="AE182" s="74">
        <v>0</v>
      </c>
      <c r="AF182" s="70">
        <v>0</v>
      </c>
      <c r="AG182" s="83">
        <v>0</v>
      </c>
      <c r="AH182" s="84">
        <v>0</v>
      </c>
      <c r="AI182" s="178"/>
      <c r="AJ182" s="179"/>
      <c r="AK182" s="183"/>
      <c r="AL182" s="186"/>
      <c r="AM182" s="188"/>
      <c r="AN182" s="164"/>
      <c r="AO182" s="164"/>
      <c r="AP182" s="44"/>
      <c r="AQ182" s="39"/>
      <c r="AR182" s="39"/>
      <c r="AS182" s="38"/>
      <c r="AT182" s="38"/>
    </row>
    <row r="183" spans="2:46" ht="24" customHeight="1" thickBot="1" x14ac:dyDescent="0.25">
      <c r="B183" s="196"/>
      <c r="C183" s="197"/>
      <c r="D183" s="197"/>
      <c r="E183" s="198"/>
      <c r="F183" s="13" t="s">
        <v>16</v>
      </c>
      <c r="G183" s="85">
        <f>SUM(G180:G182)</f>
        <v>0</v>
      </c>
      <c r="H183" s="86">
        <f t="shared" ref="H183:AH183" si="46">SUM(H180:H182)</f>
        <v>0</v>
      </c>
      <c r="I183" s="86">
        <f t="shared" si="46"/>
        <v>1</v>
      </c>
      <c r="J183" s="86">
        <f t="shared" si="46"/>
        <v>21000</v>
      </c>
      <c r="K183" s="86">
        <f t="shared" si="46"/>
        <v>0</v>
      </c>
      <c r="L183" s="86">
        <f t="shared" si="46"/>
        <v>0</v>
      </c>
      <c r="M183" s="86">
        <f t="shared" si="46"/>
        <v>0</v>
      </c>
      <c r="N183" s="86">
        <f t="shared" si="46"/>
        <v>0</v>
      </c>
      <c r="O183" s="86">
        <f t="shared" si="46"/>
        <v>1</v>
      </c>
      <c r="P183" s="87">
        <f t="shared" si="46"/>
        <v>21000</v>
      </c>
      <c r="Q183" s="88">
        <f t="shared" si="46"/>
        <v>0</v>
      </c>
      <c r="R183" s="86">
        <f t="shared" si="46"/>
        <v>0</v>
      </c>
      <c r="S183" s="86">
        <f t="shared" si="46"/>
        <v>0</v>
      </c>
      <c r="T183" s="86">
        <f t="shared" si="46"/>
        <v>0</v>
      </c>
      <c r="U183" s="86">
        <f t="shared" si="46"/>
        <v>0</v>
      </c>
      <c r="V183" s="86">
        <f t="shared" si="46"/>
        <v>0</v>
      </c>
      <c r="W183" s="86">
        <f t="shared" si="46"/>
        <v>0</v>
      </c>
      <c r="X183" s="86">
        <f t="shared" si="46"/>
        <v>0</v>
      </c>
      <c r="Y183" s="86">
        <f t="shared" si="46"/>
        <v>0</v>
      </c>
      <c r="Z183" s="86">
        <f t="shared" si="46"/>
        <v>0</v>
      </c>
      <c r="AA183" s="86">
        <f t="shared" si="46"/>
        <v>0</v>
      </c>
      <c r="AB183" s="86">
        <f t="shared" si="46"/>
        <v>0</v>
      </c>
      <c r="AC183" s="86">
        <f t="shared" si="46"/>
        <v>0</v>
      </c>
      <c r="AD183" s="89">
        <f t="shared" si="46"/>
        <v>0</v>
      </c>
      <c r="AE183" s="85">
        <f t="shared" si="46"/>
        <v>1</v>
      </c>
      <c r="AF183" s="86">
        <f t="shared" si="46"/>
        <v>21000</v>
      </c>
      <c r="AG183" s="86">
        <f t="shared" si="46"/>
        <v>0</v>
      </c>
      <c r="AH183" s="87">
        <f t="shared" si="46"/>
        <v>0</v>
      </c>
      <c r="AI183" s="180"/>
      <c r="AJ183" s="181"/>
      <c r="AK183" s="184"/>
      <c r="AL183" s="187"/>
      <c r="AM183" s="189"/>
      <c r="AN183" s="165"/>
      <c r="AO183" s="165"/>
      <c r="AP183" s="44"/>
      <c r="AQ183" s="39"/>
      <c r="AR183" s="39"/>
      <c r="AS183" s="38"/>
      <c r="AT183" s="38"/>
    </row>
    <row r="184" spans="2:46" ht="24" customHeight="1" x14ac:dyDescent="0.2">
      <c r="B184" s="195" t="s">
        <v>18</v>
      </c>
      <c r="C184" s="337"/>
      <c r="D184" s="337"/>
      <c r="E184" s="337"/>
      <c r="F184" s="9" t="s">
        <v>5</v>
      </c>
      <c r="G184" s="52">
        <f t="shared" ref="G184:N186" si="47">G12+G16+G20+G24+G28+G32+G36+G40+G44+G48+G52+G56+G60+G64+G68+G72+G76+G80+G84+G88+G92+G96+G100+G104+G108+G112+G116+G120+G124+G128+G132+G136+G140+G144+G148+G152+G156+G160+G164+G168+G172+G176+G180</f>
        <v>647</v>
      </c>
      <c r="H184" s="53">
        <f t="shared" si="47"/>
        <v>10703885</v>
      </c>
      <c r="I184" s="54">
        <f t="shared" si="47"/>
        <v>200</v>
      </c>
      <c r="J184" s="53">
        <f t="shared" si="47"/>
        <v>6627961</v>
      </c>
      <c r="K184" s="54">
        <f t="shared" si="47"/>
        <v>343</v>
      </c>
      <c r="L184" s="53">
        <f t="shared" si="47"/>
        <v>94885283</v>
      </c>
      <c r="M184" s="54">
        <f t="shared" si="47"/>
        <v>63</v>
      </c>
      <c r="N184" s="54">
        <f t="shared" si="47"/>
        <v>2555073</v>
      </c>
      <c r="O184" s="54">
        <f>G184+I184+K184+M184</f>
        <v>1253</v>
      </c>
      <c r="P184" s="55">
        <f>H184+J184+L184+N184</f>
        <v>114772202</v>
      </c>
      <c r="Q184" s="56">
        <f t="shared" ref="Q184:AB184" si="48">Q12+Q16+Q20+Q24+Q28+Q32+Q36+Q40+Q44+Q48+Q52+Q56+Q60+Q64+Q68+Q72+Q76+Q80+Q84+Q88+Q92+Q96+Q100+Q104+Q108+Q112+Q116+Q120+Q124+Q128+Q132+Q136+Q140+Q144+Q148+Q152+Q156+Q160+Q164+Q168+Q172+Q176+Q180</f>
        <v>106</v>
      </c>
      <c r="R184" s="54">
        <f t="shared" si="48"/>
        <v>25616128</v>
      </c>
      <c r="S184" s="54">
        <f t="shared" si="48"/>
        <v>14</v>
      </c>
      <c r="T184" s="53">
        <f t="shared" si="48"/>
        <v>90871742</v>
      </c>
      <c r="U184" s="54">
        <f t="shared" si="48"/>
        <v>600</v>
      </c>
      <c r="V184" s="53">
        <f t="shared" si="48"/>
        <v>105819634</v>
      </c>
      <c r="W184" s="54">
        <f t="shared" si="48"/>
        <v>15</v>
      </c>
      <c r="X184" s="53">
        <f t="shared" si="48"/>
        <v>1230240</v>
      </c>
      <c r="Y184" s="54">
        <f t="shared" si="48"/>
        <v>2</v>
      </c>
      <c r="Z184" s="53">
        <f t="shared" si="48"/>
        <v>75000</v>
      </c>
      <c r="AA184" s="54">
        <f t="shared" si="48"/>
        <v>161</v>
      </c>
      <c r="AB184" s="53">
        <f t="shared" si="48"/>
        <v>57505086</v>
      </c>
      <c r="AC184" s="54">
        <f>Q184+S184+U184+W184+Y184+AA184</f>
        <v>898</v>
      </c>
      <c r="AD184" s="57">
        <f>R184+T184+V184+X184+Z184+AB184</f>
        <v>281117830</v>
      </c>
      <c r="AE184" s="52">
        <f>O184+AC184</f>
        <v>2151</v>
      </c>
      <c r="AF184" s="54">
        <f>P184+AD184</f>
        <v>395890032</v>
      </c>
      <c r="AG184" s="54">
        <f t="shared" ref="AG184:AH186" si="49">AG12+AG16+AG20+AG24+AG28+AG32+AG36+AG40+AG44+AG48+AG52+AG56+AG60+AG64+AG68+AG72+AG76+AG80+AG84+AG88+AG92+AG96+AG100+AG104+AG108+AG112+AG116+AG120+AG124+AG128+AG132+AG136+AG140+AG144+AG148+AG152+AG156+AG160+AG164+AG168+AG172+AG176+AG180</f>
        <v>1467</v>
      </c>
      <c r="AH184" s="82">
        <f t="shared" si="49"/>
        <v>360194009</v>
      </c>
      <c r="AI184" s="353"/>
      <c r="AJ184" s="353"/>
      <c r="AK184" s="161"/>
      <c r="AL184" s="35"/>
      <c r="AM184" s="35"/>
      <c r="AN184" s="35"/>
      <c r="AO184" s="35"/>
      <c r="AP184" s="44"/>
      <c r="AQ184" s="38"/>
      <c r="AR184" s="38"/>
      <c r="AS184" s="38"/>
      <c r="AT184" s="38"/>
    </row>
    <row r="185" spans="2:46" ht="24" customHeight="1" x14ac:dyDescent="0.2">
      <c r="B185" s="195"/>
      <c r="C185" s="337"/>
      <c r="D185" s="337"/>
      <c r="E185" s="337"/>
      <c r="F185" s="10" t="s">
        <v>6</v>
      </c>
      <c r="G185" s="60">
        <f t="shared" si="47"/>
        <v>12</v>
      </c>
      <c r="H185" s="61">
        <f t="shared" si="47"/>
        <v>1873405</v>
      </c>
      <c r="I185" s="61">
        <f t="shared" si="47"/>
        <v>1</v>
      </c>
      <c r="J185" s="61">
        <f t="shared" si="47"/>
        <v>69120</v>
      </c>
      <c r="K185" s="61">
        <f t="shared" si="47"/>
        <v>27</v>
      </c>
      <c r="L185" s="61">
        <f t="shared" si="47"/>
        <v>6252690</v>
      </c>
      <c r="M185" s="61">
        <f t="shared" si="47"/>
        <v>13</v>
      </c>
      <c r="N185" s="61">
        <f t="shared" si="47"/>
        <v>1789233</v>
      </c>
      <c r="O185" s="62">
        <f>G185+I185+K185+M185</f>
        <v>53</v>
      </c>
      <c r="P185" s="63">
        <f t="shared" ref="P185:P186" si="50">H185+J185+L185+N185</f>
        <v>9984448</v>
      </c>
      <c r="Q185" s="64">
        <f t="shared" ref="Q185:AB185" si="51">Q13+Q17+Q21+Q25+Q29+Q33+Q37+Q41+Q45+Q49+Q53+Q57+Q61+Q65+Q69+Q73+Q77+Q81+Q85+Q89+Q93+Q97+Q101+Q105+Q109+Q113+Q117+Q121+Q125+Q129+Q133+Q137+Q141+Q145+Q149+Q153+Q157+Q161+Q165+Q169+Q173+Q177+Q181</f>
        <v>26</v>
      </c>
      <c r="R185" s="61">
        <f t="shared" si="51"/>
        <v>2435412</v>
      </c>
      <c r="S185" s="61">
        <f t="shared" si="51"/>
        <v>1</v>
      </c>
      <c r="T185" s="61">
        <f t="shared" si="51"/>
        <v>114769</v>
      </c>
      <c r="U185" s="61">
        <f t="shared" si="51"/>
        <v>37</v>
      </c>
      <c r="V185" s="61">
        <f t="shared" si="51"/>
        <v>166920821</v>
      </c>
      <c r="W185" s="61">
        <f t="shared" si="51"/>
        <v>4</v>
      </c>
      <c r="X185" s="61">
        <f t="shared" si="51"/>
        <v>207515</v>
      </c>
      <c r="Y185" s="61">
        <f t="shared" si="51"/>
        <v>0</v>
      </c>
      <c r="Z185" s="61">
        <f t="shared" si="51"/>
        <v>0</v>
      </c>
      <c r="AA185" s="61">
        <f t="shared" si="51"/>
        <v>26</v>
      </c>
      <c r="AB185" s="61">
        <f t="shared" si="51"/>
        <v>14671071</v>
      </c>
      <c r="AC185" s="62">
        <f t="shared" ref="AC185:AC186" si="52">Q185+S185+U185+W185+Y185+AA185</f>
        <v>94</v>
      </c>
      <c r="AD185" s="65">
        <f t="shared" ref="AD185:AD186" si="53">R185+T185+V185+X185+Z185+AB185</f>
        <v>184349588</v>
      </c>
      <c r="AE185" s="66">
        <f t="shared" ref="AE185:AE186" si="54">O185+AC185</f>
        <v>147</v>
      </c>
      <c r="AF185" s="62">
        <f t="shared" ref="AF185:AF186" si="55">P185+AD185</f>
        <v>194334036</v>
      </c>
      <c r="AG185" s="61">
        <f t="shared" si="49"/>
        <v>135</v>
      </c>
      <c r="AH185" s="67">
        <f t="shared" si="49"/>
        <v>191735519</v>
      </c>
      <c r="AI185" s="354"/>
      <c r="AJ185" s="354"/>
      <c r="AK185" s="162"/>
      <c r="AL185" s="36"/>
      <c r="AM185" s="36"/>
      <c r="AN185" s="36"/>
      <c r="AO185" s="36"/>
      <c r="AP185" s="44"/>
      <c r="AQ185" s="38"/>
      <c r="AR185" s="38"/>
      <c r="AS185" s="38"/>
      <c r="AT185" s="38"/>
    </row>
    <row r="186" spans="2:46" ht="24" customHeight="1" x14ac:dyDescent="0.2">
      <c r="B186" s="195"/>
      <c r="C186" s="337"/>
      <c r="D186" s="337"/>
      <c r="E186" s="337"/>
      <c r="F186" s="11" t="s">
        <v>10</v>
      </c>
      <c r="G186" s="68">
        <f t="shared" si="47"/>
        <v>325</v>
      </c>
      <c r="H186" s="69">
        <f t="shared" si="47"/>
        <v>9211099</v>
      </c>
      <c r="I186" s="69">
        <f t="shared" si="47"/>
        <v>24</v>
      </c>
      <c r="J186" s="69">
        <f t="shared" si="47"/>
        <v>353423</v>
      </c>
      <c r="K186" s="69">
        <f t="shared" si="47"/>
        <v>70</v>
      </c>
      <c r="L186" s="69">
        <f t="shared" si="47"/>
        <v>3094631</v>
      </c>
      <c r="M186" s="69">
        <f t="shared" si="47"/>
        <v>31</v>
      </c>
      <c r="N186" s="69">
        <f t="shared" si="47"/>
        <v>7714597</v>
      </c>
      <c r="O186" s="70">
        <f>G186+I186+K186+M186</f>
        <v>450</v>
      </c>
      <c r="P186" s="71">
        <f t="shared" si="50"/>
        <v>20373750</v>
      </c>
      <c r="Q186" s="72">
        <f t="shared" ref="Q186:AB186" si="56">Q14+Q18+Q22+Q26+Q30+Q34+Q38+Q42+Q46+Q50+Q54+Q58+Q62+Q66+Q70+Q74+Q78+Q82+Q86+Q90+Q94+Q98+Q102+Q106+Q110+Q114+Q118+Q122+Q126+Q130+Q134+Q138+Q142+Q146+Q150+Q154+Q158+Q162+Q166+Q170+Q174+Q178+Q182</f>
        <v>43</v>
      </c>
      <c r="R186" s="69">
        <f t="shared" si="56"/>
        <v>2265699</v>
      </c>
      <c r="S186" s="69">
        <f t="shared" si="56"/>
        <v>4</v>
      </c>
      <c r="T186" s="69">
        <f t="shared" si="56"/>
        <v>275385</v>
      </c>
      <c r="U186" s="69">
        <f t="shared" si="56"/>
        <v>97</v>
      </c>
      <c r="V186" s="69">
        <f t="shared" si="56"/>
        <v>141457558</v>
      </c>
      <c r="W186" s="69">
        <f t="shared" si="56"/>
        <v>0</v>
      </c>
      <c r="X186" s="69">
        <f t="shared" si="56"/>
        <v>0</v>
      </c>
      <c r="Y186" s="69">
        <f t="shared" si="56"/>
        <v>0</v>
      </c>
      <c r="Z186" s="69">
        <f t="shared" si="56"/>
        <v>0</v>
      </c>
      <c r="AA186" s="69">
        <f t="shared" si="56"/>
        <v>53</v>
      </c>
      <c r="AB186" s="69">
        <f t="shared" si="56"/>
        <v>68852196</v>
      </c>
      <c r="AC186" s="70">
        <f t="shared" si="52"/>
        <v>197</v>
      </c>
      <c r="AD186" s="73">
        <f t="shared" si="53"/>
        <v>212850838</v>
      </c>
      <c r="AE186" s="74">
        <f t="shared" si="54"/>
        <v>647</v>
      </c>
      <c r="AF186" s="70">
        <f t="shared" si="55"/>
        <v>233224588</v>
      </c>
      <c r="AG186" s="83">
        <f t="shared" si="49"/>
        <v>635</v>
      </c>
      <c r="AH186" s="76">
        <f t="shared" si="49"/>
        <v>171846411</v>
      </c>
      <c r="AI186" s="354"/>
      <c r="AJ186" s="354"/>
      <c r="AK186" s="162"/>
      <c r="AL186" s="36"/>
      <c r="AM186" s="36"/>
      <c r="AN186" s="36"/>
      <c r="AO186" s="36"/>
      <c r="AP186" s="44"/>
      <c r="AQ186" s="38"/>
      <c r="AR186" s="38"/>
      <c r="AS186" s="38"/>
      <c r="AT186" s="38"/>
    </row>
    <row r="187" spans="2:46" ht="24" customHeight="1" thickBot="1" x14ac:dyDescent="0.25">
      <c r="B187" s="338"/>
      <c r="C187" s="339"/>
      <c r="D187" s="339"/>
      <c r="E187" s="339"/>
      <c r="F187" s="8" t="s">
        <v>16</v>
      </c>
      <c r="G187" s="77">
        <f>SUM(G184:G186)</f>
        <v>984</v>
      </c>
      <c r="H187" s="78">
        <f t="shared" ref="H187:AH187" si="57">SUM(H184:H186)</f>
        <v>21788389</v>
      </c>
      <c r="I187" s="78">
        <f t="shared" si="57"/>
        <v>225</v>
      </c>
      <c r="J187" s="78">
        <f t="shared" si="57"/>
        <v>7050504</v>
      </c>
      <c r="K187" s="78">
        <f t="shared" si="57"/>
        <v>440</v>
      </c>
      <c r="L187" s="78">
        <f t="shared" si="57"/>
        <v>104232604</v>
      </c>
      <c r="M187" s="78">
        <f t="shared" si="57"/>
        <v>107</v>
      </c>
      <c r="N187" s="78">
        <f t="shared" si="57"/>
        <v>12058903</v>
      </c>
      <c r="O187" s="78">
        <f t="shared" si="57"/>
        <v>1756</v>
      </c>
      <c r="P187" s="79">
        <f>SUM(P184:P186)</f>
        <v>145130400</v>
      </c>
      <c r="Q187" s="80">
        <f t="shared" si="57"/>
        <v>175</v>
      </c>
      <c r="R187" s="78">
        <f t="shared" si="57"/>
        <v>30317239</v>
      </c>
      <c r="S187" s="78">
        <f t="shared" si="57"/>
        <v>19</v>
      </c>
      <c r="T187" s="78">
        <f t="shared" si="57"/>
        <v>91261896</v>
      </c>
      <c r="U187" s="78">
        <f t="shared" si="57"/>
        <v>734</v>
      </c>
      <c r="V187" s="78">
        <f t="shared" si="57"/>
        <v>414198013</v>
      </c>
      <c r="W187" s="78">
        <f t="shared" si="57"/>
        <v>19</v>
      </c>
      <c r="X187" s="78">
        <f t="shared" si="57"/>
        <v>1437755</v>
      </c>
      <c r="Y187" s="78">
        <f t="shared" si="57"/>
        <v>2</v>
      </c>
      <c r="Z187" s="78">
        <f t="shared" si="57"/>
        <v>75000</v>
      </c>
      <c r="AA187" s="78">
        <f t="shared" si="57"/>
        <v>240</v>
      </c>
      <c r="AB187" s="78">
        <f t="shared" si="57"/>
        <v>141028353</v>
      </c>
      <c r="AC187" s="78">
        <f t="shared" si="57"/>
        <v>1189</v>
      </c>
      <c r="AD187" s="81">
        <f t="shared" si="57"/>
        <v>678318256</v>
      </c>
      <c r="AE187" s="77">
        <f t="shared" si="57"/>
        <v>2945</v>
      </c>
      <c r="AF187" s="78">
        <f t="shared" si="57"/>
        <v>823448656</v>
      </c>
      <c r="AG187" s="78">
        <f t="shared" si="57"/>
        <v>2237</v>
      </c>
      <c r="AH187" s="79">
        <f t="shared" si="57"/>
        <v>723775939</v>
      </c>
      <c r="AI187" s="355"/>
      <c r="AJ187" s="355"/>
      <c r="AK187" s="162"/>
      <c r="AL187" s="36"/>
      <c r="AM187" s="36"/>
      <c r="AN187" s="36"/>
      <c r="AO187" s="36"/>
      <c r="AP187" s="44"/>
      <c r="AQ187" s="38"/>
      <c r="AR187" s="38"/>
      <c r="AS187" s="38"/>
      <c r="AT187" s="38"/>
    </row>
    <row r="188" spans="2:46" ht="24" customHeight="1" x14ac:dyDescent="0.2">
      <c r="B188" s="193" t="s">
        <v>141</v>
      </c>
      <c r="C188" s="194"/>
      <c r="D188" s="194"/>
      <c r="E188" s="194"/>
      <c r="F188" s="9" t="s">
        <v>5</v>
      </c>
      <c r="G188" s="52">
        <v>1</v>
      </c>
      <c r="H188" s="53">
        <v>372834</v>
      </c>
      <c r="I188" s="54">
        <v>0</v>
      </c>
      <c r="J188" s="53">
        <v>0</v>
      </c>
      <c r="K188" s="54">
        <v>0</v>
      </c>
      <c r="L188" s="53">
        <v>0</v>
      </c>
      <c r="M188" s="54">
        <v>0</v>
      </c>
      <c r="N188" s="54">
        <v>0</v>
      </c>
      <c r="O188" s="54">
        <v>1</v>
      </c>
      <c r="P188" s="55">
        <v>372834</v>
      </c>
      <c r="Q188" s="56">
        <v>45</v>
      </c>
      <c r="R188" s="54">
        <v>47131</v>
      </c>
      <c r="S188" s="54">
        <v>0</v>
      </c>
      <c r="T188" s="53">
        <v>0</v>
      </c>
      <c r="U188" s="54">
        <v>0</v>
      </c>
      <c r="V188" s="53">
        <v>0</v>
      </c>
      <c r="W188" s="54">
        <v>0</v>
      </c>
      <c r="X188" s="53">
        <v>0</v>
      </c>
      <c r="Y188" s="54">
        <v>0</v>
      </c>
      <c r="Z188" s="53">
        <v>0</v>
      </c>
      <c r="AA188" s="54">
        <v>1</v>
      </c>
      <c r="AB188" s="53">
        <v>96000</v>
      </c>
      <c r="AC188" s="54">
        <v>46</v>
      </c>
      <c r="AD188" s="57">
        <v>143131</v>
      </c>
      <c r="AE188" s="52">
        <v>47</v>
      </c>
      <c r="AF188" s="54">
        <v>515965</v>
      </c>
      <c r="AG188" s="54">
        <v>47</v>
      </c>
      <c r="AH188" s="82">
        <v>515965</v>
      </c>
      <c r="AI188" s="176" t="s">
        <v>157</v>
      </c>
      <c r="AJ188" s="177"/>
      <c r="AK188" s="190" t="s">
        <v>208</v>
      </c>
      <c r="AL188" s="185" t="s">
        <v>155</v>
      </c>
      <c r="AM188" s="166" t="s">
        <v>209</v>
      </c>
      <c r="AN188" s="163"/>
      <c r="AO188" s="163" t="s">
        <v>160</v>
      </c>
      <c r="AP188" s="45"/>
    </row>
    <row r="189" spans="2:46" ht="24" customHeight="1" x14ac:dyDescent="0.2">
      <c r="B189" s="195"/>
      <c r="C189" s="194"/>
      <c r="D189" s="194"/>
      <c r="E189" s="194"/>
      <c r="F189" s="10" t="s">
        <v>6</v>
      </c>
      <c r="G189" s="60">
        <v>0</v>
      </c>
      <c r="H189" s="61">
        <v>0</v>
      </c>
      <c r="I189" s="61">
        <v>0</v>
      </c>
      <c r="J189" s="61">
        <v>0</v>
      </c>
      <c r="K189" s="61">
        <v>0</v>
      </c>
      <c r="L189" s="61">
        <v>0</v>
      </c>
      <c r="M189" s="61">
        <v>0</v>
      </c>
      <c r="N189" s="61">
        <v>0</v>
      </c>
      <c r="O189" s="62">
        <v>0</v>
      </c>
      <c r="P189" s="63">
        <v>0</v>
      </c>
      <c r="Q189" s="64">
        <v>1</v>
      </c>
      <c r="R189" s="61">
        <v>1672</v>
      </c>
      <c r="S189" s="61">
        <v>0</v>
      </c>
      <c r="T189" s="61">
        <v>0</v>
      </c>
      <c r="U189" s="61">
        <v>1</v>
      </c>
      <c r="V189" s="61">
        <v>4310592</v>
      </c>
      <c r="W189" s="61">
        <v>0</v>
      </c>
      <c r="X189" s="61">
        <v>0</v>
      </c>
      <c r="Y189" s="61">
        <v>0</v>
      </c>
      <c r="Z189" s="61">
        <v>0</v>
      </c>
      <c r="AA189" s="61">
        <v>0</v>
      </c>
      <c r="AB189" s="61">
        <v>0</v>
      </c>
      <c r="AC189" s="62">
        <v>2</v>
      </c>
      <c r="AD189" s="65">
        <v>4312264</v>
      </c>
      <c r="AE189" s="66">
        <v>2</v>
      </c>
      <c r="AF189" s="62">
        <v>4312264</v>
      </c>
      <c r="AG189" s="61">
        <v>2</v>
      </c>
      <c r="AH189" s="67">
        <v>4312264</v>
      </c>
      <c r="AI189" s="178"/>
      <c r="AJ189" s="179"/>
      <c r="AK189" s="191"/>
      <c r="AL189" s="186"/>
      <c r="AM189" s="188"/>
      <c r="AN189" s="164"/>
      <c r="AO189" s="164"/>
    </row>
    <row r="190" spans="2:46" ht="24" customHeight="1" x14ac:dyDescent="0.2">
      <c r="B190" s="195"/>
      <c r="C190" s="194"/>
      <c r="D190" s="194"/>
      <c r="E190" s="194"/>
      <c r="F190" s="11" t="s">
        <v>10</v>
      </c>
      <c r="G190" s="68">
        <v>0</v>
      </c>
      <c r="H190" s="69">
        <v>0</v>
      </c>
      <c r="I190" s="69">
        <v>0</v>
      </c>
      <c r="J190" s="69">
        <v>0</v>
      </c>
      <c r="K190" s="69">
        <v>0</v>
      </c>
      <c r="L190" s="69">
        <v>0</v>
      </c>
      <c r="M190" s="69">
        <v>0</v>
      </c>
      <c r="N190" s="69">
        <v>0</v>
      </c>
      <c r="O190" s="70">
        <v>0</v>
      </c>
      <c r="P190" s="71">
        <v>0</v>
      </c>
      <c r="Q190" s="72">
        <v>0</v>
      </c>
      <c r="R190" s="69">
        <v>0</v>
      </c>
      <c r="S190" s="69">
        <v>111</v>
      </c>
      <c r="T190" s="69">
        <v>387496</v>
      </c>
      <c r="U190" s="69">
        <v>0</v>
      </c>
      <c r="V190" s="69">
        <v>0</v>
      </c>
      <c r="W190" s="69">
        <v>0</v>
      </c>
      <c r="X190" s="69">
        <v>0</v>
      </c>
      <c r="Y190" s="69">
        <v>0</v>
      </c>
      <c r="Z190" s="69">
        <v>0</v>
      </c>
      <c r="AA190" s="69">
        <v>0</v>
      </c>
      <c r="AB190" s="69">
        <v>0</v>
      </c>
      <c r="AC190" s="70">
        <v>111</v>
      </c>
      <c r="AD190" s="73">
        <v>387496</v>
      </c>
      <c r="AE190" s="74">
        <v>111</v>
      </c>
      <c r="AF190" s="70">
        <v>387496</v>
      </c>
      <c r="AG190" s="83">
        <v>111</v>
      </c>
      <c r="AH190" s="76">
        <v>387496</v>
      </c>
      <c r="AI190" s="178"/>
      <c r="AJ190" s="179"/>
      <c r="AK190" s="191"/>
      <c r="AL190" s="186"/>
      <c r="AM190" s="188"/>
      <c r="AN190" s="164"/>
      <c r="AO190" s="164"/>
    </row>
    <row r="191" spans="2:46" ht="24" customHeight="1" thickBot="1" x14ac:dyDescent="0.25">
      <c r="B191" s="195"/>
      <c r="C191" s="194"/>
      <c r="D191" s="194"/>
      <c r="E191" s="194"/>
      <c r="F191" s="13" t="s">
        <v>16</v>
      </c>
      <c r="G191" s="85">
        <f>SUM(G188:G190)</f>
        <v>1</v>
      </c>
      <c r="H191" s="86">
        <f t="shared" ref="H191:AH191" si="58">SUM(H188:H190)</f>
        <v>372834</v>
      </c>
      <c r="I191" s="86">
        <f t="shared" si="58"/>
        <v>0</v>
      </c>
      <c r="J191" s="86">
        <f t="shared" si="58"/>
        <v>0</v>
      </c>
      <c r="K191" s="86">
        <f t="shared" si="58"/>
        <v>0</v>
      </c>
      <c r="L191" s="86">
        <f t="shared" si="58"/>
        <v>0</v>
      </c>
      <c r="M191" s="86">
        <f t="shared" si="58"/>
        <v>0</v>
      </c>
      <c r="N191" s="86">
        <f t="shared" si="58"/>
        <v>0</v>
      </c>
      <c r="O191" s="86">
        <f t="shared" si="58"/>
        <v>1</v>
      </c>
      <c r="P191" s="87">
        <f t="shared" si="58"/>
        <v>372834</v>
      </c>
      <c r="Q191" s="88">
        <f t="shared" si="58"/>
        <v>46</v>
      </c>
      <c r="R191" s="86">
        <f t="shared" si="58"/>
        <v>48803</v>
      </c>
      <c r="S191" s="86">
        <f t="shared" si="58"/>
        <v>111</v>
      </c>
      <c r="T191" s="86">
        <f t="shared" si="58"/>
        <v>387496</v>
      </c>
      <c r="U191" s="86">
        <f t="shared" si="58"/>
        <v>1</v>
      </c>
      <c r="V191" s="86">
        <f t="shared" si="58"/>
        <v>4310592</v>
      </c>
      <c r="W191" s="86">
        <f t="shared" si="58"/>
        <v>0</v>
      </c>
      <c r="X191" s="86">
        <f t="shared" si="58"/>
        <v>0</v>
      </c>
      <c r="Y191" s="86">
        <f t="shared" si="58"/>
        <v>0</v>
      </c>
      <c r="Z191" s="86">
        <f t="shared" si="58"/>
        <v>0</v>
      </c>
      <c r="AA191" s="86">
        <f t="shared" si="58"/>
        <v>1</v>
      </c>
      <c r="AB191" s="86">
        <f t="shared" si="58"/>
        <v>96000</v>
      </c>
      <c r="AC191" s="86">
        <f t="shared" si="58"/>
        <v>159</v>
      </c>
      <c r="AD191" s="89">
        <f t="shared" si="58"/>
        <v>4842891</v>
      </c>
      <c r="AE191" s="85">
        <f t="shared" si="58"/>
        <v>160</v>
      </c>
      <c r="AF191" s="86">
        <f t="shared" si="58"/>
        <v>5215725</v>
      </c>
      <c r="AG191" s="86">
        <f t="shared" si="58"/>
        <v>160</v>
      </c>
      <c r="AH191" s="87">
        <f t="shared" si="58"/>
        <v>5215725</v>
      </c>
      <c r="AI191" s="180"/>
      <c r="AJ191" s="181"/>
      <c r="AK191" s="192"/>
      <c r="AL191" s="187"/>
      <c r="AM191" s="189"/>
      <c r="AN191" s="165"/>
      <c r="AO191" s="165"/>
    </row>
    <row r="192" spans="2:46" ht="24" customHeight="1" x14ac:dyDescent="0.2">
      <c r="B192" s="167" t="s">
        <v>142</v>
      </c>
      <c r="C192" s="168"/>
      <c r="D192" s="168"/>
      <c r="E192" s="169"/>
      <c r="F192" s="9" t="s">
        <v>5</v>
      </c>
      <c r="G192" s="52">
        <v>1</v>
      </c>
      <c r="H192" s="53">
        <v>224950</v>
      </c>
      <c r="I192" s="54">
        <v>0</v>
      </c>
      <c r="J192" s="53">
        <v>0</v>
      </c>
      <c r="K192" s="54">
        <v>3</v>
      </c>
      <c r="L192" s="53">
        <v>20000</v>
      </c>
      <c r="M192" s="54">
        <v>0</v>
      </c>
      <c r="N192" s="54">
        <v>0</v>
      </c>
      <c r="O192" s="54">
        <v>4</v>
      </c>
      <c r="P192" s="55">
        <v>244950</v>
      </c>
      <c r="Q192" s="56">
        <v>25</v>
      </c>
      <c r="R192" s="54">
        <v>1580630</v>
      </c>
      <c r="S192" s="54">
        <v>0</v>
      </c>
      <c r="T192" s="53">
        <v>0</v>
      </c>
      <c r="U192" s="54">
        <v>0</v>
      </c>
      <c r="V192" s="53">
        <v>0</v>
      </c>
      <c r="W192" s="54">
        <v>0</v>
      </c>
      <c r="X192" s="53">
        <v>0</v>
      </c>
      <c r="Y192" s="54">
        <v>0</v>
      </c>
      <c r="Z192" s="53">
        <v>0</v>
      </c>
      <c r="AA192" s="54">
        <v>1</v>
      </c>
      <c r="AB192" s="53">
        <v>955614</v>
      </c>
      <c r="AC192" s="54">
        <v>26</v>
      </c>
      <c r="AD192" s="57">
        <v>2536244</v>
      </c>
      <c r="AE192" s="52">
        <v>30</v>
      </c>
      <c r="AF192" s="54">
        <v>2781194</v>
      </c>
      <c r="AG192" s="54">
        <v>0</v>
      </c>
      <c r="AH192" s="82">
        <v>0</v>
      </c>
      <c r="AI192" s="199" t="s">
        <v>179</v>
      </c>
      <c r="AJ192" s="200"/>
      <c r="AK192" s="356"/>
      <c r="AL192" s="254" t="s">
        <v>166</v>
      </c>
      <c r="AM192" s="357" t="s">
        <v>180</v>
      </c>
      <c r="AN192" s="257" t="s">
        <v>181</v>
      </c>
      <c r="AO192" s="260" t="s">
        <v>160</v>
      </c>
    </row>
    <row r="193" spans="2:42" ht="24" customHeight="1" x14ac:dyDescent="0.2">
      <c r="B193" s="170"/>
      <c r="C193" s="171"/>
      <c r="D193" s="171"/>
      <c r="E193" s="172"/>
      <c r="F193" s="10" t="s">
        <v>6</v>
      </c>
      <c r="G193" s="60">
        <v>4</v>
      </c>
      <c r="H193" s="61">
        <v>166210</v>
      </c>
      <c r="I193" s="61">
        <v>0</v>
      </c>
      <c r="J193" s="61">
        <v>0</v>
      </c>
      <c r="K193" s="61">
        <v>0</v>
      </c>
      <c r="L193" s="61">
        <v>0</v>
      </c>
      <c r="M193" s="61">
        <v>0</v>
      </c>
      <c r="N193" s="61">
        <v>0</v>
      </c>
      <c r="O193" s="62">
        <v>4</v>
      </c>
      <c r="P193" s="63">
        <v>166210</v>
      </c>
      <c r="Q193" s="64">
        <v>15</v>
      </c>
      <c r="R193" s="61">
        <v>1172380</v>
      </c>
      <c r="S193" s="61">
        <v>0</v>
      </c>
      <c r="T193" s="61">
        <v>0</v>
      </c>
      <c r="U193" s="61">
        <v>0</v>
      </c>
      <c r="V193" s="61">
        <v>0</v>
      </c>
      <c r="W193" s="61">
        <v>0</v>
      </c>
      <c r="X193" s="61">
        <v>0</v>
      </c>
      <c r="Y193" s="61">
        <v>0</v>
      </c>
      <c r="Z193" s="61">
        <v>0</v>
      </c>
      <c r="AA193" s="61">
        <v>0</v>
      </c>
      <c r="AB193" s="61">
        <v>0</v>
      </c>
      <c r="AC193" s="62">
        <v>15</v>
      </c>
      <c r="AD193" s="65">
        <v>1172380</v>
      </c>
      <c r="AE193" s="66">
        <v>19</v>
      </c>
      <c r="AF193" s="62">
        <v>1338590</v>
      </c>
      <c r="AG193" s="61">
        <v>0</v>
      </c>
      <c r="AH193" s="67">
        <v>0</v>
      </c>
      <c r="AI193" s="201"/>
      <c r="AJ193" s="202"/>
      <c r="AK193" s="252"/>
      <c r="AL193" s="255"/>
      <c r="AM193" s="358"/>
      <c r="AN193" s="258"/>
      <c r="AO193" s="258"/>
    </row>
    <row r="194" spans="2:42" ht="24" customHeight="1" x14ac:dyDescent="0.2">
      <c r="B194" s="170"/>
      <c r="C194" s="171"/>
      <c r="D194" s="171"/>
      <c r="E194" s="172"/>
      <c r="F194" s="11" t="s">
        <v>10</v>
      </c>
      <c r="G194" s="68">
        <v>0</v>
      </c>
      <c r="H194" s="69">
        <v>0</v>
      </c>
      <c r="I194" s="69">
        <v>0</v>
      </c>
      <c r="J194" s="69">
        <v>0</v>
      </c>
      <c r="K194" s="69">
        <v>0</v>
      </c>
      <c r="L194" s="69">
        <v>0</v>
      </c>
      <c r="M194" s="69">
        <v>0</v>
      </c>
      <c r="N194" s="69">
        <v>0</v>
      </c>
      <c r="O194" s="70">
        <v>0</v>
      </c>
      <c r="P194" s="71">
        <v>0</v>
      </c>
      <c r="Q194" s="72">
        <v>0</v>
      </c>
      <c r="R194" s="69">
        <v>0</v>
      </c>
      <c r="S194" s="69">
        <v>0</v>
      </c>
      <c r="T194" s="69">
        <v>0</v>
      </c>
      <c r="U194" s="69">
        <v>0</v>
      </c>
      <c r="V194" s="69">
        <v>0</v>
      </c>
      <c r="W194" s="69">
        <v>0</v>
      </c>
      <c r="X194" s="69">
        <v>0</v>
      </c>
      <c r="Y194" s="69">
        <v>0</v>
      </c>
      <c r="Z194" s="69">
        <v>0</v>
      </c>
      <c r="AA194" s="69">
        <v>0</v>
      </c>
      <c r="AB194" s="69">
        <v>0</v>
      </c>
      <c r="AC194" s="70">
        <v>0</v>
      </c>
      <c r="AD194" s="73">
        <v>0</v>
      </c>
      <c r="AE194" s="74">
        <v>0</v>
      </c>
      <c r="AF194" s="70">
        <v>0</v>
      </c>
      <c r="AG194" s="83">
        <v>0</v>
      </c>
      <c r="AH194" s="84">
        <v>0</v>
      </c>
      <c r="AI194" s="201"/>
      <c r="AJ194" s="202"/>
      <c r="AK194" s="252"/>
      <c r="AL194" s="255"/>
      <c r="AM194" s="358"/>
      <c r="AN194" s="258"/>
      <c r="AO194" s="258"/>
    </row>
    <row r="195" spans="2:42" ht="24" customHeight="1" thickBot="1" x14ac:dyDescent="0.25">
      <c r="B195" s="173"/>
      <c r="C195" s="174"/>
      <c r="D195" s="174"/>
      <c r="E195" s="175"/>
      <c r="F195" s="13" t="s">
        <v>16</v>
      </c>
      <c r="G195" s="85">
        <f>SUM(G192:G194)</f>
        <v>5</v>
      </c>
      <c r="H195" s="86">
        <f t="shared" ref="H195:AH195" si="59">SUM(H192:H194)</f>
        <v>391160</v>
      </c>
      <c r="I195" s="86">
        <f t="shared" si="59"/>
        <v>0</v>
      </c>
      <c r="J195" s="86">
        <f t="shared" si="59"/>
        <v>0</v>
      </c>
      <c r="K195" s="86">
        <f t="shared" si="59"/>
        <v>3</v>
      </c>
      <c r="L195" s="86">
        <f t="shared" si="59"/>
        <v>20000</v>
      </c>
      <c r="M195" s="86">
        <f t="shared" si="59"/>
        <v>0</v>
      </c>
      <c r="N195" s="86">
        <f t="shared" si="59"/>
        <v>0</v>
      </c>
      <c r="O195" s="86">
        <f t="shared" si="59"/>
        <v>8</v>
      </c>
      <c r="P195" s="87">
        <f t="shared" si="59"/>
        <v>411160</v>
      </c>
      <c r="Q195" s="88">
        <f t="shared" si="59"/>
        <v>40</v>
      </c>
      <c r="R195" s="86">
        <f t="shared" si="59"/>
        <v>2753010</v>
      </c>
      <c r="S195" s="86">
        <f t="shared" si="59"/>
        <v>0</v>
      </c>
      <c r="T195" s="86">
        <f t="shared" si="59"/>
        <v>0</v>
      </c>
      <c r="U195" s="86">
        <f t="shared" si="59"/>
        <v>0</v>
      </c>
      <c r="V195" s="86">
        <f t="shared" si="59"/>
        <v>0</v>
      </c>
      <c r="W195" s="86">
        <f t="shared" si="59"/>
        <v>0</v>
      </c>
      <c r="X195" s="86">
        <f t="shared" si="59"/>
        <v>0</v>
      </c>
      <c r="Y195" s="86">
        <f t="shared" si="59"/>
        <v>0</v>
      </c>
      <c r="Z195" s="86">
        <f t="shared" si="59"/>
        <v>0</v>
      </c>
      <c r="AA195" s="86">
        <f t="shared" si="59"/>
        <v>1</v>
      </c>
      <c r="AB195" s="86">
        <f t="shared" si="59"/>
        <v>955614</v>
      </c>
      <c r="AC195" s="86">
        <f t="shared" si="59"/>
        <v>41</v>
      </c>
      <c r="AD195" s="89">
        <f t="shared" si="59"/>
        <v>3708624</v>
      </c>
      <c r="AE195" s="85">
        <f t="shared" si="59"/>
        <v>49</v>
      </c>
      <c r="AF195" s="86">
        <f t="shared" si="59"/>
        <v>4119784</v>
      </c>
      <c r="AG195" s="86">
        <f t="shared" si="59"/>
        <v>0</v>
      </c>
      <c r="AH195" s="87">
        <f t="shared" si="59"/>
        <v>0</v>
      </c>
      <c r="AI195" s="203"/>
      <c r="AJ195" s="204"/>
      <c r="AK195" s="253"/>
      <c r="AL195" s="256"/>
      <c r="AM195" s="359"/>
      <c r="AN195" s="259"/>
      <c r="AO195" s="259"/>
    </row>
    <row r="196" spans="2:42" ht="24" customHeight="1" x14ac:dyDescent="0.2">
      <c r="B196" s="167" t="s">
        <v>143</v>
      </c>
      <c r="C196" s="168"/>
      <c r="D196" s="168"/>
      <c r="E196" s="169"/>
      <c r="F196" s="9" t="s">
        <v>5</v>
      </c>
      <c r="G196" s="52">
        <v>0</v>
      </c>
      <c r="H196" s="53">
        <v>0</v>
      </c>
      <c r="I196" s="54">
        <v>0</v>
      </c>
      <c r="J196" s="53">
        <v>0</v>
      </c>
      <c r="K196" s="54">
        <v>0</v>
      </c>
      <c r="L196" s="53">
        <v>0</v>
      </c>
      <c r="M196" s="54">
        <v>0</v>
      </c>
      <c r="N196" s="54">
        <v>0</v>
      </c>
      <c r="O196" s="54">
        <v>0</v>
      </c>
      <c r="P196" s="55">
        <v>0</v>
      </c>
      <c r="Q196" s="56">
        <v>0</v>
      </c>
      <c r="R196" s="54">
        <v>0</v>
      </c>
      <c r="S196" s="54">
        <v>0</v>
      </c>
      <c r="T196" s="53">
        <v>0</v>
      </c>
      <c r="U196" s="54">
        <v>0</v>
      </c>
      <c r="V196" s="53">
        <v>0</v>
      </c>
      <c r="W196" s="54">
        <v>0</v>
      </c>
      <c r="X196" s="53">
        <v>0</v>
      </c>
      <c r="Y196" s="54">
        <v>0</v>
      </c>
      <c r="Z196" s="53">
        <v>0</v>
      </c>
      <c r="AA196" s="54">
        <v>0</v>
      </c>
      <c r="AB196" s="53">
        <v>0</v>
      </c>
      <c r="AC196" s="54">
        <v>0</v>
      </c>
      <c r="AD196" s="57">
        <v>0</v>
      </c>
      <c r="AE196" s="52">
        <v>0</v>
      </c>
      <c r="AF196" s="54">
        <v>0</v>
      </c>
      <c r="AG196" s="54">
        <v>0</v>
      </c>
      <c r="AH196" s="82">
        <v>0</v>
      </c>
      <c r="AI196" s="176" t="s">
        <v>157</v>
      </c>
      <c r="AJ196" s="177"/>
      <c r="AK196" s="190" t="s">
        <v>220</v>
      </c>
      <c r="AL196" s="185" t="s">
        <v>155</v>
      </c>
      <c r="AM196" s="163"/>
      <c r="AN196" s="163"/>
      <c r="AO196" s="163"/>
      <c r="AP196" s="45"/>
    </row>
    <row r="197" spans="2:42" ht="24" customHeight="1" x14ac:dyDescent="0.2">
      <c r="B197" s="170"/>
      <c r="C197" s="171"/>
      <c r="D197" s="171"/>
      <c r="E197" s="172"/>
      <c r="F197" s="10" t="s">
        <v>6</v>
      </c>
      <c r="G197" s="60">
        <v>0</v>
      </c>
      <c r="H197" s="61">
        <v>0</v>
      </c>
      <c r="I197" s="61">
        <v>0</v>
      </c>
      <c r="J197" s="61">
        <v>0</v>
      </c>
      <c r="K197" s="61">
        <v>0</v>
      </c>
      <c r="L197" s="61">
        <v>0</v>
      </c>
      <c r="M197" s="61">
        <v>0</v>
      </c>
      <c r="N197" s="61">
        <v>0</v>
      </c>
      <c r="O197" s="62">
        <v>0</v>
      </c>
      <c r="P197" s="63">
        <v>0</v>
      </c>
      <c r="Q197" s="64">
        <v>1</v>
      </c>
      <c r="R197" s="61">
        <v>86020</v>
      </c>
      <c r="S197" s="61">
        <v>0</v>
      </c>
      <c r="T197" s="61">
        <v>0</v>
      </c>
      <c r="U197" s="61">
        <v>1</v>
      </c>
      <c r="V197" s="61">
        <v>2465074</v>
      </c>
      <c r="W197" s="61">
        <v>0</v>
      </c>
      <c r="X197" s="61">
        <v>0</v>
      </c>
      <c r="Y197" s="61">
        <v>0</v>
      </c>
      <c r="Z197" s="61">
        <v>0</v>
      </c>
      <c r="AA197" s="61">
        <v>0</v>
      </c>
      <c r="AB197" s="61">
        <v>0</v>
      </c>
      <c r="AC197" s="62">
        <v>2</v>
      </c>
      <c r="AD197" s="65">
        <v>2551094</v>
      </c>
      <c r="AE197" s="66">
        <v>2</v>
      </c>
      <c r="AF197" s="62">
        <v>2551094</v>
      </c>
      <c r="AG197" s="61">
        <v>2</v>
      </c>
      <c r="AH197" s="67">
        <v>2551094</v>
      </c>
      <c r="AI197" s="178"/>
      <c r="AJ197" s="179"/>
      <c r="AK197" s="191"/>
      <c r="AL197" s="186"/>
      <c r="AM197" s="164"/>
      <c r="AN197" s="164"/>
      <c r="AO197" s="164"/>
    </row>
    <row r="198" spans="2:42" ht="24" customHeight="1" x14ac:dyDescent="0.2">
      <c r="B198" s="170"/>
      <c r="C198" s="171"/>
      <c r="D198" s="171"/>
      <c r="E198" s="172"/>
      <c r="F198" s="11" t="s">
        <v>10</v>
      </c>
      <c r="G198" s="68">
        <v>0</v>
      </c>
      <c r="H198" s="69">
        <v>0</v>
      </c>
      <c r="I198" s="69">
        <v>0</v>
      </c>
      <c r="J198" s="69">
        <v>0</v>
      </c>
      <c r="K198" s="69">
        <v>0</v>
      </c>
      <c r="L198" s="69">
        <v>0</v>
      </c>
      <c r="M198" s="69">
        <v>0</v>
      </c>
      <c r="N198" s="69">
        <v>0</v>
      </c>
      <c r="O198" s="70">
        <v>0</v>
      </c>
      <c r="P198" s="71">
        <v>0</v>
      </c>
      <c r="Q198" s="72">
        <v>0</v>
      </c>
      <c r="R198" s="69">
        <v>0</v>
      </c>
      <c r="S198" s="69">
        <v>0</v>
      </c>
      <c r="T198" s="69">
        <v>0</v>
      </c>
      <c r="U198" s="69">
        <v>0</v>
      </c>
      <c r="V198" s="69">
        <v>0</v>
      </c>
      <c r="W198" s="69">
        <v>0</v>
      </c>
      <c r="X198" s="69">
        <v>0</v>
      </c>
      <c r="Y198" s="69">
        <v>0</v>
      </c>
      <c r="Z198" s="69">
        <v>0</v>
      </c>
      <c r="AA198" s="69">
        <v>0</v>
      </c>
      <c r="AB198" s="69">
        <v>0</v>
      </c>
      <c r="AC198" s="70">
        <v>0</v>
      </c>
      <c r="AD198" s="73">
        <v>0</v>
      </c>
      <c r="AE198" s="74">
        <v>0</v>
      </c>
      <c r="AF198" s="70">
        <v>0</v>
      </c>
      <c r="AG198" s="83">
        <v>0</v>
      </c>
      <c r="AH198" s="84">
        <v>0</v>
      </c>
      <c r="AI198" s="178"/>
      <c r="AJ198" s="179"/>
      <c r="AK198" s="191"/>
      <c r="AL198" s="186"/>
      <c r="AM198" s="164"/>
      <c r="AN198" s="164"/>
      <c r="AO198" s="164"/>
    </row>
    <row r="199" spans="2:42" ht="24" customHeight="1" thickBot="1" x14ac:dyDescent="0.25">
      <c r="B199" s="173"/>
      <c r="C199" s="174"/>
      <c r="D199" s="174"/>
      <c r="E199" s="175"/>
      <c r="F199" s="13" t="s">
        <v>16</v>
      </c>
      <c r="G199" s="85">
        <f>SUM(G196:G198)</f>
        <v>0</v>
      </c>
      <c r="H199" s="86">
        <f t="shared" ref="H199:AH199" si="60">SUM(H196:H198)</f>
        <v>0</v>
      </c>
      <c r="I199" s="86">
        <f t="shared" si="60"/>
        <v>0</v>
      </c>
      <c r="J199" s="86">
        <f t="shared" si="60"/>
        <v>0</v>
      </c>
      <c r="K199" s="86">
        <f t="shared" si="60"/>
        <v>0</v>
      </c>
      <c r="L199" s="86">
        <f t="shared" si="60"/>
        <v>0</v>
      </c>
      <c r="M199" s="86">
        <f t="shared" si="60"/>
        <v>0</v>
      </c>
      <c r="N199" s="86">
        <f t="shared" si="60"/>
        <v>0</v>
      </c>
      <c r="O199" s="86">
        <f t="shared" si="60"/>
        <v>0</v>
      </c>
      <c r="P199" s="87">
        <f t="shared" si="60"/>
        <v>0</v>
      </c>
      <c r="Q199" s="88">
        <f t="shared" si="60"/>
        <v>1</v>
      </c>
      <c r="R199" s="86">
        <f t="shared" si="60"/>
        <v>86020</v>
      </c>
      <c r="S199" s="86">
        <f t="shared" si="60"/>
        <v>0</v>
      </c>
      <c r="T199" s="86">
        <f t="shared" si="60"/>
        <v>0</v>
      </c>
      <c r="U199" s="86">
        <f t="shared" si="60"/>
        <v>1</v>
      </c>
      <c r="V199" s="86">
        <f t="shared" si="60"/>
        <v>2465074</v>
      </c>
      <c r="W199" s="86">
        <f t="shared" si="60"/>
        <v>0</v>
      </c>
      <c r="X199" s="86">
        <f t="shared" si="60"/>
        <v>0</v>
      </c>
      <c r="Y199" s="86">
        <f t="shared" si="60"/>
        <v>0</v>
      </c>
      <c r="Z199" s="86">
        <f t="shared" si="60"/>
        <v>0</v>
      </c>
      <c r="AA199" s="86">
        <f t="shared" si="60"/>
        <v>0</v>
      </c>
      <c r="AB199" s="86">
        <f t="shared" si="60"/>
        <v>0</v>
      </c>
      <c r="AC199" s="86">
        <f t="shared" si="60"/>
        <v>2</v>
      </c>
      <c r="AD199" s="89">
        <f t="shared" si="60"/>
        <v>2551094</v>
      </c>
      <c r="AE199" s="85">
        <f t="shared" si="60"/>
        <v>2</v>
      </c>
      <c r="AF199" s="86">
        <f t="shared" si="60"/>
        <v>2551094</v>
      </c>
      <c r="AG199" s="86">
        <f t="shared" si="60"/>
        <v>2</v>
      </c>
      <c r="AH199" s="87">
        <f t="shared" si="60"/>
        <v>2551094</v>
      </c>
      <c r="AI199" s="180"/>
      <c r="AJ199" s="181"/>
      <c r="AK199" s="192"/>
      <c r="AL199" s="187"/>
      <c r="AM199" s="165"/>
      <c r="AN199" s="165"/>
      <c r="AO199" s="165"/>
    </row>
    <row r="200" spans="2:42" ht="24" customHeight="1" x14ac:dyDescent="0.2">
      <c r="B200" s="167" t="s">
        <v>144</v>
      </c>
      <c r="C200" s="168"/>
      <c r="D200" s="168"/>
      <c r="E200" s="169"/>
      <c r="F200" s="9" t="s">
        <v>5</v>
      </c>
      <c r="G200" s="52">
        <v>0</v>
      </c>
      <c r="H200" s="53">
        <v>0</v>
      </c>
      <c r="I200" s="54">
        <v>0</v>
      </c>
      <c r="J200" s="53">
        <v>0</v>
      </c>
      <c r="K200" s="54">
        <v>0</v>
      </c>
      <c r="L200" s="53">
        <v>0</v>
      </c>
      <c r="M200" s="54">
        <v>0</v>
      </c>
      <c r="N200" s="54">
        <v>0</v>
      </c>
      <c r="O200" s="54">
        <v>0</v>
      </c>
      <c r="P200" s="55">
        <v>0</v>
      </c>
      <c r="Q200" s="56">
        <v>26</v>
      </c>
      <c r="R200" s="54">
        <v>333900</v>
      </c>
      <c r="S200" s="54">
        <v>0</v>
      </c>
      <c r="T200" s="53">
        <v>0</v>
      </c>
      <c r="U200" s="54">
        <v>0</v>
      </c>
      <c r="V200" s="53">
        <v>0</v>
      </c>
      <c r="W200" s="54">
        <v>0</v>
      </c>
      <c r="X200" s="53">
        <v>0</v>
      </c>
      <c r="Y200" s="54">
        <v>0</v>
      </c>
      <c r="Z200" s="53">
        <v>0</v>
      </c>
      <c r="AA200" s="54">
        <v>0</v>
      </c>
      <c r="AB200" s="53">
        <v>0</v>
      </c>
      <c r="AC200" s="54">
        <v>26</v>
      </c>
      <c r="AD200" s="57">
        <v>333900</v>
      </c>
      <c r="AE200" s="52">
        <v>26</v>
      </c>
      <c r="AF200" s="54">
        <v>333900</v>
      </c>
      <c r="AG200" s="54">
        <v>26</v>
      </c>
      <c r="AH200" s="82">
        <v>333900</v>
      </c>
      <c r="AI200" s="176" t="s">
        <v>179</v>
      </c>
      <c r="AJ200" s="177"/>
      <c r="AK200" s="182"/>
      <c r="AL200" s="185" t="s">
        <v>155</v>
      </c>
      <c r="AM200" s="163" t="s">
        <v>183</v>
      </c>
      <c r="AN200" s="163"/>
      <c r="AO200" s="163"/>
    </row>
    <row r="201" spans="2:42" ht="24" customHeight="1" x14ac:dyDescent="0.2">
      <c r="B201" s="170"/>
      <c r="C201" s="171"/>
      <c r="D201" s="171"/>
      <c r="E201" s="172"/>
      <c r="F201" s="10" t="s">
        <v>6</v>
      </c>
      <c r="G201" s="60">
        <v>0</v>
      </c>
      <c r="H201" s="61">
        <v>0</v>
      </c>
      <c r="I201" s="61">
        <v>0</v>
      </c>
      <c r="J201" s="61">
        <v>0</v>
      </c>
      <c r="K201" s="61">
        <v>0</v>
      </c>
      <c r="L201" s="61">
        <v>0</v>
      </c>
      <c r="M201" s="61">
        <v>0</v>
      </c>
      <c r="N201" s="61">
        <v>0</v>
      </c>
      <c r="O201" s="62">
        <v>0</v>
      </c>
      <c r="P201" s="63">
        <v>0</v>
      </c>
      <c r="Q201" s="64">
        <v>0</v>
      </c>
      <c r="R201" s="61">
        <v>0</v>
      </c>
      <c r="S201" s="61">
        <v>0</v>
      </c>
      <c r="T201" s="61">
        <v>0</v>
      </c>
      <c r="U201" s="61">
        <v>0</v>
      </c>
      <c r="V201" s="61">
        <v>0</v>
      </c>
      <c r="W201" s="61">
        <v>0</v>
      </c>
      <c r="X201" s="61">
        <v>0</v>
      </c>
      <c r="Y201" s="61">
        <v>0</v>
      </c>
      <c r="Z201" s="61">
        <v>0</v>
      </c>
      <c r="AA201" s="61">
        <v>0</v>
      </c>
      <c r="AB201" s="61">
        <v>0</v>
      </c>
      <c r="AC201" s="62">
        <v>0</v>
      </c>
      <c r="AD201" s="65">
        <v>0</v>
      </c>
      <c r="AE201" s="66">
        <v>0</v>
      </c>
      <c r="AF201" s="62">
        <v>0</v>
      </c>
      <c r="AG201" s="61">
        <v>0</v>
      </c>
      <c r="AH201" s="67">
        <v>0</v>
      </c>
      <c r="AI201" s="178"/>
      <c r="AJ201" s="179"/>
      <c r="AK201" s="183"/>
      <c r="AL201" s="186"/>
      <c r="AM201" s="164"/>
      <c r="AN201" s="164"/>
      <c r="AO201" s="164"/>
    </row>
    <row r="202" spans="2:42" ht="24" customHeight="1" x14ac:dyDescent="0.2">
      <c r="B202" s="170"/>
      <c r="C202" s="171"/>
      <c r="D202" s="171"/>
      <c r="E202" s="172"/>
      <c r="F202" s="11" t="s">
        <v>10</v>
      </c>
      <c r="G202" s="68">
        <v>0</v>
      </c>
      <c r="H202" s="69">
        <v>0</v>
      </c>
      <c r="I202" s="69">
        <v>0</v>
      </c>
      <c r="J202" s="69">
        <v>0</v>
      </c>
      <c r="K202" s="69">
        <v>0</v>
      </c>
      <c r="L202" s="69">
        <v>0</v>
      </c>
      <c r="M202" s="69">
        <v>0</v>
      </c>
      <c r="N202" s="69">
        <v>0</v>
      </c>
      <c r="O202" s="70">
        <v>0</v>
      </c>
      <c r="P202" s="71">
        <v>0</v>
      </c>
      <c r="Q202" s="72">
        <v>0</v>
      </c>
      <c r="R202" s="69">
        <v>0</v>
      </c>
      <c r="S202" s="69">
        <v>0</v>
      </c>
      <c r="T202" s="69">
        <v>0</v>
      </c>
      <c r="U202" s="69">
        <v>0</v>
      </c>
      <c r="V202" s="69">
        <v>0</v>
      </c>
      <c r="W202" s="69">
        <v>0</v>
      </c>
      <c r="X202" s="69">
        <v>0</v>
      </c>
      <c r="Y202" s="69">
        <v>0</v>
      </c>
      <c r="Z202" s="69">
        <v>0</v>
      </c>
      <c r="AA202" s="69">
        <v>0</v>
      </c>
      <c r="AB202" s="69">
        <v>0</v>
      </c>
      <c r="AC202" s="70">
        <v>0</v>
      </c>
      <c r="AD202" s="73">
        <v>0</v>
      </c>
      <c r="AE202" s="74">
        <v>0</v>
      </c>
      <c r="AF202" s="70">
        <v>0</v>
      </c>
      <c r="AG202" s="83">
        <v>0</v>
      </c>
      <c r="AH202" s="84">
        <v>0</v>
      </c>
      <c r="AI202" s="178"/>
      <c r="AJ202" s="179"/>
      <c r="AK202" s="183"/>
      <c r="AL202" s="186"/>
      <c r="AM202" s="164"/>
      <c r="AN202" s="164"/>
      <c r="AO202" s="164"/>
    </row>
    <row r="203" spans="2:42" ht="24" customHeight="1" thickBot="1" x14ac:dyDescent="0.25">
      <c r="B203" s="173"/>
      <c r="C203" s="174"/>
      <c r="D203" s="174"/>
      <c r="E203" s="175"/>
      <c r="F203" s="13" t="s">
        <v>16</v>
      </c>
      <c r="G203" s="85">
        <f>SUM(G200:G202)</f>
        <v>0</v>
      </c>
      <c r="H203" s="86">
        <f t="shared" ref="H203:AH203" si="61">SUM(H200:H202)</f>
        <v>0</v>
      </c>
      <c r="I203" s="86">
        <f t="shared" si="61"/>
        <v>0</v>
      </c>
      <c r="J203" s="86">
        <f t="shared" si="61"/>
        <v>0</v>
      </c>
      <c r="K203" s="86">
        <f t="shared" si="61"/>
        <v>0</v>
      </c>
      <c r="L203" s="86">
        <f t="shared" si="61"/>
        <v>0</v>
      </c>
      <c r="M203" s="86">
        <f t="shared" si="61"/>
        <v>0</v>
      </c>
      <c r="N203" s="86">
        <f t="shared" si="61"/>
        <v>0</v>
      </c>
      <c r="O203" s="86">
        <f t="shared" si="61"/>
        <v>0</v>
      </c>
      <c r="P203" s="87">
        <f t="shared" si="61"/>
        <v>0</v>
      </c>
      <c r="Q203" s="88">
        <f t="shared" si="61"/>
        <v>26</v>
      </c>
      <c r="R203" s="86">
        <f t="shared" si="61"/>
        <v>333900</v>
      </c>
      <c r="S203" s="86">
        <f t="shared" si="61"/>
        <v>0</v>
      </c>
      <c r="T203" s="86">
        <f t="shared" si="61"/>
        <v>0</v>
      </c>
      <c r="U203" s="86">
        <f t="shared" si="61"/>
        <v>0</v>
      </c>
      <c r="V203" s="86">
        <f t="shared" si="61"/>
        <v>0</v>
      </c>
      <c r="W203" s="86">
        <f t="shared" si="61"/>
        <v>0</v>
      </c>
      <c r="X203" s="86">
        <f t="shared" si="61"/>
        <v>0</v>
      </c>
      <c r="Y203" s="86">
        <f t="shared" si="61"/>
        <v>0</v>
      </c>
      <c r="Z203" s="86">
        <f t="shared" si="61"/>
        <v>0</v>
      </c>
      <c r="AA203" s="86">
        <f t="shared" si="61"/>
        <v>0</v>
      </c>
      <c r="AB203" s="86">
        <f t="shared" si="61"/>
        <v>0</v>
      </c>
      <c r="AC203" s="86">
        <f t="shared" si="61"/>
        <v>26</v>
      </c>
      <c r="AD203" s="89">
        <f t="shared" si="61"/>
        <v>333900</v>
      </c>
      <c r="AE203" s="85">
        <f t="shared" si="61"/>
        <v>26</v>
      </c>
      <c r="AF203" s="86">
        <f t="shared" si="61"/>
        <v>333900</v>
      </c>
      <c r="AG203" s="86">
        <f t="shared" si="61"/>
        <v>26</v>
      </c>
      <c r="AH203" s="87">
        <f t="shared" si="61"/>
        <v>333900</v>
      </c>
      <c r="AI203" s="180"/>
      <c r="AJ203" s="181"/>
      <c r="AK203" s="184"/>
      <c r="AL203" s="187"/>
      <c r="AM203" s="165"/>
      <c r="AN203" s="165"/>
      <c r="AO203" s="165"/>
    </row>
    <row r="204" spans="2:42" ht="24" customHeight="1" x14ac:dyDescent="0.2">
      <c r="B204" s="167" t="s">
        <v>145</v>
      </c>
      <c r="C204" s="168"/>
      <c r="D204" s="168"/>
      <c r="E204" s="169"/>
      <c r="F204" s="9" t="s">
        <v>5</v>
      </c>
      <c r="G204" s="52">
        <v>0</v>
      </c>
      <c r="H204" s="53">
        <v>0</v>
      </c>
      <c r="I204" s="54">
        <v>0</v>
      </c>
      <c r="J204" s="53">
        <v>0</v>
      </c>
      <c r="K204" s="54">
        <v>0</v>
      </c>
      <c r="L204" s="53">
        <v>0</v>
      </c>
      <c r="M204" s="54">
        <v>0</v>
      </c>
      <c r="N204" s="54">
        <v>0</v>
      </c>
      <c r="O204" s="54">
        <v>0</v>
      </c>
      <c r="P204" s="55">
        <v>0</v>
      </c>
      <c r="Q204" s="56">
        <v>0</v>
      </c>
      <c r="R204" s="54">
        <v>0</v>
      </c>
      <c r="S204" s="54">
        <v>0</v>
      </c>
      <c r="T204" s="53">
        <v>0</v>
      </c>
      <c r="U204" s="54">
        <v>0</v>
      </c>
      <c r="V204" s="53">
        <v>0</v>
      </c>
      <c r="W204" s="54">
        <v>0</v>
      </c>
      <c r="X204" s="53">
        <v>0</v>
      </c>
      <c r="Y204" s="54">
        <v>0</v>
      </c>
      <c r="Z204" s="53">
        <v>0</v>
      </c>
      <c r="AA204" s="54">
        <v>0</v>
      </c>
      <c r="AB204" s="53">
        <v>0</v>
      </c>
      <c r="AC204" s="54">
        <v>0</v>
      </c>
      <c r="AD204" s="57">
        <v>0</v>
      </c>
      <c r="AE204" s="52">
        <v>0</v>
      </c>
      <c r="AF204" s="54">
        <v>0</v>
      </c>
      <c r="AG204" s="54">
        <v>0</v>
      </c>
      <c r="AH204" s="82">
        <v>0</v>
      </c>
      <c r="AI204" s="176" t="s">
        <v>157</v>
      </c>
      <c r="AJ204" s="177"/>
      <c r="AK204" s="182" t="s">
        <v>175</v>
      </c>
      <c r="AL204" s="185" t="s">
        <v>155</v>
      </c>
      <c r="AM204" s="163"/>
      <c r="AN204" s="163"/>
      <c r="AO204" s="163"/>
      <c r="AP204" s="45"/>
    </row>
    <row r="205" spans="2:42" ht="24" customHeight="1" x14ac:dyDescent="0.2">
      <c r="B205" s="170"/>
      <c r="C205" s="171"/>
      <c r="D205" s="171"/>
      <c r="E205" s="172"/>
      <c r="F205" s="10" t="s">
        <v>6</v>
      </c>
      <c r="G205" s="60">
        <v>0</v>
      </c>
      <c r="H205" s="61">
        <v>0</v>
      </c>
      <c r="I205" s="61">
        <v>0</v>
      </c>
      <c r="J205" s="61">
        <v>0</v>
      </c>
      <c r="K205" s="61">
        <v>0</v>
      </c>
      <c r="L205" s="61">
        <v>0</v>
      </c>
      <c r="M205" s="61">
        <v>0</v>
      </c>
      <c r="N205" s="61">
        <v>0</v>
      </c>
      <c r="O205" s="62">
        <v>0</v>
      </c>
      <c r="P205" s="63">
        <v>0</v>
      </c>
      <c r="Q205" s="64">
        <v>3</v>
      </c>
      <c r="R205" s="61">
        <v>73920</v>
      </c>
      <c r="S205" s="61">
        <v>0</v>
      </c>
      <c r="T205" s="61">
        <v>0</v>
      </c>
      <c r="U205" s="61">
        <v>0</v>
      </c>
      <c r="V205" s="61">
        <v>0</v>
      </c>
      <c r="W205" s="61">
        <v>0</v>
      </c>
      <c r="X205" s="61">
        <v>0</v>
      </c>
      <c r="Y205" s="61">
        <v>0</v>
      </c>
      <c r="Z205" s="61">
        <v>0</v>
      </c>
      <c r="AA205" s="61">
        <v>0</v>
      </c>
      <c r="AB205" s="61">
        <v>0</v>
      </c>
      <c r="AC205" s="62">
        <v>3</v>
      </c>
      <c r="AD205" s="65">
        <v>73920</v>
      </c>
      <c r="AE205" s="66">
        <v>3</v>
      </c>
      <c r="AF205" s="62">
        <v>73920</v>
      </c>
      <c r="AG205" s="61">
        <v>3</v>
      </c>
      <c r="AH205" s="67">
        <v>73920</v>
      </c>
      <c r="AI205" s="178"/>
      <c r="AJ205" s="179"/>
      <c r="AK205" s="183"/>
      <c r="AL205" s="186"/>
      <c r="AM205" s="164"/>
      <c r="AN205" s="164"/>
      <c r="AO205" s="164"/>
    </row>
    <row r="206" spans="2:42" ht="24" customHeight="1" x14ac:dyDescent="0.2">
      <c r="B206" s="170"/>
      <c r="C206" s="171"/>
      <c r="D206" s="171"/>
      <c r="E206" s="172"/>
      <c r="F206" s="11" t="s">
        <v>10</v>
      </c>
      <c r="G206" s="68">
        <v>0</v>
      </c>
      <c r="H206" s="69">
        <v>0</v>
      </c>
      <c r="I206" s="69">
        <v>0</v>
      </c>
      <c r="J206" s="69">
        <v>0</v>
      </c>
      <c r="K206" s="69">
        <v>0</v>
      </c>
      <c r="L206" s="69">
        <v>0</v>
      </c>
      <c r="M206" s="69">
        <v>0</v>
      </c>
      <c r="N206" s="69">
        <v>0</v>
      </c>
      <c r="O206" s="70">
        <v>0</v>
      </c>
      <c r="P206" s="71">
        <v>0</v>
      </c>
      <c r="Q206" s="72">
        <v>0</v>
      </c>
      <c r="R206" s="69">
        <v>0</v>
      </c>
      <c r="S206" s="69">
        <v>0</v>
      </c>
      <c r="T206" s="69">
        <v>0</v>
      </c>
      <c r="U206" s="69">
        <v>0</v>
      </c>
      <c r="V206" s="69">
        <v>0</v>
      </c>
      <c r="W206" s="69">
        <v>0</v>
      </c>
      <c r="X206" s="69">
        <v>0</v>
      </c>
      <c r="Y206" s="69">
        <v>0</v>
      </c>
      <c r="Z206" s="69">
        <v>0</v>
      </c>
      <c r="AA206" s="69">
        <v>0</v>
      </c>
      <c r="AB206" s="69">
        <v>0</v>
      </c>
      <c r="AC206" s="70">
        <v>0</v>
      </c>
      <c r="AD206" s="73">
        <v>0</v>
      </c>
      <c r="AE206" s="74">
        <v>0</v>
      </c>
      <c r="AF206" s="70">
        <v>0</v>
      </c>
      <c r="AG206" s="83">
        <v>0</v>
      </c>
      <c r="AH206" s="84">
        <v>0</v>
      </c>
      <c r="AI206" s="178"/>
      <c r="AJ206" s="179"/>
      <c r="AK206" s="183"/>
      <c r="AL206" s="186"/>
      <c r="AM206" s="164"/>
      <c r="AN206" s="164"/>
      <c r="AO206" s="164"/>
    </row>
    <row r="207" spans="2:42" ht="24" customHeight="1" thickBot="1" x14ac:dyDescent="0.25">
      <c r="B207" s="173"/>
      <c r="C207" s="174"/>
      <c r="D207" s="174"/>
      <c r="E207" s="175"/>
      <c r="F207" s="13" t="s">
        <v>16</v>
      </c>
      <c r="G207" s="85">
        <f>SUM(G204:G206)</f>
        <v>0</v>
      </c>
      <c r="H207" s="86">
        <f t="shared" ref="H207:AH207" si="62">SUM(H204:H206)</f>
        <v>0</v>
      </c>
      <c r="I207" s="86">
        <f t="shared" si="62"/>
        <v>0</v>
      </c>
      <c r="J207" s="86">
        <f t="shared" si="62"/>
        <v>0</v>
      </c>
      <c r="K207" s="86">
        <f t="shared" si="62"/>
        <v>0</v>
      </c>
      <c r="L207" s="86">
        <f t="shared" si="62"/>
        <v>0</v>
      </c>
      <c r="M207" s="86">
        <f t="shared" si="62"/>
        <v>0</v>
      </c>
      <c r="N207" s="86">
        <f t="shared" si="62"/>
        <v>0</v>
      </c>
      <c r="O207" s="86">
        <f t="shared" si="62"/>
        <v>0</v>
      </c>
      <c r="P207" s="87">
        <f t="shared" si="62"/>
        <v>0</v>
      </c>
      <c r="Q207" s="88">
        <f t="shared" si="62"/>
        <v>3</v>
      </c>
      <c r="R207" s="86">
        <f t="shared" si="62"/>
        <v>73920</v>
      </c>
      <c r="S207" s="86">
        <f t="shared" si="62"/>
        <v>0</v>
      </c>
      <c r="T207" s="86">
        <f t="shared" si="62"/>
        <v>0</v>
      </c>
      <c r="U207" s="86">
        <f t="shared" si="62"/>
        <v>0</v>
      </c>
      <c r="V207" s="86">
        <f t="shared" si="62"/>
        <v>0</v>
      </c>
      <c r="W207" s="86">
        <f t="shared" si="62"/>
        <v>0</v>
      </c>
      <c r="X207" s="86">
        <f t="shared" si="62"/>
        <v>0</v>
      </c>
      <c r="Y207" s="86">
        <f t="shared" si="62"/>
        <v>0</v>
      </c>
      <c r="Z207" s="86">
        <f t="shared" si="62"/>
        <v>0</v>
      </c>
      <c r="AA207" s="86">
        <f t="shared" si="62"/>
        <v>0</v>
      </c>
      <c r="AB207" s="86">
        <f t="shared" si="62"/>
        <v>0</v>
      </c>
      <c r="AC207" s="86">
        <f t="shared" si="62"/>
        <v>3</v>
      </c>
      <c r="AD207" s="89">
        <f t="shared" si="62"/>
        <v>73920</v>
      </c>
      <c r="AE207" s="85">
        <f t="shared" si="62"/>
        <v>3</v>
      </c>
      <c r="AF207" s="86">
        <f t="shared" si="62"/>
        <v>73920</v>
      </c>
      <c r="AG207" s="86">
        <f t="shared" si="62"/>
        <v>3</v>
      </c>
      <c r="AH207" s="87">
        <f t="shared" si="62"/>
        <v>73920</v>
      </c>
      <c r="AI207" s="180"/>
      <c r="AJ207" s="181"/>
      <c r="AK207" s="184"/>
      <c r="AL207" s="187"/>
      <c r="AM207" s="165"/>
      <c r="AN207" s="165"/>
      <c r="AO207" s="165"/>
    </row>
    <row r="208" spans="2:42" ht="24" customHeight="1" x14ac:dyDescent="0.2">
      <c r="B208" s="167" t="s">
        <v>146</v>
      </c>
      <c r="C208" s="168"/>
      <c r="D208" s="168"/>
      <c r="E208" s="169"/>
      <c r="F208" s="9" t="s">
        <v>5</v>
      </c>
      <c r="G208" s="52">
        <v>0</v>
      </c>
      <c r="H208" s="53">
        <v>0</v>
      </c>
      <c r="I208" s="54">
        <v>0</v>
      </c>
      <c r="J208" s="53">
        <v>0</v>
      </c>
      <c r="K208" s="54">
        <v>0</v>
      </c>
      <c r="L208" s="53">
        <v>0</v>
      </c>
      <c r="M208" s="54">
        <v>0</v>
      </c>
      <c r="N208" s="54">
        <v>0</v>
      </c>
      <c r="O208" s="54">
        <v>0</v>
      </c>
      <c r="P208" s="55">
        <v>0</v>
      </c>
      <c r="Q208" s="56">
        <v>0</v>
      </c>
      <c r="R208" s="54">
        <v>0</v>
      </c>
      <c r="S208" s="54">
        <v>0</v>
      </c>
      <c r="T208" s="53">
        <v>0</v>
      </c>
      <c r="U208" s="54">
        <v>0</v>
      </c>
      <c r="V208" s="53">
        <v>0</v>
      </c>
      <c r="W208" s="54">
        <v>0</v>
      </c>
      <c r="X208" s="53">
        <v>0</v>
      </c>
      <c r="Y208" s="54">
        <v>0</v>
      </c>
      <c r="Z208" s="53">
        <v>0</v>
      </c>
      <c r="AA208" s="54">
        <v>0</v>
      </c>
      <c r="AB208" s="53">
        <v>0</v>
      </c>
      <c r="AC208" s="54">
        <v>0</v>
      </c>
      <c r="AD208" s="57">
        <v>0</v>
      </c>
      <c r="AE208" s="52">
        <v>0</v>
      </c>
      <c r="AF208" s="54">
        <v>0</v>
      </c>
      <c r="AG208" s="54">
        <v>0</v>
      </c>
      <c r="AH208" s="82">
        <v>0</v>
      </c>
      <c r="AI208" s="176" t="s">
        <v>157</v>
      </c>
      <c r="AJ208" s="177"/>
      <c r="AK208" s="190" t="s">
        <v>264</v>
      </c>
      <c r="AL208" s="185" t="s">
        <v>155</v>
      </c>
      <c r="AM208" s="166" t="s">
        <v>265</v>
      </c>
      <c r="AN208" s="163"/>
      <c r="AO208" s="163"/>
    </row>
    <row r="209" spans="2:42" ht="24" customHeight="1" x14ac:dyDescent="0.2">
      <c r="B209" s="170"/>
      <c r="C209" s="171"/>
      <c r="D209" s="171"/>
      <c r="E209" s="172"/>
      <c r="F209" s="10" t="s">
        <v>6</v>
      </c>
      <c r="G209" s="60">
        <v>0</v>
      </c>
      <c r="H209" s="61">
        <v>0</v>
      </c>
      <c r="I209" s="61">
        <v>0</v>
      </c>
      <c r="J209" s="61">
        <v>0</v>
      </c>
      <c r="K209" s="61">
        <v>0</v>
      </c>
      <c r="L209" s="61">
        <v>0</v>
      </c>
      <c r="M209" s="61">
        <v>0</v>
      </c>
      <c r="N209" s="61">
        <v>0</v>
      </c>
      <c r="O209" s="62">
        <v>0</v>
      </c>
      <c r="P209" s="63">
        <v>0</v>
      </c>
      <c r="Q209" s="64">
        <v>0</v>
      </c>
      <c r="R209" s="61">
        <v>0</v>
      </c>
      <c r="S209" s="61">
        <v>0</v>
      </c>
      <c r="T209" s="61">
        <v>0</v>
      </c>
      <c r="U209" s="61">
        <v>0</v>
      </c>
      <c r="V209" s="61">
        <v>0</v>
      </c>
      <c r="W209" s="61">
        <v>0</v>
      </c>
      <c r="X209" s="61">
        <v>0</v>
      </c>
      <c r="Y209" s="61">
        <v>0</v>
      </c>
      <c r="Z209" s="61">
        <v>0</v>
      </c>
      <c r="AA209" s="61">
        <v>0</v>
      </c>
      <c r="AB209" s="61">
        <v>0</v>
      </c>
      <c r="AC209" s="62">
        <v>0</v>
      </c>
      <c r="AD209" s="65">
        <v>0</v>
      </c>
      <c r="AE209" s="66">
        <v>0</v>
      </c>
      <c r="AF209" s="62">
        <v>0</v>
      </c>
      <c r="AG209" s="61">
        <v>0</v>
      </c>
      <c r="AH209" s="67">
        <v>0</v>
      </c>
      <c r="AI209" s="178"/>
      <c r="AJ209" s="179"/>
      <c r="AK209" s="191"/>
      <c r="AL209" s="186"/>
      <c r="AM209" s="188"/>
      <c r="AN209" s="164"/>
      <c r="AO209" s="164"/>
    </row>
    <row r="210" spans="2:42" ht="24" customHeight="1" x14ac:dyDescent="0.2">
      <c r="B210" s="170"/>
      <c r="C210" s="171"/>
      <c r="D210" s="171"/>
      <c r="E210" s="172"/>
      <c r="F210" s="11" t="s">
        <v>10</v>
      </c>
      <c r="G210" s="68">
        <v>0</v>
      </c>
      <c r="H210" s="69">
        <v>0</v>
      </c>
      <c r="I210" s="69">
        <v>0</v>
      </c>
      <c r="J210" s="69">
        <v>0</v>
      </c>
      <c r="K210" s="69">
        <v>0</v>
      </c>
      <c r="L210" s="69">
        <v>0</v>
      </c>
      <c r="M210" s="69">
        <v>0</v>
      </c>
      <c r="N210" s="69">
        <v>0</v>
      </c>
      <c r="O210" s="70">
        <v>0</v>
      </c>
      <c r="P210" s="71">
        <v>0</v>
      </c>
      <c r="Q210" s="72">
        <v>0</v>
      </c>
      <c r="R210" s="69">
        <v>0</v>
      </c>
      <c r="S210" s="69">
        <v>0</v>
      </c>
      <c r="T210" s="69">
        <v>0</v>
      </c>
      <c r="U210" s="69">
        <v>0</v>
      </c>
      <c r="V210" s="69">
        <v>0</v>
      </c>
      <c r="W210" s="69">
        <v>0</v>
      </c>
      <c r="X210" s="69">
        <v>0</v>
      </c>
      <c r="Y210" s="69">
        <v>0</v>
      </c>
      <c r="Z210" s="69">
        <v>0</v>
      </c>
      <c r="AA210" s="69">
        <v>0</v>
      </c>
      <c r="AB210" s="69">
        <v>0</v>
      </c>
      <c r="AC210" s="70">
        <v>0</v>
      </c>
      <c r="AD210" s="73">
        <v>0</v>
      </c>
      <c r="AE210" s="74">
        <v>0</v>
      </c>
      <c r="AF210" s="70">
        <v>0</v>
      </c>
      <c r="AG210" s="83">
        <v>0</v>
      </c>
      <c r="AH210" s="84">
        <v>0</v>
      </c>
      <c r="AI210" s="178"/>
      <c r="AJ210" s="179"/>
      <c r="AK210" s="191"/>
      <c r="AL210" s="186"/>
      <c r="AM210" s="188"/>
      <c r="AN210" s="164"/>
      <c r="AO210" s="164"/>
    </row>
    <row r="211" spans="2:42" ht="24" customHeight="1" thickBot="1" x14ac:dyDescent="0.25">
      <c r="B211" s="173"/>
      <c r="C211" s="174"/>
      <c r="D211" s="174"/>
      <c r="E211" s="175"/>
      <c r="F211" s="13" t="s">
        <v>16</v>
      </c>
      <c r="G211" s="85">
        <f>SUM(G208:G210)</f>
        <v>0</v>
      </c>
      <c r="H211" s="86">
        <f t="shared" ref="H211:AH211" si="63">SUM(H208:H210)</f>
        <v>0</v>
      </c>
      <c r="I211" s="86">
        <f t="shared" si="63"/>
        <v>0</v>
      </c>
      <c r="J211" s="86">
        <f t="shared" si="63"/>
        <v>0</v>
      </c>
      <c r="K211" s="86">
        <f t="shared" si="63"/>
        <v>0</v>
      </c>
      <c r="L211" s="86">
        <f t="shared" si="63"/>
        <v>0</v>
      </c>
      <c r="M211" s="86">
        <f t="shared" si="63"/>
        <v>0</v>
      </c>
      <c r="N211" s="86">
        <f t="shared" si="63"/>
        <v>0</v>
      </c>
      <c r="O211" s="86">
        <f t="shared" si="63"/>
        <v>0</v>
      </c>
      <c r="P211" s="87">
        <f t="shared" si="63"/>
        <v>0</v>
      </c>
      <c r="Q211" s="88">
        <f t="shared" si="63"/>
        <v>0</v>
      </c>
      <c r="R211" s="86">
        <f t="shared" si="63"/>
        <v>0</v>
      </c>
      <c r="S211" s="86">
        <f t="shared" si="63"/>
        <v>0</v>
      </c>
      <c r="T211" s="86">
        <f t="shared" si="63"/>
        <v>0</v>
      </c>
      <c r="U211" s="86">
        <f t="shared" si="63"/>
        <v>0</v>
      </c>
      <c r="V211" s="86">
        <f t="shared" si="63"/>
        <v>0</v>
      </c>
      <c r="W211" s="86">
        <f t="shared" si="63"/>
        <v>0</v>
      </c>
      <c r="X211" s="86">
        <f t="shared" si="63"/>
        <v>0</v>
      </c>
      <c r="Y211" s="86">
        <f t="shared" si="63"/>
        <v>0</v>
      </c>
      <c r="Z211" s="86">
        <f t="shared" si="63"/>
        <v>0</v>
      </c>
      <c r="AA211" s="86">
        <f t="shared" si="63"/>
        <v>0</v>
      </c>
      <c r="AB211" s="86">
        <f t="shared" si="63"/>
        <v>0</v>
      </c>
      <c r="AC211" s="86">
        <f t="shared" si="63"/>
        <v>0</v>
      </c>
      <c r="AD211" s="89">
        <f t="shared" si="63"/>
        <v>0</v>
      </c>
      <c r="AE211" s="85">
        <f t="shared" si="63"/>
        <v>0</v>
      </c>
      <c r="AF211" s="86">
        <f t="shared" si="63"/>
        <v>0</v>
      </c>
      <c r="AG211" s="86">
        <f t="shared" si="63"/>
        <v>0</v>
      </c>
      <c r="AH211" s="87">
        <f t="shared" si="63"/>
        <v>0</v>
      </c>
      <c r="AI211" s="180"/>
      <c r="AJ211" s="181"/>
      <c r="AK211" s="192"/>
      <c r="AL211" s="187"/>
      <c r="AM211" s="189"/>
      <c r="AN211" s="165"/>
      <c r="AO211" s="165"/>
    </row>
    <row r="212" spans="2:42" ht="24" customHeight="1" x14ac:dyDescent="0.2">
      <c r="B212" s="167" t="s">
        <v>147</v>
      </c>
      <c r="C212" s="168"/>
      <c r="D212" s="168"/>
      <c r="E212" s="169"/>
      <c r="F212" s="9" t="s">
        <v>5</v>
      </c>
      <c r="G212" s="52">
        <v>0</v>
      </c>
      <c r="H212" s="53">
        <v>0</v>
      </c>
      <c r="I212" s="54">
        <v>0</v>
      </c>
      <c r="J212" s="53">
        <v>0</v>
      </c>
      <c r="K212" s="54">
        <v>0</v>
      </c>
      <c r="L212" s="53">
        <v>0</v>
      </c>
      <c r="M212" s="54">
        <v>0</v>
      </c>
      <c r="N212" s="54">
        <v>0</v>
      </c>
      <c r="O212" s="54">
        <v>0</v>
      </c>
      <c r="P212" s="55">
        <v>0</v>
      </c>
      <c r="Q212" s="56">
        <v>0</v>
      </c>
      <c r="R212" s="54">
        <v>0</v>
      </c>
      <c r="S212" s="54">
        <v>0</v>
      </c>
      <c r="T212" s="53">
        <v>0</v>
      </c>
      <c r="U212" s="54">
        <v>0</v>
      </c>
      <c r="V212" s="53">
        <v>0</v>
      </c>
      <c r="W212" s="54">
        <v>0</v>
      </c>
      <c r="X212" s="53">
        <v>0</v>
      </c>
      <c r="Y212" s="54">
        <v>0</v>
      </c>
      <c r="Z212" s="53">
        <v>0</v>
      </c>
      <c r="AA212" s="54">
        <v>0</v>
      </c>
      <c r="AB212" s="53">
        <v>0</v>
      </c>
      <c r="AC212" s="54">
        <v>0</v>
      </c>
      <c r="AD212" s="57">
        <v>0</v>
      </c>
      <c r="AE212" s="52">
        <v>0</v>
      </c>
      <c r="AF212" s="54">
        <v>0</v>
      </c>
      <c r="AG212" s="54">
        <v>0</v>
      </c>
      <c r="AH212" s="82">
        <v>0</v>
      </c>
      <c r="AI212" s="176" t="s">
        <v>157</v>
      </c>
      <c r="AJ212" s="177"/>
      <c r="AK212" s="190" t="s">
        <v>169</v>
      </c>
      <c r="AL212" s="185" t="s">
        <v>155</v>
      </c>
      <c r="AM212" s="166" t="s">
        <v>170</v>
      </c>
      <c r="AN212" s="163"/>
      <c r="AO212" s="163"/>
      <c r="AP212" s="45"/>
    </row>
    <row r="213" spans="2:42" ht="24" customHeight="1" x14ac:dyDescent="0.2">
      <c r="B213" s="170"/>
      <c r="C213" s="171"/>
      <c r="D213" s="171"/>
      <c r="E213" s="172"/>
      <c r="F213" s="10" t="s">
        <v>6</v>
      </c>
      <c r="G213" s="60">
        <v>0</v>
      </c>
      <c r="H213" s="61">
        <v>0</v>
      </c>
      <c r="I213" s="61">
        <v>0</v>
      </c>
      <c r="J213" s="61">
        <v>0</v>
      </c>
      <c r="K213" s="61">
        <v>2</v>
      </c>
      <c r="L213" s="61">
        <v>100000</v>
      </c>
      <c r="M213" s="61">
        <v>0</v>
      </c>
      <c r="N213" s="61">
        <v>0</v>
      </c>
      <c r="O213" s="62">
        <v>2</v>
      </c>
      <c r="P213" s="63">
        <v>100000</v>
      </c>
      <c r="Q213" s="64">
        <v>0</v>
      </c>
      <c r="R213" s="61">
        <v>0</v>
      </c>
      <c r="S213" s="61">
        <v>0</v>
      </c>
      <c r="T213" s="61">
        <v>0</v>
      </c>
      <c r="U213" s="61">
        <v>0</v>
      </c>
      <c r="V213" s="61">
        <v>0</v>
      </c>
      <c r="W213" s="61">
        <v>0</v>
      </c>
      <c r="X213" s="61">
        <v>0</v>
      </c>
      <c r="Y213" s="61">
        <v>0</v>
      </c>
      <c r="Z213" s="61">
        <v>0</v>
      </c>
      <c r="AA213" s="61">
        <v>0</v>
      </c>
      <c r="AB213" s="61">
        <v>0</v>
      </c>
      <c r="AC213" s="62">
        <v>0</v>
      </c>
      <c r="AD213" s="65">
        <v>0</v>
      </c>
      <c r="AE213" s="66">
        <v>2</v>
      </c>
      <c r="AF213" s="62">
        <v>100000</v>
      </c>
      <c r="AG213" s="122">
        <v>2</v>
      </c>
      <c r="AH213" s="62">
        <v>100000</v>
      </c>
      <c r="AI213" s="178"/>
      <c r="AJ213" s="179"/>
      <c r="AK213" s="191"/>
      <c r="AL213" s="186"/>
      <c r="AM213" s="188"/>
      <c r="AN213" s="164"/>
      <c r="AO213" s="164"/>
    </row>
    <row r="214" spans="2:42" ht="24" customHeight="1" x14ac:dyDescent="0.2">
      <c r="B214" s="170"/>
      <c r="C214" s="171"/>
      <c r="D214" s="171"/>
      <c r="E214" s="172"/>
      <c r="F214" s="11" t="s">
        <v>10</v>
      </c>
      <c r="G214" s="68">
        <v>0</v>
      </c>
      <c r="H214" s="69">
        <v>0</v>
      </c>
      <c r="I214" s="69">
        <v>0</v>
      </c>
      <c r="J214" s="69">
        <v>0</v>
      </c>
      <c r="K214" s="69">
        <v>0</v>
      </c>
      <c r="L214" s="69">
        <v>0</v>
      </c>
      <c r="M214" s="69">
        <v>0</v>
      </c>
      <c r="N214" s="69">
        <v>0</v>
      </c>
      <c r="O214" s="70">
        <v>0</v>
      </c>
      <c r="P214" s="71">
        <v>0</v>
      </c>
      <c r="Q214" s="72">
        <v>0</v>
      </c>
      <c r="R214" s="69">
        <v>0</v>
      </c>
      <c r="S214" s="69">
        <v>0</v>
      </c>
      <c r="T214" s="69">
        <v>0</v>
      </c>
      <c r="U214" s="69">
        <v>0</v>
      </c>
      <c r="V214" s="69">
        <v>0</v>
      </c>
      <c r="W214" s="69">
        <v>0</v>
      </c>
      <c r="X214" s="69">
        <v>0</v>
      </c>
      <c r="Y214" s="69">
        <v>0</v>
      </c>
      <c r="Z214" s="69">
        <v>0</v>
      </c>
      <c r="AA214" s="69">
        <v>0</v>
      </c>
      <c r="AB214" s="69">
        <v>0</v>
      </c>
      <c r="AC214" s="70">
        <v>0</v>
      </c>
      <c r="AD214" s="73">
        <v>0</v>
      </c>
      <c r="AE214" s="74">
        <v>0</v>
      </c>
      <c r="AF214" s="70">
        <v>0</v>
      </c>
      <c r="AG214" s="83">
        <v>0</v>
      </c>
      <c r="AH214" s="84">
        <v>0</v>
      </c>
      <c r="AI214" s="178"/>
      <c r="AJ214" s="179"/>
      <c r="AK214" s="191"/>
      <c r="AL214" s="186"/>
      <c r="AM214" s="188"/>
      <c r="AN214" s="164"/>
      <c r="AO214" s="164"/>
    </row>
    <row r="215" spans="2:42" ht="24" customHeight="1" thickBot="1" x14ac:dyDescent="0.25">
      <c r="B215" s="173"/>
      <c r="C215" s="174"/>
      <c r="D215" s="174"/>
      <c r="E215" s="175"/>
      <c r="F215" s="13" t="s">
        <v>16</v>
      </c>
      <c r="G215" s="85">
        <f>SUM(G212:G214)</f>
        <v>0</v>
      </c>
      <c r="H215" s="86">
        <f t="shared" ref="H215:AH215" si="64">SUM(H212:H214)</f>
        <v>0</v>
      </c>
      <c r="I215" s="86">
        <f t="shared" si="64"/>
        <v>0</v>
      </c>
      <c r="J215" s="86">
        <f t="shared" si="64"/>
        <v>0</v>
      </c>
      <c r="K215" s="86">
        <f t="shared" si="64"/>
        <v>2</v>
      </c>
      <c r="L215" s="86">
        <f t="shared" si="64"/>
        <v>100000</v>
      </c>
      <c r="M215" s="86">
        <f t="shared" si="64"/>
        <v>0</v>
      </c>
      <c r="N215" s="86">
        <f t="shared" si="64"/>
        <v>0</v>
      </c>
      <c r="O215" s="86">
        <f t="shared" si="64"/>
        <v>2</v>
      </c>
      <c r="P215" s="87">
        <f t="shared" si="64"/>
        <v>100000</v>
      </c>
      <c r="Q215" s="88">
        <f t="shared" si="64"/>
        <v>0</v>
      </c>
      <c r="R215" s="86">
        <f t="shared" si="64"/>
        <v>0</v>
      </c>
      <c r="S215" s="86">
        <f t="shared" si="64"/>
        <v>0</v>
      </c>
      <c r="T215" s="86">
        <f t="shared" si="64"/>
        <v>0</v>
      </c>
      <c r="U215" s="86">
        <f t="shared" si="64"/>
        <v>0</v>
      </c>
      <c r="V215" s="86">
        <f t="shared" si="64"/>
        <v>0</v>
      </c>
      <c r="W215" s="86">
        <f t="shared" si="64"/>
        <v>0</v>
      </c>
      <c r="X215" s="86">
        <f t="shared" si="64"/>
        <v>0</v>
      </c>
      <c r="Y215" s="86">
        <f t="shared" si="64"/>
        <v>0</v>
      </c>
      <c r="Z215" s="86">
        <f t="shared" si="64"/>
        <v>0</v>
      </c>
      <c r="AA215" s="86">
        <f t="shared" si="64"/>
        <v>0</v>
      </c>
      <c r="AB215" s="86">
        <f t="shared" si="64"/>
        <v>0</v>
      </c>
      <c r="AC215" s="86">
        <f t="shared" si="64"/>
        <v>0</v>
      </c>
      <c r="AD215" s="89">
        <f t="shared" si="64"/>
        <v>0</v>
      </c>
      <c r="AE215" s="85">
        <f t="shared" si="64"/>
        <v>2</v>
      </c>
      <c r="AF215" s="86">
        <f t="shared" si="64"/>
        <v>100000</v>
      </c>
      <c r="AG215" s="86">
        <f t="shared" si="64"/>
        <v>2</v>
      </c>
      <c r="AH215" s="87">
        <f t="shared" si="64"/>
        <v>100000</v>
      </c>
      <c r="AI215" s="180"/>
      <c r="AJ215" s="181"/>
      <c r="AK215" s="192"/>
      <c r="AL215" s="187"/>
      <c r="AM215" s="189"/>
      <c r="AN215" s="165"/>
      <c r="AO215" s="165"/>
    </row>
    <row r="216" spans="2:42" ht="24" customHeight="1" x14ac:dyDescent="0.2">
      <c r="B216" s="167" t="s">
        <v>148</v>
      </c>
      <c r="C216" s="168"/>
      <c r="D216" s="168"/>
      <c r="E216" s="169"/>
      <c r="F216" s="9" t="s">
        <v>5</v>
      </c>
      <c r="G216" s="52">
        <v>0</v>
      </c>
      <c r="H216" s="53">
        <v>0</v>
      </c>
      <c r="I216" s="54">
        <v>0</v>
      </c>
      <c r="J216" s="53">
        <v>0</v>
      </c>
      <c r="K216" s="54">
        <v>0</v>
      </c>
      <c r="L216" s="53">
        <v>0</v>
      </c>
      <c r="M216" s="54">
        <v>0</v>
      </c>
      <c r="N216" s="54">
        <v>0</v>
      </c>
      <c r="O216" s="54">
        <v>0</v>
      </c>
      <c r="P216" s="55">
        <v>0</v>
      </c>
      <c r="Q216" s="56">
        <v>0</v>
      </c>
      <c r="R216" s="54">
        <v>0</v>
      </c>
      <c r="S216" s="54">
        <v>0</v>
      </c>
      <c r="T216" s="53">
        <v>0</v>
      </c>
      <c r="U216" s="54">
        <v>0</v>
      </c>
      <c r="V216" s="53">
        <v>0</v>
      </c>
      <c r="W216" s="54">
        <v>0</v>
      </c>
      <c r="X216" s="53">
        <v>0</v>
      </c>
      <c r="Y216" s="54">
        <v>0</v>
      </c>
      <c r="Z216" s="53">
        <v>0</v>
      </c>
      <c r="AA216" s="54">
        <v>0</v>
      </c>
      <c r="AB216" s="53">
        <v>0</v>
      </c>
      <c r="AC216" s="54">
        <v>0</v>
      </c>
      <c r="AD216" s="57">
        <v>0</v>
      </c>
      <c r="AE216" s="52">
        <v>0</v>
      </c>
      <c r="AF216" s="54">
        <v>0</v>
      </c>
      <c r="AG216" s="54">
        <v>0</v>
      </c>
      <c r="AH216" s="82">
        <v>0</v>
      </c>
      <c r="AI216" s="176" t="s">
        <v>154</v>
      </c>
      <c r="AJ216" s="177"/>
      <c r="AK216" s="190"/>
      <c r="AL216" s="185" t="s">
        <v>166</v>
      </c>
      <c r="AM216" s="166" t="s">
        <v>196</v>
      </c>
      <c r="AN216" s="166" t="s">
        <v>197</v>
      </c>
      <c r="AO216" s="166"/>
    </row>
    <row r="217" spans="2:42" ht="24" customHeight="1" x14ac:dyDescent="0.2">
      <c r="B217" s="170"/>
      <c r="C217" s="171"/>
      <c r="D217" s="171"/>
      <c r="E217" s="172"/>
      <c r="F217" s="10" t="s">
        <v>6</v>
      </c>
      <c r="G217" s="60">
        <v>0</v>
      </c>
      <c r="H217" s="61">
        <v>0</v>
      </c>
      <c r="I217" s="61">
        <v>0</v>
      </c>
      <c r="J217" s="61">
        <v>0</v>
      </c>
      <c r="K217" s="61">
        <v>0</v>
      </c>
      <c r="L217" s="61">
        <v>0</v>
      </c>
      <c r="M217" s="61">
        <v>1</v>
      </c>
      <c r="N217" s="61">
        <v>78500</v>
      </c>
      <c r="O217" s="62">
        <v>1</v>
      </c>
      <c r="P217" s="63">
        <v>78500</v>
      </c>
      <c r="Q217" s="64">
        <v>0</v>
      </c>
      <c r="R217" s="61">
        <v>0</v>
      </c>
      <c r="S217" s="61">
        <v>0</v>
      </c>
      <c r="T217" s="61">
        <v>0</v>
      </c>
      <c r="U217" s="61">
        <v>0</v>
      </c>
      <c r="V217" s="61">
        <v>0</v>
      </c>
      <c r="W217" s="61">
        <v>0</v>
      </c>
      <c r="X217" s="61">
        <v>0</v>
      </c>
      <c r="Y217" s="61">
        <v>0</v>
      </c>
      <c r="Z217" s="61">
        <v>0</v>
      </c>
      <c r="AA217" s="61">
        <v>1</v>
      </c>
      <c r="AB217" s="61">
        <v>91185</v>
      </c>
      <c r="AC217" s="62">
        <v>1</v>
      </c>
      <c r="AD217" s="65">
        <v>91185</v>
      </c>
      <c r="AE217" s="66">
        <v>2</v>
      </c>
      <c r="AF217" s="62">
        <v>169685</v>
      </c>
      <c r="AG217" s="61">
        <v>2</v>
      </c>
      <c r="AH217" s="67">
        <v>169685</v>
      </c>
      <c r="AI217" s="178"/>
      <c r="AJ217" s="179"/>
      <c r="AK217" s="191"/>
      <c r="AL217" s="186"/>
      <c r="AM217" s="188"/>
      <c r="AN217" s="188"/>
      <c r="AO217" s="164"/>
    </row>
    <row r="218" spans="2:42" ht="24" customHeight="1" x14ac:dyDescent="0.2">
      <c r="B218" s="170"/>
      <c r="C218" s="171"/>
      <c r="D218" s="171"/>
      <c r="E218" s="172"/>
      <c r="F218" s="11" t="s">
        <v>10</v>
      </c>
      <c r="G218" s="68">
        <v>0</v>
      </c>
      <c r="H218" s="69">
        <v>0</v>
      </c>
      <c r="I218" s="69">
        <v>0</v>
      </c>
      <c r="J218" s="69">
        <v>0</v>
      </c>
      <c r="K218" s="69">
        <v>0</v>
      </c>
      <c r="L218" s="69">
        <v>0</v>
      </c>
      <c r="M218" s="69">
        <v>0</v>
      </c>
      <c r="N218" s="69">
        <v>0</v>
      </c>
      <c r="O218" s="70">
        <v>0</v>
      </c>
      <c r="P218" s="71">
        <v>0</v>
      </c>
      <c r="Q218" s="72">
        <v>0</v>
      </c>
      <c r="R218" s="69">
        <v>0</v>
      </c>
      <c r="S218" s="69">
        <v>0</v>
      </c>
      <c r="T218" s="69">
        <v>0</v>
      </c>
      <c r="U218" s="69">
        <v>0</v>
      </c>
      <c r="V218" s="69">
        <v>0</v>
      </c>
      <c r="W218" s="69">
        <v>0</v>
      </c>
      <c r="X218" s="69">
        <v>0</v>
      </c>
      <c r="Y218" s="69">
        <v>0</v>
      </c>
      <c r="Z218" s="69">
        <v>0</v>
      </c>
      <c r="AA218" s="69">
        <v>0</v>
      </c>
      <c r="AB218" s="69">
        <v>0</v>
      </c>
      <c r="AC218" s="70">
        <v>0</v>
      </c>
      <c r="AD218" s="73">
        <v>0</v>
      </c>
      <c r="AE218" s="74">
        <v>0</v>
      </c>
      <c r="AF218" s="70">
        <v>0</v>
      </c>
      <c r="AG218" s="83">
        <v>0</v>
      </c>
      <c r="AH218" s="84">
        <v>0</v>
      </c>
      <c r="AI218" s="178"/>
      <c r="AJ218" s="179"/>
      <c r="AK218" s="191"/>
      <c r="AL218" s="186"/>
      <c r="AM218" s="188"/>
      <c r="AN218" s="188"/>
      <c r="AO218" s="164"/>
    </row>
    <row r="219" spans="2:42" ht="24" customHeight="1" thickBot="1" x14ac:dyDescent="0.25">
      <c r="B219" s="173"/>
      <c r="C219" s="174"/>
      <c r="D219" s="174"/>
      <c r="E219" s="175"/>
      <c r="F219" s="13" t="s">
        <v>16</v>
      </c>
      <c r="G219" s="85">
        <f>SUM(G216:G218)</f>
        <v>0</v>
      </c>
      <c r="H219" s="86">
        <f t="shared" ref="H219:AH219" si="65">SUM(H216:H218)</f>
        <v>0</v>
      </c>
      <c r="I219" s="86">
        <f t="shared" si="65"/>
        <v>0</v>
      </c>
      <c r="J219" s="86">
        <f t="shared" si="65"/>
        <v>0</v>
      </c>
      <c r="K219" s="86">
        <f t="shared" si="65"/>
        <v>0</v>
      </c>
      <c r="L219" s="86">
        <f t="shared" si="65"/>
        <v>0</v>
      </c>
      <c r="M219" s="86">
        <f t="shared" si="65"/>
        <v>1</v>
      </c>
      <c r="N219" s="86">
        <f t="shared" si="65"/>
        <v>78500</v>
      </c>
      <c r="O219" s="86">
        <f t="shared" si="65"/>
        <v>1</v>
      </c>
      <c r="P219" s="87">
        <f t="shared" si="65"/>
        <v>78500</v>
      </c>
      <c r="Q219" s="88">
        <f t="shared" si="65"/>
        <v>0</v>
      </c>
      <c r="R219" s="86">
        <f t="shared" si="65"/>
        <v>0</v>
      </c>
      <c r="S219" s="86">
        <f t="shared" si="65"/>
        <v>0</v>
      </c>
      <c r="T219" s="86">
        <f t="shared" si="65"/>
        <v>0</v>
      </c>
      <c r="U219" s="86">
        <f t="shared" si="65"/>
        <v>0</v>
      </c>
      <c r="V219" s="86">
        <f t="shared" si="65"/>
        <v>0</v>
      </c>
      <c r="W219" s="86">
        <f t="shared" si="65"/>
        <v>0</v>
      </c>
      <c r="X219" s="86">
        <f t="shared" si="65"/>
        <v>0</v>
      </c>
      <c r="Y219" s="86">
        <f t="shared" si="65"/>
        <v>0</v>
      </c>
      <c r="Z219" s="86">
        <f t="shared" si="65"/>
        <v>0</v>
      </c>
      <c r="AA219" s="86">
        <f t="shared" si="65"/>
        <v>1</v>
      </c>
      <c r="AB219" s="86">
        <f t="shared" si="65"/>
        <v>91185</v>
      </c>
      <c r="AC219" s="86">
        <f t="shared" si="65"/>
        <v>1</v>
      </c>
      <c r="AD219" s="89">
        <f t="shared" si="65"/>
        <v>91185</v>
      </c>
      <c r="AE219" s="85">
        <f t="shared" si="65"/>
        <v>2</v>
      </c>
      <c r="AF219" s="86">
        <f t="shared" si="65"/>
        <v>169685</v>
      </c>
      <c r="AG219" s="86">
        <f t="shared" si="65"/>
        <v>2</v>
      </c>
      <c r="AH219" s="87">
        <f t="shared" si="65"/>
        <v>169685</v>
      </c>
      <c r="AI219" s="180"/>
      <c r="AJ219" s="181"/>
      <c r="AK219" s="192"/>
      <c r="AL219" s="187"/>
      <c r="AM219" s="189"/>
      <c r="AN219" s="189"/>
      <c r="AO219" s="165"/>
    </row>
    <row r="220" spans="2:42" ht="24" customHeight="1" x14ac:dyDescent="0.2">
      <c r="B220" s="167" t="s">
        <v>149</v>
      </c>
      <c r="C220" s="168"/>
      <c r="D220" s="168"/>
      <c r="E220" s="169"/>
      <c r="F220" s="9" t="s">
        <v>5</v>
      </c>
      <c r="G220" s="52">
        <v>0</v>
      </c>
      <c r="H220" s="53">
        <v>0</v>
      </c>
      <c r="I220" s="54">
        <v>0</v>
      </c>
      <c r="J220" s="53">
        <v>0</v>
      </c>
      <c r="K220" s="54">
        <v>0</v>
      </c>
      <c r="L220" s="53">
        <v>0</v>
      </c>
      <c r="M220" s="54">
        <v>0</v>
      </c>
      <c r="N220" s="54">
        <v>0</v>
      </c>
      <c r="O220" s="54">
        <v>0</v>
      </c>
      <c r="P220" s="55">
        <v>0</v>
      </c>
      <c r="Q220" s="56">
        <v>0</v>
      </c>
      <c r="R220" s="54">
        <v>0</v>
      </c>
      <c r="S220" s="54">
        <v>0</v>
      </c>
      <c r="T220" s="53">
        <v>0</v>
      </c>
      <c r="U220" s="54">
        <v>0</v>
      </c>
      <c r="V220" s="53">
        <v>0</v>
      </c>
      <c r="W220" s="54">
        <v>0</v>
      </c>
      <c r="X220" s="53">
        <v>0</v>
      </c>
      <c r="Y220" s="54">
        <v>0</v>
      </c>
      <c r="Z220" s="53">
        <v>0</v>
      </c>
      <c r="AA220" s="54">
        <v>0</v>
      </c>
      <c r="AB220" s="53">
        <v>0</v>
      </c>
      <c r="AC220" s="54">
        <v>0</v>
      </c>
      <c r="AD220" s="57">
        <v>0</v>
      </c>
      <c r="AE220" s="52">
        <v>0</v>
      </c>
      <c r="AF220" s="54">
        <v>0</v>
      </c>
      <c r="AG220" s="54">
        <v>0</v>
      </c>
      <c r="AH220" s="82">
        <v>0</v>
      </c>
      <c r="AI220" s="176" t="s">
        <v>154</v>
      </c>
      <c r="AJ220" s="177"/>
      <c r="AK220" s="182"/>
      <c r="AL220" s="185" t="s">
        <v>155</v>
      </c>
      <c r="AM220" s="163" t="s">
        <v>161</v>
      </c>
      <c r="AN220" s="163"/>
      <c r="AO220" s="166" t="s">
        <v>162</v>
      </c>
    </row>
    <row r="221" spans="2:42" ht="24" customHeight="1" x14ac:dyDescent="0.2">
      <c r="B221" s="170"/>
      <c r="C221" s="171"/>
      <c r="D221" s="171"/>
      <c r="E221" s="172"/>
      <c r="F221" s="10" t="s">
        <v>6</v>
      </c>
      <c r="G221" s="123">
        <v>1</v>
      </c>
      <c r="H221" s="124">
        <v>106590</v>
      </c>
      <c r="I221" s="125">
        <v>0</v>
      </c>
      <c r="J221" s="125">
        <v>0</v>
      </c>
      <c r="K221" s="125">
        <v>0</v>
      </c>
      <c r="L221" s="125">
        <v>0</v>
      </c>
      <c r="M221" s="125">
        <v>0</v>
      </c>
      <c r="N221" s="125">
        <v>0</v>
      </c>
      <c r="O221" s="125">
        <v>1</v>
      </c>
      <c r="P221" s="126">
        <v>106590</v>
      </c>
      <c r="Q221" s="127">
        <v>0</v>
      </c>
      <c r="R221" s="125">
        <v>0</v>
      </c>
      <c r="S221" s="125">
        <v>0</v>
      </c>
      <c r="T221" s="125">
        <v>0</v>
      </c>
      <c r="U221" s="125">
        <v>0</v>
      </c>
      <c r="V221" s="125">
        <v>0</v>
      </c>
      <c r="W221" s="125">
        <v>0</v>
      </c>
      <c r="X221" s="125">
        <v>0</v>
      </c>
      <c r="Y221" s="125">
        <v>0</v>
      </c>
      <c r="Z221" s="125">
        <v>0</v>
      </c>
      <c r="AA221" s="125">
        <v>0</v>
      </c>
      <c r="AB221" s="125">
        <v>0</v>
      </c>
      <c r="AC221" s="125">
        <v>0</v>
      </c>
      <c r="AD221" s="126">
        <v>0</v>
      </c>
      <c r="AE221" s="127">
        <v>1</v>
      </c>
      <c r="AF221" s="125">
        <v>106590</v>
      </c>
      <c r="AG221" s="125">
        <v>0</v>
      </c>
      <c r="AH221" s="126">
        <v>0</v>
      </c>
      <c r="AI221" s="178"/>
      <c r="AJ221" s="179"/>
      <c r="AK221" s="183"/>
      <c r="AL221" s="186"/>
      <c r="AM221" s="164"/>
      <c r="AN221" s="164"/>
      <c r="AO221" s="188"/>
    </row>
    <row r="222" spans="2:42" ht="24" customHeight="1" x14ac:dyDescent="0.2">
      <c r="B222" s="170"/>
      <c r="C222" s="171"/>
      <c r="D222" s="171"/>
      <c r="E222" s="172"/>
      <c r="F222" s="11" t="s">
        <v>10</v>
      </c>
      <c r="G222" s="68">
        <v>0</v>
      </c>
      <c r="H222" s="69">
        <v>0</v>
      </c>
      <c r="I222" s="69">
        <v>0</v>
      </c>
      <c r="J222" s="69">
        <v>0</v>
      </c>
      <c r="K222" s="69">
        <v>0</v>
      </c>
      <c r="L222" s="69">
        <v>0</v>
      </c>
      <c r="M222" s="69">
        <v>0</v>
      </c>
      <c r="N222" s="69">
        <v>0</v>
      </c>
      <c r="O222" s="70">
        <v>0</v>
      </c>
      <c r="P222" s="71">
        <v>0</v>
      </c>
      <c r="Q222" s="72">
        <v>0</v>
      </c>
      <c r="R222" s="69">
        <v>0</v>
      </c>
      <c r="S222" s="69">
        <v>0</v>
      </c>
      <c r="T222" s="69">
        <v>0</v>
      </c>
      <c r="U222" s="69">
        <v>0</v>
      </c>
      <c r="V222" s="69">
        <v>0</v>
      </c>
      <c r="W222" s="69">
        <v>0</v>
      </c>
      <c r="X222" s="69">
        <v>0</v>
      </c>
      <c r="Y222" s="69">
        <v>0</v>
      </c>
      <c r="Z222" s="69">
        <v>0</v>
      </c>
      <c r="AA222" s="69">
        <v>0</v>
      </c>
      <c r="AB222" s="69">
        <v>0</v>
      </c>
      <c r="AC222" s="70">
        <v>0</v>
      </c>
      <c r="AD222" s="73">
        <v>0</v>
      </c>
      <c r="AE222" s="74">
        <v>0</v>
      </c>
      <c r="AF222" s="70">
        <v>0</v>
      </c>
      <c r="AG222" s="83">
        <v>0</v>
      </c>
      <c r="AH222" s="84">
        <v>0</v>
      </c>
      <c r="AI222" s="178"/>
      <c r="AJ222" s="179"/>
      <c r="AK222" s="183"/>
      <c r="AL222" s="186"/>
      <c r="AM222" s="164"/>
      <c r="AN222" s="164"/>
      <c r="AO222" s="188"/>
    </row>
    <row r="223" spans="2:42" ht="24" customHeight="1" thickBot="1" x14ac:dyDescent="0.25">
      <c r="B223" s="173"/>
      <c r="C223" s="174"/>
      <c r="D223" s="174"/>
      <c r="E223" s="175"/>
      <c r="F223" s="13" t="s">
        <v>16</v>
      </c>
      <c r="G223" s="128">
        <f>SUM(G220:G222)</f>
        <v>1</v>
      </c>
      <c r="H223" s="129">
        <f t="shared" ref="H223:AH223" si="66">SUM(H220:H222)</f>
        <v>106590</v>
      </c>
      <c r="I223" s="129">
        <f t="shared" si="66"/>
        <v>0</v>
      </c>
      <c r="J223" s="129">
        <f t="shared" si="66"/>
        <v>0</v>
      </c>
      <c r="K223" s="129">
        <f t="shared" si="66"/>
        <v>0</v>
      </c>
      <c r="L223" s="129">
        <f t="shared" si="66"/>
        <v>0</v>
      </c>
      <c r="M223" s="129">
        <f t="shared" si="66"/>
        <v>0</v>
      </c>
      <c r="N223" s="129">
        <f t="shared" si="66"/>
        <v>0</v>
      </c>
      <c r="O223" s="129">
        <f t="shared" si="66"/>
        <v>1</v>
      </c>
      <c r="P223" s="130">
        <f t="shared" si="66"/>
        <v>106590</v>
      </c>
      <c r="Q223" s="128">
        <f t="shared" si="66"/>
        <v>0</v>
      </c>
      <c r="R223" s="129">
        <f t="shared" si="66"/>
        <v>0</v>
      </c>
      <c r="S223" s="129">
        <f t="shared" si="66"/>
        <v>0</v>
      </c>
      <c r="T223" s="129">
        <f t="shared" si="66"/>
        <v>0</v>
      </c>
      <c r="U223" s="129">
        <f t="shared" si="66"/>
        <v>0</v>
      </c>
      <c r="V223" s="129">
        <f t="shared" si="66"/>
        <v>0</v>
      </c>
      <c r="W223" s="129">
        <f t="shared" si="66"/>
        <v>0</v>
      </c>
      <c r="X223" s="129">
        <f t="shared" si="66"/>
        <v>0</v>
      </c>
      <c r="Y223" s="129">
        <f t="shared" si="66"/>
        <v>0</v>
      </c>
      <c r="Z223" s="129">
        <f t="shared" si="66"/>
        <v>0</v>
      </c>
      <c r="AA223" s="129">
        <f t="shared" si="66"/>
        <v>0</v>
      </c>
      <c r="AB223" s="129">
        <f t="shared" si="66"/>
        <v>0</v>
      </c>
      <c r="AC223" s="129">
        <f t="shared" si="66"/>
        <v>0</v>
      </c>
      <c r="AD223" s="130">
        <f t="shared" si="66"/>
        <v>0</v>
      </c>
      <c r="AE223" s="128">
        <f t="shared" si="66"/>
        <v>1</v>
      </c>
      <c r="AF223" s="129">
        <f t="shared" si="66"/>
        <v>106590</v>
      </c>
      <c r="AG223" s="129">
        <f t="shared" si="66"/>
        <v>0</v>
      </c>
      <c r="AH223" s="130">
        <f t="shared" si="66"/>
        <v>0</v>
      </c>
      <c r="AI223" s="180"/>
      <c r="AJ223" s="181"/>
      <c r="AK223" s="184"/>
      <c r="AL223" s="187"/>
      <c r="AM223" s="165"/>
      <c r="AN223" s="165"/>
      <c r="AO223" s="189"/>
    </row>
    <row r="224" spans="2:42" ht="24" customHeight="1" x14ac:dyDescent="0.2">
      <c r="B224" s="167" t="s">
        <v>150</v>
      </c>
      <c r="C224" s="168"/>
      <c r="D224" s="168"/>
      <c r="E224" s="169"/>
      <c r="F224" s="9" t="s">
        <v>5</v>
      </c>
      <c r="G224" s="52">
        <v>0</v>
      </c>
      <c r="H224" s="53">
        <v>0</v>
      </c>
      <c r="I224" s="54">
        <v>0</v>
      </c>
      <c r="J224" s="53">
        <v>0</v>
      </c>
      <c r="K224" s="54">
        <v>0</v>
      </c>
      <c r="L224" s="53">
        <v>0</v>
      </c>
      <c r="M224" s="54">
        <v>0</v>
      </c>
      <c r="N224" s="54">
        <v>0</v>
      </c>
      <c r="O224" s="54">
        <v>0</v>
      </c>
      <c r="P224" s="55">
        <v>0</v>
      </c>
      <c r="Q224" s="56">
        <v>0</v>
      </c>
      <c r="R224" s="54">
        <v>0</v>
      </c>
      <c r="S224" s="54">
        <v>0</v>
      </c>
      <c r="T224" s="53">
        <v>0</v>
      </c>
      <c r="U224" s="54">
        <v>0</v>
      </c>
      <c r="V224" s="53">
        <v>0</v>
      </c>
      <c r="W224" s="54">
        <v>0</v>
      </c>
      <c r="X224" s="53">
        <v>0</v>
      </c>
      <c r="Y224" s="54">
        <v>0</v>
      </c>
      <c r="Z224" s="53">
        <v>0</v>
      </c>
      <c r="AA224" s="54">
        <v>0</v>
      </c>
      <c r="AB224" s="53">
        <v>0</v>
      </c>
      <c r="AC224" s="54">
        <v>0</v>
      </c>
      <c r="AD224" s="57">
        <v>0</v>
      </c>
      <c r="AE224" s="52">
        <v>0</v>
      </c>
      <c r="AF224" s="54">
        <v>0</v>
      </c>
      <c r="AG224" s="54">
        <v>0</v>
      </c>
      <c r="AH224" s="82">
        <v>0</v>
      </c>
      <c r="AI224" s="176" t="s">
        <v>154</v>
      </c>
      <c r="AJ224" s="177"/>
      <c r="AK224" s="182"/>
      <c r="AL224" s="185" t="s">
        <v>155</v>
      </c>
      <c r="AM224" s="166" t="s">
        <v>171</v>
      </c>
      <c r="AN224" s="163"/>
      <c r="AO224" s="163" t="s">
        <v>160</v>
      </c>
      <c r="AP224" s="45"/>
    </row>
    <row r="225" spans="2:42" ht="24" customHeight="1" x14ac:dyDescent="0.2">
      <c r="B225" s="170"/>
      <c r="C225" s="171"/>
      <c r="D225" s="171"/>
      <c r="E225" s="172"/>
      <c r="F225" s="10" t="s">
        <v>6</v>
      </c>
      <c r="G225" s="60">
        <v>0</v>
      </c>
      <c r="H225" s="61">
        <v>0</v>
      </c>
      <c r="I225" s="61">
        <v>0</v>
      </c>
      <c r="J225" s="61">
        <v>0</v>
      </c>
      <c r="K225" s="61">
        <v>0</v>
      </c>
      <c r="L225" s="61">
        <v>0</v>
      </c>
      <c r="M225" s="61">
        <v>0</v>
      </c>
      <c r="N225" s="61">
        <v>0</v>
      </c>
      <c r="O225" s="62">
        <v>0</v>
      </c>
      <c r="P225" s="63">
        <v>0</v>
      </c>
      <c r="Q225" s="64">
        <v>0</v>
      </c>
      <c r="R225" s="61">
        <v>0</v>
      </c>
      <c r="S225" s="61">
        <v>0</v>
      </c>
      <c r="T225" s="61">
        <v>0</v>
      </c>
      <c r="U225" s="61">
        <v>0</v>
      </c>
      <c r="V225" s="61">
        <v>0</v>
      </c>
      <c r="W225" s="61">
        <v>0</v>
      </c>
      <c r="X225" s="61">
        <v>0</v>
      </c>
      <c r="Y225" s="61">
        <v>0</v>
      </c>
      <c r="Z225" s="61">
        <v>0</v>
      </c>
      <c r="AA225" s="61">
        <v>0</v>
      </c>
      <c r="AB225" s="61">
        <v>0</v>
      </c>
      <c r="AC225" s="62">
        <v>0</v>
      </c>
      <c r="AD225" s="65">
        <v>0</v>
      </c>
      <c r="AE225" s="66">
        <v>0</v>
      </c>
      <c r="AF225" s="62">
        <v>0</v>
      </c>
      <c r="AG225" s="61">
        <v>0</v>
      </c>
      <c r="AH225" s="67">
        <v>0</v>
      </c>
      <c r="AI225" s="178"/>
      <c r="AJ225" s="179"/>
      <c r="AK225" s="183"/>
      <c r="AL225" s="186"/>
      <c r="AM225" s="188"/>
      <c r="AN225" s="164"/>
      <c r="AO225" s="164"/>
    </row>
    <row r="226" spans="2:42" ht="24" customHeight="1" x14ac:dyDescent="0.2">
      <c r="B226" s="170"/>
      <c r="C226" s="171"/>
      <c r="D226" s="171"/>
      <c r="E226" s="172"/>
      <c r="F226" s="11" t="s">
        <v>10</v>
      </c>
      <c r="G226" s="68">
        <v>0</v>
      </c>
      <c r="H226" s="69">
        <v>0</v>
      </c>
      <c r="I226" s="69">
        <v>0</v>
      </c>
      <c r="J226" s="69">
        <v>0</v>
      </c>
      <c r="K226" s="69">
        <v>0</v>
      </c>
      <c r="L226" s="69">
        <v>0</v>
      </c>
      <c r="M226" s="69">
        <v>0</v>
      </c>
      <c r="N226" s="69">
        <v>0</v>
      </c>
      <c r="O226" s="70">
        <v>0</v>
      </c>
      <c r="P226" s="71">
        <v>0</v>
      </c>
      <c r="Q226" s="72">
        <v>0</v>
      </c>
      <c r="R226" s="69">
        <v>0</v>
      </c>
      <c r="S226" s="131">
        <v>1</v>
      </c>
      <c r="T226" s="132">
        <v>2432665</v>
      </c>
      <c r="U226" s="131">
        <v>0</v>
      </c>
      <c r="V226" s="131">
        <v>0</v>
      </c>
      <c r="W226" s="131">
        <v>0</v>
      </c>
      <c r="X226" s="131">
        <v>0</v>
      </c>
      <c r="Y226" s="131">
        <v>0</v>
      </c>
      <c r="Z226" s="131">
        <v>0</v>
      </c>
      <c r="AA226" s="131">
        <v>1</v>
      </c>
      <c r="AB226" s="132">
        <v>6537080</v>
      </c>
      <c r="AC226" s="131">
        <v>2</v>
      </c>
      <c r="AD226" s="133">
        <v>8969745</v>
      </c>
      <c r="AE226" s="134">
        <v>2</v>
      </c>
      <c r="AF226" s="132">
        <v>8969745</v>
      </c>
      <c r="AG226" s="131">
        <v>2</v>
      </c>
      <c r="AH226" s="135">
        <v>8969745</v>
      </c>
      <c r="AI226" s="178"/>
      <c r="AJ226" s="179"/>
      <c r="AK226" s="183"/>
      <c r="AL226" s="186"/>
      <c r="AM226" s="188"/>
      <c r="AN226" s="164"/>
      <c r="AO226" s="164"/>
    </row>
    <row r="227" spans="2:42" ht="24" customHeight="1" thickBot="1" x14ac:dyDescent="0.25">
      <c r="B227" s="173"/>
      <c r="C227" s="174"/>
      <c r="D227" s="174"/>
      <c r="E227" s="175"/>
      <c r="F227" s="13" t="s">
        <v>16</v>
      </c>
      <c r="G227" s="85">
        <f>SUM(G224:G226)</f>
        <v>0</v>
      </c>
      <c r="H227" s="86">
        <f t="shared" ref="H227:AH227" si="67">SUM(H224:H226)</f>
        <v>0</v>
      </c>
      <c r="I227" s="86">
        <f t="shared" si="67"/>
        <v>0</v>
      </c>
      <c r="J227" s="86">
        <f t="shared" si="67"/>
        <v>0</v>
      </c>
      <c r="K227" s="86">
        <f t="shared" si="67"/>
        <v>0</v>
      </c>
      <c r="L227" s="86">
        <f t="shared" si="67"/>
        <v>0</v>
      </c>
      <c r="M227" s="86">
        <f t="shared" si="67"/>
        <v>0</v>
      </c>
      <c r="N227" s="86">
        <f t="shared" si="67"/>
        <v>0</v>
      </c>
      <c r="O227" s="86">
        <f t="shared" si="67"/>
        <v>0</v>
      </c>
      <c r="P227" s="87">
        <f t="shared" si="67"/>
        <v>0</v>
      </c>
      <c r="Q227" s="88">
        <f t="shared" si="67"/>
        <v>0</v>
      </c>
      <c r="R227" s="86">
        <f t="shared" si="67"/>
        <v>0</v>
      </c>
      <c r="S227" s="86">
        <f t="shared" si="67"/>
        <v>1</v>
      </c>
      <c r="T227" s="86">
        <f t="shared" si="67"/>
        <v>2432665</v>
      </c>
      <c r="U227" s="86">
        <f t="shared" si="67"/>
        <v>0</v>
      </c>
      <c r="V227" s="86">
        <f t="shared" si="67"/>
        <v>0</v>
      </c>
      <c r="W227" s="86">
        <f t="shared" si="67"/>
        <v>0</v>
      </c>
      <c r="X227" s="86">
        <f t="shared" si="67"/>
        <v>0</v>
      </c>
      <c r="Y227" s="86">
        <f t="shared" si="67"/>
        <v>0</v>
      </c>
      <c r="Z227" s="86">
        <f t="shared" si="67"/>
        <v>0</v>
      </c>
      <c r="AA227" s="86">
        <f t="shared" si="67"/>
        <v>1</v>
      </c>
      <c r="AB227" s="86">
        <f t="shared" si="67"/>
        <v>6537080</v>
      </c>
      <c r="AC227" s="86">
        <f t="shared" si="67"/>
        <v>2</v>
      </c>
      <c r="AD227" s="89">
        <f t="shared" si="67"/>
        <v>8969745</v>
      </c>
      <c r="AE227" s="85">
        <f t="shared" si="67"/>
        <v>2</v>
      </c>
      <c r="AF227" s="86">
        <f t="shared" si="67"/>
        <v>8969745</v>
      </c>
      <c r="AG227" s="86">
        <f t="shared" si="67"/>
        <v>2</v>
      </c>
      <c r="AH227" s="87">
        <f t="shared" si="67"/>
        <v>8969745</v>
      </c>
      <c r="AI227" s="180"/>
      <c r="AJ227" s="181"/>
      <c r="AK227" s="184"/>
      <c r="AL227" s="187"/>
      <c r="AM227" s="189"/>
      <c r="AN227" s="165"/>
      <c r="AO227" s="165"/>
    </row>
    <row r="228" spans="2:42" ht="24" customHeight="1" x14ac:dyDescent="0.2">
      <c r="B228" s="167" t="s">
        <v>151</v>
      </c>
      <c r="C228" s="168"/>
      <c r="D228" s="168"/>
      <c r="E228" s="169"/>
      <c r="F228" s="9" t="s">
        <v>5</v>
      </c>
      <c r="G228" s="52">
        <v>0</v>
      </c>
      <c r="H228" s="53">
        <v>0</v>
      </c>
      <c r="I228" s="54">
        <v>0</v>
      </c>
      <c r="J228" s="53">
        <v>0</v>
      </c>
      <c r="K228" s="54">
        <v>0</v>
      </c>
      <c r="L228" s="53">
        <v>0</v>
      </c>
      <c r="M228" s="54">
        <v>0</v>
      </c>
      <c r="N228" s="54">
        <v>0</v>
      </c>
      <c r="O228" s="54">
        <v>0</v>
      </c>
      <c r="P228" s="55">
        <v>0</v>
      </c>
      <c r="Q228" s="56">
        <v>0</v>
      </c>
      <c r="R228" s="54">
        <v>0</v>
      </c>
      <c r="S228" s="54">
        <v>0</v>
      </c>
      <c r="T228" s="53">
        <v>0</v>
      </c>
      <c r="U228" s="54">
        <v>0</v>
      </c>
      <c r="V228" s="53">
        <v>0</v>
      </c>
      <c r="W228" s="54">
        <v>0</v>
      </c>
      <c r="X228" s="53">
        <v>0</v>
      </c>
      <c r="Y228" s="54">
        <v>0</v>
      </c>
      <c r="Z228" s="53">
        <v>0</v>
      </c>
      <c r="AA228" s="54">
        <v>0</v>
      </c>
      <c r="AB228" s="53">
        <v>0</v>
      </c>
      <c r="AC228" s="54">
        <v>0</v>
      </c>
      <c r="AD228" s="57">
        <v>0</v>
      </c>
      <c r="AE228" s="52">
        <v>0</v>
      </c>
      <c r="AF228" s="54">
        <v>0</v>
      </c>
      <c r="AG228" s="54">
        <v>0</v>
      </c>
      <c r="AH228" s="82">
        <v>0</v>
      </c>
      <c r="AI228" s="176" t="s">
        <v>157</v>
      </c>
      <c r="AJ228" s="177"/>
      <c r="AK228" s="190" t="s">
        <v>158</v>
      </c>
      <c r="AL228" s="185" t="s">
        <v>155</v>
      </c>
      <c r="AM228" s="166" t="s">
        <v>159</v>
      </c>
      <c r="AN228" s="163"/>
      <c r="AO228" s="163" t="s">
        <v>160</v>
      </c>
    </row>
    <row r="229" spans="2:42" ht="24" customHeight="1" x14ac:dyDescent="0.2">
      <c r="B229" s="170"/>
      <c r="C229" s="171"/>
      <c r="D229" s="171"/>
      <c r="E229" s="172"/>
      <c r="F229" s="10" t="s">
        <v>6</v>
      </c>
      <c r="G229" s="127">
        <v>1</v>
      </c>
      <c r="H229" s="125">
        <v>3031</v>
      </c>
      <c r="I229" s="125">
        <v>0</v>
      </c>
      <c r="J229" s="125">
        <v>0</v>
      </c>
      <c r="K229" s="125">
        <v>1</v>
      </c>
      <c r="L229" s="125">
        <v>97350</v>
      </c>
      <c r="M229" s="125">
        <v>0</v>
      </c>
      <c r="N229" s="125">
        <v>0</v>
      </c>
      <c r="O229" s="125">
        <v>2</v>
      </c>
      <c r="P229" s="126">
        <v>100381</v>
      </c>
      <c r="Q229" s="127">
        <v>2</v>
      </c>
      <c r="R229" s="125">
        <v>357310</v>
      </c>
      <c r="S229" s="125">
        <v>0</v>
      </c>
      <c r="T229" s="125">
        <v>0</v>
      </c>
      <c r="U229" s="125">
        <v>0</v>
      </c>
      <c r="V229" s="125">
        <v>0</v>
      </c>
      <c r="W229" s="125">
        <v>0</v>
      </c>
      <c r="X229" s="125">
        <v>0</v>
      </c>
      <c r="Y229" s="125">
        <v>0</v>
      </c>
      <c r="Z229" s="125">
        <v>0</v>
      </c>
      <c r="AA229" s="125">
        <v>0</v>
      </c>
      <c r="AB229" s="125">
        <v>0</v>
      </c>
      <c r="AC229" s="125">
        <v>2</v>
      </c>
      <c r="AD229" s="126">
        <v>357310</v>
      </c>
      <c r="AE229" s="127">
        <v>4</v>
      </c>
      <c r="AF229" s="125">
        <v>457691</v>
      </c>
      <c r="AG229" s="125">
        <v>0</v>
      </c>
      <c r="AH229" s="126">
        <v>0</v>
      </c>
      <c r="AI229" s="178"/>
      <c r="AJ229" s="179"/>
      <c r="AK229" s="191"/>
      <c r="AL229" s="186"/>
      <c r="AM229" s="188"/>
      <c r="AN229" s="164"/>
      <c r="AO229" s="164"/>
    </row>
    <row r="230" spans="2:42" ht="24" customHeight="1" x14ac:dyDescent="0.2">
      <c r="B230" s="170"/>
      <c r="C230" s="171"/>
      <c r="D230" s="171"/>
      <c r="E230" s="172"/>
      <c r="F230" s="11" t="s">
        <v>10</v>
      </c>
      <c r="G230" s="68">
        <v>0</v>
      </c>
      <c r="H230" s="69">
        <v>0</v>
      </c>
      <c r="I230" s="69">
        <v>0</v>
      </c>
      <c r="J230" s="69">
        <v>0</v>
      </c>
      <c r="K230" s="69">
        <v>0</v>
      </c>
      <c r="L230" s="69">
        <v>0</v>
      </c>
      <c r="M230" s="69">
        <v>0</v>
      </c>
      <c r="N230" s="69">
        <v>0</v>
      </c>
      <c r="O230" s="70">
        <v>0</v>
      </c>
      <c r="P230" s="71">
        <v>0</v>
      </c>
      <c r="Q230" s="72">
        <v>0</v>
      </c>
      <c r="R230" s="69">
        <v>0</v>
      </c>
      <c r="S230" s="69">
        <v>0</v>
      </c>
      <c r="T230" s="69">
        <v>0</v>
      </c>
      <c r="U230" s="69">
        <v>0</v>
      </c>
      <c r="V230" s="69">
        <v>0</v>
      </c>
      <c r="W230" s="69">
        <v>0</v>
      </c>
      <c r="X230" s="69">
        <v>0</v>
      </c>
      <c r="Y230" s="69">
        <v>0</v>
      </c>
      <c r="Z230" s="69">
        <v>0</v>
      </c>
      <c r="AA230" s="69">
        <v>0</v>
      </c>
      <c r="AB230" s="69">
        <v>0</v>
      </c>
      <c r="AC230" s="70">
        <v>0</v>
      </c>
      <c r="AD230" s="73">
        <v>0</v>
      </c>
      <c r="AE230" s="74">
        <v>0</v>
      </c>
      <c r="AF230" s="70">
        <v>0</v>
      </c>
      <c r="AG230" s="83">
        <v>0</v>
      </c>
      <c r="AH230" s="84">
        <v>0</v>
      </c>
      <c r="AI230" s="178"/>
      <c r="AJ230" s="179"/>
      <c r="AK230" s="191"/>
      <c r="AL230" s="186"/>
      <c r="AM230" s="188"/>
      <c r="AN230" s="164"/>
      <c r="AO230" s="164"/>
    </row>
    <row r="231" spans="2:42" ht="24" customHeight="1" thickBot="1" x14ac:dyDescent="0.25">
      <c r="B231" s="173"/>
      <c r="C231" s="174"/>
      <c r="D231" s="174"/>
      <c r="E231" s="175"/>
      <c r="F231" s="13" t="s">
        <v>16</v>
      </c>
      <c r="G231" s="85">
        <f>SUM(G228:G230)</f>
        <v>1</v>
      </c>
      <c r="H231" s="86">
        <f>SUM(H228:H230)</f>
        <v>3031</v>
      </c>
      <c r="I231" s="86">
        <f t="shared" ref="I231:O231" si="68">SUM(I228:I230)</f>
        <v>0</v>
      </c>
      <c r="J231" s="86">
        <f t="shared" si="68"/>
        <v>0</v>
      </c>
      <c r="K231" s="86">
        <f t="shared" si="68"/>
        <v>1</v>
      </c>
      <c r="L231" s="86">
        <f t="shared" si="68"/>
        <v>97350</v>
      </c>
      <c r="M231" s="86">
        <f t="shared" si="68"/>
        <v>0</v>
      </c>
      <c r="N231" s="86">
        <f t="shared" si="68"/>
        <v>0</v>
      </c>
      <c r="O231" s="86">
        <f t="shared" si="68"/>
        <v>2</v>
      </c>
      <c r="P231" s="87">
        <f>SUM(P228:P230)</f>
        <v>100381</v>
      </c>
      <c r="Q231" s="88">
        <f>SUM(Q228:Q230)</f>
        <v>2</v>
      </c>
      <c r="R231" s="86">
        <f>SUM(R228:R230)</f>
        <v>357310</v>
      </c>
      <c r="S231" s="86">
        <f t="shared" ref="S231:AC231" si="69">SUM(S228:S230)</f>
        <v>0</v>
      </c>
      <c r="T231" s="86">
        <f t="shared" si="69"/>
        <v>0</v>
      </c>
      <c r="U231" s="86">
        <f t="shared" si="69"/>
        <v>0</v>
      </c>
      <c r="V231" s="86">
        <f t="shared" si="69"/>
        <v>0</v>
      </c>
      <c r="W231" s="86">
        <f t="shared" si="69"/>
        <v>0</v>
      </c>
      <c r="X231" s="86">
        <f t="shared" si="69"/>
        <v>0</v>
      </c>
      <c r="Y231" s="86">
        <f t="shared" si="69"/>
        <v>0</v>
      </c>
      <c r="Z231" s="86">
        <f t="shared" si="69"/>
        <v>0</v>
      </c>
      <c r="AA231" s="86">
        <f t="shared" si="69"/>
        <v>0</v>
      </c>
      <c r="AB231" s="86">
        <f t="shared" si="69"/>
        <v>0</v>
      </c>
      <c r="AC231" s="86">
        <f t="shared" si="69"/>
        <v>2</v>
      </c>
      <c r="AD231" s="89">
        <f>SUM(AD228:AD230)</f>
        <v>357310</v>
      </c>
      <c r="AE231" s="85">
        <f>SUM(AE228:AE230)</f>
        <v>4</v>
      </c>
      <c r="AF231" s="86">
        <f>SUM(AF228:AF230)</f>
        <v>457691</v>
      </c>
      <c r="AG231" s="86">
        <f>SUM(AG228:AG230)</f>
        <v>0</v>
      </c>
      <c r="AH231" s="87">
        <f>SUM(AH228:AH230)</f>
        <v>0</v>
      </c>
      <c r="AI231" s="180"/>
      <c r="AJ231" s="181"/>
      <c r="AK231" s="192"/>
      <c r="AL231" s="187"/>
      <c r="AM231" s="189"/>
      <c r="AN231" s="165"/>
      <c r="AO231" s="165"/>
    </row>
    <row r="232" spans="2:42" ht="24" customHeight="1" x14ac:dyDescent="0.2">
      <c r="B232" s="167" t="s">
        <v>152</v>
      </c>
      <c r="C232" s="168"/>
      <c r="D232" s="168"/>
      <c r="E232" s="169"/>
      <c r="F232" s="9" t="s">
        <v>5</v>
      </c>
      <c r="G232" s="52">
        <v>0</v>
      </c>
      <c r="H232" s="53">
        <v>0</v>
      </c>
      <c r="I232" s="54">
        <v>0</v>
      </c>
      <c r="J232" s="53">
        <v>0</v>
      </c>
      <c r="K232" s="54">
        <v>0</v>
      </c>
      <c r="L232" s="53">
        <v>0</v>
      </c>
      <c r="M232" s="54">
        <v>0</v>
      </c>
      <c r="N232" s="54">
        <v>0</v>
      </c>
      <c r="O232" s="54">
        <v>0</v>
      </c>
      <c r="P232" s="55">
        <v>0</v>
      </c>
      <c r="Q232" s="56">
        <v>0</v>
      </c>
      <c r="R232" s="54">
        <v>0</v>
      </c>
      <c r="S232" s="54">
        <v>0</v>
      </c>
      <c r="T232" s="53">
        <v>0</v>
      </c>
      <c r="U232" s="54">
        <v>1</v>
      </c>
      <c r="V232" s="53">
        <v>24914479</v>
      </c>
      <c r="W232" s="54">
        <v>0</v>
      </c>
      <c r="X232" s="53">
        <v>0</v>
      </c>
      <c r="Y232" s="54">
        <v>0</v>
      </c>
      <c r="Z232" s="53">
        <v>0</v>
      </c>
      <c r="AA232" s="54">
        <v>0</v>
      </c>
      <c r="AB232" s="53">
        <v>0</v>
      </c>
      <c r="AC232" s="54">
        <v>1</v>
      </c>
      <c r="AD232" s="57">
        <v>24914479</v>
      </c>
      <c r="AE232" s="52">
        <v>1</v>
      </c>
      <c r="AF232" s="54">
        <v>24914479</v>
      </c>
      <c r="AG232" s="54">
        <v>0</v>
      </c>
      <c r="AH232" s="82">
        <v>0</v>
      </c>
      <c r="AI232" s="176" t="s">
        <v>157</v>
      </c>
      <c r="AJ232" s="177"/>
      <c r="AK232" s="182" t="s">
        <v>176</v>
      </c>
      <c r="AL232" s="185" t="s">
        <v>155</v>
      </c>
      <c r="AM232" s="166" t="s">
        <v>177</v>
      </c>
      <c r="AN232" s="163"/>
      <c r="AO232" s="166" t="s">
        <v>178</v>
      </c>
      <c r="AP232" s="45"/>
    </row>
    <row r="233" spans="2:42" ht="24" customHeight="1" x14ac:dyDescent="0.2">
      <c r="B233" s="170"/>
      <c r="C233" s="171"/>
      <c r="D233" s="171"/>
      <c r="E233" s="172"/>
      <c r="F233" s="10" t="s">
        <v>6</v>
      </c>
      <c r="G233" s="60">
        <v>0</v>
      </c>
      <c r="H233" s="61">
        <v>0</v>
      </c>
      <c r="I233" s="61">
        <v>0</v>
      </c>
      <c r="J233" s="61">
        <v>0</v>
      </c>
      <c r="K233" s="61">
        <v>0</v>
      </c>
      <c r="L233" s="61">
        <v>0</v>
      </c>
      <c r="M233" s="61">
        <v>0</v>
      </c>
      <c r="N233" s="61">
        <v>0</v>
      </c>
      <c r="O233" s="62">
        <v>0</v>
      </c>
      <c r="P233" s="63">
        <v>0</v>
      </c>
      <c r="Q233" s="64">
        <v>0</v>
      </c>
      <c r="R233" s="61">
        <v>0</v>
      </c>
      <c r="S233" s="61">
        <v>0</v>
      </c>
      <c r="T233" s="61">
        <v>0</v>
      </c>
      <c r="U233" s="61">
        <v>0</v>
      </c>
      <c r="V233" s="61">
        <v>0</v>
      </c>
      <c r="W233" s="61">
        <v>0</v>
      </c>
      <c r="X233" s="61">
        <v>0</v>
      </c>
      <c r="Y233" s="61">
        <v>0</v>
      </c>
      <c r="Z233" s="61">
        <v>0</v>
      </c>
      <c r="AA233" s="61">
        <v>0</v>
      </c>
      <c r="AB233" s="61">
        <v>0</v>
      </c>
      <c r="AC233" s="62">
        <v>0</v>
      </c>
      <c r="AD233" s="65">
        <v>0</v>
      </c>
      <c r="AE233" s="66">
        <v>0</v>
      </c>
      <c r="AF233" s="62">
        <v>0</v>
      </c>
      <c r="AG233" s="61">
        <v>0</v>
      </c>
      <c r="AH233" s="67">
        <v>0</v>
      </c>
      <c r="AI233" s="178"/>
      <c r="AJ233" s="179"/>
      <c r="AK233" s="183"/>
      <c r="AL233" s="186"/>
      <c r="AM233" s="164"/>
      <c r="AN233" s="164"/>
      <c r="AO233" s="164"/>
    </row>
    <row r="234" spans="2:42" ht="24" customHeight="1" x14ac:dyDescent="0.2">
      <c r="B234" s="170"/>
      <c r="C234" s="171"/>
      <c r="D234" s="171"/>
      <c r="E234" s="172"/>
      <c r="F234" s="11" t="s">
        <v>10</v>
      </c>
      <c r="G234" s="68">
        <v>0</v>
      </c>
      <c r="H234" s="69">
        <v>0</v>
      </c>
      <c r="I234" s="69">
        <v>0</v>
      </c>
      <c r="J234" s="69">
        <v>0</v>
      </c>
      <c r="K234" s="69">
        <v>0</v>
      </c>
      <c r="L234" s="69">
        <v>0</v>
      </c>
      <c r="M234" s="69">
        <v>0</v>
      </c>
      <c r="N234" s="69">
        <v>0</v>
      </c>
      <c r="O234" s="70">
        <v>0</v>
      </c>
      <c r="P234" s="71">
        <v>0</v>
      </c>
      <c r="Q234" s="72">
        <v>0</v>
      </c>
      <c r="R234" s="69">
        <v>0</v>
      </c>
      <c r="S234" s="69">
        <v>0</v>
      </c>
      <c r="T234" s="69">
        <v>0</v>
      </c>
      <c r="U234" s="69">
        <v>0</v>
      </c>
      <c r="V234" s="69">
        <v>0</v>
      </c>
      <c r="W234" s="69">
        <v>0</v>
      </c>
      <c r="X234" s="69">
        <v>0</v>
      </c>
      <c r="Y234" s="69">
        <v>0</v>
      </c>
      <c r="Z234" s="69">
        <v>0</v>
      </c>
      <c r="AA234" s="69">
        <v>0</v>
      </c>
      <c r="AB234" s="69">
        <v>0</v>
      </c>
      <c r="AC234" s="70">
        <v>0</v>
      </c>
      <c r="AD234" s="73">
        <v>0</v>
      </c>
      <c r="AE234" s="74">
        <v>0</v>
      </c>
      <c r="AF234" s="70">
        <v>0</v>
      </c>
      <c r="AG234" s="83">
        <v>0</v>
      </c>
      <c r="AH234" s="84">
        <v>0</v>
      </c>
      <c r="AI234" s="178"/>
      <c r="AJ234" s="179"/>
      <c r="AK234" s="183"/>
      <c r="AL234" s="186"/>
      <c r="AM234" s="164"/>
      <c r="AN234" s="164"/>
      <c r="AO234" s="164"/>
    </row>
    <row r="235" spans="2:42" ht="24" customHeight="1" thickBot="1" x14ac:dyDescent="0.25">
      <c r="B235" s="173"/>
      <c r="C235" s="174"/>
      <c r="D235" s="174"/>
      <c r="E235" s="175"/>
      <c r="F235" s="13" t="s">
        <v>16</v>
      </c>
      <c r="G235" s="85">
        <f>SUM(G232:G234)</f>
        <v>0</v>
      </c>
      <c r="H235" s="86">
        <f t="shared" ref="H235:AH235" si="70">SUM(H232:H234)</f>
        <v>0</v>
      </c>
      <c r="I235" s="86">
        <f t="shared" si="70"/>
        <v>0</v>
      </c>
      <c r="J235" s="86">
        <f t="shared" si="70"/>
        <v>0</v>
      </c>
      <c r="K235" s="86">
        <f t="shared" si="70"/>
        <v>0</v>
      </c>
      <c r="L235" s="86">
        <f t="shared" si="70"/>
        <v>0</v>
      </c>
      <c r="M235" s="86">
        <f t="shared" si="70"/>
        <v>0</v>
      </c>
      <c r="N235" s="86">
        <f t="shared" si="70"/>
        <v>0</v>
      </c>
      <c r="O235" s="86">
        <f t="shared" si="70"/>
        <v>0</v>
      </c>
      <c r="P235" s="87">
        <f t="shared" si="70"/>
        <v>0</v>
      </c>
      <c r="Q235" s="88">
        <f t="shared" si="70"/>
        <v>0</v>
      </c>
      <c r="R235" s="86">
        <f t="shared" si="70"/>
        <v>0</v>
      </c>
      <c r="S235" s="86">
        <f t="shared" si="70"/>
        <v>0</v>
      </c>
      <c r="T235" s="86">
        <f t="shared" si="70"/>
        <v>0</v>
      </c>
      <c r="U235" s="86">
        <f t="shared" si="70"/>
        <v>1</v>
      </c>
      <c r="V235" s="86">
        <f t="shared" si="70"/>
        <v>24914479</v>
      </c>
      <c r="W235" s="104">
        <f t="shared" si="70"/>
        <v>0</v>
      </c>
      <c r="X235" s="104">
        <f t="shared" si="70"/>
        <v>0</v>
      </c>
      <c r="Y235" s="86">
        <f t="shared" si="70"/>
        <v>0</v>
      </c>
      <c r="Z235" s="86">
        <f t="shared" si="70"/>
        <v>0</v>
      </c>
      <c r="AA235" s="86">
        <f t="shared" si="70"/>
        <v>0</v>
      </c>
      <c r="AB235" s="86">
        <f t="shared" si="70"/>
        <v>0</v>
      </c>
      <c r="AC235" s="86">
        <f t="shared" si="70"/>
        <v>1</v>
      </c>
      <c r="AD235" s="89">
        <f t="shared" si="70"/>
        <v>24914479</v>
      </c>
      <c r="AE235" s="85">
        <f t="shared" si="70"/>
        <v>1</v>
      </c>
      <c r="AF235" s="86">
        <f t="shared" si="70"/>
        <v>24914479</v>
      </c>
      <c r="AG235" s="86">
        <f t="shared" si="70"/>
        <v>0</v>
      </c>
      <c r="AH235" s="87">
        <f t="shared" si="70"/>
        <v>0</v>
      </c>
      <c r="AI235" s="180"/>
      <c r="AJ235" s="181"/>
      <c r="AK235" s="184"/>
      <c r="AL235" s="187"/>
      <c r="AM235" s="165"/>
      <c r="AN235" s="165"/>
      <c r="AO235" s="165"/>
    </row>
    <row r="236" spans="2:42" ht="24" customHeight="1" x14ac:dyDescent="0.2">
      <c r="B236" s="167" t="s">
        <v>153</v>
      </c>
      <c r="C236" s="168"/>
      <c r="D236" s="168"/>
      <c r="E236" s="169"/>
      <c r="F236" s="9" t="s">
        <v>5</v>
      </c>
      <c r="G236" s="52">
        <v>0</v>
      </c>
      <c r="H236" s="53">
        <v>0</v>
      </c>
      <c r="I236" s="54">
        <v>0</v>
      </c>
      <c r="J236" s="53">
        <v>0</v>
      </c>
      <c r="K236" s="54">
        <v>0</v>
      </c>
      <c r="L236" s="53">
        <v>0</v>
      </c>
      <c r="M236" s="54">
        <v>0</v>
      </c>
      <c r="N236" s="54">
        <v>0</v>
      </c>
      <c r="O236" s="54">
        <v>0</v>
      </c>
      <c r="P236" s="55">
        <v>0</v>
      </c>
      <c r="Q236" s="56">
        <v>0</v>
      </c>
      <c r="R236" s="54">
        <v>0</v>
      </c>
      <c r="S236" s="54">
        <v>0</v>
      </c>
      <c r="T236" s="53">
        <v>0</v>
      </c>
      <c r="U236" s="54">
        <v>0</v>
      </c>
      <c r="V236" s="53">
        <v>0</v>
      </c>
      <c r="W236" s="136">
        <v>1</v>
      </c>
      <c r="X236" s="136">
        <v>23540</v>
      </c>
      <c r="Y236" s="54">
        <v>0</v>
      </c>
      <c r="Z236" s="53">
        <v>0</v>
      </c>
      <c r="AA236" s="54">
        <v>0</v>
      </c>
      <c r="AB236" s="53">
        <v>0</v>
      </c>
      <c r="AC236" s="54">
        <v>1</v>
      </c>
      <c r="AD236" s="57">
        <v>23540</v>
      </c>
      <c r="AE236" s="52">
        <v>1</v>
      </c>
      <c r="AF236" s="54">
        <v>23540</v>
      </c>
      <c r="AG236" s="54">
        <v>1</v>
      </c>
      <c r="AH236" s="82">
        <v>23540</v>
      </c>
      <c r="AI236" s="176" t="s">
        <v>154</v>
      </c>
      <c r="AJ236" s="177"/>
      <c r="AK236" s="182"/>
      <c r="AL236" s="185" t="s">
        <v>155</v>
      </c>
      <c r="AM236" s="166" t="s">
        <v>156</v>
      </c>
      <c r="AN236" s="166"/>
      <c r="AO236" s="163"/>
    </row>
    <row r="237" spans="2:42" ht="24" customHeight="1" x14ac:dyDescent="0.2">
      <c r="B237" s="170"/>
      <c r="C237" s="171"/>
      <c r="D237" s="171"/>
      <c r="E237" s="172"/>
      <c r="F237" s="10" t="s">
        <v>6</v>
      </c>
      <c r="G237" s="60">
        <v>0</v>
      </c>
      <c r="H237" s="61">
        <v>0</v>
      </c>
      <c r="I237" s="61">
        <v>0</v>
      </c>
      <c r="J237" s="61">
        <v>0</v>
      </c>
      <c r="K237" s="61">
        <v>0</v>
      </c>
      <c r="L237" s="61">
        <v>0</v>
      </c>
      <c r="M237" s="61">
        <v>0</v>
      </c>
      <c r="N237" s="61">
        <v>0</v>
      </c>
      <c r="O237" s="62">
        <v>0</v>
      </c>
      <c r="P237" s="63">
        <v>0</v>
      </c>
      <c r="Q237" s="64">
        <v>0</v>
      </c>
      <c r="R237" s="61">
        <v>0</v>
      </c>
      <c r="S237" s="61">
        <v>0</v>
      </c>
      <c r="T237" s="61">
        <v>0</v>
      </c>
      <c r="U237" s="61">
        <v>0</v>
      </c>
      <c r="V237" s="61">
        <v>0</v>
      </c>
      <c r="W237" s="61">
        <v>0</v>
      </c>
      <c r="X237" s="61">
        <v>0</v>
      </c>
      <c r="Y237" s="61">
        <v>0</v>
      </c>
      <c r="Z237" s="61">
        <v>0</v>
      </c>
      <c r="AA237" s="61">
        <v>0</v>
      </c>
      <c r="AB237" s="61">
        <v>0</v>
      </c>
      <c r="AC237" s="62">
        <v>0</v>
      </c>
      <c r="AD237" s="65">
        <v>0</v>
      </c>
      <c r="AE237" s="66">
        <v>0</v>
      </c>
      <c r="AF237" s="62">
        <v>0</v>
      </c>
      <c r="AG237" s="61">
        <v>0</v>
      </c>
      <c r="AH237" s="67">
        <v>0</v>
      </c>
      <c r="AI237" s="178"/>
      <c r="AJ237" s="179"/>
      <c r="AK237" s="183"/>
      <c r="AL237" s="186"/>
      <c r="AM237" s="188"/>
      <c r="AN237" s="188"/>
      <c r="AO237" s="164"/>
    </row>
    <row r="238" spans="2:42" ht="24" customHeight="1" x14ac:dyDescent="0.2">
      <c r="B238" s="170"/>
      <c r="C238" s="171"/>
      <c r="D238" s="171"/>
      <c r="E238" s="172"/>
      <c r="F238" s="11" t="s">
        <v>10</v>
      </c>
      <c r="G238" s="68">
        <v>0</v>
      </c>
      <c r="H238" s="69">
        <v>0</v>
      </c>
      <c r="I238" s="69">
        <v>0</v>
      </c>
      <c r="J238" s="69">
        <v>0</v>
      </c>
      <c r="K238" s="69">
        <v>0</v>
      </c>
      <c r="L238" s="69">
        <v>0</v>
      </c>
      <c r="M238" s="69">
        <v>0</v>
      </c>
      <c r="N238" s="69">
        <v>0</v>
      </c>
      <c r="O238" s="70">
        <v>0</v>
      </c>
      <c r="P238" s="71">
        <v>0</v>
      </c>
      <c r="Q238" s="72">
        <v>0</v>
      </c>
      <c r="R238" s="69">
        <v>0</v>
      </c>
      <c r="S238" s="69">
        <v>0</v>
      </c>
      <c r="T238" s="69">
        <v>0</v>
      </c>
      <c r="U238" s="69">
        <v>0</v>
      </c>
      <c r="V238" s="69">
        <v>0</v>
      </c>
      <c r="W238" s="69">
        <v>0</v>
      </c>
      <c r="X238" s="69">
        <v>0</v>
      </c>
      <c r="Y238" s="69">
        <v>0</v>
      </c>
      <c r="Z238" s="69">
        <v>0</v>
      </c>
      <c r="AA238" s="69">
        <v>0</v>
      </c>
      <c r="AB238" s="69">
        <v>0</v>
      </c>
      <c r="AC238" s="70">
        <v>0</v>
      </c>
      <c r="AD238" s="73">
        <v>0</v>
      </c>
      <c r="AE238" s="74">
        <v>0</v>
      </c>
      <c r="AF238" s="70">
        <v>0</v>
      </c>
      <c r="AG238" s="83">
        <v>0</v>
      </c>
      <c r="AH238" s="84">
        <v>0</v>
      </c>
      <c r="AI238" s="178"/>
      <c r="AJ238" s="179"/>
      <c r="AK238" s="183"/>
      <c r="AL238" s="186"/>
      <c r="AM238" s="188"/>
      <c r="AN238" s="188"/>
      <c r="AO238" s="164"/>
    </row>
    <row r="239" spans="2:42" ht="24" customHeight="1" thickBot="1" x14ac:dyDescent="0.25">
      <c r="B239" s="173"/>
      <c r="C239" s="174"/>
      <c r="D239" s="174"/>
      <c r="E239" s="175"/>
      <c r="F239" s="13" t="s">
        <v>16</v>
      </c>
      <c r="G239" s="85">
        <f>SUM(G236:G238)</f>
        <v>0</v>
      </c>
      <c r="H239" s="86">
        <f t="shared" ref="H239:AH239" si="71">SUM(H236:H238)</f>
        <v>0</v>
      </c>
      <c r="I239" s="86">
        <f t="shared" si="71"/>
        <v>0</v>
      </c>
      <c r="J239" s="86">
        <f t="shared" si="71"/>
        <v>0</v>
      </c>
      <c r="K239" s="86">
        <f t="shared" si="71"/>
        <v>0</v>
      </c>
      <c r="L239" s="86">
        <f t="shared" si="71"/>
        <v>0</v>
      </c>
      <c r="M239" s="86">
        <f t="shared" si="71"/>
        <v>0</v>
      </c>
      <c r="N239" s="86">
        <f t="shared" si="71"/>
        <v>0</v>
      </c>
      <c r="O239" s="86">
        <f t="shared" si="71"/>
        <v>0</v>
      </c>
      <c r="P239" s="87">
        <f t="shared" si="71"/>
        <v>0</v>
      </c>
      <c r="Q239" s="88">
        <f t="shared" si="71"/>
        <v>0</v>
      </c>
      <c r="R239" s="86">
        <f t="shared" si="71"/>
        <v>0</v>
      </c>
      <c r="S239" s="86">
        <f t="shared" si="71"/>
        <v>0</v>
      </c>
      <c r="T239" s="86">
        <f t="shared" si="71"/>
        <v>0</v>
      </c>
      <c r="U239" s="86">
        <f t="shared" si="71"/>
        <v>0</v>
      </c>
      <c r="V239" s="86">
        <f t="shared" si="71"/>
        <v>0</v>
      </c>
      <c r="W239" s="86">
        <f t="shared" si="71"/>
        <v>1</v>
      </c>
      <c r="X239" s="86">
        <f t="shared" si="71"/>
        <v>23540</v>
      </c>
      <c r="Y239" s="86">
        <f t="shared" si="71"/>
        <v>0</v>
      </c>
      <c r="Z239" s="86">
        <f t="shared" si="71"/>
        <v>0</v>
      </c>
      <c r="AA239" s="86">
        <f t="shared" si="71"/>
        <v>0</v>
      </c>
      <c r="AB239" s="86">
        <f t="shared" si="71"/>
        <v>0</v>
      </c>
      <c r="AC239" s="86">
        <f t="shared" si="71"/>
        <v>1</v>
      </c>
      <c r="AD239" s="89">
        <f t="shared" si="71"/>
        <v>23540</v>
      </c>
      <c r="AE239" s="85">
        <f t="shared" si="71"/>
        <v>1</v>
      </c>
      <c r="AF239" s="86">
        <f t="shared" si="71"/>
        <v>23540</v>
      </c>
      <c r="AG239" s="86">
        <f t="shared" si="71"/>
        <v>1</v>
      </c>
      <c r="AH239" s="87">
        <f t="shared" si="71"/>
        <v>23540</v>
      </c>
      <c r="AI239" s="180"/>
      <c r="AJ239" s="181"/>
      <c r="AK239" s="184"/>
      <c r="AL239" s="187"/>
      <c r="AM239" s="189"/>
      <c r="AN239" s="189"/>
      <c r="AO239" s="165"/>
    </row>
    <row r="240" spans="2:42" ht="24" customHeight="1" x14ac:dyDescent="0.2">
      <c r="B240" s="193" t="s">
        <v>24</v>
      </c>
      <c r="C240" s="334"/>
      <c r="D240" s="334"/>
      <c r="E240" s="334"/>
      <c r="F240" s="9" t="s">
        <v>5</v>
      </c>
      <c r="G240" s="52">
        <f>G188+G192+G196+G200+G204+G208+G212+G216+G220+G224+G228+G232+G236</f>
        <v>2</v>
      </c>
      <c r="H240" s="54">
        <f t="shared" ref="H240:P240" si="72">H188+H192+H196+H200+H204+H208+H212+H216+H220+H224+H228+H232+H236</f>
        <v>597784</v>
      </c>
      <c r="I240" s="54">
        <f t="shared" si="72"/>
        <v>0</v>
      </c>
      <c r="J240" s="54">
        <f t="shared" si="72"/>
        <v>0</v>
      </c>
      <c r="K240" s="54">
        <f t="shared" si="72"/>
        <v>3</v>
      </c>
      <c r="L240" s="54">
        <f t="shared" si="72"/>
        <v>20000</v>
      </c>
      <c r="M240" s="54">
        <f t="shared" si="72"/>
        <v>0</v>
      </c>
      <c r="N240" s="54">
        <f t="shared" si="72"/>
        <v>0</v>
      </c>
      <c r="O240" s="54">
        <f t="shared" si="72"/>
        <v>5</v>
      </c>
      <c r="P240" s="55">
        <f t="shared" si="72"/>
        <v>617784</v>
      </c>
      <c r="Q240" s="52">
        <f>Q188+Q192+Q196+Q200+Q204+Q208+Q212+Q216+Q220+Q224+Q228+Q232+Q236</f>
        <v>96</v>
      </c>
      <c r="R240" s="54">
        <f t="shared" ref="R240:AD240" si="73">R188+R192+R196+R200+R204+R208+R212+R216+R220+R224+R228+R232+R236</f>
        <v>1961661</v>
      </c>
      <c r="S240" s="54">
        <f t="shared" si="73"/>
        <v>0</v>
      </c>
      <c r="T240" s="54">
        <f t="shared" si="73"/>
        <v>0</v>
      </c>
      <c r="U240" s="54">
        <f t="shared" si="73"/>
        <v>1</v>
      </c>
      <c r="V240" s="54">
        <f t="shared" si="73"/>
        <v>24914479</v>
      </c>
      <c r="W240" s="54">
        <f t="shared" si="73"/>
        <v>1</v>
      </c>
      <c r="X240" s="54">
        <f t="shared" si="73"/>
        <v>23540</v>
      </c>
      <c r="Y240" s="54">
        <f t="shared" si="73"/>
        <v>0</v>
      </c>
      <c r="Z240" s="54">
        <f t="shared" si="73"/>
        <v>0</v>
      </c>
      <c r="AA240" s="54">
        <f t="shared" si="73"/>
        <v>2</v>
      </c>
      <c r="AB240" s="54">
        <f t="shared" si="73"/>
        <v>1051614</v>
      </c>
      <c r="AC240" s="54">
        <f t="shared" si="73"/>
        <v>100</v>
      </c>
      <c r="AD240" s="55">
        <f t="shared" si="73"/>
        <v>27951294</v>
      </c>
      <c r="AE240" s="137">
        <f t="shared" ref="AE240:AH240" si="74">AE188+AE192+AE196+AE200+AE204+AE208+AE212+AE216+AE220+AE224+AE228+AE232+AE236</f>
        <v>105</v>
      </c>
      <c r="AF240" s="54">
        <f t="shared" si="74"/>
        <v>28569078</v>
      </c>
      <c r="AG240" s="99">
        <f t="shared" si="74"/>
        <v>74</v>
      </c>
      <c r="AH240" s="103">
        <f t="shared" si="74"/>
        <v>873405</v>
      </c>
      <c r="AI240" s="47"/>
    </row>
    <row r="241" spans="2:35" ht="24" customHeight="1" x14ac:dyDescent="0.2">
      <c r="B241" s="193"/>
      <c r="C241" s="334"/>
      <c r="D241" s="334"/>
      <c r="E241" s="334"/>
      <c r="F241" s="10" t="s">
        <v>6</v>
      </c>
      <c r="G241" s="66">
        <f t="shared" ref="G241:V242" si="75">G189+G193+G197+G201+G205+G209+G213+G217+G221+G225+G229+G233+G237</f>
        <v>6</v>
      </c>
      <c r="H241" s="62">
        <f t="shared" si="75"/>
        <v>275831</v>
      </c>
      <c r="I241" s="62">
        <f t="shared" si="75"/>
        <v>0</v>
      </c>
      <c r="J241" s="62">
        <f t="shared" si="75"/>
        <v>0</v>
      </c>
      <c r="K241" s="62">
        <f t="shared" si="75"/>
        <v>3</v>
      </c>
      <c r="L241" s="62">
        <f t="shared" si="75"/>
        <v>197350</v>
      </c>
      <c r="M241" s="62">
        <f t="shared" si="75"/>
        <v>1</v>
      </c>
      <c r="N241" s="62">
        <f t="shared" si="75"/>
        <v>78500</v>
      </c>
      <c r="O241" s="62">
        <f t="shared" si="75"/>
        <v>10</v>
      </c>
      <c r="P241" s="63">
        <f t="shared" si="75"/>
        <v>551681</v>
      </c>
      <c r="Q241" s="66">
        <f t="shared" si="75"/>
        <v>22</v>
      </c>
      <c r="R241" s="62">
        <f t="shared" si="75"/>
        <v>1691302</v>
      </c>
      <c r="S241" s="62">
        <f t="shared" si="75"/>
        <v>0</v>
      </c>
      <c r="T241" s="62">
        <f t="shared" si="75"/>
        <v>0</v>
      </c>
      <c r="U241" s="62">
        <f t="shared" si="75"/>
        <v>2</v>
      </c>
      <c r="V241" s="62">
        <f t="shared" si="75"/>
        <v>6775666</v>
      </c>
      <c r="W241" s="62">
        <f t="shared" ref="W241:AD241" si="76">W189+W193+W197+W201+W205+W209+W213+W217+W221+W225+W229+W233+W237</f>
        <v>0</v>
      </c>
      <c r="X241" s="62">
        <f t="shared" si="76"/>
        <v>0</v>
      </c>
      <c r="Y241" s="62">
        <f t="shared" si="76"/>
        <v>0</v>
      </c>
      <c r="Z241" s="62">
        <f t="shared" si="76"/>
        <v>0</v>
      </c>
      <c r="AA241" s="62">
        <f t="shared" si="76"/>
        <v>1</v>
      </c>
      <c r="AB241" s="62">
        <f t="shared" si="76"/>
        <v>91185</v>
      </c>
      <c r="AC241" s="62">
        <f t="shared" si="76"/>
        <v>25</v>
      </c>
      <c r="AD241" s="63">
        <f t="shared" si="76"/>
        <v>8558153</v>
      </c>
      <c r="AE241" s="66">
        <f t="shared" ref="AE241:AH241" si="77">AE189+AE193+AE197+AE201+AE205+AE209+AE213+AE217+AE221+AE225+AE229+AE233+AE237</f>
        <v>35</v>
      </c>
      <c r="AF241" s="62">
        <f t="shared" si="77"/>
        <v>9109834</v>
      </c>
      <c r="AG241" s="138">
        <f t="shared" si="77"/>
        <v>11</v>
      </c>
      <c r="AH241" s="139">
        <f t="shared" si="77"/>
        <v>7206963</v>
      </c>
      <c r="AI241" s="47"/>
    </row>
    <row r="242" spans="2:35" ht="24" customHeight="1" x14ac:dyDescent="0.2">
      <c r="B242" s="193"/>
      <c r="C242" s="334"/>
      <c r="D242" s="334"/>
      <c r="E242" s="334"/>
      <c r="F242" s="11" t="s">
        <v>10</v>
      </c>
      <c r="G242" s="74">
        <f t="shared" si="75"/>
        <v>0</v>
      </c>
      <c r="H242" s="70">
        <f t="shared" si="75"/>
        <v>0</v>
      </c>
      <c r="I242" s="70">
        <f t="shared" si="75"/>
        <v>0</v>
      </c>
      <c r="J242" s="70">
        <f t="shared" si="75"/>
        <v>0</v>
      </c>
      <c r="K242" s="70">
        <f t="shared" si="75"/>
        <v>0</v>
      </c>
      <c r="L242" s="70">
        <f t="shared" si="75"/>
        <v>0</v>
      </c>
      <c r="M242" s="70">
        <f t="shared" si="75"/>
        <v>0</v>
      </c>
      <c r="N242" s="70">
        <f t="shared" si="75"/>
        <v>0</v>
      </c>
      <c r="O242" s="70">
        <f t="shared" si="75"/>
        <v>0</v>
      </c>
      <c r="P242" s="71">
        <f t="shared" si="75"/>
        <v>0</v>
      </c>
      <c r="Q242" s="74">
        <f t="shared" si="75"/>
        <v>0</v>
      </c>
      <c r="R242" s="70">
        <f t="shared" si="75"/>
        <v>0</v>
      </c>
      <c r="S242" s="70">
        <f t="shared" si="75"/>
        <v>112</v>
      </c>
      <c r="T242" s="70">
        <f t="shared" si="75"/>
        <v>2820161</v>
      </c>
      <c r="U242" s="70">
        <f t="shared" si="75"/>
        <v>0</v>
      </c>
      <c r="V242" s="70">
        <f t="shared" si="75"/>
        <v>0</v>
      </c>
      <c r="W242" s="70">
        <f t="shared" ref="W242:AD242" si="78">W190+W194+W198+W202+W206+W210+W214+W218+W222+W226+W230+W234+W238</f>
        <v>0</v>
      </c>
      <c r="X242" s="70">
        <f t="shared" si="78"/>
        <v>0</v>
      </c>
      <c r="Y242" s="70">
        <f t="shared" si="78"/>
        <v>0</v>
      </c>
      <c r="Z242" s="70">
        <f t="shared" si="78"/>
        <v>0</v>
      </c>
      <c r="AA242" s="70">
        <f t="shared" si="78"/>
        <v>1</v>
      </c>
      <c r="AB242" s="70">
        <f t="shared" si="78"/>
        <v>6537080</v>
      </c>
      <c r="AC242" s="70">
        <f t="shared" si="78"/>
        <v>113</v>
      </c>
      <c r="AD242" s="71">
        <f t="shared" si="78"/>
        <v>9357241</v>
      </c>
      <c r="AE242" s="74">
        <f t="shared" ref="AE242:AH242" si="79">AE190+AE194+AE198+AE202+AE206+AE210+AE214+AE218+AE222+AE226+AE230+AE234+AE238</f>
        <v>113</v>
      </c>
      <c r="AF242" s="70">
        <f t="shared" si="79"/>
        <v>9357241</v>
      </c>
      <c r="AG242" s="75">
        <f t="shared" si="79"/>
        <v>113</v>
      </c>
      <c r="AH242" s="76">
        <f t="shared" si="79"/>
        <v>9357241</v>
      </c>
      <c r="AI242" s="46"/>
    </row>
    <row r="243" spans="2:35" ht="24" customHeight="1" thickBot="1" x14ac:dyDescent="0.25">
      <c r="B243" s="340"/>
      <c r="C243" s="341"/>
      <c r="D243" s="341"/>
      <c r="E243" s="341"/>
      <c r="F243" s="14" t="s">
        <v>16</v>
      </c>
      <c r="G243" s="140">
        <f>SUM(G240:G242)</f>
        <v>8</v>
      </c>
      <c r="H243" s="141">
        <f t="shared" ref="H243:AH243" si="80">SUM(H240:H242)</f>
        <v>873615</v>
      </c>
      <c r="I243" s="141">
        <f t="shared" si="80"/>
        <v>0</v>
      </c>
      <c r="J243" s="141">
        <f t="shared" si="80"/>
        <v>0</v>
      </c>
      <c r="K243" s="141">
        <f t="shared" si="80"/>
        <v>6</v>
      </c>
      <c r="L243" s="141">
        <f t="shared" si="80"/>
        <v>217350</v>
      </c>
      <c r="M243" s="141">
        <f t="shared" si="80"/>
        <v>1</v>
      </c>
      <c r="N243" s="141">
        <f t="shared" si="80"/>
        <v>78500</v>
      </c>
      <c r="O243" s="141">
        <f t="shared" si="80"/>
        <v>15</v>
      </c>
      <c r="P243" s="142">
        <f t="shared" si="80"/>
        <v>1169465</v>
      </c>
      <c r="Q243" s="143">
        <f t="shared" si="80"/>
        <v>118</v>
      </c>
      <c r="R243" s="141">
        <f t="shared" si="80"/>
        <v>3652963</v>
      </c>
      <c r="S243" s="141">
        <f t="shared" si="80"/>
        <v>112</v>
      </c>
      <c r="T243" s="141">
        <f t="shared" si="80"/>
        <v>2820161</v>
      </c>
      <c r="U243" s="141">
        <f t="shared" si="80"/>
        <v>3</v>
      </c>
      <c r="V243" s="141">
        <f t="shared" si="80"/>
        <v>31690145</v>
      </c>
      <c r="W243" s="141">
        <f t="shared" si="80"/>
        <v>1</v>
      </c>
      <c r="X243" s="141">
        <f t="shared" si="80"/>
        <v>23540</v>
      </c>
      <c r="Y243" s="141">
        <f t="shared" si="80"/>
        <v>0</v>
      </c>
      <c r="Z243" s="141">
        <f t="shared" si="80"/>
        <v>0</v>
      </c>
      <c r="AA243" s="141">
        <f t="shared" si="80"/>
        <v>4</v>
      </c>
      <c r="AB243" s="141">
        <f t="shared" si="80"/>
        <v>7679879</v>
      </c>
      <c r="AC243" s="141">
        <f t="shared" si="80"/>
        <v>238</v>
      </c>
      <c r="AD243" s="144">
        <f t="shared" si="80"/>
        <v>45866688</v>
      </c>
      <c r="AE243" s="140">
        <f t="shared" si="80"/>
        <v>253</v>
      </c>
      <c r="AF243" s="141">
        <f t="shared" si="80"/>
        <v>47036153</v>
      </c>
      <c r="AG243" s="141">
        <f t="shared" si="80"/>
        <v>198</v>
      </c>
      <c r="AH243" s="142">
        <f t="shared" si="80"/>
        <v>17437609</v>
      </c>
      <c r="AI243" s="48"/>
    </row>
    <row r="244" spans="2:35" ht="24" customHeight="1" thickTop="1" x14ac:dyDescent="0.2">
      <c r="B244" s="173" t="s">
        <v>25</v>
      </c>
      <c r="C244" s="333"/>
      <c r="D244" s="333"/>
      <c r="E244" s="333"/>
      <c r="F244" s="12" t="s">
        <v>5</v>
      </c>
      <c r="G244" s="145">
        <f>G8+G184+G240</f>
        <v>655</v>
      </c>
      <c r="H244" s="146">
        <f t="shared" ref="H244:P244" si="81">H8+H184+H240</f>
        <v>11369017</v>
      </c>
      <c r="I244" s="146">
        <f t="shared" si="81"/>
        <v>222</v>
      </c>
      <c r="J244" s="146">
        <f t="shared" si="81"/>
        <v>6835041</v>
      </c>
      <c r="K244" s="146">
        <f t="shared" si="81"/>
        <v>346</v>
      </c>
      <c r="L244" s="146">
        <f t="shared" si="81"/>
        <v>94905283</v>
      </c>
      <c r="M244" s="146">
        <f t="shared" si="81"/>
        <v>63</v>
      </c>
      <c r="N244" s="146">
        <f t="shared" si="81"/>
        <v>2555073</v>
      </c>
      <c r="O244" s="147">
        <f t="shared" si="81"/>
        <v>1286</v>
      </c>
      <c r="P244" s="148">
        <f t="shared" si="81"/>
        <v>115664414</v>
      </c>
      <c r="Q244" s="149">
        <f>Q8+Q184+Q240</f>
        <v>217</v>
      </c>
      <c r="R244" s="58">
        <f>R8+R184+R240</f>
        <v>28606398</v>
      </c>
      <c r="S244" s="58">
        <f t="shared" ref="S244:AB244" si="82">S8+S184+S240</f>
        <v>15</v>
      </c>
      <c r="T244" s="58">
        <f t="shared" si="82"/>
        <v>90876692</v>
      </c>
      <c r="U244" s="58">
        <f t="shared" si="82"/>
        <v>604</v>
      </c>
      <c r="V244" s="58">
        <f t="shared" si="82"/>
        <v>132320033</v>
      </c>
      <c r="W244" s="58">
        <f t="shared" si="82"/>
        <v>17</v>
      </c>
      <c r="X244" s="58">
        <f t="shared" si="82"/>
        <v>1416580</v>
      </c>
      <c r="Y244" s="58">
        <f t="shared" si="82"/>
        <v>2</v>
      </c>
      <c r="Z244" s="58">
        <f t="shared" si="82"/>
        <v>75000</v>
      </c>
      <c r="AA244" s="58">
        <f t="shared" si="82"/>
        <v>164</v>
      </c>
      <c r="AB244" s="58">
        <f t="shared" si="82"/>
        <v>60062899</v>
      </c>
      <c r="AC244" s="58">
        <f>SUM(AC8+AC184+AC240)</f>
        <v>1019</v>
      </c>
      <c r="AD244" s="58">
        <f>SUM(AD8+AD184+AD240)</f>
        <v>313357602</v>
      </c>
      <c r="AE244" s="150">
        <f>AE8+AE184+AE240</f>
        <v>2305</v>
      </c>
      <c r="AF244" s="58">
        <f>AF8+AF184+AF240</f>
        <v>429022016</v>
      </c>
      <c r="AG244" s="58">
        <f t="shared" ref="AG244:AH244" si="83">AG8+AG184+AG240</f>
        <v>1589</v>
      </c>
      <c r="AH244" s="58">
        <f t="shared" si="83"/>
        <v>364124121</v>
      </c>
      <c r="AI244" s="47"/>
    </row>
    <row r="245" spans="2:35" ht="24" customHeight="1" x14ac:dyDescent="0.2">
      <c r="B245" s="193"/>
      <c r="C245" s="334"/>
      <c r="D245" s="334"/>
      <c r="E245" s="334"/>
      <c r="F245" s="10" t="s">
        <v>6</v>
      </c>
      <c r="G245" s="150">
        <f t="shared" ref="G245:G246" si="84">G9+G185+G241</f>
        <v>82</v>
      </c>
      <c r="H245" s="58">
        <f t="shared" ref="H245:N245" si="85">H9+H185+H241</f>
        <v>7711425</v>
      </c>
      <c r="I245" s="58">
        <f t="shared" si="85"/>
        <v>2</v>
      </c>
      <c r="J245" s="58">
        <f t="shared" si="85"/>
        <v>84120</v>
      </c>
      <c r="K245" s="58">
        <f t="shared" si="85"/>
        <v>53</v>
      </c>
      <c r="L245" s="58">
        <f t="shared" si="85"/>
        <v>11959556</v>
      </c>
      <c r="M245" s="58">
        <f t="shared" si="85"/>
        <v>17</v>
      </c>
      <c r="N245" s="58">
        <f t="shared" si="85"/>
        <v>2931807</v>
      </c>
      <c r="O245" s="122">
        <f>G245+I245+K245+M245</f>
        <v>154</v>
      </c>
      <c r="P245" s="63">
        <f t="shared" ref="P245:P246" si="86">H245+J245+L245+N245</f>
        <v>22686908</v>
      </c>
      <c r="Q245" s="149">
        <f t="shared" ref="Q245:R246" si="87">Q9+Q185+Q241</f>
        <v>205</v>
      </c>
      <c r="R245" s="58">
        <f t="shared" si="87"/>
        <v>16820779</v>
      </c>
      <c r="S245" s="58">
        <f t="shared" ref="S245:AB245" si="88">S9+S185+S241</f>
        <v>1</v>
      </c>
      <c r="T245" s="58">
        <f t="shared" si="88"/>
        <v>114769</v>
      </c>
      <c r="U245" s="58">
        <f t="shared" si="88"/>
        <v>129</v>
      </c>
      <c r="V245" s="58">
        <f t="shared" si="88"/>
        <v>326484411</v>
      </c>
      <c r="W245" s="58">
        <f t="shared" si="88"/>
        <v>5</v>
      </c>
      <c r="X245" s="58">
        <f t="shared" si="88"/>
        <v>1703515</v>
      </c>
      <c r="Y245" s="58">
        <f t="shared" si="88"/>
        <v>0</v>
      </c>
      <c r="Z245" s="58">
        <f t="shared" si="88"/>
        <v>0</v>
      </c>
      <c r="AA245" s="58">
        <f t="shared" si="88"/>
        <v>34</v>
      </c>
      <c r="AB245" s="58">
        <f t="shared" si="88"/>
        <v>18063496</v>
      </c>
      <c r="AC245" s="58">
        <f t="shared" ref="AC245:AD246" si="89">SUM(AC9+AC185+AC241)</f>
        <v>374</v>
      </c>
      <c r="AD245" s="58">
        <f t="shared" si="89"/>
        <v>363186970</v>
      </c>
      <c r="AE245" s="150">
        <f t="shared" ref="AE245:AH246" si="90">AE9+AE185+AE241</f>
        <v>528</v>
      </c>
      <c r="AF245" s="58">
        <f t="shared" si="90"/>
        <v>385873878</v>
      </c>
      <c r="AG245" s="58">
        <f t="shared" si="90"/>
        <v>492</v>
      </c>
      <c r="AH245" s="58">
        <f t="shared" si="90"/>
        <v>381372490</v>
      </c>
      <c r="AI245" s="47"/>
    </row>
    <row r="246" spans="2:35" ht="24" customHeight="1" x14ac:dyDescent="0.2">
      <c r="B246" s="193"/>
      <c r="C246" s="334"/>
      <c r="D246" s="334"/>
      <c r="E246" s="334"/>
      <c r="F246" s="11" t="s">
        <v>10</v>
      </c>
      <c r="G246" s="151">
        <f t="shared" si="84"/>
        <v>332</v>
      </c>
      <c r="H246" s="152">
        <f t="shared" ref="H246:N246" si="91">H10+H186+H242</f>
        <v>9773749</v>
      </c>
      <c r="I246" s="152">
        <f t="shared" si="91"/>
        <v>24</v>
      </c>
      <c r="J246" s="152">
        <f t="shared" si="91"/>
        <v>353423</v>
      </c>
      <c r="K246" s="152">
        <f t="shared" si="91"/>
        <v>70</v>
      </c>
      <c r="L246" s="152">
        <f t="shared" si="91"/>
        <v>3094631</v>
      </c>
      <c r="M246" s="152">
        <f t="shared" si="91"/>
        <v>33</v>
      </c>
      <c r="N246" s="152">
        <f t="shared" si="91"/>
        <v>8937797</v>
      </c>
      <c r="O246" s="153">
        <f>G246+I246+K246+M246</f>
        <v>459</v>
      </c>
      <c r="P246" s="154">
        <f t="shared" si="86"/>
        <v>22159600</v>
      </c>
      <c r="Q246" s="155">
        <f t="shared" si="87"/>
        <v>116</v>
      </c>
      <c r="R246" s="152">
        <f t="shared" si="87"/>
        <v>35167146</v>
      </c>
      <c r="S246" s="152">
        <f t="shared" ref="S246:AB246" si="92">S10+S186+S242</f>
        <v>117</v>
      </c>
      <c r="T246" s="152">
        <f t="shared" si="92"/>
        <v>3108856</v>
      </c>
      <c r="U246" s="152">
        <f t="shared" si="92"/>
        <v>97</v>
      </c>
      <c r="V246" s="152">
        <f t="shared" si="92"/>
        <v>141457558</v>
      </c>
      <c r="W246" s="152">
        <f t="shared" si="92"/>
        <v>108</v>
      </c>
      <c r="X246" s="152">
        <f t="shared" si="92"/>
        <v>6922013</v>
      </c>
      <c r="Y246" s="152">
        <f t="shared" si="92"/>
        <v>0</v>
      </c>
      <c r="Z246" s="152">
        <f t="shared" si="92"/>
        <v>0</v>
      </c>
      <c r="AA246" s="152">
        <f t="shared" si="92"/>
        <v>61</v>
      </c>
      <c r="AB246" s="152">
        <f t="shared" si="92"/>
        <v>82777399</v>
      </c>
      <c r="AC246" s="58">
        <f t="shared" si="89"/>
        <v>499</v>
      </c>
      <c r="AD246" s="58">
        <f t="shared" si="89"/>
        <v>269432972</v>
      </c>
      <c r="AE246" s="151">
        <f t="shared" si="90"/>
        <v>958</v>
      </c>
      <c r="AF246" s="152">
        <f t="shared" si="90"/>
        <v>291592572</v>
      </c>
      <c r="AG246" s="152">
        <f t="shared" si="90"/>
        <v>946</v>
      </c>
      <c r="AH246" s="152">
        <f t="shared" si="90"/>
        <v>230305395</v>
      </c>
      <c r="AI246" s="46"/>
    </row>
    <row r="247" spans="2:35" ht="24" customHeight="1" thickBot="1" x14ac:dyDescent="0.25">
      <c r="B247" s="335"/>
      <c r="C247" s="336"/>
      <c r="D247" s="336"/>
      <c r="E247" s="336"/>
      <c r="F247" s="13" t="s">
        <v>16</v>
      </c>
      <c r="G247" s="156">
        <f>SUM(G244:G246)</f>
        <v>1069</v>
      </c>
      <c r="H247" s="157">
        <f t="shared" ref="H247:AH247" si="93">SUM(H244:H246)</f>
        <v>28854191</v>
      </c>
      <c r="I247" s="157">
        <f t="shared" si="93"/>
        <v>248</v>
      </c>
      <c r="J247" s="157">
        <f t="shared" si="93"/>
        <v>7272584</v>
      </c>
      <c r="K247" s="157">
        <f t="shared" si="93"/>
        <v>469</v>
      </c>
      <c r="L247" s="157">
        <f t="shared" si="93"/>
        <v>109959470</v>
      </c>
      <c r="M247" s="157">
        <f t="shared" si="93"/>
        <v>113</v>
      </c>
      <c r="N247" s="157">
        <f t="shared" si="93"/>
        <v>14424677</v>
      </c>
      <c r="O247" s="157">
        <f t="shared" si="93"/>
        <v>1899</v>
      </c>
      <c r="P247" s="158">
        <f t="shared" si="93"/>
        <v>160510922</v>
      </c>
      <c r="Q247" s="159">
        <f t="shared" si="93"/>
        <v>538</v>
      </c>
      <c r="R247" s="157">
        <f t="shared" si="93"/>
        <v>80594323</v>
      </c>
      <c r="S247" s="157">
        <f t="shared" si="93"/>
        <v>133</v>
      </c>
      <c r="T247" s="157">
        <f t="shared" si="93"/>
        <v>94100317</v>
      </c>
      <c r="U247" s="157">
        <f t="shared" si="93"/>
        <v>830</v>
      </c>
      <c r="V247" s="157">
        <f t="shared" si="93"/>
        <v>600262002</v>
      </c>
      <c r="W247" s="157">
        <f t="shared" si="93"/>
        <v>130</v>
      </c>
      <c r="X247" s="157">
        <f t="shared" si="93"/>
        <v>10042108</v>
      </c>
      <c r="Y247" s="157">
        <f t="shared" si="93"/>
        <v>2</v>
      </c>
      <c r="Z247" s="157">
        <f t="shared" si="93"/>
        <v>75000</v>
      </c>
      <c r="AA247" s="157">
        <f t="shared" si="93"/>
        <v>259</v>
      </c>
      <c r="AB247" s="157">
        <f t="shared" si="93"/>
        <v>160903794</v>
      </c>
      <c r="AC247" s="157">
        <f t="shared" si="93"/>
        <v>1892</v>
      </c>
      <c r="AD247" s="160">
        <f t="shared" si="93"/>
        <v>945977544</v>
      </c>
      <c r="AE247" s="156">
        <f t="shared" si="93"/>
        <v>3791</v>
      </c>
      <c r="AF247" s="157">
        <f>SUM(AF244:AF246)</f>
        <v>1106488466</v>
      </c>
      <c r="AG247" s="157">
        <f t="shared" si="93"/>
        <v>3027</v>
      </c>
      <c r="AH247" s="158">
        <f t="shared" si="93"/>
        <v>975802006</v>
      </c>
      <c r="AI247" s="48"/>
    </row>
    <row r="249" spans="2:35" ht="19.2" x14ac:dyDescent="0.2">
      <c r="B249" s="6" t="s">
        <v>29</v>
      </c>
    </row>
    <row r="250" spans="2:35" ht="29.25" customHeight="1" x14ac:dyDescent="0.2">
      <c r="B250" s="6" t="s">
        <v>26</v>
      </c>
    </row>
    <row r="251" spans="2:35" ht="19.2" x14ac:dyDescent="0.2">
      <c r="B251" s="37" t="s">
        <v>95</v>
      </c>
    </row>
    <row r="252" spans="2:35" ht="19.2" x14ac:dyDescent="0.2">
      <c r="B252" s="37" t="s">
        <v>86</v>
      </c>
    </row>
    <row r="253" spans="2:35" ht="19.2" x14ac:dyDescent="0.2">
      <c r="B253" s="37" t="s">
        <v>87</v>
      </c>
    </row>
    <row r="254" spans="2:35" ht="19.2" x14ac:dyDescent="0.2">
      <c r="B254" s="37" t="s">
        <v>88</v>
      </c>
    </row>
    <row r="255" spans="2:35" ht="19.2" x14ac:dyDescent="0.2">
      <c r="B255" s="37" t="s">
        <v>89</v>
      </c>
    </row>
    <row r="262" spans="22:22" x14ac:dyDescent="0.2">
      <c r="V262" s="51"/>
    </row>
  </sheetData>
  <mergeCells count="432">
    <mergeCell ref="B1:AO1"/>
    <mergeCell ref="AK188:AK191"/>
    <mergeCell ref="AL188:AL191"/>
    <mergeCell ref="AM188:AM191"/>
    <mergeCell ref="AN188:AN191"/>
    <mergeCell ref="AO188:AO191"/>
    <mergeCell ref="AK16:AK19"/>
    <mergeCell ref="AL16:AL19"/>
    <mergeCell ref="AM16:AM19"/>
    <mergeCell ref="AN16:AN19"/>
    <mergeCell ref="AO8:AO11"/>
    <mergeCell ref="AK12:AK15"/>
    <mergeCell ref="AL12:AL15"/>
    <mergeCell ref="AO16:AO19"/>
    <mergeCell ref="AL4:AL7"/>
    <mergeCell ref="AM4:AM7"/>
    <mergeCell ref="AI188:AJ191"/>
    <mergeCell ref="AM12:AM15"/>
    <mergeCell ref="AN12:AN15"/>
    <mergeCell ref="AO12:AO15"/>
    <mergeCell ref="AK8:AK11"/>
    <mergeCell ref="AL8:AL11"/>
    <mergeCell ref="AM8:AM11"/>
    <mergeCell ref="AN8:AN11"/>
    <mergeCell ref="AN4:AN7"/>
    <mergeCell ref="AI5:AJ7"/>
    <mergeCell ref="AJ4:AK4"/>
    <mergeCell ref="AK5:AK7"/>
    <mergeCell ref="AO4:AO7"/>
    <mergeCell ref="AJ3:AO3"/>
    <mergeCell ref="B244:E247"/>
    <mergeCell ref="B184:E187"/>
    <mergeCell ref="B240:E243"/>
    <mergeCell ref="B8:E11"/>
    <mergeCell ref="W4:X6"/>
    <mergeCell ref="B16:E19"/>
    <mergeCell ref="B192:E195"/>
    <mergeCell ref="B12:E15"/>
    <mergeCell ref="Y4:Z6"/>
    <mergeCell ref="M4:N6"/>
    <mergeCell ref="O4:P6"/>
    <mergeCell ref="AI16:AJ19"/>
    <mergeCell ref="AI184:AJ187"/>
    <mergeCell ref="AO192:AO195"/>
    <mergeCell ref="AK192:AK195"/>
    <mergeCell ref="AL192:AL195"/>
    <mergeCell ref="AM192:AM195"/>
    <mergeCell ref="AN192:AN195"/>
    <mergeCell ref="AI8:AJ11"/>
    <mergeCell ref="AI12:AJ15"/>
    <mergeCell ref="B3:E7"/>
    <mergeCell ref="F3:F7"/>
    <mergeCell ref="G3:P3"/>
    <mergeCell ref="Q3:AD3"/>
    <mergeCell ref="AE3:AF3"/>
    <mergeCell ref="I4:J6"/>
    <mergeCell ref="K4:L6"/>
    <mergeCell ref="AA4:AB6"/>
    <mergeCell ref="AC4:AD6"/>
    <mergeCell ref="AE4:AF6"/>
    <mergeCell ref="AG3:AH3"/>
    <mergeCell ref="G4:H6"/>
    <mergeCell ref="AG4:AH6"/>
    <mergeCell ref="U4:V6"/>
    <mergeCell ref="Q4:R6"/>
    <mergeCell ref="S4:T6"/>
    <mergeCell ref="AN20:AN23"/>
    <mergeCell ref="AO20:AO23"/>
    <mergeCell ref="B24:E27"/>
    <mergeCell ref="AI24:AJ27"/>
    <mergeCell ref="AK24:AK27"/>
    <mergeCell ref="AL24:AL27"/>
    <mergeCell ref="AM24:AM27"/>
    <mergeCell ref="AN24:AN27"/>
    <mergeCell ref="AO24:AO27"/>
    <mergeCell ref="B20:E23"/>
    <mergeCell ref="AI20:AJ23"/>
    <mergeCell ref="AK20:AK23"/>
    <mergeCell ref="AL20:AL23"/>
    <mergeCell ref="AM20:AM23"/>
    <mergeCell ref="AN28:AN31"/>
    <mergeCell ref="AO28:AO31"/>
    <mergeCell ref="B32:E35"/>
    <mergeCell ref="AI32:AJ35"/>
    <mergeCell ref="AK32:AK35"/>
    <mergeCell ref="AL32:AL35"/>
    <mergeCell ref="AM32:AM35"/>
    <mergeCell ref="AN32:AN35"/>
    <mergeCell ref="AO32:AO35"/>
    <mergeCell ref="B28:E31"/>
    <mergeCell ref="AI28:AJ31"/>
    <mergeCell ref="AK28:AK31"/>
    <mergeCell ref="AL28:AL31"/>
    <mergeCell ref="AM28:AM31"/>
    <mergeCell ref="AN36:AN39"/>
    <mergeCell ref="AO36:AO39"/>
    <mergeCell ref="B40:E43"/>
    <mergeCell ref="B36:E39"/>
    <mergeCell ref="AI36:AJ39"/>
    <mergeCell ref="AK36:AK39"/>
    <mergeCell ref="AL36:AL39"/>
    <mergeCell ref="AM36:AM39"/>
    <mergeCell ref="AI40:AJ43"/>
    <mergeCell ref="AK40:AK43"/>
    <mergeCell ref="AL40:AL43"/>
    <mergeCell ref="AM40:AM43"/>
    <mergeCell ref="AN40:AN43"/>
    <mergeCell ref="AO40:AO43"/>
    <mergeCell ref="AN44:AN47"/>
    <mergeCell ref="AO44:AO47"/>
    <mergeCell ref="B48:E51"/>
    <mergeCell ref="AI48:AJ51"/>
    <mergeCell ref="AK48:AK51"/>
    <mergeCell ref="AL48:AL51"/>
    <mergeCell ref="AM48:AM51"/>
    <mergeCell ref="AN48:AN51"/>
    <mergeCell ref="AO48:AO51"/>
    <mergeCell ref="B44:E47"/>
    <mergeCell ref="AI44:AJ47"/>
    <mergeCell ref="AK44:AK47"/>
    <mergeCell ref="AL44:AL47"/>
    <mergeCell ref="AM44:AM47"/>
    <mergeCell ref="AN52:AN55"/>
    <mergeCell ref="AO52:AO55"/>
    <mergeCell ref="B56:E59"/>
    <mergeCell ref="B52:E55"/>
    <mergeCell ref="AI52:AJ55"/>
    <mergeCell ref="AK52:AK55"/>
    <mergeCell ref="AL52:AL55"/>
    <mergeCell ref="AM52:AM55"/>
    <mergeCell ref="AI56:AJ59"/>
    <mergeCell ref="AK56:AK59"/>
    <mergeCell ref="AL56:AL59"/>
    <mergeCell ref="AM56:AM59"/>
    <mergeCell ref="AN56:AN59"/>
    <mergeCell ref="AO56:AO59"/>
    <mergeCell ref="AN60:AN63"/>
    <mergeCell ref="AO60:AO63"/>
    <mergeCell ref="B64:E67"/>
    <mergeCell ref="AI64:AJ67"/>
    <mergeCell ref="AK64:AK67"/>
    <mergeCell ref="AL64:AL67"/>
    <mergeCell ref="AM64:AM67"/>
    <mergeCell ref="AN64:AN67"/>
    <mergeCell ref="AO64:AO67"/>
    <mergeCell ref="B60:E63"/>
    <mergeCell ref="AI60:AJ63"/>
    <mergeCell ref="AK60:AK63"/>
    <mergeCell ref="AL60:AL63"/>
    <mergeCell ref="AM60:AM63"/>
    <mergeCell ref="AN68:AN71"/>
    <mergeCell ref="AO68:AO71"/>
    <mergeCell ref="B72:E75"/>
    <mergeCell ref="AI72:AJ75"/>
    <mergeCell ref="AK72:AK75"/>
    <mergeCell ref="AL72:AL75"/>
    <mergeCell ref="AM72:AM75"/>
    <mergeCell ref="AN72:AN75"/>
    <mergeCell ref="AO72:AO75"/>
    <mergeCell ref="B68:E71"/>
    <mergeCell ref="AI68:AJ71"/>
    <mergeCell ref="AK68:AK71"/>
    <mergeCell ref="AL68:AL71"/>
    <mergeCell ref="AM68:AM71"/>
    <mergeCell ref="AN76:AN79"/>
    <mergeCell ref="AO76:AO79"/>
    <mergeCell ref="B80:E83"/>
    <mergeCell ref="AI80:AJ83"/>
    <mergeCell ref="AK80:AK83"/>
    <mergeCell ref="AL80:AL83"/>
    <mergeCell ref="AM80:AM83"/>
    <mergeCell ref="AN80:AN83"/>
    <mergeCell ref="AO80:AO83"/>
    <mergeCell ref="B76:E79"/>
    <mergeCell ref="AI76:AJ79"/>
    <mergeCell ref="AK76:AK79"/>
    <mergeCell ref="AL76:AL79"/>
    <mergeCell ref="AM76:AM79"/>
    <mergeCell ref="AN84:AN87"/>
    <mergeCell ref="AO84:AO87"/>
    <mergeCell ref="B88:E91"/>
    <mergeCell ref="B84:E87"/>
    <mergeCell ref="AI84:AJ87"/>
    <mergeCell ref="AK84:AK87"/>
    <mergeCell ref="AL84:AL87"/>
    <mergeCell ref="AM84:AM87"/>
    <mergeCell ref="AI88:AJ91"/>
    <mergeCell ref="AK88:AK91"/>
    <mergeCell ref="AL88:AL91"/>
    <mergeCell ref="AM88:AM91"/>
    <mergeCell ref="AN88:AN91"/>
    <mergeCell ref="AO88:AO91"/>
    <mergeCell ref="AN92:AN95"/>
    <mergeCell ref="AO92:AO95"/>
    <mergeCell ref="B96:E99"/>
    <mergeCell ref="B92:E95"/>
    <mergeCell ref="AI92:AJ95"/>
    <mergeCell ref="AK92:AK95"/>
    <mergeCell ref="AL92:AL95"/>
    <mergeCell ref="AM92:AM95"/>
    <mergeCell ref="AI96:AJ99"/>
    <mergeCell ref="AK96:AK99"/>
    <mergeCell ref="AL96:AL99"/>
    <mergeCell ref="AM96:AM99"/>
    <mergeCell ref="AN96:AN99"/>
    <mergeCell ref="AO96:AO99"/>
    <mergeCell ref="AN100:AN103"/>
    <mergeCell ref="AO100:AO103"/>
    <mergeCell ref="B104:E107"/>
    <mergeCell ref="AI104:AJ107"/>
    <mergeCell ref="AK104:AK107"/>
    <mergeCell ref="AL104:AL107"/>
    <mergeCell ref="AM104:AM107"/>
    <mergeCell ref="AN104:AN107"/>
    <mergeCell ref="AO104:AO107"/>
    <mergeCell ref="B100:E103"/>
    <mergeCell ref="AI100:AJ103"/>
    <mergeCell ref="AK100:AK103"/>
    <mergeCell ref="AL100:AL103"/>
    <mergeCell ref="AM100:AM103"/>
    <mergeCell ref="AN108:AN111"/>
    <mergeCell ref="AO108:AO111"/>
    <mergeCell ref="B112:E115"/>
    <mergeCell ref="AI112:AJ115"/>
    <mergeCell ref="AK112:AK115"/>
    <mergeCell ref="AL112:AL115"/>
    <mergeCell ref="AM112:AM115"/>
    <mergeCell ref="AN112:AN115"/>
    <mergeCell ref="AO112:AO115"/>
    <mergeCell ref="B108:E111"/>
    <mergeCell ref="AI108:AJ111"/>
    <mergeCell ref="AK108:AK111"/>
    <mergeCell ref="AL108:AL111"/>
    <mergeCell ref="AM108:AM111"/>
    <mergeCell ref="AN116:AN119"/>
    <mergeCell ref="AO116:AO119"/>
    <mergeCell ref="B120:E123"/>
    <mergeCell ref="B116:E119"/>
    <mergeCell ref="AI116:AJ119"/>
    <mergeCell ref="AK116:AK119"/>
    <mergeCell ref="AL116:AL119"/>
    <mergeCell ref="AM116:AM119"/>
    <mergeCell ref="AI120:AJ123"/>
    <mergeCell ref="AK120:AK123"/>
    <mergeCell ref="AL120:AL123"/>
    <mergeCell ref="AM120:AM123"/>
    <mergeCell ref="AN120:AN123"/>
    <mergeCell ref="AO120:AO123"/>
    <mergeCell ref="AN124:AN127"/>
    <mergeCell ref="AO124:AO127"/>
    <mergeCell ref="B128:E131"/>
    <mergeCell ref="AI128:AJ131"/>
    <mergeCell ref="AK128:AK131"/>
    <mergeCell ref="AL128:AL131"/>
    <mergeCell ref="AM128:AM131"/>
    <mergeCell ref="AN128:AN131"/>
    <mergeCell ref="AO128:AO131"/>
    <mergeCell ref="B124:E127"/>
    <mergeCell ref="AI124:AJ127"/>
    <mergeCell ref="AK124:AK127"/>
    <mergeCell ref="AL124:AL127"/>
    <mergeCell ref="AM124:AM127"/>
    <mergeCell ref="AN132:AN135"/>
    <mergeCell ref="AO132:AO135"/>
    <mergeCell ref="B136:E139"/>
    <mergeCell ref="AI136:AJ139"/>
    <mergeCell ref="AK136:AK139"/>
    <mergeCell ref="AL136:AL139"/>
    <mergeCell ref="AM136:AM139"/>
    <mergeCell ref="AN136:AN139"/>
    <mergeCell ref="AO136:AO139"/>
    <mergeCell ref="B132:E135"/>
    <mergeCell ref="AI132:AJ135"/>
    <mergeCell ref="AK132:AK135"/>
    <mergeCell ref="AL132:AL135"/>
    <mergeCell ref="AM132:AM135"/>
    <mergeCell ref="AN140:AN143"/>
    <mergeCell ref="AO140:AO143"/>
    <mergeCell ref="B144:E147"/>
    <mergeCell ref="AI144:AJ147"/>
    <mergeCell ref="AK144:AK147"/>
    <mergeCell ref="AL144:AL147"/>
    <mergeCell ref="AM144:AM147"/>
    <mergeCell ref="AN144:AN147"/>
    <mergeCell ref="AO144:AO147"/>
    <mergeCell ref="B140:E143"/>
    <mergeCell ref="AI140:AJ143"/>
    <mergeCell ref="AK140:AK143"/>
    <mergeCell ref="AL140:AL143"/>
    <mergeCell ref="AM140:AM143"/>
    <mergeCell ref="AN148:AN151"/>
    <mergeCell ref="AO148:AO151"/>
    <mergeCell ref="B152:E155"/>
    <mergeCell ref="B148:E151"/>
    <mergeCell ref="AI148:AJ151"/>
    <mergeCell ref="AK148:AK151"/>
    <mergeCell ref="AL148:AL151"/>
    <mergeCell ref="AM148:AM151"/>
    <mergeCell ref="AI152:AJ155"/>
    <mergeCell ref="AK152:AK155"/>
    <mergeCell ref="AL152:AL155"/>
    <mergeCell ref="AM152:AM155"/>
    <mergeCell ref="AN152:AN155"/>
    <mergeCell ref="AO152:AO155"/>
    <mergeCell ref="AN156:AN159"/>
    <mergeCell ref="AO156:AO159"/>
    <mergeCell ref="B160:E163"/>
    <mergeCell ref="AI160:AJ163"/>
    <mergeCell ref="AK160:AK163"/>
    <mergeCell ref="AL160:AL163"/>
    <mergeCell ref="AM160:AM163"/>
    <mergeCell ref="AN160:AN163"/>
    <mergeCell ref="AO160:AO163"/>
    <mergeCell ref="B156:E159"/>
    <mergeCell ref="AI156:AJ159"/>
    <mergeCell ref="AK156:AK159"/>
    <mergeCell ref="AL156:AL159"/>
    <mergeCell ref="AM156:AM159"/>
    <mergeCell ref="AN164:AN167"/>
    <mergeCell ref="AO164:AO167"/>
    <mergeCell ref="B168:E171"/>
    <mergeCell ref="AI168:AJ171"/>
    <mergeCell ref="AK168:AK171"/>
    <mergeCell ref="AL168:AL171"/>
    <mergeCell ref="AM168:AM171"/>
    <mergeCell ref="AN168:AN171"/>
    <mergeCell ref="AO168:AO171"/>
    <mergeCell ref="B164:E167"/>
    <mergeCell ref="AI164:AJ167"/>
    <mergeCell ref="AK164:AK167"/>
    <mergeCell ref="AL164:AL167"/>
    <mergeCell ref="AM164:AM167"/>
    <mergeCell ref="AN172:AN175"/>
    <mergeCell ref="AO172:AO175"/>
    <mergeCell ref="B176:E179"/>
    <mergeCell ref="AI176:AJ179"/>
    <mergeCell ref="AK176:AK179"/>
    <mergeCell ref="AL176:AL179"/>
    <mergeCell ref="AM176:AM179"/>
    <mergeCell ref="AN176:AN179"/>
    <mergeCell ref="AO176:AO179"/>
    <mergeCell ref="B172:E175"/>
    <mergeCell ref="AI172:AJ175"/>
    <mergeCell ref="AK172:AK175"/>
    <mergeCell ref="AL172:AL175"/>
    <mergeCell ref="AM172:AM175"/>
    <mergeCell ref="B196:E199"/>
    <mergeCell ref="AI196:AJ199"/>
    <mergeCell ref="AK196:AK199"/>
    <mergeCell ref="AL196:AL199"/>
    <mergeCell ref="AM196:AM199"/>
    <mergeCell ref="AN196:AN199"/>
    <mergeCell ref="AO196:AO199"/>
    <mergeCell ref="B188:E191"/>
    <mergeCell ref="AN180:AN183"/>
    <mergeCell ref="AO180:AO183"/>
    <mergeCell ref="B180:E183"/>
    <mergeCell ref="AI180:AJ183"/>
    <mergeCell ref="AK180:AK183"/>
    <mergeCell ref="AL180:AL183"/>
    <mergeCell ref="AM180:AM183"/>
    <mergeCell ref="AI192:AJ195"/>
    <mergeCell ref="AN200:AN203"/>
    <mergeCell ref="AO200:AO203"/>
    <mergeCell ref="B204:E207"/>
    <mergeCell ref="AI204:AJ207"/>
    <mergeCell ref="AK204:AK207"/>
    <mergeCell ref="AL204:AL207"/>
    <mergeCell ref="AM204:AM207"/>
    <mergeCell ref="AN204:AN207"/>
    <mergeCell ref="AO204:AO207"/>
    <mergeCell ref="B200:E203"/>
    <mergeCell ref="AI200:AJ203"/>
    <mergeCell ref="AK200:AK203"/>
    <mergeCell ref="AL200:AL203"/>
    <mergeCell ref="AM200:AM203"/>
    <mergeCell ref="AN208:AN211"/>
    <mergeCell ref="AO208:AO211"/>
    <mergeCell ref="B212:E215"/>
    <mergeCell ref="AI212:AJ215"/>
    <mergeCell ref="AK212:AK215"/>
    <mergeCell ref="AL212:AL215"/>
    <mergeCell ref="AM212:AM215"/>
    <mergeCell ref="AN212:AN215"/>
    <mergeCell ref="AO212:AO215"/>
    <mergeCell ref="B208:E211"/>
    <mergeCell ref="AI208:AJ211"/>
    <mergeCell ref="AK208:AK211"/>
    <mergeCell ref="AL208:AL211"/>
    <mergeCell ref="AM208:AM211"/>
    <mergeCell ref="AN216:AN219"/>
    <mergeCell ref="AO216:AO219"/>
    <mergeCell ref="B220:E223"/>
    <mergeCell ref="AI220:AJ223"/>
    <mergeCell ref="AK220:AK223"/>
    <mergeCell ref="AL220:AL223"/>
    <mergeCell ref="AM220:AM223"/>
    <mergeCell ref="AN220:AN223"/>
    <mergeCell ref="AO220:AO223"/>
    <mergeCell ref="B216:E219"/>
    <mergeCell ref="AI216:AJ219"/>
    <mergeCell ref="AK216:AK219"/>
    <mergeCell ref="AL216:AL219"/>
    <mergeCell ref="AM216:AM219"/>
    <mergeCell ref="AN224:AN227"/>
    <mergeCell ref="AO224:AO227"/>
    <mergeCell ref="B228:E231"/>
    <mergeCell ref="AI228:AJ231"/>
    <mergeCell ref="AK228:AK231"/>
    <mergeCell ref="AL228:AL231"/>
    <mergeCell ref="AM228:AM231"/>
    <mergeCell ref="AN228:AN231"/>
    <mergeCell ref="AO228:AO231"/>
    <mergeCell ref="B224:E227"/>
    <mergeCell ref="AI224:AJ227"/>
    <mergeCell ref="AK224:AK227"/>
    <mergeCell ref="AL224:AL227"/>
    <mergeCell ref="AM224:AM227"/>
    <mergeCell ref="AN232:AN235"/>
    <mergeCell ref="AO232:AO235"/>
    <mergeCell ref="B236:E239"/>
    <mergeCell ref="AI236:AJ239"/>
    <mergeCell ref="AK236:AK239"/>
    <mergeCell ref="AL236:AL239"/>
    <mergeCell ref="AM236:AM239"/>
    <mergeCell ref="AN236:AN239"/>
    <mergeCell ref="AO236:AO239"/>
    <mergeCell ref="B232:E235"/>
    <mergeCell ref="AI232:AJ235"/>
    <mergeCell ref="AK232:AK235"/>
    <mergeCell ref="AL232:AL235"/>
    <mergeCell ref="AM232:AM235"/>
  </mergeCells>
  <phoneticPr fontId="1"/>
  <dataValidations count="3">
    <dataValidation type="list" allowBlank="1" showInputMessage="1" showErrorMessage="1" sqref="AL188:AL239 AL8:AL183" xr:uid="{00000000-0002-0000-0000-000000000000}">
      <formula1>"○,△,×"</formula1>
    </dataValidation>
    <dataValidation allowBlank="1" showInputMessage="1" showErrorMessage="1" promptTitle="”○”　”×”" sqref="AL4" xr:uid="{00000000-0002-0000-0000-000001000000}"/>
    <dataValidation type="list" allowBlank="1" showInputMessage="1" showErrorMessage="1" sqref="AI188:AJ239 AI8 AI12:AJ183" xr:uid="{00000000-0002-0000-0000-000002000000}">
      <formula1>"①,②,③,④"</formula1>
    </dataValidation>
  </dataValidations>
  <pageMargins left="0.23622047244094491" right="0.23622047244094491" top="0.74803149606299213" bottom="0.74803149606299213" header="0.31496062992125984" footer="0.31496062992125984"/>
  <pageSetup paperSize="9" scale="25"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9"/>
  <sheetViews>
    <sheetView view="pageBreakPreview" topLeftCell="A19" zoomScale="60" zoomScaleNormal="100" workbookViewId="0">
      <selection activeCell="L6" sqref="L6"/>
    </sheetView>
  </sheetViews>
  <sheetFormatPr defaultRowHeight="13.2" x14ac:dyDescent="0.2"/>
  <cols>
    <col min="1" max="1" width="5" customWidth="1"/>
    <col min="3" max="3" width="39.44140625" customWidth="1"/>
    <col min="4" max="4" width="125.33203125" customWidth="1"/>
  </cols>
  <sheetData>
    <row r="1" spans="1:4" ht="28.5" customHeight="1" x14ac:dyDescent="0.2">
      <c r="D1" s="15"/>
    </row>
    <row r="2" spans="1:4" ht="28.5" customHeight="1" x14ac:dyDescent="0.2">
      <c r="A2" s="361" t="s">
        <v>31</v>
      </c>
      <c r="B2" s="362"/>
      <c r="C2" s="362"/>
      <c r="D2" s="362"/>
    </row>
    <row r="3" spans="1:4" ht="6.75" customHeight="1" x14ac:dyDescent="0.2"/>
    <row r="4" spans="1:4" ht="48.75" customHeight="1" thickBot="1" x14ac:dyDescent="0.25">
      <c r="B4" s="16" t="s">
        <v>32</v>
      </c>
    </row>
    <row r="5" spans="1:4" ht="27.75" customHeight="1" thickBot="1" x14ac:dyDescent="0.25">
      <c r="B5" s="17"/>
      <c r="C5" s="18" t="s">
        <v>33</v>
      </c>
      <c r="D5" s="19" t="s">
        <v>34</v>
      </c>
    </row>
    <row r="6" spans="1:4" ht="64.5" customHeight="1" x14ac:dyDescent="0.2">
      <c r="B6" s="363" t="s">
        <v>35</v>
      </c>
      <c r="C6" s="20" t="s">
        <v>36</v>
      </c>
      <c r="D6" s="21" t="s">
        <v>37</v>
      </c>
    </row>
    <row r="7" spans="1:4" ht="64.5" customHeight="1" x14ac:dyDescent="0.2">
      <c r="B7" s="364"/>
      <c r="C7" s="22" t="s">
        <v>38</v>
      </c>
      <c r="D7" s="23" t="s">
        <v>39</v>
      </c>
    </row>
    <row r="8" spans="1:4" ht="64.5" customHeight="1" x14ac:dyDescent="0.2">
      <c r="B8" s="365"/>
      <c r="C8" s="24" t="s">
        <v>40</v>
      </c>
      <c r="D8" s="25" t="s">
        <v>41</v>
      </c>
    </row>
    <row r="9" spans="1:4" ht="64.5" customHeight="1" thickBot="1" x14ac:dyDescent="0.25">
      <c r="B9" s="366"/>
      <c r="C9" s="26" t="s">
        <v>42</v>
      </c>
      <c r="D9" s="27" t="s">
        <v>43</v>
      </c>
    </row>
    <row r="10" spans="1:4" ht="64.5" customHeight="1" x14ac:dyDescent="0.2">
      <c r="B10" s="363" t="s">
        <v>44</v>
      </c>
      <c r="C10" s="20" t="s">
        <v>45</v>
      </c>
      <c r="D10" s="21" t="s">
        <v>46</v>
      </c>
    </row>
    <row r="11" spans="1:4" ht="64.5" customHeight="1" x14ac:dyDescent="0.2">
      <c r="B11" s="364"/>
      <c r="C11" s="22" t="s">
        <v>47</v>
      </c>
      <c r="D11" s="23" t="s">
        <v>48</v>
      </c>
    </row>
    <row r="12" spans="1:4" ht="64.5" customHeight="1" x14ac:dyDescent="0.2">
      <c r="B12" s="365"/>
      <c r="C12" s="24" t="s">
        <v>49</v>
      </c>
      <c r="D12" s="25" t="s">
        <v>50</v>
      </c>
    </row>
    <row r="13" spans="1:4" ht="64.5" customHeight="1" x14ac:dyDescent="0.2">
      <c r="B13" s="365"/>
      <c r="C13" s="24" t="s">
        <v>51</v>
      </c>
      <c r="D13" s="25" t="s">
        <v>52</v>
      </c>
    </row>
    <row r="14" spans="1:4" ht="64.5" customHeight="1" x14ac:dyDescent="0.2">
      <c r="B14" s="365"/>
      <c r="C14" s="24" t="s">
        <v>53</v>
      </c>
      <c r="D14" s="25" t="s">
        <v>54</v>
      </c>
    </row>
    <row r="15" spans="1:4" ht="64.5" customHeight="1" thickBot="1" x14ac:dyDescent="0.25">
      <c r="B15" s="366"/>
      <c r="C15" s="26" t="s">
        <v>55</v>
      </c>
      <c r="D15" s="27" t="s">
        <v>56</v>
      </c>
    </row>
    <row r="16" spans="1:4" ht="57" customHeight="1" x14ac:dyDescent="0.2">
      <c r="B16" s="28"/>
      <c r="C16" s="29"/>
      <c r="D16" s="29"/>
    </row>
    <row r="17" spans="2:4" ht="32.25" customHeight="1" x14ac:dyDescent="0.2"/>
    <row r="18" spans="2:4" ht="42.75" customHeight="1" thickBot="1" x14ac:dyDescent="0.25">
      <c r="B18" s="16" t="s">
        <v>57</v>
      </c>
    </row>
    <row r="19" spans="2:4" ht="65.25" customHeight="1" x14ac:dyDescent="0.2">
      <c r="B19" s="367" t="s">
        <v>58</v>
      </c>
      <c r="C19" s="20" t="s">
        <v>59</v>
      </c>
      <c r="D19" s="21" t="s">
        <v>60</v>
      </c>
    </row>
    <row r="20" spans="2:4" ht="65.25" customHeight="1" x14ac:dyDescent="0.2">
      <c r="B20" s="368"/>
      <c r="C20" s="24" t="s">
        <v>61</v>
      </c>
      <c r="D20" s="25" t="s">
        <v>62</v>
      </c>
    </row>
    <row r="21" spans="2:4" ht="65.25" customHeight="1" x14ac:dyDescent="0.2">
      <c r="B21" s="368"/>
      <c r="C21" s="24" t="s">
        <v>63</v>
      </c>
      <c r="D21" s="25" t="s">
        <v>64</v>
      </c>
    </row>
    <row r="22" spans="2:4" ht="65.25" customHeight="1" x14ac:dyDescent="0.2">
      <c r="B22" s="368"/>
      <c r="C22" s="24" t="s">
        <v>65</v>
      </c>
      <c r="D22" s="25" t="s">
        <v>66</v>
      </c>
    </row>
    <row r="23" spans="2:4" ht="66.75" customHeight="1" x14ac:dyDescent="0.2">
      <c r="B23" s="368"/>
      <c r="C23" s="24" t="s">
        <v>67</v>
      </c>
      <c r="D23" s="25" t="s">
        <v>68</v>
      </c>
    </row>
    <row r="24" spans="2:4" ht="64.5" customHeight="1" thickBot="1" x14ac:dyDescent="0.25">
      <c r="B24" s="369"/>
      <c r="C24" s="26" t="s">
        <v>69</v>
      </c>
      <c r="D24" s="27" t="s">
        <v>70</v>
      </c>
    </row>
    <row r="25" spans="2:4" ht="65.25" customHeight="1" thickBot="1" x14ac:dyDescent="0.25">
      <c r="B25" s="30" t="s">
        <v>71</v>
      </c>
      <c r="C25" s="31" t="s">
        <v>72</v>
      </c>
      <c r="D25" s="32" t="s">
        <v>73</v>
      </c>
    </row>
    <row r="26" spans="2:4" ht="65.25" customHeight="1" x14ac:dyDescent="0.2">
      <c r="B26" s="370" t="s">
        <v>74</v>
      </c>
      <c r="C26" s="22" t="s">
        <v>75</v>
      </c>
      <c r="D26" s="23" t="s">
        <v>76</v>
      </c>
    </row>
    <row r="27" spans="2:4" ht="65.25" customHeight="1" x14ac:dyDescent="0.2">
      <c r="B27" s="370"/>
      <c r="C27" s="24" t="s">
        <v>77</v>
      </c>
      <c r="D27" s="25" t="s">
        <v>78</v>
      </c>
    </row>
    <row r="28" spans="2:4" ht="65.25" customHeight="1" x14ac:dyDescent="0.2">
      <c r="B28" s="370"/>
      <c r="C28" s="24" t="s">
        <v>79</v>
      </c>
      <c r="D28" s="25" t="s">
        <v>80</v>
      </c>
    </row>
    <row r="29" spans="2:4" ht="65.25" customHeight="1" thickBot="1" x14ac:dyDescent="0.25">
      <c r="B29" s="371"/>
      <c r="C29" s="26" t="s">
        <v>81</v>
      </c>
      <c r="D29" s="33" t="s">
        <v>82</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8"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 (地方総括)</vt:lpstr>
      <vt:lpstr>分類例</vt:lpstr>
      <vt:lpstr>'様式 (地方総括)'!Print_Area</vt:lpstr>
      <vt:lpstr>'様式 (地方総括)'!Print_Titles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2025-12-25T03:13:33Z</dcterms:created>
  <dcterms:modified xsi:type="dcterms:W3CDTF">2026-01-06T07:14:24Z</dcterms:modified>
</cp:coreProperties>
</file>