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xr:revisionPtr revIDLastSave="0" documentId="13_ncr:1_{90CA25A0-D7B7-4A2A-87EA-39839115CAEE}" xr6:coauthVersionLast="47" xr6:coauthVersionMax="47" xr10:uidLastSave="{00000000-0000-0000-0000-000000000000}"/>
  <workbookProtection workbookAlgorithmName="SHA-512" workbookHashValue="hJcDa3MMADGXNRH65D5yBYfuczVek/hB4tIXYxqJYY45mrH3iVaXBFnR5Z8QNGmfDC3pU744XOZSaMNvp+HPTw==" workbookSaltValue="JWZvcq5phT7mI44MMKAuMQ==" workbookSpinCount="100000" lockStructure="1"/>
  <bookViews>
    <workbookView xWindow="-108" yWindow="-108" windowWidth="23256" windowHeight="13896" xr2:uid="{00000000-000D-0000-FFFF-FFFF00000000}"/>
  </bookViews>
  <sheets>
    <sheet name="表紙" sheetId="2" r:id="rId1"/>
    <sheet name="I～Ⅳ" sheetId="19" r:id="rId2"/>
    <sheet name="変更箇所" sheetId="16" r:id="rId3"/>
  </sheets>
  <definedNames>
    <definedName name="_xlnm.Print_Area" localSheetId="1">'I～Ⅳ'!$A$1:$AM$182</definedName>
    <definedName name="_xlnm.Print_Area" localSheetId="0">表紙!$A$1:$AM$70</definedName>
    <definedName name="_xlnm.Print_Area" localSheetId="2">変更箇所!$A$5:$BC$12</definedName>
    <definedName name="_xlnm.Print_Titles" localSheetId="2">変更箇所!$3:$4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79" i="19" l="1"/>
  <c r="BI6" i="16"/>
  <c r="BJ6" i="16"/>
  <c r="BK6" i="16"/>
  <c r="BL6" i="16"/>
  <c r="BM6" i="16"/>
  <c r="BN6" i="16"/>
  <c r="BI2" i="16"/>
  <c r="BN103" i="16"/>
  <c r="BM103" i="16"/>
  <c r="BL103" i="16"/>
  <c r="BK103" i="16"/>
  <c r="BJ103" i="16"/>
  <c r="BI103" i="16"/>
  <c r="BN102" i="16"/>
  <c r="BM102" i="16"/>
  <c r="BL102" i="16"/>
  <c r="BK102" i="16"/>
  <c r="BJ102" i="16"/>
  <c r="BI102" i="16"/>
  <c r="BN101" i="16"/>
  <c r="BM101" i="16"/>
  <c r="BL101" i="16"/>
  <c r="BK101" i="16"/>
  <c r="BJ101" i="16"/>
  <c r="BI101" i="16"/>
  <c r="BN100" i="16"/>
  <c r="BM100" i="16"/>
  <c r="BL100" i="16"/>
  <c r="BK100" i="16"/>
  <c r="BJ100" i="16"/>
  <c r="BI100" i="16"/>
  <c r="BN99" i="16"/>
  <c r="BM99" i="16"/>
  <c r="BL99" i="16"/>
  <c r="BK99" i="16"/>
  <c r="BJ99" i="16"/>
  <c r="BI99" i="16"/>
  <c r="BN98" i="16"/>
  <c r="BM98" i="16"/>
  <c r="BL98" i="16"/>
  <c r="BK98" i="16"/>
  <c r="BJ98" i="16"/>
  <c r="BI98" i="16"/>
  <c r="BN97" i="16"/>
  <c r="BM97" i="16"/>
  <c r="BL97" i="16"/>
  <c r="BK97" i="16"/>
  <c r="BJ97" i="16"/>
  <c r="BI97" i="16"/>
  <c r="BN96" i="16"/>
  <c r="BM96" i="16"/>
  <c r="BL96" i="16"/>
  <c r="BK96" i="16"/>
  <c r="BJ96" i="16"/>
  <c r="BI96" i="16"/>
  <c r="BN95" i="16"/>
  <c r="BM95" i="16"/>
  <c r="BL95" i="16"/>
  <c r="BK95" i="16"/>
  <c r="BJ95" i="16"/>
  <c r="BI95" i="16"/>
  <c r="BN94" i="16"/>
  <c r="BM94" i="16"/>
  <c r="BL94" i="16"/>
  <c r="BK94" i="16"/>
  <c r="BJ94" i="16"/>
  <c r="BI94" i="16"/>
  <c r="BN93" i="16"/>
  <c r="BM93" i="16"/>
  <c r="BL93" i="16"/>
  <c r="BK93" i="16"/>
  <c r="BJ93" i="16"/>
  <c r="BI93" i="16"/>
  <c r="BN92" i="16"/>
  <c r="BM92" i="16"/>
  <c r="BL92" i="16"/>
  <c r="BK92" i="16"/>
  <c r="BJ92" i="16"/>
  <c r="BI92" i="16"/>
  <c r="BN91" i="16"/>
  <c r="BM91" i="16"/>
  <c r="BL91" i="16"/>
  <c r="BK91" i="16"/>
  <c r="BJ91" i="16"/>
  <c r="BI91" i="16"/>
  <c r="BN90" i="16"/>
  <c r="BM90" i="16"/>
  <c r="BL90" i="16"/>
  <c r="BK90" i="16"/>
  <c r="BJ90" i="16"/>
  <c r="BI90" i="16"/>
  <c r="BN89" i="16"/>
  <c r="BM89" i="16"/>
  <c r="BL89" i="16"/>
  <c r="BK89" i="16"/>
  <c r="BJ89" i="16"/>
  <c r="BI89" i="16"/>
  <c r="BN88" i="16"/>
  <c r="BM88" i="16"/>
  <c r="BL88" i="16"/>
  <c r="BK88" i="16"/>
  <c r="BJ88" i="16"/>
  <c r="BI88" i="16"/>
  <c r="BN87" i="16"/>
  <c r="BM87" i="16"/>
  <c r="BL87" i="16"/>
  <c r="BK87" i="16"/>
  <c r="BJ87" i="16"/>
  <c r="BI87" i="16"/>
  <c r="BN86" i="16"/>
  <c r="BM86" i="16"/>
  <c r="BL86" i="16"/>
  <c r="BK86" i="16"/>
  <c r="BJ86" i="16"/>
  <c r="BI86" i="16"/>
  <c r="BN85" i="16"/>
  <c r="BM85" i="16"/>
  <c r="BL85" i="16"/>
  <c r="BK85" i="16"/>
  <c r="BJ85" i="16"/>
  <c r="BI85" i="16"/>
  <c r="BN84" i="16"/>
  <c r="BM84" i="16"/>
  <c r="BL84" i="16"/>
  <c r="BK84" i="16"/>
  <c r="BJ84" i="16"/>
  <c r="BI84" i="16"/>
  <c r="BN83" i="16"/>
  <c r="BM83" i="16"/>
  <c r="BL83" i="16"/>
  <c r="BK83" i="16"/>
  <c r="BJ83" i="16"/>
  <c r="BI83" i="16"/>
  <c r="BN82" i="16"/>
  <c r="BM82" i="16"/>
  <c r="BL82" i="16"/>
  <c r="BK82" i="16"/>
  <c r="BJ82" i="16"/>
  <c r="BI82" i="16"/>
  <c r="BN81" i="16"/>
  <c r="BM81" i="16"/>
  <c r="BL81" i="16"/>
  <c r="BK81" i="16"/>
  <c r="BJ81" i="16"/>
  <c r="BI81" i="16"/>
  <c r="BN80" i="16"/>
  <c r="BM80" i="16"/>
  <c r="BL80" i="16"/>
  <c r="BK80" i="16"/>
  <c r="BJ80" i="16"/>
  <c r="BI80" i="16"/>
  <c r="BN79" i="16"/>
  <c r="BM79" i="16"/>
  <c r="BL79" i="16"/>
  <c r="BK79" i="16"/>
  <c r="BJ79" i="16"/>
  <c r="BI79" i="16"/>
  <c r="BN78" i="16"/>
  <c r="BM78" i="16"/>
  <c r="BL78" i="16"/>
  <c r="BK78" i="16"/>
  <c r="BJ78" i="16"/>
  <c r="BI78" i="16"/>
  <c r="BN77" i="16"/>
  <c r="BM77" i="16"/>
  <c r="BL77" i="16"/>
  <c r="BK77" i="16"/>
  <c r="BJ77" i="16"/>
  <c r="BI77" i="16"/>
  <c r="BN76" i="16"/>
  <c r="BM76" i="16"/>
  <c r="BL76" i="16"/>
  <c r="BK76" i="16"/>
  <c r="BJ76" i="16"/>
  <c r="BI76" i="16"/>
  <c r="BN75" i="16"/>
  <c r="BM75" i="16"/>
  <c r="BL75" i="16"/>
  <c r="BK75" i="16"/>
  <c r="BJ75" i="16"/>
  <c r="BI75" i="16"/>
  <c r="BN74" i="16"/>
  <c r="BM74" i="16"/>
  <c r="BL74" i="16"/>
  <c r="BK74" i="16"/>
  <c r="BJ74" i="16"/>
  <c r="BI74" i="16"/>
  <c r="BN73" i="16"/>
  <c r="BM73" i="16"/>
  <c r="BL73" i="16"/>
  <c r="BK73" i="16"/>
  <c r="BJ73" i="16"/>
  <c r="BI73" i="16"/>
  <c r="BN72" i="16"/>
  <c r="BM72" i="16"/>
  <c r="BL72" i="16"/>
  <c r="BK72" i="16"/>
  <c r="BJ72" i="16"/>
  <c r="BI72" i="16"/>
  <c r="BN71" i="16"/>
  <c r="BM71" i="16"/>
  <c r="BL71" i="16"/>
  <c r="BK71" i="16"/>
  <c r="BJ71" i="16"/>
  <c r="BI71" i="16"/>
  <c r="BN70" i="16"/>
  <c r="BM70" i="16"/>
  <c r="BL70" i="16"/>
  <c r="BK70" i="16"/>
  <c r="BJ70" i="16"/>
  <c r="BI70" i="16"/>
  <c r="BN69" i="16"/>
  <c r="BM69" i="16"/>
  <c r="BL69" i="16"/>
  <c r="BK69" i="16"/>
  <c r="BJ69" i="16"/>
  <c r="BI69" i="16"/>
  <c r="BN68" i="16"/>
  <c r="BM68" i="16"/>
  <c r="BL68" i="16"/>
  <c r="BK68" i="16"/>
  <c r="BJ68" i="16"/>
  <c r="BI68" i="16"/>
  <c r="BN67" i="16"/>
  <c r="BM67" i="16"/>
  <c r="BL67" i="16"/>
  <c r="BK67" i="16"/>
  <c r="BJ67" i="16"/>
  <c r="BI67" i="16"/>
  <c r="BN66" i="16"/>
  <c r="BM66" i="16"/>
  <c r="BL66" i="16"/>
  <c r="BK66" i="16"/>
  <c r="BJ66" i="16"/>
  <c r="BI66" i="16"/>
  <c r="BN65" i="16"/>
  <c r="BM65" i="16"/>
  <c r="BL65" i="16"/>
  <c r="BK65" i="16"/>
  <c r="BJ65" i="16"/>
  <c r="BI65" i="16"/>
  <c r="BN64" i="16"/>
  <c r="BM64" i="16"/>
  <c r="BL64" i="16"/>
  <c r="BK64" i="16"/>
  <c r="BJ64" i="16"/>
  <c r="BI64" i="16"/>
  <c r="BN63" i="16"/>
  <c r="BM63" i="16"/>
  <c r="BL63" i="16"/>
  <c r="BK63" i="16"/>
  <c r="BJ63" i="16"/>
  <c r="BI63" i="16"/>
  <c r="BN62" i="16"/>
  <c r="BM62" i="16"/>
  <c r="BL62" i="16"/>
  <c r="BK62" i="16"/>
  <c r="BJ62" i="16"/>
  <c r="BI62" i="16"/>
  <c r="BN61" i="16"/>
  <c r="BM61" i="16"/>
  <c r="BL61" i="16"/>
  <c r="BK61" i="16"/>
  <c r="BJ61" i="16"/>
  <c r="BI61" i="16"/>
  <c r="BN60" i="16"/>
  <c r="BM60" i="16"/>
  <c r="BL60" i="16"/>
  <c r="BK60" i="16"/>
  <c r="BJ60" i="16"/>
  <c r="BI60" i="16"/>
  <c r="BN59" i="16"/>
  <c r="BM59" i="16"/>
  <c r="BL59" i="16"/>
  <c r="BK59" i="16"/>
  <c r="BJ59" i="16"/>
  <c r="BI59" i="16"/>
  <c r="BN58" i="16"/>
  <c r="BM58" i="16"/>
  <c r="BL58" i="16"/>
  <c r="BK58" i="16"/>
  <c r="BJ58" i="16"/>
  <c r="BI58" i="16"/>
  <c r="BN57" i="16"/>
  <c r="BM57" i="16"/>
  <c r="BL57" i="16"/>
  <c r="BK57" i="16"/>
  <c r="BJ57" i="16"/>
  <c r="BI57" i="16"/>
  <c r="BN56" i="16"/>
  <c r="BM56" i="16"/>
  <c r="BL56" i="16"/>
  <c r="BK56" i="16"/>
  <c r="BJ56" i="16"/>
  <c r="BI56" i="16"/>
  <c r="BN55" i="16"/>
  <c r="BM55" i="16"/>
  <c r="BL55" i="16"/>
  <c r="BK55" i="16"/>
  <c r="BJ55" i="16"/>
  <c r="BI55" i="16"/>
  <c r="BN54" i="16"/>
  <c r="BM54" i="16"/>
  <c r="BL54" i="16"/>
  <c r="BK54" i="16"/>
  <c r="BJ54" i="16"/>
  <c r="BI54" i="16"/>
  <c r="BN53" i="16"/>
  <c r="BM53" i="16"/>
  <c r="BL53" i="16"/>
  <c r="BK53" i="16"/>
  <c r="BJ53" i="16"/>
  <c r="BI53" i="16"/>
  <c r="BN52" i="16"/>
  <c r="BM52" i="16"/>
  <c r="BL52" i="16"/>
  <c r="BK52" i="16"/>
  <c r="BJ52" i="16"/>
  <c r="BI52" i="16"/>
  <c r="BN51" i="16"/>
  <c r="BM51" i="16"/>
  <c r="BL51" i="16"/>
  <c r="BK51" i="16"/>
  <c r="BJ51" i="16"/>
  <c r="BI51" i="16"/>
  <c r="BN50" i="16"/>
  <c r="BM50" i="16"/>
  <c r="BL50" i="16"/>
  <c r="BK50" i="16"/>
  <c r="BJ50" i="16"/>
  <c r="BI50" i="16"/>
  <c r="BN49" i="16"/>
  <c r="BM49" i="16"/>
  <c r="BL49" i="16"/>
  <c r="BK49" i="16"/>
  <c r="BJ49" i="16"/>
  <c r="BI49" i="16"/>
  <c r="BN48" i="16"/>
  <c r="BM48" i="16"/>
  <c r="BL48" i="16"/>
  <c r="BK48" i="16"/>
  <c r="BJ48" i="16"/>
  <c r="BI48" i="16"/>
  <c r="BN47" i="16"/>
  <c r="BM47" i="16"/>
  <c r="BL47" i="16"/>
  <c r="BK47" i="16"/>
  <c r="BJ47" i="16"/>
  <c r="BI47" i="16"/>
  <c r="BN46" i="16"/>
  <c r="BM46" i="16"/>
  <c r="BL46" i="16"/>
  <c r="BK46" i="16"/>
  <c r="BJ46" i="16"/>
  <c r="BI46" i="16"/>
  <c r="BN45" i="16"/>
  <c r="BM45" i="16"/>
  <c r="BL45" i="16"/>
  <c r="BK45" i="16"/>
  <c r="BJ45" i="16"/>
  <c r="BI45" i="16"/>
  <c r="BN44" i="16"/>
  <c r="BM44" i="16"/>
  <c r="BL44" i="16"/>
  <c r="BK44" i="16"/>
  <c r="BJ44" i="16"/>
  <c r="BI44" i="16"/>
  <c r="BN43" i="16"/>
  <c r="BM43" i="16"/>
  <c r="BL43" i="16"/>
  <c r="BK43" i="16"/>
  <c r="BJ43" i="16"/>
  <c r="BI43" i="16"/>
  <c r="BN42" i="16"/>
  <c r="BM42" i="16"/>
  <c r="BL42" i="16"/>
  <c r="BK42" i="16"/>
  <c r="BJ42" i="16"/>
  <c r="BI42" i="16"/>
  <c r="BN41" i="16"/>
  <c r="BM41" i="16"/>
  <c r="BL41" i="16"/>
  <c r="BK41" i="16"/>
  <c r="BJ41" i="16"/>
  <c r="BI41" i="16"/>
  <c r="BN40" i="16"/>
  <c r="BM40" i="16"/>
  <c r="BL40" i="16"/>
  <c r="BK40" i="16"/>
  <c r="BJ40" i="16"/>
  <c r="BI40" i="16"/>
  <c r="BN39" i="16"/>
  <c r="BM39" i="16"/>
  <c r="BL39" i="16"/>
  <c r="BK39" i="16"/>
  <c r="BJ39" i="16"/>
  <c r="BI39" i="16"/>
  <c r="BN38" i="16"/>
  <c r="BM38" i="16"/>
  <c r="BL38" i="16"/>
  <c r="BK38" i="16"/>
  <c r="BJ38" i="16"/>
  <c r="BI38" i="16"/>
  <c r="BN37" i="16"/>
  <c r="BM37" i="16"/>
  <c r="BL37" i="16"/>
  <c r="BK37" i="16"/>
  <c r="BJ37" i="16"/>
  <c r="BI37" i="16"/>
  <c r="BN36" i="16"/>
  <c r="BM36" i="16"/>
  <c r="BL36" i="16"/>
  <c r="BK36" i="16"/>
  <c r="BJ36" i="16"/>
  <c r="BI36" i="16"/>
  <c r="BN35" i="16"/>
  <c r="BM35" i="16"/>
  <c r="BL35" i="16"/>
  <c r="BK35" i="16"/>
  <c r="BJ35" i="16"/>
  <c r="BI35" i="16"/>
  <c r="BN34" i="16"/>
  <c r="BM34" i="16"/>
  <c r="BL34" i="16"/>
  <c r="BK34" i="16"/>
  <c r="BJ34" i="16"/>
  <c r="BI34" i="16"/>
  <c r="BN33" i="16"/>
  <c r="BM33" i="16"/>
  <c r="BL33" i="16"/>
  <c r="BK33" i="16"/>
  <c r="BJ33" i="16"/>
  <c r="BI33" i="16"/>
  <c r="BN32" i="16"/>
  <c r="BM32" i="16"/>
  <c r="BL32" i="16"/>
  <c r="BK32" i="16"/>
  <c r="BJ32" i="16"/>
  <c r="BI32" i="16"/>
  <c r="BN31" i="16"/>
  <c r="BM31" i="16"/>
  <c r="BL31" i="16"/>
  <c r="BK31" i="16"/>
  <c r="BJ31" i="16"/>
  <c r="BI31" i="16"/>
  <c r="BN30" i="16"/>
  <c r="BM30" i="16"/>
  <c r="BL30" i="16"/>
  <c r="BK30" i="16"/>
  <c r="BJ30" i="16"/>
  <c r="BI30" i="16"/>
  <c r="BN29" i="16"/>
  <c r="BM29" i="16"/>
  <c r="BL29" i="16"/>
  <c r="BK29" i="16"/>
  <c r="BJ29" i="16"/>
  <c r="BI29" i="16"/>
  <c r="BN28" i="16"/>
  <c r="BM28" i="16"/>
  <c r="BL28" i="16"/>
  <c r="BK28" i="16"/>
  <c r="BJ28" i="16"/>
  <c r="BI28" i="16"/>
  <c r="BN27" i="16"/>
  <c r="BM27" i="16"/>
  <c r="BL27" i="16"/>
  <c r="BK27" i="16"/>
  <c r="BJ27" i="16"/>
  <c r="BI27" i="16"/>
  <c r="BN26" i="16"/>
  <c r="BM26" i="16"/>
  <c r="BL26" i="16"/>
  <c r="BK26" i="16"/>
  <c r="BJ26" i="16"/>
  <c r="BI26" i="16"/>
  <c r="BN25" i="16"/>
  <c r="BM25" i="16"/>
  <c r="BL25" i="16"/>
  <c r="BK25" i="16"/>
  <c r="BJ25" i="16"/>
  <c r="BI25" i="16"/>
  <c r="BN24" i="16"/>
  <c r="BM24" i="16"/>
  <c r="BL24" i="16"/>
  <c r="BK24" i="16"/>
  <c r="BJ24" i="16"/>
  <c r="BI24" i="16"/>
  <c r="BN23" i="16"/>
  <c r="BM23" i="16"/>
  <c r="BL23" i="16"/>
  <c r="BK23" i="16"/>
  <c r="BJ23" i="16"/>
  <c r="BI23" i="16"/>
  <c r="BN22" i="16"/>
  <c r="BM22" i="16"/>
  <c r="BL22" i="16"/>
  <c r="BK22" i="16"/>
  <c r="BJ22" i="16"/>
  <c r="BI22" i="16"/>
  <c r="BN21" i="16"/>
  <c r="BM21" i="16"/>
  <c r="BL21" i="16"/>
  <c r="BK21" i="16"/>
  <c r="BJ21" i="16"/>
  <c r="BI21" i="16"/>
  <c r="BN20" i="16"/>
  <c r="BM20" i="16"/>
  <c r="BL20" i="16"/>
  <c r="BK20" i="16"/>
  <c r="BJ20" i="16"/>
  <c r="BI20" i="16"/>
  <c r="BN19" i="16"/>
  <c r="BM19" i="16"/>
  <c r="BL19" i="16"/>
  <c r="BK19" i="16"/>
  <c r="BJ19" i="16"/>
  <c r="BI19" i="16"/>
  <c r="BN18" i="16"/>
  <c r="BM18" i="16"/>
  <c r="BL18" i="16"/>
  <c r="BK18" i="16"/>
  <c r="BJ18" i="16"/>
  <c r="BI18" i="16"/>
  <c r="BN17" i="16"/>
  <c r="BM17" i="16"/>
  <c r="BL17" i="16"/>
  <c r="BK17" i="16"/>
  <c r="BJ17" i="16"/>
  <c r="BI17" i="16"/>
  <c r="BN16" i="16"/>
  <c r="BM16" i="16"/>
  <c r="BL16" i="16"/>
  <c r="BK16" i="16"/>
  <c r="BJ16" i="16"/>
  <c r="BI16" i="16"/>
  <c r="BN15" i="16"/>
  <c r="BM15" i="16"/>
  <c r="BL15" i="16"/>
  <c r="BK15" i="16"/>
  <c r="BJ15" i="16"/>
  <c r="BI15" i="16"/>
  <c r="BN14" i="16"/>
  <c r="BM14" i="16"/>
  <c r="BL14" i="16"/>
  <c r="BK14" i="16"/>
  <c r="BJ14" i="16"/>
  <c r="BI14" i="16"/>
  <c r="BN13" i="16"/>
  <c r="BM13" i="16"/>
  <c r="BL13" i="16"/>
  <c r="BK13" i="16"/>
  <c r="BJ13" i="16"/>
  <c r="BI13" i="16"/>
  <c r="BN12" i="16"/>
  <c r="BM12" i="16"/>
  <c r="BL12" i="16"/>
  <c r="BK12" i="16"/>
  <c r="BJ12" i="16"/>
  <c r="BI12" i="16"/>
  <c r="BN11" i="16"/>
  <c r="BM11" i="16"/>
  <c r="BL11" i="16"/>
  <c r="BK11" i="16"/>
  <c r="BJ11" i="16"/>
  <c r="BI11" i="16"/>
  <c r="BN10" i="16"/>
  <c r="BM10" i="16"/>
  <c r="BL10" i="16"/>
  <c r="BK10" i="16"/>
  <c r="BJ10" i="16"/>
  <c r="BI10" i="16"/>
  <c r="BN9" i="16"/>
  <c r="BM9" i="16"/>
  <c r="BL9" i="16"/>
  <c r="BK9" i="16"/>
  <c r="BJ9" i="16"/>
  <c r="BI9" i="16"/>
  <c r="BN8" i="16"/>
  <c r="BM8" i="16"/>
  <c r="BL8" i="16"/>
  <c r="BK8" i="16"/>
  <c r="BJ8" i="16"/>
  <c r="BI8" i="16"/>
  <c r="BN7" i="16"/>
  <c r="BM7" i="16"/>
  <c r="BL7" i="16"/>
  <c r="BK7" i="16"/>
  <c r="BJ7" i="16"/>
  <c r="BI7" i="16"/>
  <c r="BN5" i="16"/>
  <c r="BM5" i="16"/>
  <c r="BL5" i="16"/>
  <c r="BK5" i="16"/>
  <c r="BJ5" i="16"/>
  <c r="BI5" i="16"/>
  <c r="BI3" i="16"/>
  <c r="BI1" i="16"/>
  <c r="BI2" i="19" l="1"/>
  <c r="BI2" i="2"/>
  <c r="BI182" i="19" l="1"/>
  <c r="BF166" i="19"/>
  <c r="BF163" i="19"/>
  <c r="BI163" i="19" s="1"/>
  <c r="BF148" i="19"/>
  <c r="BI148" i="19" s="1"/>
  <c r="BF157" i="19"/>
  <c r="BI157" i="19" s="1"/>
  <c r="BF146" i="19"/>
  <c r="BI146" i="19" s="1"/>
  <c r="BF124" i="19"/>
  <c r="BF118" i="19"/>
  <c r="BF57" i="19"/>
  <c r="BI57" i="19" s="1"/>
  <c r="BF48" i="19"/>
  <c r="BI48" i="19" s="1"/>
  <c r="BF24" i="19"/>
  <c r="BI24" i="19" s="1"/>
  <c r="BF179" i="19"/>
  <c r="BI179" i="19" s="1"/>
  <c r="BF142" i="19"/>
  <c r="BI152" i="19"/>
  <c r="BF130" i="19"/>
  <c r="BI11" i="19"/>
  <c r="BI10" i="19"/>
  <c r="BI50" i="19"/>
  <c r="BI71" i="19"/>
  <c r="BF67" i="19"/>
  <c r="BI67" i="19" s="1"/>
  <c r="BF126" i="19"/>
  <c r="BF131" i="19"/>
  <c r="BF155" i="19"/>
  <c r="BF153" i="19"/>
  <c r="BF154" i="19"/>
  <c r="BF136" i="19"/>
  <c r="BF102" i="19"/>
  <c r="BF93" i="19"/>
  <c r="BI93" i="19" s="1"/>
  <c r="BI63" i="19"/>
  <c r="BI166" i="19" l="1"/>
  <c r="BI155" i="19" l="1"/>
  <c r="BI154" i="19"/>
  <c r="BI153" i="19"/>
  <c r="BI142" i="19" l="1"/>
  <c r="BI136" i="19"/>
  <c r="BI130" i="19"/>
  <c r="BI131" i="19"/>
  <c r="BF132" i="19"/>
  <c r="BI132" i="19" s="1"/>
  <c r="BF120" i="19"/>
  <c r="BI120" i="19" s="1"/>
  <c r="BI126" i="19"/>
  <c r="BI124" i="19"/>
  <c r="BI118" i="19"/>
  <c r="BF113" i="19"/>
  <c r="BI113" i="19" s="1"/>
  <c r="BF108" i="19"/>
  <c r="BI108" i="19" s="1"/>
  <c r="BI102" i="19"/>
  <c r="BF75" i="19" l="1"/>
  <c r="BI7" i="19"/>
  <c r="BI46" i="19"/>
  <c r="BI42" i="19"/>
  <c r="BI38" i="19"/>
  <c r="BI34" i="19"/>
  <c r="BI32" i="19"/>
  <c r="BI28" i="19"/>
  <c r="BI20" i="19"/>
  <c r="BI16" i="19"/>
  <c r="BI12" i="19"/>
  <c r="BI5" i="19"/>
  <c r="BI3" i="19"/>
  <c r="BI1" i="19"/>
  <c r="BI59" i="2"/>
  <c r="BI51" i="2"/>
  <c r="BI41" i="2"/>
  <c r="BI28" i="2"/>
  <c r="BI18" i="2"/>
  <c r="BI17" i="2"/>
  <c r="BI3" i="2"/>
  <c r="BI1" i="2"/>
  <c r="BI75" i="19" l="1"/>
  <c r="A84" i="19"/>
  <c r="BF84" i="19" s="1"/>
  <c r="BI84"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63B41AF1-BBD9-4032-8388-04EB62D4AFD7}">
      <text>
        <r>
          <rPr>
            <b/>
            <sz val="12"/>
            <color indexed="81"/>
            <rFont val="Meiryo UI"/>
            <family val="3"/>
            <charset val="128"/>
          </rPr>
          <t>○　評価書番号は、特定個人情報保護評価計画管理書（以下「計画管理書」という。）の「評価書番号」欄に記載する番号と同じものを記載してください。</t>
        </r>
      </text>
    </comment>
    <comment ref="J17" authorId="0" shapeId="0" xr:uid="{93735DAD-F6C0-48D4-A970-0263568B825C}">
      <text>
        <r>
          <rPr>
            <b/>
            <sz val="12"/>
            <color indexed="81"/>
            <rFont val="Meiryo UI"/>
            <family val="3"/>
            <charset val="128"/>
          </rPr>
          <t>○　評価書名には、特定個人情報保護評価（以下「評価」という。）の対象の事務の内容が分かる名称を記載してください。事務やシステムの名称をそのまま用いる必要はなく、実態に応じて、評価書の内容を推察できる名称としてください。
○　評価は、原則として、法令上の事務（番号法別表に掲げる事務）を単位に実施するものですが、評価実施機関のシステムや事務の執行状況等によっては、別表の項ごとでは評価書の記載が困難な場合や、別表の複数の項をまとめて記載した方が分かりやすい場合などが考えられるため、評価実施機関の判断で、別表の事務を分割又は統合した事務を単位に、１つの評価書を作成することを可能としています。
○　評価対象の事務の実施をやめるなどした場合は、評価書名に続けて事務の実施をやめるなどした日を【●年●月●日終了】と記載してください。事務の実施をやめるなどした日から少なくとも３年間は評価書を公表する必要があります。</t>
        </r>
        <r>
          <rPr>
            <b/>
            <sz val="12"/>
            <color indexed="81"/>
            <rFont val="MS P ゴシック"/>
            <family val="3"/>
            <charset val="128"/>
          </rPr>
          <t xml:space="preserve">
</t>
        </r>
      </text>
    </comment>
    <comment ref="A28" authorId="0" shapeId="0" xr:uid="{57BF3103-6FBA-4941-B1E6-225BFCA5895E}">
      <text>
        <r>
          <rPr>
            <b/>
            <sz val="12"/>
            <color indexed="81"/>
            <rFont val="Meiryo UI"/>
            <family val="3"/>
            <charset val="128"/>
          </rPr>
          <t xml:space="preserve">○　評価の結果、評価対象の事務において、特定個人情報ファイルの取扱いに際し、個人のプライバシー等の権利利益に影響を与え得る特定個人情報の漏えいその他の事態を発生させるリスクを認識し、このようなリスクを軽減するための適切な措置を講じていることを確認の上、宣言してください。
</t>
        </r>
        <r>
          <rPr>
            <sz val="12"/>
            <color indexed="81"/>
            <rFont val="Meiryo UI"/>
            <family val="3"/>
            <charset val="128"/>
          </rPr>
          <t xml:space="preserve">
</t>
        </r>
      </text>
    </comment>
    <comment ref="H41" authorId="0" shapeId="0" xr:uid="{89770607-9C90-47C7-BC16-3B47AD752F35}">
      <text>
        <r>
          <rPr>
            <b/>
            <sz val="12"/>
            <color indexed="81"/>
            <rFont val="Meiryo UI"/>
            <family val="3"/>
            <charset val="128"/>
          </rPr>
          <t xml:space="preserve">○　評価対象の事務において評価実施機関が実施しているリスク対策のうち、特に力を入れて取り組んでいること等、特記して一般に向けて積極的に情報提供したいものがある場合は、記載してください。特記すべきものがなければ、「なし」又は無記入で構いません。
</t>
        </r>
        <r>
          <rPr>
            <sz val="12"/>
            <color indexed="81"/>
            <rFont val="Meiryo UI"/>
            <family val="3"/>
            <charset val="128"/>
          </rPr>
          <t xml:space="preserve">
</t>
        </r>
      </text>
    </comment>
    <comment ref="A51" authorId="0" shapeId="0" xr:uid="{35F42405-58A4-48DF-B1A0-E1E1727182A8}">
      <text>
        <r>
          <rPr>
            <b/>
            <sz val="12"/>
            <color indexed="81"/>
            <rFont val="Meiryo UI"/>
            <family val="3"/>
            <charset val="128"/>
          </rPr>
          <t xml:space="preserve">○　評価書を提出する評価実施機関の名称を記載してください（例：●●大臣、 ●●庁長官、●●県知事、●●市長、●●市教育委員会、独立行政法人●●等）。
○　評価実施機関（評価対象の事務について評価の実施が義務付けられる者）が複数存在する場合は、取りまとめの評価実施機関が評価書を作成・提出するとともに、「Ⅰ６．他の評価実施機関」に取りまとめ以外の全ての評価実施機関の名称を記載してください。
</t>
        </r>
        <r>
          <rPr>
            <sz val="12"/>
            <color indexed="81"/>
            <rFont val="Meiryo UI"/>
            <family val="3"/>
            <charset val="128"/>
          </rPr>
          <t xml:space="preserve">
</t>
        </r>
      </text>
    </comment>
    <comment ref="A59" authorId="0" shapeId="0" xr:uid="{8FDA30ED-38C5-4E2B-A29C-18970D23C51B}">
      <text>
        <r>
          <rPr>
            <b/>
            <sz val="12"/>
            <color indexed="81"/>
            <rFont val="Meiryo UI"/>
            <family val="3"/>
            <charset val="128"/>
          </rPr>
          <t>○　評価の実施・再実施又は評価書の修正に伴い評価書を公表する日を記載してください。
○　評価書の記載内容は、原則として、公表日時点のものとしてください（「Ⅱ１．対象人数」及び「Ⅱ２．取扱者数」を除く。）。事前評価という評価の性質上、公表日時点での想定に基づいて記載することになります。</t>
        </r>
        <r>
          <rPr>
            <sz val="12"/>
            <color indexed="81"/>
            <rFont val="Meiryo UI"/>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F3D64ED7-A75A-496D-936E-0439344F91AD}">
      <text>
        <r>
          <rPr>
            <b/>
            <sz val="12"/>
            <color indexed="81"/>
            <rFont val="Meiryo UI"/>
            <family val="3"/>
            <charset val="128"/>
          </rPr>
          <t>○　評価対象の事務の名称を記載してください。計画管理書の「事務の名称」欄に記載する名称と同じものを記載してください。</t>
        </r>
        <r>
          <rPr>
            <b/>
            <sz val="9"/>
            <color indexed="81"/>
            <rFont val="MS P ゴシック"/>
            <family val="3"/>
            <charset val="128"/>
          </rPr>
          <t xml:space="preserve">
</t>
        </r>
      </text>
    </comment>
    <comment ref="J7" authorId="0" shapeId="0" xr:uid="{85F96F36-CBC6-4FBE-BA3D-B22ACFD077EB}">
      <text>
        <r>
          <rPr>
            <b/>
            <sz val="12"/>
            <color indexed="81"/>
            <rFont val="Meiryo UI"/>
            <family val="3"/>
            <charset val="128"/>
          </rPr>
          <t>○　評価対象の事務全体の概要及びその中で特定個人情報ファイルを使用して実施する事務の具体的な内容を記載してください。</t>
        </r>
        <r>
          <rPr>
            <b/>
            <sz val="9"/>
            <color indexed="81"/>
            <rFont val="MS P ゴシック"/>
            <family val="3"/>
            <charset val="128"/>
          </rPr>
          <t xml:space="preserve">
</t>
        </r>
      </text>
    </comment>
    <comment ref="J12" authorId="0" shapeId="0" xr:uid="{3F6C4716-A36E-4D9B-83DB-9F7929E5A7D1}">
      <text>
        <r>
          <rPr>
            <b/>
            <sz val="12"/>
            <color indexed="81"/>
            <rFont val="Meiryo UI"/>
            <family val="3"/>
            <charset val="128"/>
          </rPr>
          <t>○　評価対象の事務において使用するシステムの名称を記載してください。計画管理書の「システムの名称」欄に記載する名称と同じものを記載してください。</t>
        </r>
        <r>
          <rPr>
            <sz val="12"/>
            <color indexed="81"/>
            <rFont val="Meiryo UI"/>
            <family val="3"/>
            <charset val="128"/>
          </rPr>
          <t xml:space="preserve">
</t>
        </r>
      </text>
    </comment>
    <comment ref="A16" authorId="0" shapeId="0" xr:uid="{0D06D513-B36B-47E3-9099-1D70209BFA31}">
      <text>
        <r>
          <rPr>
            <b/>
            <sz val="12"/>
            <color indexed="81"/>
            <rFont val="Meiryo UI"/>
            <family val="3"/>
            <charset val="128"/>
          </rPr>
          <t>○　評価対象の事務において取り扱う特定個人情報ファイルの名称を記載してください。正式な名称がない場合は、主な記録項目、事務を実施する上での使用目的等に基づく名称を作成し、記載してください。データベース名などでも構いませんが、特定個人情報ファイルの内容を推察できる名称としてください。
○　複数の特定個人情報ファイルを取り扱う場合は、全ての特定個人情報ファイルの名称を記載してください。</t>
        </r>
        <r>
          <rPr>
            <sz val="12"/>
            <color indexed="81"/>
            <rFont val="Meiryo UI"/>
            <family val="3"/>
            <charset val="128"/>
          </rPr>
          <t xml:space="preserve">
</t>
        </r>
      </text>
    </comment>
    <comment ref="J20" authorId="0" shapeId="0" xr:uid="{7F80FD43-60CB-4F3E-8453-0B553C71C1C2}">
      <text>
        <r>
          <rPr>
            <b/>
            <sz val="12"/>
            <color indexed="81"/>
            <rFont val="Meiryo UI"/>
            <family val="3"/>
            <charset val="128"/>
          </rPr>
          <t xml:space="preserve">○　評価対象の事務において個人番号を利用する法令上の根拠を記載してください。番号法別表の事務については、別表の項の番号を記載してください（主務省令の名称及び条項を記載する必要はありません。）。別表以外の番号法の規定、住民基本台帳法第７条等の番号法以外の国の法令の規定又は番号法第９条第２項に基づく条例の規定を根拠とする場合は、法令名及び条項を記載してください。評価実施時に条例が制定されていない場合には、「●●に関する条例案」等と記載しても構いません。条例制定後、必要に応じて、評価書の修正又は評価の再実施を行ってください。
</t>
        </r>
      </text>
    </comment>
    <comment ref="K25" authorId="0" shapeId="0" xr:uid="{890B3D70-6FB7-4022-871D-B73F87C8C418}">
      <text>
        <r>
          <rPr>
            <b/>
            <sz val="12"/>
            <color indexed="81"/>
            <rFont val="Meiryo UI"/>
            <family val="3"/>
            <charset val="128"/>
          </rPr>
          <t>○　情報提供ネットワークシステムによる情報連携を実施するか否かを選択してください。主務省令が制定されていない等の理由により、評価実施時点で情報連携を実施するか否かを決定できない場合は、「未定」を選択し、決定した後に評価書を修正し、再提出するよう努めてください。</t>
        </r>
        <r>
          <rPr>
            <b/>
            <sz val="9"/>
            <color indexed="81"/>
            <rFont val="MS P ゴシック"/>
            <family val="3"/>
            <charset val="128"/>
          </rPr>
          <t xml:space="preserve">
</t>
        </r>
      </text>
    </comment>
    <comment ref="J28" authorId="0" shapeId="0" xr:uid="{89C1298B-DB29-44D6-AFE3-114588A6D522}">
      <text>
        <r>
          <rPr>
            <b/>
            <sz val="12"/>
            <color indexed="81"/>
            <rFont val="Meiryo UI"/>
            <family val="3"/>
            <charset val="128"/>
          </rPr>
          <t>○　法令上の根拠には、情報提供ネットワークシステムによる情報連携ができる根拠規定を記載してください。根拠規定の記載について、番号法第19条第８号に基づく情報連携を行う場合は、利用特定個人情報提供省令の番号を記載してください（主務省令の正式名称及び第３条以降の条項を記載する必要はありません。）。条例に基づく独自利用事務について情報連携を行う場合は、番号法第19条第９号と記載してください。
［例］番号法第19条第８号に基づく主務省令第２条の表○○○の項
※　情報提供ネットワークシステムを通じた利用特定個人情報の提供ができる根拠規定及び照会ができる根拠規定を区別して記載してください。</t>
        </r>
        <r>
          <rPr>
            <sz val="12"/>
            <color indexed="81"/>
            <rFont val="Meiryo UI"/>
            <family val="3"/>
            <charset val="128"/>
          </rPr>
          <t xml:space="preserve">
</t>
        </r>
      </text>
    </comment>
    <comment ref="J32" authorId="0" shapeId="0" xr:uid="{54A6DDFA-E176-4FDD-B2FD-BCB22DBF5D09}">
      <text>
        <r>
          <rPr>
            <b/>
            <sz val="12"/>
            <color indexed="81"/>
            <rFont val="Meiryo UI"/>
            <family val="3"/>
            <charset val="128"/>
          </rPr>
          <t xml:space="preserve">○　評価の実施を担当する部署の名称及び所属長の役職名を記載してください。部署については、計画管理書の「担当部署」欄に記載する部署名と同じものを記載してください。
○　（計画管理書の表紙に記載した）評価実施機関において実施する評価に関連する全ての事務の取りまとめを担当する部署ではなく、評価対象の事務に知見を有し、実際に評価を実施する部署です。複数の部署が共同で評価を実施する場合は、複数の部署の名称、所属長の役職名を記載してください。
</t>
        </r>
      </text>
    </comment>
    <comment ref="J34" authorId="0" shapeId="0" xr:uid="{42DB8F4C-9B6A-43F4-9D84-7C67EB3D7AD1}">
      <text>
        <r>
          <rPr>
            <b/>
            <sz val="12"/>
            <color indexed="81"/>
            <rFont val="Meiryo UI"/>
            <family val="3"/>
            <charset val="128"/>
          </rPr>
          <t>○　評価の実施を担当する部署の名称及び所属長の役職名を記載してください。部署については、計画管理書の「担当部署」欄に記載する部署名と同じものを記載してください。
○　（計画管理書の表紙に記載した）評価実施機関において実施する評価に関連する全ての事務の取りまとめを担当する部署ではなく、評価対象の事務に知見を有し、実際に評価を実施する部署です。複数の部署が共同で評価を実施する場合は、複数の部署の名称、所属長の役職名を記載してください。</t>
        </r>
        <r>
          <rPr>
            <b/>
            <sz val="9"/>
            <color indexed="81"/>
            <rFont val="MS P ゴシック"/>
            <family val="3"/>
            <charset val="128"/>
          </rPr>
          <t xml:space="preserve">
</t>
        </r>
      </text>
    </comment>
    <comment ref="A38" authorId="0" shapeId="0" xr:uid="{48524917-47F4-48DD-A63E-1D49A3E0B4EA}">
      <text>
        <r>
          <rPr>
            <b/>
            <sz val="12"/>
            <color indexed="81"/>
            <rFont val="Meiryo UI"/>
            <family val="3"/>
            <charset val="128"/>
          </rPr>
          <t>○　評価実施機関（評価対象の事務について評価の実施が義務付けられる者）が複数存在し、取りまとめの評価実施機関が評価書を作成・提出する場合に、取りまとめ以外の全ての評価実施機関の名称を記載してください。</t>
        </r>
        <r>
          <rPr>
            <b/>
            <sz val="9"/>
            <color indexed="81"/>
            <rFont val="MS P ゴシック"/>
            <family val="3"/>
            <charset val="128"/>
          </rPr>
          <t xml:space="preserve">
</t>
        </r>
      </text>
    </comment>
    <comment ref="J42" authorId="0" shapeId="0" xr:uid="{042CFEA7-4D7F-485A-B736-80AAF0F4DAF3}">
      <text>
        <r>
          <rPr>
            <b/>
            <sz val="12"/>
            <color indexed="81"/>
            <rFont val="Meiryo UI"/>
            <family val="3"/>
            <charset val="128"/>
          </rPr>
          <t xml:space="preserve">○　特定個人情報に関する開示・訂正・利用停止請求を受理する部署の名称、住所、電話番号等を記載してください。
</t>
        </r>
        <r>
          <rPr>
            <sz val="9"/>
            <color indexed="81"/>
            <rFont val="MS P ゴシック"/>
            <family val="3"/>
            <charset val="128"/>
          </rPr>
          <t xml:space="preserve">
</t>
        </r>
      </text>
    </comment>
    <comment ref="J46" authorId="0" shapeId="0" xr:uid="{2EBE6A7A-C9CE-4923-9BB2-8320C20DD63E}">
      <text>
        <r>
          <rPr>
            <b/>
            <sz val="12"/>
            <color indexed="81"/>
            <rFont val="Meiryo UI"/>
            <family val="3"/>
            <charset val="128"/>
          </rPr>
          <t>○　特定個人情報の取扱いに関して問合せをする際の連絡先の部署の名称、住所、電話番号等を記載してください。</t>
        </r>
        <r>
          <rPr>
            <b/>
            <sz val="9"/>
            <color indexed="81"/>
            <rFont val="MS P ゴシック"/>
            <family val="3"/>
            <charset val="128"/>
          </rPr>
          <t xml:space="preserve">
</t>
        </r>
        <r>
          <rPr>
            <sz val="9"/>
            <color indexed="81"/>
            <rFont val="MS P ゴシック"/>
            <family val="3"/>
            <charset val="128"/>
          </rPr>
          <t xml:space="preserve">
</t>
        </r>
      </text>
    </comment>
    <comment ref="AF48" authorId="0" shapeId="0" xr:uid="{21B21B17-B108-46B1-BA30-6A8585CE7D6A}">
      <text>
        <r>
          <rPr>
            <b/>
            <sz val="12"/>
            <color indexed="81"/>
            <rFont val="Meiryo UI"/>
            <family val="3"/>
            <charset val="128"/>
          </rPr>
          <t xml:space="preserve">○　評価は、特定個人情報ファイルを保有する前（又は重要な変更を加える前）に、実施（又は再実施）することを原則としていますが、災害その他やむを得ない事由により、評価を実施せずに特定個人情報ファイルを保有せざるを得ない場合（又は保有する特定個人情報ファイルに重要な変更を加えざるを得ない場合）は、規則第９条第２項の規定（緊急時の事後評価）に基づき、特定個人情報ファイルの保有後（又は特定個人情報ファイルに重要な変更を加えた後）速やかに評価を実施するものとされています。
○　同項を適用した場合、「規則第９条第２項の適用」の欄において、「適用した」にチェックを付けた上で、事前評価が困難であった理由を簡潔かつ具体的に説明してください。なお、この適用理由について、保護評価制度の趣旨に照らして疑義等がある場合には、個人情報保護委員会事務局からその記載内容について照会等を行う可能性があります。
※　なお、既に個人番号利用事務等として定着している事務については、過去に評価を実施した実績があるものであり、同様の事務を実施した実績が全くない個人番号利用事務等と比較して、「評価を事前に実施することが困難である」とはいえないことから、特定個人情報保護評価制度の趣旨又は目的を踏まえ、当該特定個人情報ファイルの保有等に一定の緊急性があるときであっても、原則どおり事前評価を実施するものとされているため、注意してください。
○　緊急時の事後評価を適用した後、原則どおり特定個人情報ファイルに重要な変更を加える前に再実施（事前評価）した場合は、当該項目のチェックを外し、「適用した理由」を空欄に戻してください。
</t>
        </r>
        <r>
          <rPr>
            <sz val="12"/>
            <color indexed="81"/>
            <rFont val="Meiryo UI"/>
            <family val="3"/>
            <charset val="128"/>
          </rPr>
          <t xml:space="preserve">
</t>
        </r>
      </text>
    </comment>
    <comment ref="J50" authorId="0" shapeId="0" xr:uid="{D5C25C27-5526-40C1-B345-D73D3AED7AA7}">
      <text>
        <r>
          <rPr>
            <b/>
            <sz val="12"/>
            <color indexed="81"/>
            <rFont val="Meiryo UI"/>
            <family val="3"/>
            <charset val="128"/>
          </rPr>
          <t xml:space="preserve">○　評価は、特定個人情報ファイルを保有する前（又は重要な変更を加える前）に、実施（又は再実施）することを原則としていますが、災害その他やむを得ない事由により、評価を実施せずに特定個人情報ファイルを保有せざるを得ない場合（又は保有する特定個人情報ファイルに重要な変更を加えざるを得ない場合）は、規則第９条第２項の規定（緊急時の事後評価）に基づき、特定個人情報ファイルの保有後（又は特定個人情報ファイルに重要な変更を加えた後）速やかに評価を実施するものとされています。
○　同項を適用した場合、「規則第９条第２項の適用」の欄において、「適用した」にチェックを付けた上で、事前評価が困難であった理由を簡潔かつ具体的に説明してください。なお、この適用理由について、保護評価制度の趣旨に照らして疑義等がある場合には、個人情報保護委員会事務局からその記載内容について照会等を行う可能性があります。
※　なお、既に個人番号利用事務等として定着している事務については、過去に評価を実施した実績があるものであり、同様の事務を実施した実績が全くない個人番号利用事務等と比較して、「評価を事前に実施することが困難である」とはいえないことから、特定個人情報保護評価制度の趣旨又は目的を踏まえ、当該特定個人情報ファイルの保有等に一定の緊急性があるときであっても、原則どおり事前評価を実施するものとされているため、注意してください。
○　緊急時の事後評価を適用した後、原則どおり特定個人情報ファイルに重要な変更を加える前に再実施（事前評価）した場合は、当該項目のチェックを外し、「適用した理由」を空欄に戻してください。
</t>
        </r>
        <r>
          <rPr>
            <sz val="12"/>
            <color indexed="81"/>
            <rFont val="Meiryo UI"/>
            <family val="3"/>
            <charset val="128"/>
          </rPr>
          <t xml:space="preserve">
</t>
        </r>
      </text>
    </comment>
    <comment ref="Q59" authorId="0" shapeId="0" xr:uid="{6B17CD45-7AF0-4463-8AB0-151F82914E03}">
      <text>
        <r>
          <rPr>
            <b/>
            <sz val="12"/>
            <color indexed="81"/>
            <rFont val="Meiryo UI"/>
            <family val="3"/>
            <charset val="128"/>
          </rPr>
          <t xml:space="preserve">○　評価対象の事務の対象人数を選択してください。また、対象人数がいつ時点の計数か記載してください。ただし、評価の実施が義務付けられない事務について、任意で評価を行う場合、対象人数が1,000人以上であっても、「1,000人未満（任意実施）」を選択してください。
○　なお、対象人数とは、「特定個人情報ファイルを取り扱う事務において保有する全ての特定個人情報ファイルに記録される本人（個人番号によって識別される特定の個人）の数の総数」をいい、その事務において経常的に取り扱う特定個人情報の本人の数をいうと考えられます。そのため、対象人数は当該事務における受給者、被保険者等に限定されません。例えば、医療保険の場合であれば、その被保険者だけではなく、被扶養者等についても個人番号を保有するのであれば、被保険者の数だけではなく、被扶養者の数も対象人数に含まれます。
○　また、個人番号の利用開始時点において保有する特定個人情報ファイルに記録される本人の数を対象人数とするのではなく、その事務において経常的に取り扱う特定個人情報の本人の数を合理的に推測して、対象人数を記載してください。これまでその事務において経常的に取り扱ってきた個人情報の本人の数のうち個人番号と紐付くと考えられる数、その事務において今後経常的に取り扱うことが予測される個人情報の本人の数のうち個人番号と紐付くと考えられる数、特定個人情報の保存期間の予測等により推測することが考えられます。システム設計上又は予算上想定している人数があれば、それを記載することも考えられます。
○　給付申請やデータの削除時期が集中することなどにより、対象人数が期間によってばらつきがある場合は、これまでその事務において経常的に取り扱ってきた特定個人情報の本人の数のピークの水準等により、対象人数を合理的に推測することとなります。
</t>
        </r>
      </text>
    </comment>
    <comment ref="P63" authorId="0" shapeId="0" xr:uid="{39B9B1C1-2B89-4E9C-B604-EAE4FECF2A61}">
      <text>
        <r>
          <rPr>
            <b/>
            <sz val="12"/>
            <color indexed="81"/>
            <rFont val="Meiryo UI"/>
            <family val="3"/>
            <charset val="128"/>
          </rPr>
          <t>○　計数の時点については、「2024年４月１日」のように詳細な日付を記載することも可能ですが、例えば、「2024年４月時点」といった記載とすることも可能です。</t>
        </r>
        <r>
          <rPr>
            <b/>
            <sz val="9"/>
            <color indexed="81"/>
            <rFont val="MS P ゴシック"/>
            <family val="3"/>
            <charset val="128"/>
          </rPr>
          <t xml:space="preserve">
</t>
        </r>
        <r>
          <rPr>
            <sz val="9"/>
            <color indexed="81"/>
            <rFont val="ＭＳ 明朝"/>
            <family val="1"/>
            <charset val="128"/>
          </rPr>
          <t>※ この欄については、日付として正しい入力値（yyyy/mm/dd）以外の入力を制御しています。そのため、正しい入力値以外（例えば、「2024年４月時点」などの文字列）での公表が必要な場合は、提出処理の際のExcelファイルは正しい入力値を仮置きで記載したものを登録していただき、公表するPDFファイルを直接編集して、使用開始日を文字列に修正するなどして、対応してください。</t>
        </r>
      </text>
    </comment>
    <comment ref="Q68" authorId="0" shapeId="0" xr:uid="{6D92945B-8A99-40DD-8CAA-C01EA47746A3}">
      <text>
        <r>
          <rPr>
            <b/>
            <sz val="12"/>
            <color indexed="81"/>
            <rFont val="Meiryo UI"/>
            <family val="3"/>
            <charset val="128"/>
          </rPr>
          <t xml:space="preserve">○　評価対象の事務において特定個人情報ファイルを取り扱う評価実施機関の従業者及び委託先の従業者の人数の総数を選択してください。また、取扱者数がいつの時点の計数か記載してください。
</t>
        </r>
        <r>
          <rPr>
            <sz val="12"/>
            <color indexed="81"/>
            <rFont val="Meiryo UI"/>
            <family val="3"/>
            <charset val="128"/>
          </rPr>
          <t xml:space="preserve">
</t>
        </r>
      </text>
    </comment>
    <comment ref="P71" authorId="0" shapeId="0" xr:uid="{B95018B8-A283-482D-B807-05E0F2FFC395}">
      <text>
        <r>
          <rPr>
            <b/>
            <sz val="12"/>
            <color indexed="81"/>
            <rFont val="Meiryo UI"/>
            <family val="3"/>
            <charset val="128"/>
          </rPr>
          <t>○　計数の時点については、「2024年４月１日」のように詳細な日付を記載することも可能ですが、例えば、「2024年４月時点」といった記載とすることも可能です。</t>
        </r>
        <r>
          <rPr>
            <b/>
            <sz val="9"/>
            <color indexed="81"/>
            <rFont val="MS P ゴシック"/>
            <family val="3"/>
            <charset val="128"/>
          </rPr>
          <t xml:space="preserve">
</t>
        </r>
        <r>
          <rPr>
            <sz val="9"/>
            <color indexed="81"/>
            <rFont val="ＭＳ 明朝"/>
            <family val="1"/>
            <charset val="128"/>
          </rPr>
          <t>※ この欄については、日付として正しい入力値（yyyy/mm/dd）以外の入力を制御しています。そのため、正しい入力値以外（例えば、「2024年４月時点」などの文字列）での公表が必要な場合は、提出処理の際のExcelファイルは正しい入力値を仮置きで記載したものを登録していただき、公表するPDFファイルを直接編集して、使用開始日を文字列に修正するなどして、対応してください。</t>
        </r>
      </text>
    </comment>
    <comment ref="Q76" authorId="0" shapeId="0" xr:uid="{BABAB908-45AC-40D5-B350-1C854864ADEA}">
      <text>
        <r>
          <rPr>
            <b/>
            <sz val="12"/>
            <color indexed="81"/>
            <rFont val="Meiryo UI"/>
            <family val="3"/>
            <charset val="128"/>
          </rPr>
          <t>○　過去１年以内に、評価実施機関において（評価対象の事務に限らないことに御注意ください。）、特定個人情報に関する重大事故が発生したかどうかを選択してください。過去１年以上前に発生した重大事故であっても、過去１年以内に評価実施機関がその発生を知った場合は、この項目を選択してください。
○　ここでいう「特定個人情報に関する重大事故」については、指針第２の６を参照してください。</t>
        </r>
        <r>
          <rPr>
            <b/>
            <sz val="9"/>
            <color indexed="81"/>
            <rFont val="MS P ゴシック"/>
            <family val="3"/>
            <charset val="128"/>
          </rPr>
          <t xml:space="preserve">
</t>
        </r>
      </text>
    </comment>
    <comment ref="A84" authorId="0" shapeId="0" xr:uid="{DA9E5EDE-8416-4D50-A269-7ABF513AF673}">
      <text>
        <r>
          <rPr>
            <b/>
            <sz val="12"/>
            <color indexed="81"/>
            <rFont val="Meiryo UI"/>
            <family val="3"/>
            <charset val="128"/>
          </rPr>
          <t xml:space="preserve">○　上記Ⅱ１．から３．までを選択すると、指針第５の２に定めるしきい値判断に当てはめた結果が、自動表示されます。
○　結果は、以下のいずれかとなりますが、いずれの場合も、しきい値判断で実施が義務付けられていない評価を追加的に任意で実施することができます。
・基礎項目評価及び全項目評価の実施が義務付けられる。
・基礎項目評価及び重点項目評価の実施が義務付けられる。
・基礎項目評価の実施が義務付けられる。
・特定個人情報保護評価の実施が義務付けられない。
</t>
        </r>
        <r>
          <rPr>
            <sz val="12"/>
            <color indexed="81"/>
            <rFont val="Meiryo UI"/>
            <family val="3"/>
            <charset val="128"/>
          </rPr>
          <t xml:space="preserve">
</t>
        </r>
      </text>
    </comment>
    <comment ref="E94" authorId="0" shapeId="0" xr:uid="{E1190D90-ACF8-48B4-A1C5-A0B45955D319}">
      <text>
        <r>
          <rPr>
            <b/>
            <sz val="12"/>
            <color indexed="81"/>
            <rFont val="Meiryo UI"/>
            <family val="3"/>
            <charset val="128"/>
          </rPr>
          <t xml:space="preserve">○　Ⅳは、評価対象の事務における特定個人情報ファイルの取扱いプロセスにおいて想定されるリスクへの対策について記載するものです。例示されている各リスクにどのように対応しているかを確認することで、十分なリスク対策が実施されているかを検討します。
○　しきい値判断で評価の実施が義務付けられ、提出した評価書の種類を選択してください。ただし、基礎項目評価書のみを任意で提出する場合は、「１）基礎項目評価書」を、重点項目評価書又は全項目評価書を任意で提出する場合は、任意で提出される評価書名が含まれる選択肢を選択してください。
</t>
        </r>
      </text>
    </comment>
    <comment ref="AC102" authorId="0" shapeId="0" xr:uid="{9DCB7644-C529-49D5-ACE2-ABD73501E5D8}">
      <text>
        <r>
          <rPr>
            <sz val="9"/>
            <color indexed="81"/>
            <rFont val="UD デジタル 教科書体 NK-R"/>
            <family val="1"/>
            <charset val="128"/>
          </rPr>
          <t>＜典型的なリスク対策（例）＞
①　対象者、必要な情報の種類、入手方法等を踏まえ、“対象者以外の情報”や“必要な情報”以外の入手を防止するための措置を、システム面、人手による作業の面から講じている。</t>
        </r>
      </text>
    </comment>
    <comment ref="K103" authorId="0" shapeId="0" xr:uid="{16611D85-4E9D-4978-978B-6390DB4E47E1}">
      <text>
        <r>
          <rPr>
            <b/>
            <sz val="12"/>
            <color indexed="81"/>
            <rFont val="Meiryo UI"/>
            <family val="3"/>
            <charset val="128"/>
          </rPr>
          <t>○　特定個人情報の目的外の入手が行われるリスクに対する措置について、その内容を確認し、実施状況を選択してください。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１　安全管理措置の検討手順（抄） 
Ａ　個人番号を取り扱う事務の範囲の明確化 
○　行政機関等は、個人番号利用事務等の範囲を明確にしておかなければならない。
Ｂ　特定個人情報等の範囲の明確化 
○　行政機関等は、Ａで明確化した事務において取り扱う特定個人情報等の範囲を明確にしておかなければならない。
Ｃ　事務取扱担当者の明確化  
○　行政機関等は、Ａで明確化した事務に従事する事務取扱担当者を明確にしておかなければならない。
Ｄ・Ｅ　（略）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t>
        </r>
        <r>
          <rPr>
            <b/>
            <sz val="9"/>
            <color indexed="81"/>
            <rFont val="MS P ゴシック"/>
            <family val="3"/>
            <charset val="128"/>
          </rPr>
          <t xml:space="preserve">
</t>
        </r>
      </text>
    </comment>
    <comment ref="AC108" authorId="0" shapeId="0" xr:uid="{F1851F63-6276-43F3-906A-259A48CE769B}">
      <text>
        <r>
          <rPr>
            <sz val="9"/>
            <color indexed="81"/>
            <rFont val="UD デジタル 教科書体 NK-R"/>
            <family val="1"/>
            <charset val="128"/>
          </rPr>
          <t>＜典型的なリスク対策（例）＞
①　宛名システムやその他の業務システムにおいて、記録されている特定個人情報のうち業務上必要のない特定個人情報に、各業務担当者がアクセスできないようにアクセス制御を行っている。</t>
        </r>
        <r>
          <rPr>
            <b/>
            <sz val="9"/>
            <color indexed="81"/>
            <rFont val="MS P ゴシック"/>
            <family val="3"/>
            <charset val="128"/>
          </rPr>
          <t xml:space="preserve">
</t>
        </r>
      </text>
    </comment>
    <comment ref="K109" authorId="0" shapeId="0" xr:uid="{F0F482F3-BA14-4861-AF40-62F40967D738}">
      <text>
        <r>
          <rPr>
            <b/>
            <sz val="12"/>
            <color indexed="81"/>
            <rFont val="Meiryo UI"/>
            <family val="3"/>
            <charset val="128"/>
          </rPr>
          <t>○　特定個人情報の使用目的を超えた取扱いや事務に必要のない情報との紐付けが行われるリスクに対する措置（評価対象の事務に必要のない者の個人番号にアクセスできないようにする等）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xml:space="preserve">■ マイナンバーガイドラインの主な参照箇所及び概要 ■
（※主に入門編の内容を記載しているため、詳しくはマイナンバーガイドライン本体を参照してください。）
第４－１－⑴ 個人番号の利用制限（抄）
○　個人番号は、番号法があらかじめ限定的に定めた事務以外で利用することはできない。
○　行政機関等が個人番号を利用するのは、個人番号利用事務（番号法別表に掲げられている事務及び番号法第９条第２項に基づいて条例で規定した事務）、個人番号関係事務（職員等の社会保障及び税等に関する手続書類の作成事務）、番号法第19条第13号から第17号までに基づき特定個人情報の提供を受けた目的を達成するために必要な限度で利用する事務に限られる。
第４－１－⑵ 特定個人情報ファイルの作成の制限 
○　個人番号利用事務等を処理するために必要な場合、又は番号法第19条第13号から第17号までのいずれかに該当して特定個人情報を提供し、又はその提供を受けることができる場合を除き、特定個人情報ファイルを作成してはならない。
第４－３－⑷ 収集・保管制限
○　番号法で限定的に明記された場合を除き、特定個人情報を収集又は保管してはならない。
○　番号法で限定的に明記された事務を処理する必要がなくなった場合で、文書管理に関する規程等によって定められている保存期間を経過した場合には、個人番号をできるだけ速やかに廃棄又は削除しなければならな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t>
        </r>
        <r>
          <rPr>
            <b/>
            <sz val="9"/>
            <color indexed="81"/>
            <rFont val="MS P ゴシック"/>
            <family val="3"/>
            <charset val="128"/>
          </rPr>
          <t xml:space="preserve">
</t>
        </r>
      </text>
    </comment>
    <comment ref="AC113" authorId="0" shapeId="0" xr:uid="{F9B1F99C-9791-4898-BA49-405C59D2527E}">
      <text>
        <r>
          <rPr>
            <sz val="9"/>
            <color indexed="81"/>
            <rFont val="UD デジタル 教科書体 NK-R"/>
            <family val="1"/>
            <charset val="128"/>
          </rPr>
          <t>＜典型的なリスク対策（例）＞
①　ユーザ認証の管理を行っている。 ／②　アクセス権限の発効・失効の管理を行っている。／③　アクセス権限の管理を行っている。／④　特定個人情報の使用の記録、分析（改ざん等の防止に係る対策を含む。）を行っている。</t>
        </r>
        <r>
          <rPr>
            <b/>
            <sz val="9"/>
            <color indexed="81"/>
            <rFont val="MS P ゴシック"/>
            <family val="3"/>
            <charset val="128"/>
          </rPr>
          <t xml:space="preserve">
</t>
        </r>
        <r>
          <rPr>
            <sz val="9"/>
            <color indexed="81"/>
            <rFont val="MS P ゴシック"/>
            <family val="3"/>
            <charset val="128"/>
          </rPr>
          <t xml:space="preserve">
</t>
        </r>
      </text>
    </comment>
    <comment ref="K114" authorId="0" shapeId="0" xr:uid="{E85DD023-AD4B-415F-B8E5-BDB5F99FC545}">
      <text>
        <r>
          <rPr>
            <b/>
            <sz val="12"/>
            <color indexed="81"/>
            <rFont val="Meiryo UI"/>
            <family val="3"/>
            <charset val="128"/>
          </rPr>
          <t xml:space="preserve">○　権限のない者（元職員、アクセス権限のない職員等）によって不正に使用されるリスクに対する措置（ユーザ認証の管理等）について、その内容を確認し、実施状況を選択してください。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基幹的なサーバ等の機器を設置する室等（以下「情報システム室等」という。）を区分して管理する場合には、情報システム室等について、次の①及び②に掲げる措置を講ずる。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t>
        </r>
      </text>
    </comment>
    <comment ref="AF118" authorId="0" shapeId="0" xr:uid="{DD4E9855-9905-4C8B-9797-9FFD06E8412D}">
      <text>
        <r>
          <rPr>
            <b/>
            <sz val="12"/>
            <color indexed="81"/>
            <rFont val="Meiryo UI"/>
            <family val="3"/>
            <charset val="128"/>
          </rPr>
          <t>○　特定個人情報ファイルの取扱いを委託しない場合は「委託しない」を選択し、４．の評価は不要です。</t>
        </r>
        <r>
          <rPr>
            <b/>
            <sz val="9"/>
            <color indexed="81"/>
            <rFont val="MS P ゴシック"/>
            <family val="3"/>
            <charset val="128"/>
          </rPr>
          <t xml:space="preserve">
</t>
        </r>
      </text>
    </comment>
    <comment ref="AC120" authorId="0" shapeId="0" xr:uid="{E02949B7-8B9C-42F2-A781-E7E82581971A}">
      <text>
        <r>
          <rPr>
            <sz val="9"/>
            <color indexed="81"/>
            <rFont val="UD デジタル 教科書体 NK-R"/>
            <family val="1"/>
            <charset val="128"/>
          </rPr>
          <t xml:space="preserve">＜典型的なリスク対策（例）＞
①　委託先における情報保護管理体制の確認を行っている。 ／ ②　委託先における特定個人情報ファイルの閲覧者・更新者を制限している。　／　③　委託先における特定個人情報ファイルの取扱いの記録を行っている。  ／ ④　委託先から他社への又は委託元から委託先への特定個人情報の提供に関するルールを定めている。　／　⑤　委託先における特定個人情報の消去に関するルールを定めている。 ／ ⑥　委託契約において、特定個人情報ファイルの取扱いに関する規定を設けている。　／　⑦　再委託が行われる場合、再委託先による特定個人情報ファイルの適切な取扱いを確保するための措置を講じている。
</t>
        </r>
      </text>
    </comment>
    <comment ref="K121" authorId="0" shapeId="0" xr:uid="{725A9069-4B31-4BF4-BE97-B90A6DE18529}">
      <text>
        <r>
          <rPr>
            <b/>
            <sz val="12"/>
            <color indexed="81"/>
            <rFont val="Meiryo UI"/>
            <family val="3"/>
            <charset val="128"/>
          </rPr>
          <t>○　委託先における不正な使用等のリスクに対する措置（委託契約書中の特定個人情報ファイルの取扱いに関しての規定や再委託先による特定個人情報ファイルの適切な取扱いの担保等）について、その内容を確認し、実施状況を選択してください。
※　「４．特定個人情報ファイルの取扱いの委託」において「委託しない」を選択した場合、この項目の評価は不要です。</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第４－２－⑴ 委託の取扱い 
○　委託者（行政機関等）は、委託先において、番号法に基づき個人番号利用事務等を行う委託者が果たすべき安全管理措置と同等の措置が講じられるよう必要かつ適切な監督を行わなければならない。
※　委託者は、委託をする個人番号利用事務等において取り扱う特定個人情報の適切な安全管理が図られることを確認した上で再委託の諾否を判断しなければならない。また、委託先に対する監督義務だけではなく、再委託先に対しても間接的に監督義務を負うこととなる。
《必要かつ適切な監督》
①　委託先の適切な選定
②　委託先に安全管理措置を遵守させるための必要な委託契約の締結
（契約に盛り込む必要がある内容）
・秘密保持義務
・委託する業務の遂行に必要な範囲を超える事業所内からの特定個人情報の持ち出しの禁止
・特定個人情報の目的外利用の禁止
・再委託における条件
・漏えい等事案が発生した場合の委託先の責任
・委託契約終了後の特定個人情報の返却又は廃棄
・特定個人情報を取り扱う従業者の明確化
・従業者に対する監督・教育
・契約内容の遵守状況について報告を求める規定
・必要があると認めるときに実地調査を行うことができる規定等
③　委託先における特定個人情報の取扱状況の把握
○ 委託先が再委託する場合は、最初の委託者（行政機関等）の許諾を得た場合に限り、再委託をすることができます。再々委託以降も同様です。</t>
        </r>
        <r>
          <rPr>
            <b/>
            <sz val="9"/>
            <color indexed="81"/>
            <rFont val="MS P ゴシック"/>
            <family val="3"/>
            <charset val="128"/>
          </rPr>
          <t xml:space="preserve">
</t>
        </r>
      </text>
    </comment>
    <comment ref="AF124" authorId="0" shapeId="0" xr:uid="{AE8625E2-9A38-42E2-B68D-03A593C3632B}">
      <text>
        <r>
          <rPr>
            <b/>
            <sz val="12"/>
            <color indexed="81"/>
            <rFont val="Meiryo UI"/>
            <family val="3"/>
            <charset val="128"/>
          </rPr>
          <t>○　特定個人情報ファイルの提供・移転をしない場合は「提供・移転しない」を選択し、５．の評価は不要です。</t>
        </r>
        <r>
          <rPr>
            <b/>
            <sz val="9"/>
            <color indexed="81"/>
            <rFont val="MS P ゴシック"/>
            <family val="3"/>
            <charset val="128"/>
          </rPr>
          <t xml:space="preserve">
</t>
        </r>
      </text>
    </comment>
    <comment ref="AC126" authorId="0" shapeId="0" xr:uid="{83205582-5396-484B-ADED-1090FDD3E30C}">
      <text>
        <r>
          <rPr>
            <sz val="9"/>
            <color indexed="81"/>
            <rFont val="UD デジタル 教科書体 NK-R"/>
            <family val="1"/>
            <charset val="128"/>
          </rPr>
          <t>＜典型的なリスク対策（例）＞
①　特定個人情報の提供・移転に関するルールが定められている。 ／　②　特定個人情報の提供・移転を記録し、その記録を一定期間保存している。　／　③　当該記録を定期に及び随時に分析するための体制を整備している。　／　④　当該記録について、改ざん、窃取又は不正な削除の防止のために必要な措置を講じている。</t>
        </r>
        <r>
          <rPr>
            <b/>
            <sz val="9"/>
            <color indexed="81"/>
            <rFont val="MS P ゴシック"/>
            <family val="3"/>
            <charset val="128"/>
          </rPr>
          <t xml:space="preserve">
</t>
        </r>
      </text>
    </comment>
    <comment ref="K127" authorId="0" shapeId="0" xr:uid="{FF26CBFE-89A9-45B5-A3FF-2F263EABE0A0}">
      <text>
        <r>
          <rPr>
            <b/>
            <sz val="12"/>
            <color indexed="81"/>
            <rFont val="Meiryo UI"/>
            <family val="3"/>
            <charset val="128"/>
          </rPr>
          <t>○　特定個人情報の不正な提供・移転が行われるリスクに対する措置（提供・移転に関するルールを定める等）について、その内容を確認し、実施状況を選択してください。
※　「５．特定個人情報の提供・移転（委託や情報提供ネットワークシステムを通じた提供を除く。）」において「提供・移転しない」を選択した場合、この項目の評価は不要です。</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第４－３－⑵ 個人番号の提供の求めの制限、特定個人情報の提供制限 
○　番号法で限定的に明記された場合を除き、個人番号の提供を求めてはならない。
○　番号法で限定的に明記された場合を除き、特定個人情報を提供してはならない。
（別添１）特定個人情報に関する安全管理措置
２　講ずべき安全管理措置の内容
Ｅ　物理的安全管理措置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Ｆ　技術的安全管理措置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text>
    </comment>
    <comment ref="W130" authorId="0" shapeId="0" xr:uid="{D4137D6D-4403-47BE-A10C-27CDF544207E}">
      <text>
        <r>
          <rPr>
            <b/>
            <sz val="11"/>
            <color indexed="81"/>
            <rFont val="Meiryo UI"/>
            <family val="3"/>
            <charset val="128"/>
          </rPr>
          <t>○　特定個人情報の入手のために情報提供ネットワークシステムに接続しない場合は「接続しない（入手）」を、特定個人情報の提供のために情報提供ネットワークシステムに接続しない場合は「接続しない（提供）」を選択してください。
※　情報提供ネットワークシステム・中間サーバーを通じた特定個人情報の入手又は提供に関するリスク対策を評価するための項目です。</t>
        </r>
        <r>
          <rPr>
            <b/>
            <sz val="9"/>
            <color indexed="81"/>
            <rFont val="MS P ゴシック"/>
            <family val="3"/>
            <charset val="128"/>
          </rPr>
          <t xml:space="preserve">
</t>
        </r>
      </text>
    </comment>
    <comment ref="AF130" authorId="0" shapeId="0" xr:uid="{A67D9721-9382-4F93-9787-ADE7ACB3F96E}">
      <text>
        <r>
          <rPr>
            <b/>
            <sz val="12"/>
            <color indexed="81"/>
            <rFont val="Meiryo UI"/>
            <family val="3"/>
            <charset val="128"/>
          </rPr>
          <t>○　特定個人情報の入手のために情報提供ネットワークシステムに接続しない場合は「接続しない（入手）」を、特定個人情報の提供のために情報提供ネットワークシステムに接続しない場合は「接続しない（提供）」を選択してください。
※　情報提供ネットワークシステム・中間サーバーを通じた特定個人情報の入手又は提供に関するリスク対策を評価するための項目です。</t>
        </r>
        <r>
          <rPr>
            <b/>
            <sz val="9"/>
            <color indexed="81"/>
            <rFont val="MS P ゴシック"/>
            <family val="3"/>
            <charset val="128"/>
          </rPr>
          <t xml:space="preserve">
</t>
        </r>
      </text>
    </comment>
    <comment ref="AC132" authorId="0" shapeId="0" xr:uid="{AE56B7CA-9864-4C6C-8109-60BEA3F1096F}">
      <text>
        <r>
          <rPr>
            <sz val="9"/>
            <color indexed="81"/>
            <rFont val="UD デジタル 教科書体 NK-R"/>
            <family val="1"/>
            <charset val="128"/>
          </rPr>
          <t>＜典型的なリスク対策（例）＞
①　自庁システム側において、必要最低限の人数、参照範囲となるよう、職員のアクセス権限を設定している。　／　②　アクセス権限の所持者は、ＩＤ、パスワード等を適切に管理するとともに、離席時のログアウトを徹底する。</t>
        </r>
        <r>
          <rPr>
            <b/>
            <sz val="9"/>
            <color indexed="81"/>
            <rFont val="MS P ゴシック"/>
            <family val="3"/>
            <charset val="128"/>
          </rPr>
          <t xml:space="preserve">
</t>
        </r>
      </text>
    </comment>
    <comment ref="K133" authorId="0" shapeId="0" xr:uid="{285435BA-33F7-49B9-8AA3-708CD0BDB4E7}">
      <text>
        <r>
          <rPr>
            <b/>
            <sz val="12"/>
            <color indexed="81"/>
            <rFont val="Meiryo UI"/>
            <family val="3"/>
            <charset val="128"/>
          </rPr>
          <t>○　特定個人情報の目的外の入手が行われるリスクに対する措置について、その内容を確認し、実施状況を選択してください。
※　情報提供ネットワークシステム・中間サーバーのアプリケーション仕様等は、関係省庁等から送付されているこの項目の選択に必要な情報を踏まえて、選択してください。
※　「６．情報提供ネットワークシステムとの接続」において「接続しない（入手）」を選択した場合、この項目の評価は不要です。</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第４－３－⑶ 情報提供ネットワークシステムによる利用特定個人情報の提供 
○　番号法で限定的に明記された場合を除き、利用特定個人情報を提供してはならない。
第４－３－⑷ 収集・保管制限（抄）
○　番号法で限定的に明記された場合を除き、特定個人情報を収集又は保管してはならない。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
</t>
        </r>
      </text>
    </comment>
    <comment ref="AC136" authorId="0" shapeId="0" xr:uid="{4332090E-60FC-46CE-8990-B837C4511825}">
      <text>
        <r>
          <rPr>
            <sz val="9"/>
            <color indexed="81"/>
            <rFont val="UD デジタル 教科書体 NK-R"/>
            <family val="1"/>
            <charset val="128"/>
          </rPr>
          <t>＜典型的なリスク対策（例）＞
①　自庁システムの副本登録画面について、必要最低限の人数、情報の範囲となるよう、職員のアクセス権限を設定する。 ／　②　アクセス権限の所有者は、ＩＤ、パスワード等を適切に管理するとともに、離席時のログアウトを徹底する。　／　③　副本登録を自動連携により行う場合は、サーバーにアクセス権限等を付与する。　／　④　住民基本台帳事務における支援措置対象者等については自動応答不可フラグを設定する等、必要な対応を行う。　／　⑤　「マイナンバー利用事務におけるマイナンバー登録事務に係る横断的なガイドライン」の次の留意事項等を遵守している。（例：・　住基ネット照会によりマイナンバーを取得するのではなく、申請者からマイナンバーの提供を受け、その上で記載されたマイナンバーの真正性確認を行うこと。　・　申請者からマイナンバーが得られない場合にのみ行う住基ネット照会は、４情報又は住所を含む３情報による照会を原則とすること。　・　複数人での確認や上長による最終確認を行った上でマイナンバーの紐付けを行い、その記録を残すこと。　・　更新時には、本人からマイナンバーを取得し、登録されているマイナンバーに誤りがないか、確認すること。）</t>
        </r>
      </text>
    </comment>
    <comment ref="K137" authorId="0" shapeId="0" xr:uid="{29B93CED-1788-49A2-9A44-3D64DA21B49C}">
      <text>
        <r>
          <rPr>
            <b/>
            <sz val="12"/>
            <color indexed="81"/>
            <rFont val="Meiryo UI"/>
            <family val="3"/>
            <charset val="128"/>
          </rPr>
          <t>○　特定個人情報の不正な提供が行われるリスクに対する措置について、その内容を確認し、実施状況を選択してください。
※　情報提供ネットワークシステム・中間サーバーのアプリケーション仕様等は、関係省庁等から送付されているこの項目の選択に必要な情報を踏まえて、選択してください。
※「６．情報提供ネットワークシステムとの接続」において「接続しない（提供）」を選択した場合、この項目の評価は不要です。</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第４－３－⑶ 情報提供ネットワークシステムによる利用特定個人情報の提供 
○　番号法で限定的に明記された場合を除き、利用特定個人情報を提供してはならない。
第４－３－⑸ 本人確認 
○　番号法、番号法施行令、番号法施行規則及び個人番号利用事務実施者（番号法第９条第３項の規定により情報提供用個人識別符号を利用する者を除く。）が認める方法に従い、適切に本人確認を行う。
※　具体的な本人確認の方法については、マイナンバーガイドラインを参照。
（別添１）特定個人情報に関する安全管理措置
２　講ずべき安全管理措置の内容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 又はパスワードにより秘匿する。</t>
        </r>
        <r>
          <rPr>
            <b/>
            <sz val="9"/>
            <color indexed="81"/>
            <rFont val="MS P ゴシック"/>
            <family val="3"/>
            <charset val="128"/>
          </rPr>
          <t xml:space="preserve">
</t>
        </r>
      </text>
    </comment>
    <comment ref="AC142" authorId="0" shapeId="0" xr:uid="{C6412C48-6EDD-45D4-9F20-0274E92AE12E}">
      <text>
        <r>
          <rPr>
            <sz val="9"/>
            <color indexed="81"/>
            <rFont val="UD デジタル 教科書体 NK-R"/>
            <family val="1"/>
            <charset val="128"/>
          </rPr>
          <t>＜典型的なリスク対策（例）＞
①　内閣サイバーセキュリティセンター（ＮＩＳＣ）による政府機関等のサイバーセキュリティ対策のための統一基準群（「政府機関等のサイバーセキュリティ対策のための統一基準」中「第３部　情報の取扱い」、「第５部　情報システムのライフサイクル」、「第６部　情報システムの構成要素」、「第７部　情報システムのセキュリティ要件」、「第８部　情報システムの利用」等）及びそれに基づく各府省庁ポリシーを遵守している。（評価実施機関が政府機関の場合のみ） ／　②　地方公共団体においては、地方公共団体における情報セキュリティポリシーに関するガイドライン等を参考に地方公共団体において策定した情報セキュリティポリシー等（第３編第２章中「２．情報資産の分類と管理」、「３．情報システム全体の強靱性の向上」、「４．物理的セキュリティ」、「６．技術的セキュリティ」等）を遵守している。　／　③　漏えい・滅失・毀損を防ぐために、物理的安全管理措置や技術的安全管理措置を実施している。　／　④　特定個人情報ファイルの滅失・毀損が発生した場合に復旧できるよう、バックアップを保管している。　／　⑤　過去の漏えい等事案を踏まえた、再発防止策を実施している。</t>
        </r>
        <r>
          <rPr>
            <b/>
            <sz val="9"/>
            <color indexed="81"/>
            <rFont val="MS P ゴシック"/>
            <family val="3"/>
            <charset val="128"/>
          </rPr>
          <t xml:space="preserve">
</t>
        </r>
        <r>
          <rPr>
            <sz val="9"/>
            <color indexed="81"/>
            <rFont val="MS P ゴシック"/>
            <family val="3"/>
            <charset val="128"/>
          </rPr>
          <t xml:space="preserve">
</t>
        </r>
      </text>
    </comment>
    <comment ref="K143" authorId="0" shapeId="0" xr:uid="{E57EE758-4ABE-4940-8049-18B45FF28A28}">
      <text>
        <r>
          <rPr>
            <b/>
            <sz val="12"/>
            <color indexed="81"/>
            <rFont val="Meiryo UI"/>
            <family val="3"/>
            <charset val="128"/>
          </rPr>
          <t>○　特定個人情報の漏えい・滅失・毀損リスクに対する措置（事故発生時手順の策定・周知等）について、その内容を確認し、実施状況を選択してください。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Ｅ　物理的安全管理措置
ａ　特定個人情報等を取り扱う区域の管理  
○　特定個人情報ファイルを取り扱う情報システム（サーバ等）を管理する区域（以下「管理区域」という。）を明確にし、物理的な安全管理措置を講ずる。管理区域において、入退室管理及び管理区域へ持ち込む機器等の制限等の措置を講ずる。
○　特定個人情報等を取り扱う事務を実施する区域（以下「取扱区域」という。）について、事務取扱担当者等以外の者が特定個人情報等を容易に閲覧等できないよう留意する必要がある。
○　基幹的なサーバ等の機器を設置する室等（以下「情報システム室等」という。）を区分して管理する場合は、情報システム室等について、次の①及び②に掲げる措置を講ずる。
①　入退室管理
　　　情報システム室等に入室する権限を有する者を定めるとともに、用件の確認、入退室の記録、部外者についての識別化、部外者が入室する場合の職員の立会い等の措置を講ずる。
②　情報システム室等の管理
　　　外部からの不正な侵入に備え、施錠装置、警報装置、監視設備の設置等の措置を講ずる。
ｂ　機器及び電子媒体等の盗難等の防止  
○　管理区域及び取扱区域における特定個人情報等を取り扱う機器、電子媒体及び書類等の盗難又は紛失等を防止するために、物理的な安全管理措置を講ずる。また、電子媒体及び書類等の庁舎内の移動等において、紛失・盗難等に留意する。
ｃ　電子媒体等の取扱いにおける漏えい等の防止  
○　許可された電子媒体又は機器等以外のものについて使用の制限等の必要な措置を講ずる。また、記録機能を有する機器の情報システム端末等への接続の制限等の必要な措置を講ずる。
○　取扱規程等の手続に基づき、特定個人情報等が記録された電子媒体又は書類等を持ち運ぶ必要が生じた場合には、容易に個人番号が判明しないよう安全な方策を講ずる。
○　「持ち運ぶ」とは、特定個人情報等を管理区域又は取扱区域から外へ移動させること又は当該区域の外から当該区域へ移動させることをいい、庁舎内での移動等であっても、特定個人情報等の紛失・盗難等に留意する必要がある。
ｄ　個人番号の削除、機器及び電子媒体等の廃棄  
○　特定個人情報等が記録された電子媒体及び書類等について、文書管理に関する規程等によって定められている保存期間を経過した場合には、個人番号をできるだけ速やかに復元不可能な手段で削除又は廃棄する。
○　個人番号若しくは特定個人情報ファイルを削除した場合、又は電子媒体等を廃棄した場合には、削除又は廃棄した記録を保存する。また、これらの作業を委託する場合には、委託先が確実に削除又は廃棄したことについて、証明書等により確認する。
Ｆ　技術的安全管理措置
ａ　 アクセス制御  
○　情報システムを使用して個人番号利用事務等を行う場合、事務取扱担当者及び当該事務で取り扱う特定個人情報ファイルの範囲を限定するために、適切なアクセス制御を行う。
ｂ　 アクセス者の識別と認証 
○　特定個人情報等を取り扱う情報システムは、事務取扱担当者が正当なアクセス権を有する者であることを、識別した結果に基づき認証する。
ｃ 不正アクセス等による被害の防止等  
○　情報システムを外部等からの不正アクセス又は不正ソフトウェアから保護する仕組み等を導入し、適切に運用する。また、個人番号利用事務の実施に当たり接続する情報提供ネットワークシステム等の接続規程等が示す安全管理措置を遵守する。
○　個人番号利用事務において使用する情報システムについて、インターネットから独立する等の高いセキュリティ対策を踏まえたシステム構築や運用体制整備を行う。
ｄ 漏えい等の防止  
○　特定個人情報等をインターネット等により外部に送信する場合、通信経路における漏えい等を防止するための措置を講ずる。
○　特定個人情報ファイルを機器又は電子媒体等に保存する必要がある場合、原則として、暗号化又はパスワードにより秘匿する。</t>
        </r>
        <r>
          <rPr>
            <b/>
            <sz val="9"/>
            <color indexed="81"/>
            <rFont val="MS P ゴシック"/>
            <family val="3"/>
            <charset val="128"/>
          </rPr>
          <t xml:space="preserve">
</t>
        </r>
      </text>
    </comment>
    <comment ref="W146" authorId="0" shapeId="0" xr:uid="{5D6A6BFD-6372-4CC8-AAFE-D4CB93C75B9B}">
      <text>
        <r>
          <rPr>
            <b/>
            <sz val="12"/>
            <color indexed="81"/>
            <rFont val="Meiryo UI"/>
            <family val="3"/>
            <charset val="128"/>
          </rPr>
          <t>○　事務において人手を介在させる作業がない場合は「人手を介在させる作業はない」を選択し、８．の評価は不要です。</t>
        </r>
        <r>
          <rPr>
            <b/>
            <sz val="9"/>
            <color indexed="81"/>
            <rFont val="MS P ゴシック"/>
            <family val="3"/>
            <charset val="128"/>
          </rPr>
          <t xml:space="preserve">
</t>
        </r>
        <r>
          <rPr>
            <sz val="9"/>
            <color indexed="81"/>
            <rFont val="MS P ゴシック"/>
            <family val="3"/>
            <charset val="128"/>
          </rPr>
          <t xml:space="preserve">
</t>
        </r>
      </text>
    </comment>
    <comment ref="AC148" authorId="0" shapeId="0" xr:uid="{C8EDAE9E-3D2F-49A4-AB4D-C00C7FE2E15A}">
      <text>
        <r>
          <rPr>
            <sz val="9"/>
            <color indexed="81"/>
            <rFont val="UD デジタル 教科書体 NK-R"/>
            <family val="1"/>
            <charset val="128"/>
          </rPr>
          <t>＜典型的なリスク対策（例）＞
①　「マイナンバー利用事務におけるマイナンバー登録事務に係る横断的なガイドライン」の次の留意事項等を遵守している。（例：・　住基ネット照会によりマイナンバーを取得するのではなく、申請者からマイナンバーの提供を受け、その上で記載されたマイナンバーの真正性確認を行うこと。・　申請者からマイナンバーが得られない場合にのみ行う住基ネット照会は、４情報又は住所を含む３情報による照会を原則とすること。・　複数人での確認や上長による最終確認を行った上でマイナンバーの紐付けを行い、その記録を残すこと。・　更新時には、本人からマイナンバーを取得し、登録されているマイナンバーに誤りがないか、確認すること。）
②　特定個人情報の入手から保管・廃棄までのプロセスで、人手が介在する局面ごとに人為的ミスが発生するリスクへの対策を講じている。
※　人為的ミス発生防止の着眼点として、次の資料が参考となる。　いずれも個人情報保護委員会ウェブページ公表資料：　https://www.ppc.go.jp/legal/kensyuushiryou/
　・「特定個人情報を取り扱う際の注意ポイント」　　　・「特定個人情報の漏えい等の防止についてー地方公共団体における単純な事務ミスを防止するための着眼点ー」</t>
        </r>
      </text>
    </comment>
    <comment ref="J152" authorId="0" shapeId="0" xr:uid="{4094FF94-CB39-48E9-8CE2-00C7FB2B5380}">
      <text>
        <r>
          <rPr>
            <b/>
            <sz val="12"/>
            <color indexed="81"/>
            <rFont val="Meiryo UI"/>
            <family val="3"/>
            <charset val="128"/>
          </rPr>
          <t>○　人手を介在させる作業におけるリスク対策の措置状況の水準（「１）特に力を入れている」、「２）十分である」、「３）課題が残されている」）を選択した判断の根拠を記載してください。
※　特定個人情報保護評価指針の解説第９の２（１）に記載例を掲載しています。</t>
        </r>
        <r>
          <rPr>
            <b/>
            <sz val="9"/>
            <color indexed="81"/>
            <rFont val="MS P ゴシック"/>
            <family val="3"/>
            <charset val="128"/>
          </rPr>
          <t xml:space="preserve">
</t>
        </r>
      </text>
    </comment>
    <comment ref="K155" authorId="0" shapeId="0" xr:uid="{0A5AE885-C52D-4C91-BF03-1904BDE8D5BE}">
      <text>
        <r>
          <rPr>
            <b/>
            <sz val="12"/>
            <color indexed="81"/>
            <rFont val="Meiryo UI"/>
            <family val="3"/>
            <charset val="128"/>
          </rPr>
          <t xml:space="preserve">○　評価の実施を担当する部署自らによる自己点検、評価実施機関内の内部監査又は外部の第三者による監査を実施している場合には、それぞれ選択してください。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r>
          <rPr>
            <b/>
            <sz val="12"/>
            <color indexed="81"/>
            <rFont val="Meiryo UI"/>
            <family val="3"/>
            <charset val="128"/>
          </rPr>
          <t xml:space="preserve">
</t>
        </r>
        <r>
          <rPr>
            <b/>
            <sz val="9"/>
            <color indexed="81"/>
            <rFont val="MS P ゴシック"/>
            <family val="3"/>
            <charset val="128"/>
          </rPr>
          <t xml:space="preserve">
</t>
        </r>
      </text>
    </comment>
    <comment ref="T155" authorId="0" shapeId="0" xr:uid="{AB25116C-E000-4BB5-BEC7-32E311420ECF}">
      <text>
        <r>
          <rPr>
            <b/>
            <sz val="12"/>
            <color indexed="81"/>
            <rFont val="Meiryo UI"/>
            <family val="3"/>
            <charset val="128"/>
          </rPr>
          <t>○　評価の実施を担当する部署自らによる自己点検、評価実施機関内の内部監査又は外部の第三者による監査を実施している場合には、それぞれ選択してください。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text>
    </comment>
    <comment ref="AC155" authorId="0" shapeId="0" xr:uid="{C8BE9CC4-D992-474E-9D9C-05D59E1BE7C9}">
      <text>
        <r>
          <rPr>
            <b/>
            <sz val="12"/>
            <color indexed="81"/>
            <rFont val="Meiryo UI"/>
            <family val="3"/>
            <charset val="128"/>
          </rPr>
          <t>○　評価の実施を担当する部署自らによる自己点検、評価実施機関内の内部監査又は外部の第三者による監査を実施している場合には、それぞれ選択してください。</t>
        </r>
        <r>
          <rPr>
            <b/>
            <sz val="9"/>
            <color indexed="81"/>
            <rFont val="MS P ゴシック"/>
            <family val="3"/>
            <charset val="128"/>
          </rPr>
          <t xml:space="preserve">
</t>
        </r>
        <r>
          <rPr>
            <sz val="9"/>
            <color indexed="81"/>
            <rFont val="UD デジタル 教科書体 NK-R"/>
            <family val="1"/>
            <charset val="128"/>
          </rPr>
          <t>■ マイナンバーガイドラインの主な参照箇所及び概要 ■
（※主に入門編の内容を記載しているため、詳しくはマイナンバーガイドライン本体を参照してください。）
第４－２－⑵ 安全管理措置（抄）
○　個人のプライバシー等の権利利益に影響を与え得る特定個人情報の漏えいその他の事態を発生させるリスクを軽減するための措置として、特定個人情報保護評価書に記載した全ての措置を講ずるものとする。
（別添１）特定個人情報に関する安全管理措置
２　講ずべき安全管理措置の内容
Ｃ　組織的安全管理措置 
ｅ　取扱状況の把握及び安全管理措置の見直し  
○　監査責任者は、特定個人情報等の管理の状況について、定期に及び必要に応じ随時に監査（外部監査及び他部署等による点検を含む。）を行い、その結果を総括責任者に報告する。
○　総括責任者は、監査の結果等を踏まえ、必要があると認めるときは、取扱規程等の見直し等の措置を講ずる。</t>
        </r>
      </text>
    </comment>
    <comment ref="AC159" authorId="0" shapeId="0" xr:uid="{B57CE8DD-F283-4AEC-A7D5-65BA9DC1AAAB}">
      <text>
        <r>
          <rPr>
            <sz val="9"/>
            <color indexed="81"/>
            <rFont val="UD デジタル 教科書体 NK-R"/>
            <family val="1"/>
            <charset val="128"/>
          </rPr>
          <t>＜典型的なリスク対策（例）＞
①　研修計画を策定している。
②　事務取扱者の適切な監督を行っている。
③　次の事務取扱者等への教育研修を行っている。
   ・　事務取扱者への研修   ・　特定個人情報を取り扱う情報システムの管理に関する事務に従事する職員への研修   ・　保護責任者への研修  
   ・　事務取扱者へのサイバーセキュリティ研修（おおむね１年ごと）
※　未受講者には、再受講の機会を付与する等の必要な措置を講ずること。</t>
        </r>
        <r>
          <rPr>
            <b/>
            <sz val="9"/>
            <color indexed="81"/>
            <rFont val="MS P ゴシック"/>
            <family val="3"/>
            <charset val="128"/>
          </rPr>
          <t xml:space="preserve">
</t>
        </r>
        <r>
          <rPr>
            <sz val="9"/>
            <color indexed="81"/>
            <rFont val="MS P ゴシック"/>
            <family val="3"/>
            <charset val="128"/>
          </rPr>
          <t xml:space="preserve">
</t>
        </r>
      </text>
    </comment>
    <comment ref="K160" authorId="0" shapeId="0" xr:uid="{BCB5660A-39A7-4367-8D4B-C3BAE206A6EF}">
      <text>
        <r>
          <rPr>
            <b/>
            <sz val="12"/>
            <color indexed="81"/>
            <rFont val="Meiryo UI"/>
            <family val="3"/>
            <charset val="128"/>
          </rPr>
          <t>○　特定個人情報の安全管理を図るための、特定個人情報を取り扱う従業者への教育・啓発の実施状況について選択してください。</t>
        </r>
        <r>
          <rPr>
            <b/>
            <sz val="9"/>
            <color indexed="81"/>
            <rFont val="MS P ゴシック"/>
            <family val="3"/>
            <charset val="128"/>
          </rPr>
          <t xml:space="preserve">
</t>
        </r>
        <r>
          <rPr>
            <sz val="9"/>
            <color indexed="81"/>
            <rFont val="UD デジタル 教科書体 NK-R"/>
            <family val="1"/>
            <charset val="128"/>
          </rPr>
          <t xml:space="preserve">
■ マイナンバーガイドラインの主な参照箇所及び概要 ■
（※主に入門編の内容を記載しているため、詳しくはマイナンバーガイドライン本体を参照してください。）
（別添１）特定個人情報に関する安全管理措置
２　講ずべき安全管理措置の内容
Ｄ　人的安全管理措置
ｂ　事務取扱担当者等の教育  
○　保護責任者は、部署内の事務取扱担当者等に特定個人情報の保護に関する必要な教育研修を行う。
・　事務取扱担当者への教育研修
・　情報システムの管理に関する事務に従事する職員への教育研修
・　保護責任者に対する研修
・　特定個人情報ファイルを取り扱う事務に従事する者への研修
・　サイバーセキュリティに関する研修（具体的内容については、マイナンバーガイドラインを参照すること。）
※　教育研修については、教育研修への参加の機会を付与するとともに、研修未受講者に対して再受講の機会を付与する等の必要な措置を講ずる。
ｃ　法令・内部規程違反等に対する厳正な対処  
○　法令又は内部規程等に違反した職員に対し、法令又は内部規程等に基づき厳正に対処する。</t>
        </r>
        <r>
          <rPr>
            <b/>
            <sz val="9"/>
            <color indexed="81"/>
            <rFont val="MS P ゴシック"/>
            <family val="3"/>
            <charset val="128"/>
          </rPr>
          <t xml:space="preserve">
</t>
        </r>
      </text>
    </comment>
    <comment ref="W163" authorId="0" shapeId="0" xr:uid="{C3EE762D-A589-45D2-9BF2-6B7E8AF88090}">
      <text>
        <r>
          <rPr>
            <b/>
            <sz val="12"/>
            <color indexed="81"/>
            <rFont val="Meiryo UI"/>
            <family val="3"/>
            <charset val="128"/>
          </rPr>
          <t>○　評価対象の事務において、重点項目評価又は全項目評価を実施する場合は、「全項目評価又は重点項目評価を実施する」を選択し、11．の評価は不要です。</t>
        </r>
        <r>
          <rPr>
            <b/>
            <sz val="9"/>
            <color indexed="81"/>
            <rFont val="MS P ゴシック"/>
            <family val="3"/>
            <charset val="128"/>
          </rPr>
          <t xml:space="preserve">
</t>
        </r>
        <r>
          <rPr>
            <sz val="9"/>
            <color indexed="81"/>
            <rFont val="MS P ゴシック"/>
            <family val="3"/>
            <charset val="128"/>
          </rPr>
          <t xml:space="preserve">
</t>
        </r>
      </text>
    </comment>
    <comment ref="K166" authorId="0" shapeId="0" xr:uid="{FF3CDFFC-0343-47FB-B1A0-2E9D1B7C6FF9}">
      <text>
        <r>
          <rPr>
            <b/>
            <sz val="12"/>
            <color indexed="81"/>
            <rFont val="Meiryo UI"/>
            <family val="3"/>
            <charset val="128"/>
          </rPr>
          <t>○　Ⅳの２．～８．又は10．において、実施状況を評価した各リスク対策のうち、最も優先度が高いと考えられる対策を選択してください。</t>
        </r>
        <r>
          <rPr>
            <b/>
            <sz val="9"/>
            <color indexed="81"/>
            <rFont val="MS P ゴシック"/>
            <family val="3"/>
            <charset val="128"/>
          </rPr>
          <t xml:space="preserve">
</t>
        </r>
      </text>
    </comment>
    <comment ref="K179" authorId="0" shapeId="0" xr:uid="{C1380BC4-1999-448C-96B0-8405622106C5}">
      <text>
        <r>
          <rPr>
            <b/>
            <sz val="12"/>
            <color indexed="81"/>
            <rFont val="Meiryo UI"/>
            <family val="3"/>
            <charset val="128"/>
          </rPr>
          <t>○　Ⅳの２．～８．又は10．において、評価したリスク対策の措置状況の水準（「１）特に力を入れている」、「２）十分である」、「３）課題が残されている」）が自動転記されます。</t>
        </r>
        <r>
          <rPr>
            <b/>
            <sz val="9"/>
            <color indexed="81"/>
            <rFont val="MS P ゴシック"/>
            <family val="3"/>
            <charset val="128"/>
          </rPr>
          <t xml:space="preserve">
</t>
        </r>
      </text>
    </comment>
    <comment ref="J182" authorId="0" shapeId="0" xr:uid="{D727EB95-CD83-4C00-AC26-859B0A4465A7}">
      <text>
        <r>
          <rPr>
            <b/>
            <sz val="12"/>
            <color indexed="81"/>
            <rFont val="Meiryo UI"/>
            <family val="3"/>
            <charset val="128"/>
          </rPr>
          <t>○　最も優先度が高いと考えられるリスク対策について、その措置状況の水準（「１）特に力を入れている」、「２）十分である」、「３）課題が残されている」）を選択した判断の根拠を記載してください。
※　特定個人情報保護評価指針の解説第９の２（１）に記載例を掲載しています。</t>
        </r>
        <r>
          <rPr>
            <b/>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78EF6B73-825A-46BE-AA03-12BD29898652}">
      <text>
        <r>
          <rPr>
            <b/>
            <sz val="12"/>
            <color indexed="81"/>
            <rFont val="Meiryo UI"/>
            <family val="3"/>
            <charset val="128"/>
          </rPr>
          <t>○　原則として、記載を変更した評価書の公表日を記載してください。
○　個人情報保護委員会への提出・公表が、変更前である場合は、変更の予定年月日を記載してください。</t>
        </r>
        <r>
          <rPr>
            <b/>
            <sz val="9"/>
            <color indexed="81"/>
            <rFont val="MS P ゴシック"/>
            <family val="3"/>
            <charset val="128"/>
          </rPr>
          <t xml:space="preserve">
</t>
        </r>
      </text>
    </comment>
    <comment ref="E3" authorId="0" shapeId="0" xr:uid="{CD4EF14C-EC5E-4B71-9F5B-2E0D51386CF9}">
      <text>
        <r>
          <rPr>
            <b/>
            <sz val="12"/>
            <color indexed="81"/>
            <rFont val="Meiryo UI"/>
            <family val="3"/>
            <charset val="128"/>
          </rPr>
          <t>○　記載を変更した又は変更する予定の項目の名称を記載してください。</t>
        </r>
        <r>
          <rPr>
            <b/>
            <sz val="9"/>
            <color indexed="81"/>
            <rFont val="MS P ゴシック"/>
            <family val="3"/>
            <charset val="128"/>
          </rPr>
          <t xml:space="preserve">
</t>
        </r>
      </text>
    </comment>
    <comment ref="N3" authorId="0" shapeId="0" xr:uid="{D99E6664-5E17-4573-A01D-5A626F07ADF9}">
      <text>
        <r>
          <rPr>
            <b/>
            <sz val="12"/>
            <color indexed="81"/>
            <rFont val="Meiryo UI"/>
            <family val="3"/>
            <charset val="128"/>
          </rPr>
          <t xml:space="preserve">○　変更前の記載内容を記載してください。
</t>
        </r>
        <r>
          <rPr>
            <sz val="9"/>
            <color indexed="81"/>
            <rFont val="MS P ゴシック"/>
            <family val="3"/>
            <charset val="128"/>
          </rPr>
          <t xml:space="preserve">
</t>
        </r>
      </text>
    </comment>
    <comment ref="AB3" authorId="0" shapeId="0" xr:uid="{3CEA8498-F801-42C9-8F15-43275BF851E4}">
      <text>
        <r>
          <rPr>
            <b/>
            <sz val="12"/>
            <color indexed="81"/>
            <rFont val="Meiryo UI"/>
            <family val="3"/>
            <charset val="128"/>
          </rPr>
          <t>○　変更後の記載内容を記載してください。</t>
        </r>
        <r>
          <rPr>
            <b/>
            <sz val="9"/>
            <color indexed="81"/>
            <rFont val="MS P ゴシック"/>
            <family val="3"/>
            <charset val="128"/>
          </rPr>
          <t xml:space="preserve">
</t>
        </r>
      </text>
    </comment>
    <comment ref="AP3" authorId="0" shapeId="0" xr:uid="{D35CBD2C-7A66-460B-81AC-9557F9C1EFF5}">
      <text>
        <r>
          <rPr>
            <b/>
            <sz val="12"/>
            <color indexed="81"/>
            <rFont val="Meiryo UI"/>
            <family val="3"/>
            <charset val="128"/>
          </rPr>
          <t>○　個人情報保護委員会に提出・公表する時期が、変更前である場合は「事前」と、変更後である場合は「事後」と記載してください。</t>
        </r>
        <r>
          <rPr>
            <b/>
            <sz val="9"/>
            <color indexed="81"/>
            <rFont val="MS P ゴシック"/>
            <family val="3"/>
            <charset val="128"/>
          </rPr>
          <t xml:space="preserve">
</t>
        </r>
      </text>
    </comment>
    <comment ref="AU3" authorId="0" shapeId="0" xr:uid="{41ACFA27-0519-483E-A72D-9569BC12493D}">
      <text>
        <r>
          <rPr>
            <b/>
            <sz val="12"/>
            <color indexed="81"/>
            <rFont val="Meiryo UI"/>
            <family val="3"/>
            <charset val="128"/>
          </rPr>
          <t>○　記載の変更、記載を変更した評価書の提出・公表について、特に説明を必要とする場合は、記載してください。</t>
        </r>
        <r>
          <rPr>
            <b/>
            <sz val="9"/>
            <color indexed="81"/>
            <rFont val="MS P ゴシック"/>
            <family val="3"/>
            <charset val="128"/>
          </rPr>
          <t xml:space="preserve">
</t>
        </r>
      </text>
    </comment>
  </commentList>
</comments>
</file>

<file path=xl/sharedStrings.xml><?xml version="1.0" encoding="utf-8"?>
<sst xmlns="http://schemas.openxmlformats.org/spreadsheetml/2006/main" count="354" uniqueCount="211">
  <si>
    <t>特定個人情報保護評価書（基礎項目評価書）</t>
    <phoneticPr fontId="1"/>
  </si>
  <si>
    <t>評価書番号</t>
    <phoneticPr fontId="1"/>
  </si>
  <si>
    <t xml:space="preserve"> 評価書名</t>
    <phoneticPr fontId="1"/>
  </si>
  <si>
    <t xml:space="preserve"> 個人のプライバシー等の権利利益の保護の宣言</t>
    <phoneticPr fontId="1"/>
  </si>
  <si>
    <t>特記事項</t>
    <phoneticPr fontId="1"/>
  </si>
  <si>
    <t xml:space="preserve"> 評価実施機関名</t>
    <phoneticPr fontId="1"/>
  </si>
  <si>
    <t xml:space="preserve"> 公表日</t>
    <phoneticPr fontId="1"/>
  </si>
  <si>
    <t>[令和６年10月　様式２]</t>
    <rPh sb="1" eb="3">
      <t>レイワ</t>
    </rPh>
    <rPh sb="4" eb="5">
      <t>ネン</t>
    </rPh>
    <rPh sb="7" eb="8">
      <t>ガツ</t>
    </rPh>
    <rPh sb="9" eb="11">
      <t>ヨウシキ</t>
    </rPh>
    <phoneticPr fontId="1"/>
  </si>
  <si>
    <t>EOF</t>
    <phoneticPr fontId="1"/>
  </si>
  <si>
    <t>Ⅰ　関連情報</t>
    <rPh sb="2" eb="4">
      <t>カンレン</t>
    </rPh>
    <rPh sb="4" eb="6">
      <t>ジョウホウ</t>
    </rPh>
    <phoneticPr fontId="1"/>
  </si>
  <si>
    <t xml:space="preserve"> １．特定個人情報ファイルを取り扱う事務</t>
    <rPh sb="3" eb="5">
      <t>トクテイ</t>
    </rPh>
    <rPh sb="5" eb="7">
      <t>コジン</t>
    </rPh>
    <rPh sb="7" eb="9">
      <t>ジョウホウ</t>
    </rPh>
    <rPh sb="14" eb="15">
      <t>ト</t>
    </rPh>
    <rPh sb="16" eb="17">
      <t>アツカ</t>
    </rPh>
    <rPh sb="18" eb="20">
      <t>ジム</t>
    </rPh>
    <phoneticPr fontId="1"/>
  </si>
  <si>
    <t>実施する</t>
    <phoneticPr fontId="1"/>
  </si>
  <si>
    <t>1,000人未満（任意実施）</t>
    <phoneticPr fontId="1"/>
  </si>
  <si>
    <t>500人以上</t>
    <phoneticPr fontId="1"/>
  </si>
  <si>
    <t>発生あり</t>
    <phoneticPr fontId="1"/>
  </si>
  <si>
    <t>特定個人情報保護評価の実施が義務付けられない</t>
    <phoneticPr fontId="1"/>
  </si>
  <si>
    <t>基礎項目評価書</t>
    <rPh sb="0" eb="2">
      <t>キソ</t>
    </rPh>
    <rPh sb="2" eb="4">
      <t>コウモク</t>
    </rPh>
    <rPh sb="4" eb="7">
      <t>ヒョウカショ</t>
    </rPh>
    <phoneticPr fontId="1"/>
  </si>
  <si>
    <t>特に力を入れている</t>
    <rPh sb="0" eb="1">
      <t>トク</t>
    </rPh>
    <rPh sb="2" eb="3">
      <t>チカラ</t>
    </rPh>
    <rPh sb="4" eb="5">
      <t>イ</t>
    </rPh>
    <phoneticPr fontId="1"/>
  </si>
  <si>
    <t>○</t>
    <phoneticPr fontId="1"/>
  </si>
  <si>
    <t>特に力を入れて行っている</t>
    <rPh sb="0" eb="1">
      <t>トク</t>
    </rPh>
    <rPh sb="2" eb="3">
      <t>チカラ</t>
    </rPh>
    <rPh sb="4" eb="5">
      <t>イ</t>
    </rPh>
    <rPh sb="7" eb="8">
      <t>オコナ</t>
    </rPh>
    <phoneticPr fontId="1"/>
  </si>
  <si>
    <t>実施しない</t>
    <phoneticPr fontId="1"/>
  </si>
  <si>
    <t>1,000人以上1万人未満</t>
    <phoneticPr fontId="1"/>
  </si>
  <si>
    <t>500人未満</t>
    <phoneticPr fontId="1"/>
  </si>
  <si>
    <t>発生なし</t>
    <phoneticPr fontId="1"/>
  </si>
  <si>
    <t>基礎項目評価の実施が義務付けられる</t>
    <phoneticPr fontId="1"/>
  </si>
  <si>
    <t>基礎項目評価書及び重点項目評価書</t>
    <rPh sb="0" eb="2">
      <t>キソ</t>
    </rPh>
    <rPh sb="2" eb="4">
      <t>コウモク</t>
    </rPh>
    <rPh sb="4" eb="7">
      <t>ヒョウカショ</t>
    </rPh>
    <rPh sb="7" eb="8">
      <t>オヨ</t>
    </rPh>
    <rPh sb="9" eb="11">
      <t>ジュウテン</t>
    </rPh>
    <rPh sb="11" eb="13">
      <t>コウモク</t>
    </rPh>
    <rPh sb="13" eb="16">
      <t>ヒョウカショ</t>
    </rPh>
    <phoneticPr fontId="1"/>
  </si>
  <si>
    <t>十分である</t>
    <rPh sb="0" eb="2">
      <t>ジュウブン</t>
    </rPh>
    <phoneticPr fontId="1"/>
  </si>
  <si>
    <t>十分に行っている</t>
    <rPh sb="0" eb="2">
      <t>ジュウブン</t>
    </rPh>
    <rPh sb="3" eb="4">
      <t>オコナ</t>
    </rPh>
    <phoneticPr fontId="1"/>
  </si>
  <si>
    <t xml:space="preserve"> ①事務の名称</t>
    <rPh sb="2" eb="4">
      <t>ジム</t>
    </rPh>
    <rPh sb="5" eb="7">
      <t>メイショウ</t>
    </rPh>
    <phoneticPr fontId="1"/>
  </si>
  <si>
    <t>未定</t>
    <phoneticPr fontId="1"/>
  </si>
  <si>
    <t>1万人以上10万人未満</t>
    <phoneticPr fontId="1"/>
  </si>
  <si>
    <t>基礎項目評価及び重点項目評価の実施が義務付けられる</t>
    <phoneticPr fontId="1"/>
  </si>
  <si>
    <t>基礎項目評価書及び全項目評価書</t>
    <rPh sb="0" eb="2">
      <t>キソ</t>
    </rPh>
    <rPh sb="2" eb="4">
      <t>コウモク</t>
    </rPh>
    <rPh sb="4" eb="7">
      <t>ヒョウカショ</t>
    </rPh>
    <rPh sb="7" eb="8">
      <t>オヨ</t>
    </rPh>
    <rPh sb="9" eb="12">
      <t>ゼンコウモク</t>
    </rPh>
    <rPh sb="12" eb="15">
      <t>ヒョウカショ</t>
    </rPh>
    <phoneticPr fontId="1"/>
  </si>
  <si>
    <t>課題が残されている</t>
    <rPh sb="0" eb="2">
      <t>カダイ</t>
    </rPh>
    <rPh sb="3" eb="4">
      <t>ノコ</t>
    </rPh>
    <phoneticPr fontId="1"/>
  </si>
  <si>
    <t>十分に行っていない</t>
    <rPh sb="0" eb="2">
      <t>ジュウブン</t>
    </rPh>
    <rPh sb="3" eb="4">
      <t>オコナ</t>
    </rPh>
    <phoneticPr fontId="1"/>
  </si>
  <si>
    <t>10万人以上30万人未満</t>
    <phoneticPr fontId="1"/>
  </si>
  <si>
    <t>基礎項目評価及び全項目評価の実施が義務付けられる</t>
    <phoneticPr fontId="1"/>
  </si>
  <si>
    <t xml:space="preserve"> ②事務の概要</t>
    <rPh sb="2" eb="4">
      <t>ジム</t>
    </rPh>
    <rPh sb="5" eb="7">
      <t>ガイヨウ</t>
    </rPh>
    <phoneticPr fontId="1"/>
  </si>
  <si>
    <t>2_1</t>
    <phoneticPr fontId="1"/>
  </si>
  <si>
    <t>30万人以上</t>
    <phoneticPr fontId="1"/>
  </si>
  <si>
    <t>2_2</t>
    <phoneticPr fontId="1"/>
  </si>
  <si>
    <t>2_3</t>
    <phoneticPr fontId="1"/>
  </si>
  <si>
    <t xml:space="preserve"> ③システムの名称</t>
    <rPh sb="7" eb="9">
      <t>メイショウ</t>
    </rPh>
    <phoneticPr fontId="1"/>
  </si>
  <si>
    <t xml:space="preserve"> ２．特定個人情報ファイル名</t>
    <rPh sb="3" eb="5">
      <t>トクテイ</t>
    </rPh>
    <rPh sb="5" eb="7">
      <t>コジン</t>
    </rPh>
    <rPh sb="7" eb="9">
      <t>ジョウホウ</t>
    </rPh>
    <rPh sb="13" eb="14">
      <t>メイ</t>
    </rPh>
    <phoneticPr fontId="1"/>
  </si>
  <si>
    <t xml:space="preserve"> ３．個人番号の利用</t>
    <rPh sb="3" eb="5">
      <t>コジン</t>
    </rPh>
    <rPh sb="5" eb="7">
      <t>バンゴウ</t>
    </rPh>
    <rPh sb="8" eb="10">
      <t>リヨウ</t>
    </rPh>
    <phoneticPr fontId="1"/>
  </si>
  <si>
    <t xml:space="preserve"> 法令上の根拠</t>
    <rPh sb="1" eb="4">
      <t>ホウレイジョウ</t>
    </rPh>
    <rPh sb="5" eb="7">
      <t>コンキョ</t>
    </rPh>
    <phoneticPr fontId="1"/>
  </si>
  <si>
    <t xml:space="preserve"> ４．情報提供ネットワークシステムによる情報連携</t>
    <rPh sb="3" eb="5">
      <t>ジョウホウ</t>
    </rPh>
    <rPh sb="5" eb="7">
      <t>テイキョウ</t>
    </rPh>
    <rPh sb="20" eb="22">
      <t>ジョウホウ</t>
    </rPh>
    <rPh sb="22" eb="24">
      <t>レンケイ</t>
    </rPh>
    <phoneticPr fontId="1"/>
  </si>
  <si>
    <t xml:space="preserve"> ①実施の有無</t>
    <rPh sb="2" eb="4">
      <t>ジッシ</t>
    </rPh>
    <rPh sb="5" eb="7">
      <t>ウム</t>
    </rPh>
    <phoneticPr fontId="1"/>
  </si>
  <si>
    <t>＜選択肢＞</t>
    <phoneticPr fontId="1"/>
  </si>
  <si>
    <t>CA</t>
    <phoneticPr fontId="1"/>
  </si>
  <si>
    <t>[</t>
    <phoneticPr fontId="1"/>
  </si>
  <si>
    <t>]</t>
    <phoneticPr fontId="1"/>
  </si>
  <si>
    <t>1) 実施する</t>
    <rPh sb="3" eb="5">
      <t>ジッシ</t>
    </rPh>
    <phoneticPr fontId="1"/>
  </si>
  <si>
    <t>2) 実施しない</t>
    <phoneticPr fontId="1"/>
  </si>
  <si>
    <t>3) 未定</t>
    <phoneticPr fontId="1"/>
  </si>
  <si>
    <t xml:space="preserve"> ②法令上の根拠</t>
    <rPh sb="2" eb="5">
      <t>ホウレイジョウ</t>
    </rPh>
    <rPh sb="6" eb="8">
      <t>コンキョ</t>
    </rPh>
    <phoneticPr fontId="1"/>
  </si>
  <si>
    <t xml:space="preserve"> ５．評価実施機関における担当部署</t>
    <rPh sb="3" eb="5">
      <t>ヒョウカ</t>
    </rPh>
    <rPh sb="5" eb="7">
      <t>ジッシ</t>
    </rPh>
    <rPh sb="7" eb="9">
      <t>キカン</t>
    </rPh>
    <rPh sb="13" eb="15">
      <t>タントウ</t>
    </rPh>
    <rPh sb="15" eb="17">
      <t>ブショ</t>
    </rPh>
    <phoneticPr fontId="1"/>
  </si>
  <si>
    <t xml:space="preserve"> ①部署</t>
    <rPh sb="2" eb="4">
      <t>ブショ</t>
    </rPh>
    <phoneticPr fontId="1"/>
  </si>
  <si>
    <t xml:space="preserve"> ②所属長の役職名</t>
    <rPh sb="2" eb="5">
      <t>ショゾクチョウ</t>
    </rPh>
    <rPh sb="6" eb="9">
      <t>ヤクショクメイ</t>
    </rPh>
    <phoneticPr fontId="1"/>
  </si>
  <si>
    <t xml:space="preserve"> ６．他の評価実施機関</t>
    <rPh sb="3" eb="4">
      <t>タ</t>
    </rPh>
    <rPh sb="5" eb="7">
      <t>ヒョウカ</t>
    </rPh>
    <rPh sb="7" eb="9">
      <t>ジッシ</t>
    </rPh>
    <rPh sb="9" eb="11">
      <t>キカン</t>
    </rPh>
    <phoneticPr fontId="1"/>
  </si>
  <si>
    <t xml:space="preserve"> ７．特定個人情報の開示・訂正・利用停止請求</t>
    <rPh sb="3" eb="5">
      <t>トクテイ</t>
    </rPh>
    <rPh sb="5" eb="7">
      <t>コジン</t>
    </rPh>
    <rPh sb="7" eb="9">
      <t>ジョウホウ</t>
    </rPh>
    <rPh sb="10" eb="12">
      <t>カイジ</t>
    </rPh>
    <rPh sb="13" eb="15">
      <t>テイセイ</t>
    </rPh>
    <rPh sb="16" eb="18">
      <t>リヨウ</t>
    </rPh>
    <rPh sb="18" eb="20">
      <t>テイシ</t>
    </rPh>
    <rPh sb="20" eb="22">
      <t>セイキュウ</t>
    </rPh>
    <phoneticPr fontId="1"/>
  </si>
  <si>
    <t xml:space="preserve"> 請求先</t>
    <rPh sb="1" eb="3">
      <t>セイキュウ</t>
    </rPh>
    <rPh sb="3" eb="4">
      <t>サキ</t>
    </rPh>
    <phoneticPr fontId="1"/>
  </si>
  <si>
    <t xml:space="preserve"> ８．特定個人情報ファイルの取扱いに関する問合せ</t>
    <rPh sb="3" eb="5">
      <t>トクテイ</t>
    </rPh>
    <rPh sb="5" eb="7">
      <t>コジン</t>
    </rPh>
    <rPh sb="7" eb="9">
      <t>ジョウホウ</t>
    </rPh>
    <rPh sb="14" eb="16">
      <t>トリアツカ</t>
    </rPh>
    <rPh sb="18" eb="19">
      <t>カン</t>
    </rPh>
    <rPh sb="21" eb="22">
      <t>ト</t>
    </rPh>
    <rPh sb="22" eb="23">
      <t>ア</t>
    </rPh>
    <phoneticPr fontId="1"/>
  </si>
  <si>
    <t xml:space="preserve"> 連絡先</t>
    <rPh sb="1" eb="4">
      <t>レンラクサキ</t>
    </rPh>
    <phoneticPr fontId="1"/>
  </si>
  <si>
    <t xml:space="preserve"> ９．規則第９条第２項の適用</t>
    <rPh sb="3" eb="5">
      <t>キソク</t>
    </rPh>
    <rPh sb="5" eb="6">
      <t>ダイ</t>
    </rPh>
    <rPh sb="7" eb="8">
      <t>ジョウ</t>
    </rPh>
    <rPh sb="8" eb="9">
      <t>ダイ</t>
    </rPh>
    <rPh sb="10" eb="11">
      <t>コウ</t>
    </rPh>
    <rPh sb="12" eb="14">
      <t>テキヨウ</t>
    </rPh>
    <phoneticPr fontId="1"/>
  </si>
  <si>
    <t>［　</t>
    <phoneticPr fontId="1"/>
  </si>
  <si>
    <t>］適用した</t>
    <rPh sb="1" eb="3">
      <t>テキヨウ</t>
    </rPh>
    <phoneticPr fontId="1"/>
  </si>
  <si>
    <t xml:space="preserve"> 適用した理由</t>
    <rPh sb="1" eb="3">
      <t>テキヨウ</t>
    </rPh>
    <rPh sb="5" eb="7">
      <t>リユウ</t>
    </rPh>
    <phoneticPr fontId="1"/>
  </si>
  <si>
    <t>Ⅱ　しきい値判断項目</t>
    <rPh sb="5" eb="6">
      <t>チ</t>
    </rPh>
    <rPh sb="6" eb="8">
      <t>ハンダン</t>
    </rPh>
    <rPh sb="8" eb="10">
      <t>コウモク</t>
    </rPh>
    <phoneticPr fontId="1"/>
  </si>
  <si>
    <t>CB</t>
    <phoneticPr fontId="1"/>
  </si>
  <si>
    <t xml:space="preserve"> １．対象人数</t>
    <rPh sb="3" eb="5">
      <t>タイショウ</t>
    </rPh>
    <rPh sb="5" eb="7">
      <t>ニンズウ</t>
    </rPh>
    <phoneticPr fontId="1"/>
  </si>
  <si>
    <t xml:space="preserve"> 評価対象の事務の対象人数は何人か</t>
    <rPh sb="1" eb="3">
      <t>ヒョウカ</t>
    </rPh>
    <rPh sb="3" eb="5">
      <t>タイショウ</t>
    </rPh>
    <rPh sb="9" eb="11">
      <t>タイショウ</t>
    </rPh>
    <rPh sb="11" eb="13">
      <t>ニンズウ</t>
    </rPh>
    <rPh sb="14" eb="16">
      <t>ナンニン</t>
    </rPh>
    <phoneticPr fontId="1"/>
  </si>
  <si>
    <t>1) 1,000人未満（任意実施）</t>
    <rPh sb="8" eb="9">
      <t>ニン</t>
    </rPh>
    <rPh sb="9" eb="11">
      <t>ミマン</t>
    </rPh>
    <rPh sb="12" eb="14">
      <t>ニンイ</t>
    </rPh>
    <rPh sb="14" eb="16">
      <t>ジッシ</t>
    </rPh>
    <phoneticPr fontId="1"/>
  </si>
  <si>
    <t>2) 1,000人以上1万人未満</t>
    <phoneticPr fontId="1"/>
  </si>
  <si>
    <t>3) 1万人以上10万人未満</t>
    <phoneticPr fontId="1"/>
  </si>
  <si>
    <t>4) 10万人以上30万人未満</t>
    <phoneticPr fontId="1"/>
  </si>
  <si>
    <t>5) 30万人以上</t>
    <phoneticPr fontId="1"/>
  </si>
  <si>
    <t xml:space="preserve"> いつ時点の計数か</t>
    <rPh sb="3" eb="5">
      <t>ジテン</t>
    </rPh>
    <rPh sb="6" eb="8">
      <t>ケイスウ</t>
    </rPh>
    <phoneticPr fontId="1"/>
  </si>
  <si>
    <t>CC</t>
    <phoneticPr fontId="1"/>
  </si>
  <si>
    <t xml:space="preserve"> ２．取扱者数</t>
    <rPh sb="3" eb="5">
      <t>トリアツカ</t>
    </rPh>
    <rPh sb="5" eb="6">
      <t>シャ</t>
    </rPh>
    <rPh sb="6" eb="7">
      <t>スウ</t>
    </rPh>
    <phoneticPr fontId="1"/>
  </si>
  <si>
    <t xml:space="preserve"> 特定個人情報ファイル取扱者数は500人以上か</t>
    <rPh sb="1" eb="3">
      <t>トクテイ</t>
    </rPh>
    <rPh sb="3" eb="5">
      <t>コジン</t>
    </rPh>
    <rPh sb="5" eb="7">
      <t>ジョウホウ</t>
    </rPh>
    <rPh sb="11" eb="13">
      <t>トリアツカイ</t>
    </rPh>
    <rPh sb="13" eb="14">
      <t>シャ</t>
    </rPh>
    <rPh sb="14" eb="15">
      <t>スウ</t>
    </rPh>
    <rPh sb="19" eb="20">
      <t>ニン</t>
    </rPh>
    <rPh sb="20" eb="22">
      <t>イジョウ</t>
    </rPh>
    <phoneticPr fontId="1"/>
  </si>
  <si>
    <t>1) 500人以上</t>
    <rPh sb="6" eb="7">
      <t>ニン</t>
    </rPh>
    <rPh sb="7" eb="9">
      <t>イジョウ</t>
    </rPh>
    <phoneticPr fontId="1"/>
  </si>
  <si>
    <t>2) 500人未満</t>
    <phoneticPr fontId="1"/>
  </si>
  <si>
    <t>CD</t>
    <phoneticPr fontId="1"/>
  </si>
  <si>
    <t xml:space="preserve"> ３．重大事故</t>
    <rPh sb="3" eb="5">
      <t>ジュウダイ</t>
    </rPh>
    <rPh sb="5" eb="7">
      <t>ジコ</t>
    </rPh>
    <phoneticPr fontId="1"/>
  </si>
  <si>
    <t xml:space="preserve"> 過去１年以内に、評価実施機関において特定個人情報に関する重大事故が発生したか</t>
    <phoneticPr fontId="1"/>
  </si>
  <si>
    <t>1) 発生あり</t>
    <rPh sb="3" eb="5">
      <t>ハッセイ</t>
    </rPh>
    <phoneticPr fontId="1"/>
  </si>
  <si>
    <t>2) 発生なし</t>
    <rPh sb="3" eb="5">
      <t>ハッセイ</t>
    </rPh>
    <phoneticPr fontId="1"/>
  </si>
  <si>
    <t>Ⅲ　しきい値判断結果</t>
    <rPh sb="5" eb="6">
      <t>チ</t>
    </rPh>
    <rPh sb="6" eb="8">
      <t>ハンダン</t>
    </rPh>
    <rPh sb="8" eb="10">
      <t>ケッカ</t>
    </rPh>
    <phoneticPr fontId="1"/>
  </si>
  <si>
    <t>CE</t>
    <phoneticPr fontId="1"/>
  </si>
  <si>
    <t xml:space="preserve"> しきい値判断結果</t>
    <rPh sb="4" eb="5">
      <t>チ</t>
    </rPh>
    <rPh sb="5" eb="7">
      <t>ハンダン</t>
    </rPh>
    <rPh sb="7" eb="9">
      <t>ケッカ</t>
    </rPh>
    <phoneticPr fontId="1"/>
  </si>
  <si>
    <t>Ⅳ　リスク対策</t>
    <rPh sb="5" eb="7">
      <t>タイサク</t>
    </rPh>
    <phoneticPr fontId="1"/>
  </si>
  <si>
    <t>CF</t>
    <phoneticPr fontId="1"/>
  </si>
  <si>
    <t xml:space="preserve"> １．提出する特定個人情報保護評価書の種類</t>
    <rPh sb="3" eb="5">
      <t>テイシュツ</t>
    </rPh>
    <rPh sb="7" eb="9">
      <t>トクテイ</t>
    </rPh>
    <rPh sb="9" eb="11">
      <t>コジン</t>
    </rPh>
    <rPh sb="11" eb="13">
      <t>ジョウホウ</t>
    </rPh>
    <rPh sb="13" eb="15">
      <t>ホゴ</t>
    </rPh>
    <rPh sb="15" eb="17">
      <t>ヒョウカ</t>
    </rPh>
    <rPh sb="17" eb="18">
      <t>ショ</t>
    </rPh>
    <rPh sb="19" eb="21">
      <t>シュルイ</t>
    </rPh>
    <phoneticPr fontId="1"/>
  </si>
  <si>
    <t>＜選択肢＞</t>
  </si>
  <si>
    <t>1) 基礎項目評価書</t>
    <rPh sb="3" eb="5">
      <t>キソ</t>
    </rPh>
    <rPh sb="5" eb="7">
      <t>コウモク</t>
    </rPh>
    <rPh sb="7" eb="9">
      <t>ヒョウカ</t>
    </rPh>
    <rPh sb="9" eb="10">
      <t>ショ</t>
    </rPh>
    <phoneticPr fontId="1"/>
  </si>
  <si>
    <t>2) 基礎項目評価書及び重点項目評価書</t>
    <phoneticPr fontId="1"/>
  </si>
  <si>
    <t>3) 基礎項目評価書及び全項目評価書</t>
    <phoneticPr fontId="1"/>
  </si>
  <si>
    <t>2)又は3)を選択した評価実施機関については、それぞれ重点項目評価書又は全項目評価書において、リスク対策の詳細が記載されている。</t>
    <rPh sb="2" eb="3">
      <t>マタ</t>
    </rPh>
    <rPh sb="7" eb="9">
      <t>センタク</t>
    </rPh>
    <rPh sb="11" eb="13">
      <t>ヒョウカ</t>
    </rPh>
    <rPh sb="13" eb="15">
      <t>ジッシ</t>
    </rPh>
    <rPh sb="15" eb="17">
      <t>キカン</t>
    </rPh>
    <rPh sb="27" eb="29">
      <t>ジュウテン</t>
    </rPh>
    <rPh sb="29" eb="31">
      <t>コウモク</t>
    </rPh>
    <rPh sb="31" eb="34">
      <t>ヒョウカショ</t>
    </rPh>
    <rPh sb="34" eb="35">
      <t>マタ</t>
    </rPh>
    <rPh sb="36" eb="39">
      <t>ゼンコウモク</t>
    </rPh>
    <rPh sb="39" eb="42">
      <t>ヒョウカショ</t>
    </rPh>
    <rPh sb="50" eb="52">
      <t>タイサク</t>
    </rPh>
    <rPh sb="53" eb="55">
      <t>ショウサイ</t>
    </rPh>
    <rPh sb="56" eb="58">
      <t>キサイ</t>
    </rPh>
    <phoneticPr fontId="1"/>
  </si>
  <si>
    <t>CG</t>
    <phoneticPr fontId="1"/>
  </si>
  <si>
    <t xml:space="preserve"> ２．特定個人情報の入手（情報提供ネットワークシステムを通じた入手を除く。）</t>
    <rPh sb="3" eb="5">
      <t>トクテイ</t>
    </rPh>
    <rPh sb="5" eb="7">
      <t>コジン</t>
    </rPh>
    <rPh sb="7" eb="9">
      <t>ジョウホウ</t>
    </rPh>
    <rPh sb="10" eb="12">
      <t>ニュウシュ</t>
    </rPh>
    <rPh sb="13" eb="15">
      <t>ジョウホウ</t>
    </rPh>
    <rPh sb="15" eb="17">
      <t>テイキョウ</t>
    </rPh>
    <rPh sb="28" eb="29">
      <t>ツウ</t>
    </rPh>
    <rPh sb="31" eb="33">
      <t>ニュウシュ</t>
    </rPh>
    <rPh sb="34" eb="35">
      <t>ノゾ</t>
    </rPh>
    <phoneticPr fontId="1"/>
  </si>
  <si>
    <t xml:space="preserve"> 目的外の入手が行われるリスクへの対策は十分か</t>
    <rPh sb="1" eb="3">
      <t>モクテキ</t>
    </rPh>
    <rPh sb="3" eb="4">
      <t>ガイ</t>
    </rPh>
    <rPh sb="5" eb="7">
      <t>ニュウシュ</t>
    </rPh>
    <rPh sb="8" eb="9">
      <t>オコナ</t>
    </rPh>
    <rPh sb="17" eb="19">
      <t>タイサク</t>
    </rPh>
    <rPh sb="20" eb="22">
      <t>ジュウブン</t>
    </rPh>
    <phoneticPr fontId="1"/>
  </si>
  <si>
    <t xml:space="preserve"> [</t>
    <phoneticPr fontId="1"/>
  </si>
  <si>
    <t>1) 特に力を入れている</t>
    <rPh sb="3" eb="4">
      <t>トク</t>
    </rPh>
    <rPh sb="5" eb="6">
      <t>チカラ</t>
    </rPh>
    <rPh sb="7" eb="8">
      <t>イ</t>
    </rPh>
    <phoneticPr fontId="1"/>
  </si>
  <si>
    <t>2) 十分である</t>
    <rPh sb="3" eb="5">
      <t>ジュウブン</t>
    </rPh>
    <phoneticPr fontId="1"/>
  </si>
  <si>
    <t>3) 課題が残されている</t>
    <rPh sb="3" eb="5">
      <t>カダイ</t>
    </rPh>
    <rPh sb="6" eb="7">
      <t>ノコ</t>
    </rPh>
    <phoneticPr fontId="1"/>
  </si>
  <si>
    <t xml:space="preserve"> ３．特定個人情報の使用</t>
    <rPh sb="3" eb="5">
      <t>トクテイ</t>
    </rPh>
    <rPh sb="5" eb="7">
      <t>コジン</t>
    </rPh>
    <rPh sb="7" eb="9">
      <t>ジョウホウ</t>
    </rPh>
    <rPh sb="10" eb="12">
      <t>シヨウ</t>
    </rPh>
    <phoneticPr fontId="1"/>
  </si>
  <si>
    <t xml:space="preserve"> 目的を超えた紐付け、事務に必要のない情報との紐付けが行われるリスクへの対策は十分か</t>
    <rPh sb="1" eb="3">
      <t>モクテキ</t>
    </rPh>
    <rPh sb="4" eb="5">
      <t>コ</t>
    </rPh>
    <rPh sb="7" eb="8">
      <t>ヒモ</t>
    </rPh>
    <rPh sb="8" eb="9">
      <t>ツ</t>
    </rPh>
    <rPh sb="11" eb="13">
      <t>ジム</t>
    </rPh>
    <rPh sb="14" eb="16">
      <t>ヒツヨウ</t>
    </rPh>
    <rPh sb="19" eb="21">
      <t>ジョウホウ</t>
    </rPh>
    <rPh sb="23" eb="24">
      <t>ヒモ</t>
    </rPh>
    <rPh sb="24" eb="25">
      <t>ツ</t>
    </rPh>
    <rPh sb="27" eb="28">
      <t>オコナ</t>
    </rPh>
    <rPh sb="36" eb="38">
      <t>タイサク</t>
    </rPh>
    <rPh sb="39" eb="41">
      <t>ジュウブン</t>
    </rPh>
    <phoneticPr fontId="1"/>
  </si>
  <si>
    <t xml:space="preserve"> 権限のない者（元職員、アクセス権限のない職員等）によって不正に使用されるリスクへの対策は十分か</t>
    <rPh sb="1" eb="3">
      <t>ケンゲン</t>
    </rPh>
    <rPh sb="6" eb="7">
      <t>モノ</t>
    </rPh>
    <rPh sb="8" eb="9">
      <t>モト</t>
    </rPh>
    <rPh sb="9" eb="11">
      <t>ショクイン</t>
    </rPh>
    <rPh sb="16" eb="18">
      <t>ケンゲン</t>
    </rPh>
    <rPh sb="21" eb="23">
      <t>ショクイン</t>
    </rPh>
    <rPh sb="23" eb="24">
      <t>トウ</t>
    </rPh>
    <rPh sb="29" eb="31">
      <t>フセイ</t>
    </rPh>
    <rPh sb="32" eb="34">
      <t>シヨウ</t>
    </rPh>
    <rPh sb="42" eb="44">
      <t>タイサク</t>
    </rPh>
    <rPh sb="45" eb="47">
      <t>ジュウブン</t>
    </rPh>
    <phoneticPr fontId="1"/>
  </si>
  <si>
    <t>CH</t>
    <phoneticPr fontId="1"/>
  </si>
  <si>
    <t xml:space="preserve"> ４．特定個人情報ファイルの取扱いの委託</t>
    <rPh sb="3" eb="5">
      <t>トクテイ</t>
    </rPh>
    <rPh sb="5" eb="7">
      <t>コジン</t>
    </rPh>
    <rPh sb="7" eb="9">
      <t>ジョウホウ</t>
    </rPh>
    <rPh sb="14" eb="16">
      <t>トリアツカ</t>
    </rPh>
    <rPh sb="18" eb="20">
      <t>イタク</t>
    </rPh>
    <phoneticPr fontId="1"/>
  </si>
  <si>
    <t>］委託しない</t>
    <phoneticPr fontId="1"/>
  </si>
  <si>
    <t xml:space="preserve"> 委託先における不正な使用等のリスクへの対策は十分か</t>
    <phoneticPr fontId="1"/>
  </si>
  <si>
    <t xml:space="preserve"> ５．特定個人情報の提供・移転（委託や情報提供ネットワークシステムを通じた提供を除く。）</t>
    <rPh sb="3" eb="5">
      <t>トクテイ</t>
    </rPh>
    <rPh sb="5" eb="7">
      <t>コジン</t>
    </rPh>
    <rPh sb="7" eb="9">
      <t>ジョウホウ</t>
    </rPh>
    <rPh sb="10" eb="12">
      <t>テイキョウ</t>
    </rPh>
    <rPh sb="13" eb="15">
      <t>イテン</t>
    </rPh>
    <rPh sb="16" eb="18">
      <t>イタク</t>
    </rPh>
    <rPh sb="19" eb="21">
      <t>ジョウホウ</t>
    </rPh>
    <rPh sb="21" eb="23">
      <t>テイキョウ</t>
    </rPh>
    <rPh sb="34" eb="35">
      <t>ツウ</t>
    </rPh>
    <rPh sb="37" eb="39">
      <t>テイキョウ</t>
    </rPh>
    <rPh sb="40" eb="41">
      <t>ノゾ</t>
    </rPh>
    <phoneticPr fontId="1"/>
  </si>
  <si>
    <t>］提供・移転しない</t>
    <phoneticPr fontId="1"/>
  </si>
  <si>
    <t xml:space="preserve"> 不正な提供・移転が行われるリスクへの対策は十分か</t>
    <rPh sb="1" eb="2">
      <t>フ</t>
    </rPh>
    <rPh sb="2" eb="3">
      <t>セイ</t>
    </rPh>
    <rPh sb="4" eb="6">
      <t>テイキョウ</t>
    </rPh>
    <rPh sb="7" eb="9">
      <t>イテン</t>
    </rPh>
    <rPh sb="10" eb="11">
      <t>オコナ</t>
    </rPh>
    <rPh sb="19" eb="21">
      <t>タイサク</t>
    </rPh>
    <rPh sb="22" eb="24">
      <t>ジュウブン</t>
    </rPh>
    <phoneticPr fontId="1"/>
  </si>
  <si>
    <t xml:space="preserve"> ６．情報提供ネットワークシステムとの接続</t>
    <rPh sb="3" eb="5">
      <t>ジョウホウ</t>
    </rPh>
    <rPh sb="5" eb="7">
      <t>テイキョウ</t>
    </rPh>
    <rPh sb="19" eb="21">
      <t>セツゾク</t>
    </rPh>
    <phoneticPr fontId="1"/>
  </si>
  <si>
    <t>］接続しない（入手）</t>
    <phoneticPr fontId="1"/>
  </si>
  <si>
    <t>］接続しない（提供）</t>
    <phoneticPr fontId="1"/>
  </si>
  <si>
    <t xml:space="preserve"> 不正な提供が行われるリスクへの対策は十分か</t>
    <rPh sb="1" eb="3">
      <t>フセイ</t>
    </rPh>
    <rPh sb="4" eb="6">
      <t>テイキョウ</t>
    </rPh>
    <rPh sb="7" eb="8">
      <t>オコナ</t>
    </rPh>
    <rPh sb="16" eb="18">
      <t>タイサク</t>
    </rPh>
    <rPh sb="19" eb="21">
      <t>ジュウブン</t>
    </rPh>
    <phoneticPr fontId="1"/>
  </si>
  <si>
    <t xml:space="preserve"> ７．特定個人情報の保管・消去</t>
    <phoneticPr fontId="1"/>
  </si>
  <si>
    <t xml:space="preserve"> 特定個人情報の漏えい・滅失・毀損リスクへの対策は十分か</t>
    <rPh sb="1" eb="3">
      <t>トクテイ</t>
    </rPh>
    <rPh sb="3" eb="5">
      <t>コジン</t>
    </rPh>
    <rPh sb="5" eb="7">
      <t>ジョウホウ</t>
    </rPh>
    <rPh sb="8" eb="9">
      <t>ロウ</t>
    </rPh>
    <rPh sb="12" eb="14">
      <t>メッシツ</t>
    </rPh>
    <rPh sb="15" eb="17">
      <t>キソン</t>
    </rPh>
    <rPh sb="22" eb="24">
      <t>タイサク</t>
    </rPh>
    <rPh sb="25" eb="27">
      <t>ジュウブン</t>
    </rPh>
    <phoneticPr fontId="1"/>
  </si>
  <si>
    <t xml:space="preserve"> ８．人手を介在させる作業</t>
    <rPh sb="3" eb="5">
      <t>ヒトデ</t>
    </rPh>
    <rPh sb="6" eb="8">
      <t>カイザイ</t>
    </rPh>
    <rPh sb="11" eb="13">
      <t>サギョウ</t>
    </rPh>
    <phoneticPr fontId="1"/>
  </si>
  <si>
    <t>］人手を介在させる作業はない</t>
    <rPh sb="1" eb="3">
      <t>ヒトデ</t>
    </rPh>
    <rPh sb="4" eb="6">
      <t>カイザイ</t>
    </rPh>
    <rPh sb="9" eb="11">
      <t>サギョウ</t>
    </rPh>
    <phoneticPr fontId="1"/>
  </si>
  <si>
    <t xml:space="preserve"> 人為的ミスが発生するリスクへの対策は十分か</t>
    <rPh sb="1" eb="4">
      <t>ジンイテキ</t>
    </rPh>
    <rPh sb="7" eb="9">
      <t>ハッセイ</t>
    </rPh>
    <rPh sb="16" eb="18">
      <t>タイサク</t>
    </rPh>
    <rPh sb="19" eb="21">
      <t>ジュウブン</t>
    </rPh>
    <phoneticPr fontId="1"/>
  </si>
  <si>
    <t>CI</t>
    <phoneticPr fontId="1"/>
  </si>
  <si>
    <t xml:space="preserve"> 判断の根拠</t>
    <rPh sb="1" eb="3">
      <t>ハンダン</t>
    </rPh>
    <rPh sb="4" eb="6">
      <t>コンキョ</t>
    </rPh>
    <phoneticPr fontId="1"/>
  </si>
  <si>
    <t xml:space="preserve"> ９．監査</t>
    <rPh sb="3" eb="5">
      <t>カンサ</t>
    </rPh>
    <phoneticPr fontId="1"/>
  </si>
  <si>
    <t xml:space="preserve"> 実施の有無</t>
    <rPh sb="1" eb="3">
      <t>ジッシ</t>
    </rPh>
    <rPh sb="4" eb="6">
      <t>ウム</t>
    </rPh>
    <phoneticPr fontId="1"/>
  </si>
  <si>
    <t>］　自己点検</t>
    <phoneticPr fontId="1"/>
  </si>
  <si>
    <t>］　内部監査</t>
    <phoneticPr fontId="1"/>
  </si>
  <si>
    <t>］　外部監査</t>
    <phoneticPr fontId="1"/>
  </si>
  <si>
    <t xml:space="preserve"> 10．従業者に対する教育・啓発</t>
    <phoneticPr fontId="1"/>
  </si>
  <si>
    <t xml:space="preserve"> 従業者に対する教育・啓発</t>
    <rPh sb="1" eb="4">
      <t>ジュウギョウシャ</t>
    </rPh>
    <rPh sb="5" eb="6">
      <t>タイ</t>
    </rPh>
    <rPh sb="8" eb="10">
      <t>キョウイク</t>
    </rPh>
    <rPh sb="11" eb="13">
      <t>ケイハツ</t>
    </rPh>
    <phoneticPr fontId="1"/>
  </si>
  <si>
    <t>1) 特に力を入れて行っている</t>
    <rPh sb="3" eb="4">
      <t>トク</t>
    </rPh>
    <rPh sb="5" eb="6">
      <t>チカラ</t>
    </rPh>
    <rPh sb="7" eb="8">
      <t>イ</t>
    </rPh>
    <rPh sb="10" eb="11">
      <t>オコナ</t>
    </rPh>
    <phoneticPr fontId="1"/>
  </si>
  <si>
    <t>2) 十分に行っている</t>
    <rPh sb="3" eb="5">
      <t>ジュウブン</t>
    </rPh>
    <rPh sb="6" eb="7">
      <t>オコナ</t>
    </rPh>
    <phoneticPr fontId="1"/>
  </si>
  <si>
    <t>3) 十分に行っていない</t>
    <phoneticPr fontId="1"/>
  </si>
  <si>
    <t xml:space="preserve"> 11．最も優先度が高いと考えられる対策</t>
    <rPh sb="4" eb="5">
      <t>モット</t>
    </rPh>
    <rPh sb="6" eb="9">
      <t>ユウセンド</t>
    </rPh>
    <rPh sb="10" eb="11">
      <t>タカ</t>
    </rPh>
    <rPh sb="13" eb="14">
      <t>カンガ</t>
    </rPh>
    <rPh sb="18" eb="20">
      <t>タイサク</t>
    </rPh>
    <phoneticPr fontId="1"/>
  </si>
  <si>
    <t>］全項目評価又は重点項目評価を実施する</t>
    <rPh sb="1" eb="4">
      <t>ゼンコウモク</t>
    </rPh>
    <rPh sb="4" eb="6">
      <t>ヒョウカ</t>
    </rPh>
    <rPh sb="6" eb="7">
      <t>マタ</t>
    </rPh>
    <rPh sb="8" eb="10">
      <t>ジュウテン</t>
    </rPh>
    <rPh sb="10" eb="12">
      <t>コウモク</t>
    </rPh>
    <rPh sb="12" eb="14">
      <t>ヒョウカ</t>
    </rPh>
    <rPh sb="15" eb="17">
      <t>ジッシ</t>
    </rPh>
    <phoneticPr fontId="1"/>
  </si>
  <si>
    <t xml:space="preserve"> 最も優先度が高いと考えられる対策</t>
    <rPh sb="1" eb="2">
      <t>モット</t>
    </rPh>
    <rPh sb="3" eb="6">
      <t>ユウセンド</t>
    </rPh>
    <rPh sb="7" eb="8">
      <t>タカ</t>
    </rPh>
    <rPh sb="10" eb="11">
      <t>カンガ</t>
    </rPh>
    <rPh sb="15" eb="17">
      <t>タイサク</t>
    </rPh>
    <phoneticPr fontId="1"/>
  </si>
  <si>
    <t xml:space="preserve"> 当該対策は十分か【再掲】</t>
    <rPh sb="1" eb="3">
      <t>トウガイ</t>
    </rPh>
    <rPh sb="3" eb="5">
      <t>タイサク</t>
    </rPh>
    <rPh sb="6" eb="8">
      <t>ジュウブン</t>
    </rPh>
    <rPh sb="10" eb="12">
      <t>サイケイ</t>
    </rPh>
    <phoneticPr fontId="1"/>
  </si>
  <si>
    <t>変更箇所</t>
    <rPh sb="0" eb="2">
      <t>ヘンコウ</t>
    </rPh>
    <rPh sb="2" eb="4">
      <t>カショ</t>
    </rPh>
    <phoneticPr fontId="1"/>
  </si>
  <si>
    <t>変更日</t>
    <rPh sb="0" eb="3">
      <t>ヘンコウビ</t>
    </rPh>
    <phoneticPr fontId="1"/>
  </si>
  <si>
    <t>項目</t>
    <rPh sb="0" eb="2">
      <t>コウモク</t>
    </rPh>
    <phoneticPr fontId="1"/>
  </si>
  <si>
    <t>変更前の記載</t>
    <rPh sb="0" eb="2">
      <t>ヘンコウ</t>
    </rPh>
    <rPh sb="2" eb="3">
      <t>マエ</t>
    </rPh>
    <rPh sb="4" eb="6">
      <t>キサイ</t>
    </rPh>
    <phoneticPr fontId="1"/>
  </si>
  <si>
    <t>変更後の記載</t>
    <rPh sb="0" eb="2">
      <t>ヘンコウ</t>
    </rPh>
    <rPh sb="2" eb="3">
      <t>ゴ</t>
    </rPh>
    <rPh sb="4" eb="6">
      <t>キサイ</t>
    </rPh>
    <phoneticPr fontId="1"/>
  </si>
  <si>
    <t>提出時期</t>
    <rPh sb="0" eb="2">
      <t>テイシュツ</t>
    </rPh>
    <rPh sb="2" eb="4">
      <t>ジキ</t>
    </rPh>
    <phoneticPr fontId="1"/>
  </si>
  <si>
    <t>提出時期に係る説明</t>
    <rPh sb="0" eb="2">
      <t>テイシュツ</t>
    </rPh>
    <rPh sb="2" eb="4">
      <t>ジキ</t>
    </rPh>
    <rPh sb="5" eb="6">
      <t>カカ</t>
    </rPh>
    <rPh sb="7" eb="9">
      <t>セツメイ</t>
    </rPh>
    <phoneticPr fontId="1"/>
  </si>
  <si>
    <t>事前</t>
    <rPh sb="0" eb="2">
      <t>ジゼン</t>
    </rPh>
    <phoneticPr fontId="1"/>
  </si>
  <si>
    <t>事後</t>
    <rPh sb="0" eb="2">
      <t>ジゴ</t>
    </rPh>
    <phoneticPr fontId="1"/>
  </si>
  <si>
    <t>CJ</t>
    <phoneticPr fontId="1"/>
  </si>
  <si>
    <t xml:space="preserve"> 1)　目的外の入手が行われるリスクへの対策</t>
  </si>
  <si>
    <t xml:space="preserve">                                                                                                                                                                                                                                                                      </t>
    <phoneticPr fontId="1"/>
  </si>
  <si>
    <t xml:space="preserve"> 2)　目的を超えた紐付け、事務に必要のない情報との紐付けが行われるリスクへの対策</t>
  </si>
  <si>
    <t xml:space="preserve"> 3)　権限のない者によって不正に使用されるリスクへの対策</t>
  </si>
  <si>
    <t xml:space="preserve"> 4)　委託先における不正な使用等のリスクへの対策</t>
  </si>
  <si>
    <t xml:space="preserve"> 5)　不正な提供・移転が行われるリスクへの対策(委託や情報提供ネットワークシステムを通じた提供を除く。)</t>
  </si>
  <si>
    <t xml:space="preserve"> 6)　情報提供ネットワークシステムを通じて目的外の入手が行われるリスクへの対策</t>
  </si>
  <si>
    <t xml:space="preserve"> 7)　情報提供ネットワークシステムを通じて不正な提供が行われるリスクへの対策</t>
  </si>
  <si>
    <t xml:space="preserve"> 8)　特定個人情報の漏えい・滅失・毀損リスクへの対策</t>
  </si>
  <si>
    <t xml:space="preserve"> 9)　従業者に対する教育・啓発</t>
  </si>
  <si>
    <r>
      <t xml:space="preserve"> 5)　不正な提供・移転が行われるリスクへの対策</t>
    </r>
    <r>
      <rPr>
        <sz val="7"/>
        <color theme="1"/>
        <rFont val="ＭＳ Ｐゴシック"/>
        <family val="3"/>
        <charset val="128"/>
        <scheme val="minor"/>
      </rPr>
      <t>(委託や情報提供ネットワークシステムを通じた提供を除く。)</t>
    </r>
    <phoneticPr fontId="1"/>
  </si>
  <si>
    <t>児童福祉法に係る障害児入所給付費、高額障害児入所給付費、特定入所障害児食費等給付費及び障害児入所医療費の支給に関する事務についての基礎項目評価書</t>
  </si>
  <si>
    <t>大阪府は、児童福祉法による障害児入所給付費、高額障害児入所給付費、特定入所障害児食費等給付費及び障害児入所医療費の支給に関する事務における特定個人情報ファイルの取り扱いにあたり、特定個人情報ファイルの取り扱いが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むことを宣言する。</t>
  </si>
  <si>
    <t xml:space="preserve">
・本事務において用いるシステムの利用にあたっては、内部による不正利用の防止のため、システム操作者に守秘義務を課し、ID及びパスワードによるアクセス制限、利用可能端末の制限、システム操作者の使用記録を保存する等の対策を講じる。
・外部からの当該システムに対するアクセスを制限し、責任者の許可がある場合を除く外部への情報資産の送付及び持ち出し並びに外部における情報処理作業を禁止する等、情報漏洩に対する対策を講じる。
・当該システムの維持管理等を外部事業者に委託する際には、当該事業者との契約において大阪府個人情報保護条例に基づく個人情報取り扱い特記事項を締結し、当該事業者に対し、個人情報の保護のための措置を講じること等を義務付ける。
</t>
  </si>
  <si>
    <t>大阪府知事</t>
  </si>
  <si>
    <t>児童福祉法に係る障害児入所給付費、高額障害児入所給付費、特定入所障害児食費等給付費及び障害児入所医療費の支給に関する事務</t>
  </si>
  <si>
    <t>障害児入所施設受給者台帳ファイル</t>
  </si>
  <si>
    <t>実施する</t>
  </si>
  <si>
    <t>障がい福祉室長</t>
  </si>
  <si>
    <t>福祉部障がい福祉室地域生活支援課発達障がい児者支援グループ
〒540-8570　大阪市中央区大手前２丁目 大阪府別館１階
電話番号：06-6944-6689
大阪府府民文化部府政情報室情報公開課　公文書総合センター（府政情報センター）
〒540-8570　大阪市中央区大手前２丁目 大阪府庁本館１階
電話番号：06-6944-8371</t>
  </si>
  <si>
    <t>福祉部障がい福祉室地域生活支援課発達障がい児者支援グループ
〒540-8570　大阪市中央区大手前２丁目 大阪府別館１階
電話番号：06-6944-6689</t>
  </si>
  <si>
    <t>1,000人以上1万人未満</t>
  </si>
  <si>
    <t>発生なし</t>
  </si>
  <si>
    <t>基礎項目評価書</t>
  </si>
  <si>
    <t>十分である</t>
  </si>
  <si>
    <t>○</t>
  </si>
  <si>
    <t>十分に行っている</t>
  </si>
  <si>
    <t>【概要】
・児童福祉法（昭和二十二年法律第百六十四号）に基づき、障害児入所施設への入所を希望する障害児の保護者からの申請を受理し、給付費支給の要否、支給期間及び上限負担月額等について審査し、入所受給者証を交付する。また、給付費等支給決定を行った障害児に係る給付等の内容を管理する。
【具体的内容】
①上限負担月額を決定するために、入所給付費支給の申請の際に提出された申請書及び住民票等に記載された当該入所児童の保護者及びその同一世帯に属する者に係るマイナンバーを用いて、生活保護実施関係情報及び市町村民税課税状況について調査する。
　マイナンバーを用いて課税状況の調査を行うことにより、申請時に添付する書類の省略化を図るとともに、審査事務の省力化を図る。
②受給者証を交付した障害児に係る給付等の情報に基づき受給者台帳を作成し、管理することにより、給付費支払の根拠とする。
　また、他所属又は他機関からの照会に対して、定められた範囲で障害児入所措置等に関する情報の提供を行う。</t>
    <phoneticPr fontId="1"/>
  </si>
  <si>
    <t>児童相談ITナビシステムにおいて、担当業務に必要な職員のみが閲覧等が可能となるよう、生体認証及びパスワードによりアクセス制限を実施している。統合宛名システムと情報連携をするために、当システムに特定個人情報を登録する際は、複数人で確認を行ったうえで登録作業を行うこととしており、登録後はシステム管理者の承認がなければ修正等が行えないよう制限を実施している。
　また、統合宛名システムにおいても、各職員が閲覧等できる特定個人情報は、担当業務に必要な範囲に制限しており、担当していない業務に関する特定個人情報を紐付けられることはない。
　これらの対策を講じていることから、目的を超えた紐付け、事務に必要のない情報との紐付けが行われるリスクへの対策は「十分である」と考えられる。</t>
    <rPh sb="0" eb="4">
      <t>ジドウソウダン</t>
    </rPh>
    <rPh sb="25" eb="27">
      <t>ショクイン</t>
    </rPh>
    <rPh sb="42" eb="46">
      <t>セイタイニンショウ</t>
    </rPh>
    <rPh sb="46" eb="47">
      <t>オヨ</t>
    </rPh>
    <rPh sb="79" eb="83">
      <t>ジョウホウレンケイ</t>
    </rPh>
    <rPh sb="90" eb="91">
      <t>トウ</t>
    </rPh>
    <rPh sb="96" eb="100">
      <t>トクテイコジン</t>
    </rPh>
    <rPh sb="100" eb="102">
      <t>ジョウホウ</t>
    </rPh>
    <rPh sb="103" eb="105">
      <t>トウロク</t>
    </rPh>
    <rPh sb="107" eb="108">
      <t>サイ</t>
    </rPh>
    <rPh sb="110" eb="113">
      <t>フクスウニン</t>
    </rPh>
    <rPh sb="114" eb="116">
      <t>カクニン</t>
    </rPh>
    <rPh sb="117" eb="118">
      <t>オコナ</t>
    </rPh>
    <rPh sb="123" eb="127">
      <t>トウロクサギョウ</t>
    </rPh>
    <rPh sb="128" eb="129">
      <t>オコナ</t>
    </rPh>
    <rPh sb="138" eb="140">
      <t>トウロク</t>
    </rPh>
    <rPh sb="140" eb="141">
      <t>ゴ</t>
    </rPh>
    <rPh sb="146" eb="149">
      <t>カンリシャ</t>
    </rPh>
    <rPh sb="150" eb="152">
      <t>ショウニン</t>
    </rPh>
    <rPh sb="157" eb="159">
      <t>シュウセイ</t>
    </rPh>
    <rPh sb="159" eb="160">
      <t>トウ</t>
    </rPh>
    <rPh sb="161" eb="162">
      <t>オコナ</t>
    </rPh>
    <rPh sb="167" eb="169">
      <t>セイゲン</t>
    </rPh>
    <rPh sb="170" eb="172">
      <t>ジッシ</t>
    </rPh>
    <rPh sb="182" eb="186">
      <t>トウゴウアテナ</t>
    </rPh>
    <phoneticPr fontId="1"/>
  </si>
  <si>
    <t>Ⅳリスク対策
８　人手を介在させる作業</t>
    <phoneticPr fontId="1"/>
  </si>
  <si>
    <t>（新規項目）</t>
    <rPh sb="1" eb="5">
      <t>シンキコウモク</t>
    </rPh>
    <phoneticPr fontId="1"/>
  </si>
  <si>
    <t>記載のとおり</t>
    <rPh sb="0" eb="2">
      <t>キサイ</t>
    </rPh>
    <phoneticPr fontId="1"/>
  </si>
  <si>
    <t>様式改正に伴う追加</t>
    <rPh sb="0" eb="4">
      <t>ヨウシキカイセイ</t>
    </rPh>
    <rPh sb="5" eb="6">
      <t>トモナ</t>
    </rPh>
    <rPh sb="7" eb="9">
      <t>ツイカ</t>
    </rPh>
    <phoneticPr fontId="1"/>
  </si>
  <si>
    <t>Ⅳリスク対策
11　最も優先度が高いと考え
られる対策</t>
    <phoneticPr fontId="1"/>
  </si>
  <si>
    <t>Ⅰ　関連情報
３．個人番号の利用
法令上の根拠</t>
    <phoneticPr fontId="1"/>
  </si>
  <si>
    <t>Ⅰ関連情報の7.特定個人情報の開示・訂正・利用停止請求に係る請求先の変更</t>
    <rPh sb="1" eb="5">
      <t>カンレンジョウホウ</t>
    </rPh>
    <rPh sb="8" eb="14">
      <t>トクテイコジンジョウホウ</t>
    </rPh>
    <rPh sb="15" eb="17">
      <t>カイジ</t>
    </rPh>
    <rPh sb="18" eb="20">
      <t>テイセイ</t>
    </rPh>
    <rPh sb="21" eb="25">
      <t>リヨウテイシ</t>
    </rPh>
    <rPh sb="25" eb="27">
      <t>セイキュウ</t>
    </rPh>
    <rPh sb="28" eb="29">
      <t>カカ</t>
    </rPh>
    <rPh sb="30" eb="33">
      <t>セイキュウサキ</t>
    </rPh>
    <rPh sb="34" eb="36">
      <t>ヘンコウ</t>
    </rPh>
    <phoneticPr fontId="1"/>
  </si>
  <si>
    <t>大阪府府民文化部府政情報室情報公開課　公文書総合センター（府政情報センター）
〒540-8570　大阪市中央区大手前２丁目 大阪府庁本館５階</t>
    <rPh sb="0" eb="3">
      <t>オオサカフ</t>
    </rPh>
    <rPh sb="3" eb="5">
      <t>フミン</t>
    </rPh>
    <rPh sb="5" eb="8">
      <t>ブンカブ</t>
    </rPh>
    <rPh sb="8" eb="10">
      <t>フセイ</t>
    </rPh>
    <rPh sb="10" eb="12">
      <t>ジョウホウ</t>
    </rPh>
    <rPh sb="12" eb="13">
      <t>シツ</t>
    </rPh>
    <rPh sb="13" eb="15">
      <t>ジョウホウ</t>
    </rPh>
    <rPh sb="15" eb="17">
      <t>コウカイ</t>
    </rPh>
    <rPh sb="17" eb="18">
      <t>カ</t>
    </rPh>
    <rPh sb="19" eb="22">
      <t>コウブンショ</t>
    </rPh>
    <rPh sb="22" eb="24">
      <t>ソウゴウ</t>
    </rPh>
    <rPh sb="29" eb="31">
      <t>フセイ</t>
    </rPh>
    <rPh sb="31" eb="33">
      <t>ジョウホウ</t>
    </rPh>
    <rPh sb="49" eb="51">
      <t>オオサカ</t>
    </rPh>
    <rPh sb="51" eb="52">
      <t>シ</t>
    </rPh>
    <rPh sb="52" eb="54">
      <t>チュウオウ</t>
    </rPh>
    <rPh sb="54" eb="55">
      <t>ク</t>
    </rPh>
    <rPh sb="55" eb="58">
      <t>オオテマエ</t>
    </rPh>
    <rPh sb="59" eb="61">
      <t>チョウメ</t>
    </rPh>
    <rPh sb="62" eb="64">
      <t>オオサカ</t>
    </rPh>
    <rPh sb="64" eb="66">
      <t>フチョウ</t>
    </rPh>
    <rPh sb="66" eb="68">
      <t>ホンカン</t>
    </rPh>
    <rPh sb="69" eb="70">
      <t>カイ</t>
    </rPh>
    <phoneticPr fontId="1"/>
  </si>
  <si>
    <t>大阪府府民文化部府政情報室情報公開課　公文書総合センター（府政情報センター）
〒540-8570　大阪市中央区大手前２丁目 大阪府庁本館１階</t>
    <rPh sb="0" eb="3">
      <t>オオサカフ</t>
    </rPh>
    <rPh sb="3" eb="5">
      <t>フミン</t>
    </rPh>
    <rPh sb="5" eb="8">
      <t>ブンカブ</t>
    </rPh>
    <rPh sb="8" eb="10">
      <t>フセイ</t>
    </rPh>
    <rPh sb="10" eb="12">
      <t>ジョウホウ</t>
    </rPh>
    <rPh sb="12" eb="13">
      <t>シツ</t>
    </rPh>
    <rPh sb="13" eb="15">
      <t>ジョウホウ</t>
    </rPh>
    <rPh sb="15" eb="17">
      <t>コウカイ</t>
    </rPh>
    <rPh sb="17" eb="18">
      <t>カ</t>
    </rPh>
    <rPh sb="19" eb="22">
      <t>コウブンショ</t>
    </rPh>
    <rPh sb="22" eb="24">
      <t>ソウゴウ</t>
    </rPh>
    <rPh sb="29" eb="31">
      <t>フセイ</t>
    </rPh>
    <rPh sb="31" eb="33">
      <t>ジョウホウ</t>
    </rPh>
    <rPh sb="49" eb="51">
      <t>オオサカ</t>
    </rPh>
    <rPh sb="51" eb="52">
      <t>シ</t>
    </rPh>
    <rPh sb="52" eb="54">
      <t>チュウオウ</t>
    </rPh>
    <rPh sb="54" eb="55">
      <t>ク</t>
    </rPh>
    <rPh sb="55" eb="58">
      <t>オオテマエ</t>
    </rPh>
    <rPh sb="59" eb="61">
      <t>チョウメ</t>
    </rPh>
    <rPh sb="62" eb="64">
      <t>オオサカ</t>
    </rPh>
    <rPh sb="64" eb="66">
      <t>フチョウ</t>
    </rPh>
    <rPh sb="66" eb="68">
      <t>ホンカン</t>
    </rPh>
    <rPh sb="69" eb="70">
      <t>カイ</t>
    </rPh>
    <phoneticPr fontId="1"/>
  </si>
  <si>
    <t>令和４年５月９日付で場所移転したことによる変更</t>
    <rPh sb="0" eb="2">
      <t>レイワ</t>
    </rPh>
    <rPh sb="3" eb="4">
      <t>ネン</t>
    </rPh>
    <rPh sb="5" eb="6">
      <t>ガツ</t>
    </rPh>
    <rPh sb="7" eb="8">
      <t>ニチ</t>
    </rPh>
    <rPh sb="8" eb="9">
      <t>ヅケ</t>
    </rPh>
    <rPh sb="10" eb="14">
      <t>バショイテン</t>
    </rPh>
    <rPh sb="21" eb="23">
      <t>ヘンコウ</t>
    </rPh>
    <phoneticPr fontId="1"/>
  </si>
  <si>
    <t>○番号法第九条第一項　別表第一　七の項
○番号法別表第一の主務省令で定める事務を定める命令（平成二十六年内閣府・総務省令第五号）第七条</t>
    <phoneticPr fontId="1"/>
  </si>
  <si>
    <t>○番号法第九条第一項　別表　八の項
○番号法別表の主務省令で定める事務を定める命令（平成二十六年内閣府・総務省令第五号）第七条</t>
    <rPh sb="1" eb="3">
      <t>バンゴウ</t>
    </rPh>
    <rPh sb="3" eb="4">
      <t>ホウ</t>
    </rPh>
    <rPh sb="4" eb="5">
      <t>ダイ</t>
    </rPh>
    <rPh sb="5" eb="6">
      <t>キュウ</t>
    </rPh>
    <rPh sb="6" eb="7">
      <t>ジョウ</t>
    </rPh>
    <rPh sb="7" eb="8">
      <t>ダイ</t>
    </rPh>
    <rPh sb="8" eb="9">
      <t>イッ</t>
    </rPh>
    <rPh sb="9" eb="10">
      <t>コウ</t>
    </rPh>
    <rPh sb="11" eb="13">
      <t>ベッピョウ</t>
    </rPh>
    <rPh sb="14" eb="15">
      <t>ハチ</t>
    </rPh>
    <rPh sb="16" eb="17">
      <t>コウ</t>
    </rPh>
    <rPh sb="19" eb="21">
      <t>バンゴウ</t>
    </rPh>
    <rPh sb="21" eb="22">
      <t>ホウ</t>
    </rPh>
    <rPh sb="22" eb="24">
      <t>ベッピョウ</t>
    </rPh>
    <rPh sb="25" eb="27">
      <t>シュム</t>
    </rPh>
    <rPh sb="27" eb="29">
      <t>ショウレイ</t>
    </rPh>
    <rPh sb="30" eb="31">
      <t>サダ</t>
    </rPh>
    <rPh sb="33" eb="35">
      <t>ジム</t>
    </rPh>
    <rPh sb="36" eb="37">
      <t>サダ</t>
    </rPh>
    <rPh sb="39" eb="41">
      <t>メイレイ</t>
    </rPh>
    <rPh sb="42" eb="44">
      <t>ヘイセイ</t>
    </rPh>
    <rPh sb="44" eb="47">
      <t>ニジュウロク</t>
    </rPh>
    <rPh sb="47" eb="48">
      <t>ネン</t>
    </rPh>
    <rPh sb="48" eb="50">
      <t>ナイカク</t>
    </rPh>
    <rPh sb="50" eb="51">
      <t>フ</t>
    </rPh>
    <rPh sb="52" eb="54">
      <t>ソウム</t>
    </rPh>
    <rPh sb="54" eb="56">
      <t>ショウレイ</t>
    </rPh>
    <rPh sb="56" eb="57">
      <t>ダイ</t>
    </rPh>
    <rPh sb="57" eb="58">
      <t>ゴ</t>
    </rPh>
    <rPh sb="58" eb="59">
      <t>ゴウ</t>
    </rPh>
    <rPh sb="60" eb="61">
      <t>ダイ</t>
    </rPh>
    <rPh sb="61" eb="62">
      <t>ナナ</t>
    </rPh>
    <rPh sb="62" eb="63">
      <t>ジョウ</t>
    </rPh>
    <phoneticPr fontId="1"/>
  </si>
  <si>
    <t>Ⅰ　関連情報
４．情報提供ネットワークシス
テムによる情報連携
②法令上の根拠</t>
    <phoneticPr fontId="1"/>
  </si>
  <si>
    <t>○情報照会に係る根拠
番号法第別表第二の八の項、十四の項、十五の項
番号法別表第二の主務省令で定める事務及び情報を定める命令（平成二十六年内閣府・総務省令第七号）第七条、第十一条、第十一条の二
○情報提供に係る根拠
番号法別表第二の十の項、十四の項、十六の項、二十六の項、五十六の二の項、五十七の項、八十七の項、百八の項及び百十六の項
番号利用法別表第二の主務省令で定める事務及び情報を定める命令（平成二十六年内閣府・総務省令第七号）第九条、第十一条、第十二条、第十九条、第三十条、第三十一条、第四十四条、第五十五条、第五十九条の二</t>
    <phoneticPr fontId="1"/>
  </si>
  <si>
    <t>法改正に伴う対応</t>
    <rPh sb="0" eb="3">
      <t>ホウカイセイ</t>
    </rPh>
    <rPh sb="4" eb="5">
      <t>トモナ</t>
    </rPh>
    <rPh sb="6" eb="8">
      <t>タイオウ</t>
    </rPh>
    <phoneticPr fontId="1"/>
  </si>
  <si>
    <t>マイナンバー利用事務におけるマイナンバー登録事務に係る横断的なガイドラインに従い、マイナンバー登録や副本登録の際には、本人からのマイナンバー取得の徹底や、住基ネット照会を行う際には４情報又は住所を含む３情報による照会を行うことを厳守している。
　また、本事務では、上記のほか、下記の局面で特定個人情報の取扱いに関して手作業が介在するが、いずれの局面においても事務処理手順のマニュアル化や複数人での確認を行うようにしており、人為的ミスが発生するリスクへの対策は十分であると考えられる。
 ・ 申請書に記載された個人番号及び本人情報のデータベースへの入力
・ 特定個人情報の記載がある申請書等（USB メモリを含む。）の保管</t>
    <rPh sb="126" eb="127">
      <t>ホン</t>
    </rPh>
    <rPh sb="179" eb="185">
      <t>ジムショリテジュン</t>
    </rPh>
    <rPh sb="191" eb="192">
      <t>カ</t>
    </rPh>
    <phoneticPr fontId="1"/>
  </si>
  <si>
    <t>○情報照会に係る根拠
番号法第十九条第八号　
番号法第十九条第八号に基づく利用特定個人情報の提供に関する命令（令和六年デジタル庁・総務省令第九号）第二条 表　十一の項、十八の項及び十九の項
○情報提供に係る根拠
番号法第二十一条第二項及び第二十八条</t>
    <phoneticPr fontId="1"/>
  </si>
  <si>
    <t>500人以上</t>
  </si>
  <si>
    <t>【概要】
・児童福祉法（昭和二十二年法律第百六十四号）に基づき、障害児入所施設への入所を希望する障害児の保護者からの申請を受理し、給付費支給の要否、支給期間及び上限負担月額等について審査し、入所受給者証を交付する。また、給付費等支給決定を行った障害児に係る給付等の内容を管理する。
【具体的内容】
①上限負担月額を決定するために、入所給付費支給の申請の際に提出された申請書及び住民票等に記載された当該入所児童の保護者及びその同一世帯に属する者に係るマイナンバーを用いて、生活保護実施関係情報及び市町村民税課税状況について調査する。
　マイナンバーを用いて課税状況の調査を行うことにより、申請時に添付する書類の省略化を図るとともに、審査事務の省力化を図る。
②受給者証を交付した障害児に係る給付等の情報に基づき受給者台帳を作成し、管理することにより、給付費支払の根拠とする。
　また、他所属又は他機関からの照会に対して、定められた範囲で障害児入所措置等に関する情報の提供を行う。
【Public Medical Hub（PMH）を活用した情報連携に係る公費医療費助成事務について】
・情報連携のため、本市区町村は、Public Medical Hub（PMH）へ本事務に係る対象者の個人番号を含む対象者情報、公費資格情報の紐付け及び登録を行う。
・住民は、マイナポータルを介して、自身の本事務に係る公費医療費助成の資格情報の取得/閲覧が可能となる。
・住民が、医療機関受診時に公費医療費助成の給付を受ける際に、従来の紙の受給者証に代えて、マイナンバーカードをオンライン資格確認端末で用いることにより、資格情報を医療機関が取得/閲覧することが可能となる。</t>
    <phoneticPr fontId="1"/>
  </si>
  <si>
    <t>児童相談ＩＴナビシステム、団体内統合宛名システム、中間サーバー、住民基本台帳ネットワークシステム、Public Medical Hub（PMH）</t>
    <phoneticPr fontId="1"/>
  </si>
  <si>
    <t>福祉部障がい福祉室</t>
    <phoneticPr fontId="1"/>
  </si>
  <si>
    <t>Ⅰ　関連情報
②事務の概要</t>
    <rPh sb="2" eb="6">
      <t>カンレンジョウホウ</t>
    </rPh>
    <rPh sb="8" eb="10">
      <t>ジム</t>
    </rPh>
    <rPh sb="11" eb="13">
      <t>ガイヨウ</t>
    </rPh>
    <phoneticPr fontId="1"/>
  </si>
  <si>
    <t>○番号法第９条第１項　別表　８の項
○番号法別表の主務省令で定める事務を定める命令（平成二十六年内閣府・総務省令第五号）第七条</t>
    <rPh sb="3" eb="4">
      <t>ホウ</t>
    </rPh>
    <rPh sb="4" eb="5">
      <t>ダイ</t>
    </rPh>
    <phoneticPr fontId="1"/>
  </si>
  <si>
    <t>Ⅰ　関連情報
③システムの名称</t>
    <rPh sb="13" eb="15">
      <t>メイショウ</t>
    </rPh>
    <phoneticPr fontId="1"/>
  </si>
  <si>
    <t>児童相談ＩＴナビシステム、団体内統合宛名システム、中間サーバー、住民基本台帳ネットワークシステム</t>
    <phoneticPr fontId="1"/>
  </si>
  <si>
    <t>【概要】及び【具体的内容】については変更ないため省略
【具体的内容】の下部に下記の記載を追加
【Public Medical Hub（PMH）を活用した情報連携に係る公費医療費助成事務について】
・情報連携のため、本市区町村は、Public Medical Hub（PMH）へ本事務に係る対象者の個人番号を含む対象者情報、公費資格情報の紐付け及び登録を行う。
・住民は、マイナポータルを介して、自身の本事務に係る公費医療費助成の資格情報の取得/閲覧が可能となる。
・住民が、医療機関受診時に公費医療費助成の給付を受ける際に、従来の紙の受給者証に代えて、マイナンバーカードをオンライン資格確認端末で用いることにより、資格情報を医療機関が取得/閲覧することが可能となる。</t>
    <rPh sb="1" eb="3">
      <t>ガイヨウ</t>
    </rPh>
    <rPh sb="4" eb="5">
      <t>オヨ</t>
    </rPh>
    <rPh sb="7" eb="12">
      <t>グタイテキナイヨウ</t>
    </rPh>
    <rPh sb="29" eb="32">
      <t>グタイテキ</t>
    </rPh>
    <rPh sb="32" eb="34">
      <t>ナイヨウ</t>
    </rPh>
    <rPh sb="36" eb="38">
      <t>カブ</t>
    </rPh>
    <phoneticPr fontId="1"/>
  </si>
  <si>
    <t xml:space="preserve">番号法第１９条第８号
○情報照会に係る根拠
番号法第19条第８号に基づく利用特定個人情報の提供に関する命令（令和六年デジタル庁・総務省令第９号）第２条 表　11の項及び１8の項
○情報提供に係る根拠
番号法第19条第８号に基づく利用特定個人情報の提供に関する命令（令和六年デジタル庁・総務省令第９号）第２条 表　14の項、18の項、20の項、42の項、80の項、81の項、125の項、144の項、155の項及び161の項
</t>
    <rPh sb="23" eb="26">
      <t>バンゴウホウ</t>
    </rPh>
    <rPh sb="55" eb="57">
      <t>レイワ</t>
    </rPh>
    <rPh sb="57" eb="59">
      <t>ロクネン</t>
    </rPh>
    <rPh sb="63" eb="64">
      <t>チョウ</t>
    </rPh>
    <rPh sb="65" eb="68">
      <t>ソウムショウ</t>
    </rPh>
    <rPh sb="68" eb="69">
      <t>レイ</t>
    </rPh>
    <rPh sb="69" eb="70">
      <t>ダイ</t>
    </rPh>
    <rPh sb="71" eb="72">
      <t>ゴウ</t>
    </rPh>
    <rPh sb="77" eb="78">
      <t>ヒョウ</t>
    </rPh>
    <rPh sb="82" eb="83">
      <t>コウ</t>
    </rPh>
    <rPh sb="83" eb="84">
      <t>オヨ</t>
    </rPh>
    <rPh sb="88" eb="89">
      <t>コウ</t>
    </rPh>
    <rPh sb="180" eb="181">
      <t>コウ</t>
    </rPh>
    <rPh sb="185" eb="186">
      <t>コウ</t>
    </rPh>
    <rPh sb="191" eb="192">
      <t>コウ</t>
    </rPh>
    <rPh sb="197" eb="198">
      <t>コウ</t>
    </rPh>
    <rPh sb="203" eb="204">
      <t>コウ</t>
    </rPh>
    <rPh sb="204" eb="205">
      <t>オヨ</t>
    </rPh>
    <rPh sb="210" eb="211">
      <t>コウ</t>
    </rPh>
    <phoneticPr fontId="1"/>
  </si>
  <si>
    <t>番号法第１９条第８号
○情報照会に係る根拠
番号法第19条第８号に基づく利用特定個人情報の提供に関する命令（令和六年デジタル庁・総務省令第９号）第２条 表　11の項及び１8の項
○情報提供に係る根拠
番号法第19条第８号に基づく利用特定個人情報の提供に関する命令（令和六年デジタル庁・総務省令第９号）第２条 表　14の項、18の項、20の項、42の項、80の項、81の項、125の項、144の項、155の項及び161の項</t>
    <phoneticPr fontId="1"/>
  </si>
  <si>
    <t>PMHを活用した医療費助成のオンライン資格確認制度の運用開始に向けて追記</t>
    <rPh sb="4" eb="6">
      <t>カツヨウ</t>
    </rPh>
    <rPh sb="8" eb="13">
      <t>イリョウヒジョセイ</t>
    </rPh>
    <rPh sb="19" eb="21">
      <t>シカク</t>
    </rPh>
    <rPh sb="21" eb="23">
      <t>カクニン</t>
    </rPh>
    <rPh sb="23" eb="25">
      <t>セイド</t>
    </rPh>
    <rPh sb="26" eb="28">
      <t>ウンヨウ</t>
    </rPh>
    <rPh sb="28" eb="30">
      <t>カイシ</t>
    </rPh>
    <rPh sb="31" eb="32">
      <t>ム</t>
    </rPh>
    <rPh sb="34" eb="36">
      <t>ツイキ</t>
    </rPh>
    <phoneticPr fontId="1"/>
  </si>
  <si>
    <t>PMHを活用した医療費助成のオンライン資格確認制度の運用開始に向けて追記</t>
    <phoneticPr fontId="1"/>
  </si>
  <si>
    <t>記載誤りによる修正</t>
    <rPh sb="0" eb="2">
      <t>キサイ</t>
    </rPh>
    <rPh sb="2" eb="3">
      <t>アヤマ</t>
    </rPh>
    <rPh sb="7" eb="9">
      <t>シュウセイ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</si>
</sst>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 時点&quot;"/>
    <numFmt numFmtId="177" formatCode="\ \ [$-411]ggge&quot;年&quot;m&quot;月&quot;d&quot;日&quot;"/>
  </numFmts>
  <fonts count="27">
    <font>
      <sz val="11"/>
      <color theme="1"/>
      <name val="ＭＳ Ｐゴシック"/>
      <family val="2"/>
      <charset val="128"/>
      <scheme val="minor"/>
    </font>
    <font>
      <sz val="6"/>
      <name val="ＭＳ Ｐゴシック"/>
      <family val="2"/>
      <charset val="128"/>
      <scheme val="minor"/>
    </font>
    <font>
      <b/>
      <sz val="10"/>
      <color theme="0"/>
      <name val="ＭＳ Ｐゴシック"/>
      <family val="3"/>
      <charset val="128"/>
      <scheme val="minor"/>
    </font>
    <font>
      <sz val="9"/>
      <color theme="1"/>
      <name val="ＭＳ Ｐゴシック"/>
      <family val="3"/>
      <charset val="128"/>
      <scheme val="minor"/>
    </font>
    <font>
      <b/>
      <sz val="16"/>
      <color theme="0"/>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
      <sz val="9"/>
      <name val="ＭＳ Ｐゴシック"/>
      <family val="3"/>
      <charset val="128"/>
      <scheme val="minor"/>
    </font>
    <font>
      <b/>
      <sz val="10"/>
      <color theme="1"/>
      <name val="ＭＳ Ｐゴシック"/>
      <family val="3"/>
      <charset val="128"/>
      <scheme val="minor"/>
    </font>
    <font>
      <sz val="16"/>
      <color theme="1"/>
      <name val="ＭＳ Ｐゴシック"/>
      <family val="3"/>
      <charset val="128"/>
      <scheme val="minor"/>
    </font>
    <font>
      <b/>
      <sz val="15"/>
      <color theme="1"/>
      <name val="ＭＳ Ｐゴシック"/>
      <family val="3"/>
      <charset val="128"/>
      <scheme val="minor"/>
    </font>
    <font>
      <b/>
      <sz val="24"/>
      <color theme="1"/>
      <name val="ＭＳ Ｐゴシック"/>
      <family val="3"/>
      <charset val="128"/>
      <scheme val="minor"/>
    </font>
    <font>
      <sz val="9"/>
      <color rgb="FFFF0000"/>
      <name val="ＭＳ Ｐゴシック"/>
      <family val="3"/>
      <charset val="128"/>
      <scheme val="minor"/>
    </font>
    <font>
      <b/>
      <sz val="9"/>
      <color theme="0"/>
      <name val="ＭＳ Ｐゴシック"/>
      <family val="3"/>
      <charset val="128"/>
      <scheme val="minor"/>
    </font>
    <font>
      <sz val="9"/>
      <color indexed="81"/>
      <name val="MS P ゴシック"/>
      <family val="3"/>
      <charset val="128"/>
    </font>
    <font>
      <b/>
      <sz val="9"/>
      <color indexed="81"/>
      <name val="MS P ゴシック"/>
      <family val="3"/>
      <charset val="128"/>
    </font>
    <font>
      <b/>
      <sz val="12"/>
      <color indexed="81"/>
      <name val="Meiryo UI"/>
      <family val="3"/>
      <charset val="128"/>
    </font>
    <font>
      <b/>
      <sz val="12"/>
      <color indexed="81"/>
      <name val="MS P ゴシック"/>
      <family val="3"/>
      <charset val="128"/>
    </font>
    <font>
      <sz val="12"/>
      <color indexed="81"/>
      <name val="Meiryo UI"/>
      <family val="3"/>
      <charset val="128"/>
    </font>
    <font>
      <b/>
      <sz val="11"/>
      <color indexed="81"/>
      <name val="Meiryo UI"/>
      <family val="3"/>
      <charset val="128"/>
    </font>
    <font>
      <sz val="9"/>
      <color indexed="81"/>
      <name val="UD デジタル 教科書体 NK-R"/>
      <family val="1"/>
      <charset val="128"/>
    </font>
    <font>
      <b/>
      <sz val="8"/>
      <color theme="1"/>
      <name val="ＭＳ Ｐゴシック"/>
      <family val="3"/>
      <charset val="128"/>
      <scheme val="minor"/>
    </font>
    <font>
      <sz val="7"/>
      <color theme="1"/>
      <name val="ＭＳ Ｐゴシック"/>
      <family val="3"/>
      <charset val="128"/>
      <scheme val="minor"/>
    </font>
    <font>
      <sz val="16"/>
      <color theme="1"/>
      <name val="ＭＳ Ｐゴシック"/>
      <family val="3"/>
      <charset val="128"/>
    </font>
    <font>
      <sz val="9"/>
      <color indexed="81"/>
      <name val="ＭＳ 明朝"/>
      <family val="1"/>
      <charset val="128"/>
    </font>
    <font>
      <sz val="14"/>
      <color theme="1"/>
      <name val="ＭＳ Ｐゴシック"/>
      <family val="3"/>
      <charset val="128"/>
      <scheme val="minor"/>
    </font>
    <font>
      <sz val="8"/>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41FF"/>
        <bgColor indexed="64"/>
      </patternFill>
    </fill>
    <fill>
      <patternFill patternType="solid">
        <fgColor rgb="FF0041FF"/>
        <bgColor rgb="FF0000FF"/>
      </patternFill>
    </fill>
    <fill>
      <patternFill patternType="solid">
        <fgColor theme="9"/>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31">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3" fillId="2" borderId="0" xfId="0" applyFont="1" applyFill="1">
      <alignment vertical="center"/>
    </xf>
    <xf numFmtId="0" fontId="3" fillId="2" borderId="7" xfId="0" applyFont="1" applyFill="1" applyBorder="1" applyAlignment="1">
      <alignment horizontal="righ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0" xfId="0" applyFont="1" applyFill="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9" xfId="0" applyFont="1" applyFill="1" applyBorder="1" applyAlignment="1">
      <alignment vertical="center" wrapText="1"/>
    </xf>
    <xf numFmtId="0" fontId="3" fillId="2" borderId="0" xfId="0" applyFont="1" applyFill="1" applyAlignment="1">
      <alignment horizontal="right" vertical="center" wrapText="1"/>
    </xf>
    <xf numFmtId="0" fontId="3" fillId="2" borderId="0" xfId="0" applyFont="1" applyFill="1" applyAlignment="1">
      <alignment horizontal="left" vertical="center" wrapText="1"/>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0" xfId="0" applyFont="1" applyFill="1" applyAlignment="1">
      <alignment horizontal="left" vertical="center"/>
    </xf>
    <xf numFmtId="0" fontId="3" fillId="2" borderId="6" xfId="0" applyFont="1" applyFill="1" applyBorder="1" applyAlignment="1">
      <alignment horizontal="left" vertical="center"/>
    </xf>
    <xf numFmtId="0" fontId="3" fillId="2" borderId="8" xfId="0" applyFont="1" applyFill="1" applyBorder="1" applyAlignment="1">
      <alignment horizontal="left" vertical="center" wrapText="1"/>
    </xf>
    <xf numFmtId="0" fontId="3" fillId="2" borderId="2" xfId="0" applyFont="1" applyFill="1" applyBorder="1">
      <alignment vertical="center"/>
    </xf>
    <xf numFmtId="0" fontId="3" fillId="2" borderId="5" xfId="0" applyFont="1" applyFill="1" applyBorder="1" applyAlignment="1">
      <alignment vertical="center" wrapText="1"/>
    </xf>
    <xf numFmtId="0" fontId="3" fillId="2" borderId="6"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3" xfId="0" applyFont="1" applyFill="1" applyBorder="1">
      <alignment vertical="center"/>
    </xf>
    <xf numFmtId="0" fontId="3" fillId="2" borderId="6" xfId="0" applyFont="1" applyFill="1" applyBorder="1">
      <alignment vertical="center"/>
    </xf>
    <xf numFmtId="0" fontId="3" fillId="2" borderId="8" xfId="0" applyFont="1" applyFill="1" applyBorder="1">
      <alignment vertical="center"/>
    </xf>
    <xf numFmtId="0" fontId="3" fillId="2" borderId="9" xfId="0" applyFont="1" applyFill="1" applyBorder="1">
      <alignment vertical="center"/>
    </xf>
    <xf numFmtId="0" fontId="12" fillId="2" borderId="0" xfId="0" applyFont="1" applyFill="1">
      <alignment vertical="center"/>
    </xf>
    <xf numFmtId="0" fontId="3" fillId="2" borderId="4" xfId="0" applyFont="1" applyFill="1" applyBorder="1">
      <alignment vertic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2" borderId="6" xfId="0" applyFont="1" applyFill="1" applyBorder="1" applyAlignment="1">
      <alignment vertical="center" wrapText="1"/>
    </xf>
    <xf numFmtId="0" fontId="3" fillId="0" borderId="0" xfId="0" applyFont="1" applyProtection="1">
      <alignment vertical="center"/>
      <protection locked="0"/>
    </xf>
    <xf numFmtId="0" fontId="3" fillId="2" borderId="0" xfId="0" applyFont="1" applyFill="1" applyAlignment="1">
      <alignment vertical="center" wrapText="1"/>
    </xf>
    <xf numFmtId="57" fontId="7" fillId="0" borderId="0" xfId="0" applyNumberFormat="1"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3" fillId="0" borderId="0" xfId="0" applyFont="1" applyProtection="1">
      <alignment vertical="center"/>
    </xf>
    <xf numFmtId="0" fontId="3" fillId="2" borderId="5" xfId="0" applyFont="1" applyFill="1" applyBorder="1" applyAlignment="1">
      <alignment horizontal="right" vertical="center" wrapText="1"/>
    </xf>
    <xf numFmtId="0" fontId="3" fillId="2" borderId="6" xfId="0" applyFont="1" applyFill="1" applyBorder="1" applyAlignment="1">
      <alignment horizontal="left" vertical="center"/>
    </xf>
    <xf numFmtId="0" fontId="3" fillId="2" borderId="0" xfId="0" applyFont="1" applyFill="1" applyBorder="1">
      <alignment vertical="center"/>
    </xf>
    <xf numFmtId="0" fontId="3" fillId="2" borderId="0" xfId="0" applyFont="1" applyFill="1" applyBorder="1" applyAlignment="1">
      <alignment vertical="center" wrapText="1"/>
    </xf>
    <xf numFmtId="0" fontId="3" fillId="2" borderId="0" xfId="0" applyFont="1" applyFill="1" applyBorder="1" applyAlignment="1">
      <alignment horizontal="left" vertical="center"/>
    </xf>
    <xf numFmtId="0" fontId="3" fillId="2" borderId="0" xfId="0" applyFont="1" applyFill="1" applyBorder="1" applyAlignment="1">
      <alignment vertical="center"/>
    </xf>
    <xf numFmtId="0" fontId="9" fillId="2" borderId="1" xfId="0" applyFont="1" applyFill="1" applyBorder="1" applyAlignment="1" applyProtection="1">
      <alignment horizontal="left" vertical="center" wrapText="1"/>
      <protection locked="0"/>
    </xf>
    <xf numFmtId="0" fontId="3" fillId="2" borderId="0" xfId="0" applyFont="1" applyFill="1" applyAlignment="1">
      <alignment horizontal="left" vertical="center" wrapText="1"/>
    </xf>
    <xf numFmtId="0" fontId="4" fillId="4" borderId="1" xfId="0" applyFont="1" applyFill="1" applyBorder="1" applyAlignment="1">
      <alignment horizontal="left" vertical="center" wrapText="1"/>
    </xf>
    <xf numFmtId="0" fontId="6" fillId="2" borderId="0" xfId="0" applyFont="1" applyFill="1" applyAlignment="1">
      <alignment horizontal="right" vertical="center" shrinkToFit="1"/>
    </xf>
    <xf numFmtId="0" fontId="3" fillId="2" borderId="3" xfId="0" applyFont="1" applyFill="1" applyBorder="1" applyAlignment="1">
      <alignment horizontal="left" vertical="center"/>
    </xf>
    <xf numFmtId="0" fontId="3" fillId="2" borderId="0" xfId="0" applyFont="1" applyFill="1" applyAlignment="1">
      <alignment horizontal="left" vertical="center"/>
    </xf>
    <xf numFmtId="177" fontId="9" fillId="2" borderId="1" xfId="0" applyNumberFormat="1" applyFont="1" applyFill="1" applyBorder="1" applyAlignment="1" applyProtection="1">
      <alignment horizontal="left" vertical="center" wrapText="1"/>
      <protection locked="0"/>
    </xf>
    <xf numFmtId="0" fontId="11" fillId="2" borderId="0" xfId="0" applyFont="1" applyFill="1" applyAlignment="1">
      <alignment horizontal="center" vertical="center" wrapText="1"/>
    </xf>
    <xf numFmtId="0" fontId="4" fillId="4" borderId="1" xfId="0" applyFont="1" applyFill="1" applyBorder="1" applyAlignment="1">
      <alignment horizontal="center" vertical="center" wrapText="1"/>
    </xf>
    <xf numFmtId="0" fontId="25" fillId="2" borderId="2" xfId="0" applyFont="1" applyFill="1" applyBorder="1" applyAlignment="1" applyProtection="1">
      <alignment horizontal="left" vertical="center" wrapText="1"/>
      <protection locked="0"/>
    </xf>
    <xf numFmtId="0" fontId="25" fillId="2" borderId="3" xfId="0" applyFont="1" applyFill="1" applyBorder="1" applyAlignment="1" applyProtection="1">
      <alignment horizontal="left" vertical="center" wrapText="1"/>
      <protection locked="0"/>
    </xf>
    <xf numFmtId="0" fontId="25" fillId="2" borderId="4" xfId="0" applyFont="1" applyFill="1" applyBorder="1" applyAlignment="1" applyProtection="1">
      <alignment horizontal="left" vertical="center" wrapText="1"/>
      <protection locked="0"/>
    </xf>
    <xf numFmtId="0" fontId="25" fillId="2" borderId="5"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center" wrapText="1"/>
      <protection locked="0"/>
    </xf>
    <xf numFmtId="0" fontId="25" fillId="2" borderId="6" xfId="0" applyFont="1" applyFill="1" applyBorder="1" applyAlignment="1" applyProtection="1">
      <alignment horizontal="left" vertical="center" wrapText="1"/>
      <protection locked="0"/>
    </xf>
    <xf numFmtId="0" fontId="25" fillId="2" borderId="7" xfId="0" applyFont="1" applyFill="1" applyBorder="1" applyAlignment="1" applyProtection="1">
      <alignment horizontal="left" vertical="center" wrapText="1"/>
      <protection locked="0"/>
    </xf>
    <xf numFmtId="0" fontId="25" fillId="2" borderId="8" xfId="0" applyFont="1" applyFill="1" applyBorder="1" applyAlignment="1" applyProtection="1">
      <alignment horizontal="left" vertical="center" wrapText="1"/>
      <protection locked="0"/>
    </xf>
    <xf numFmtId="0" fontId="25" fillId="2" borderId="9" xfId="0" applyFont="1" applyFill="1" applyBorder="1" applyAlignment="1" applyProtection="1">
      <alignment horizontal="left" vertical="center" wrapText="1"/>
      <protection locked="0"/>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2" borderId="1" xfId="0" applyFont="1" applyFill="1" applyBorder="1" applyAlignment="1" applyProtection="1">
      <alignment horizontal="left" vertical="center" wrapText="1"/>
      <protection locked="0"/>
    </xf>
    <xf numFmtId="0" fontId="23" fillId="2" borderId="1" xfId="0" applyFont="1" applyFill="1" applyBorder="1" applyAlignment="1" applyProtection="1">
      <alignment horizontal="center" vertical="center" wrapText="1"/>
      <protection locked="0"/>
    </xf>
    <xf numFmtId="0" fontId="25" fillId="2" borderId="1" xfId="0" applyFont="1" applyFill="1" applyBorder="1" applyAlignment="1" applyProtection="1">
      <alignment horizontal="left" vertical="center" wrapText="1"/>
      <protection locked="0"/>
    </xf>
    <xf numFmtId="0" fontId="3" fillId="2" borderId="3"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3" fillId="2" borderId="0" xfId="0" applyFont="1" applyFill="1" applyAlignment="1" applyProtection="1">
      <alignment horizontal="center" vertical="center" wrapText="1"/>
      <protection locked="0"/>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3" fillId="2" borderId="0" xfId="0" applyFont="1" applyFill="1" applyAlignment="1">
      <alignment vertical="center" wrapText="1"/>
    </xf>
    <xf numFmtId="0" fontId="3" fillId="2" borderId="5"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3" fillId="2" borderId="8" xfId="0" applyFont="1" applyFill="1" applyBorder="1" applyAlignment="1">
      <alignment horizontal="right" vertical="center" wrapText="1"/>
    </xf>
    <xf numFmtId="0" fontId="21" fillId="2" borderId="3" xfId="0" applyFont="1" applyFill="1" applyBorder="1" applyAlignment="1" applyProtection="1">
      <alignment horizontal="center" vertical="center" shrinkToFit="1"/>
      <protection locked="0"/>
    </xf>
    <xf numFmtId="0" fontId="21" fillId="2" borderId="8" xfId="0" applyFont="1" applyFill="1" applyBorder="1" applyAlignment="1" applyProtection="1">
      <alignment horizontal="center" vertical="center" shrinkToFit="1"/>
      <protection locked="0"/>
    </xf>
    <xf numFmtId="0" fontId="3" fillId="2" borderId="0" xfId="0" applyFont="1" applyFill="1" applyAlignment="1">
      <alignment horizontal="center" vertical="center" wrapText="1"/>
    </xf>
    <xf numFmtId="0" fontId="3" fillId="3"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2" borderId="12" xfId="0" applyFont="1" applyFill="1" applyBorder="1" applyAlignment="1" applyProtection="1">
      <alignment horizontal="left" vertical="top" wrapText="1"/>
      <protection locked="0"/>
    </xf>
    <xf numFmtId="0" fontId="3" fillId="2" borderId="13" xfId="0" applyFont="1" applyFill="1" applyBorder="1" applyAlignment="1" applyProtection="1">
      <alignment horizontal="left" vertical="top" wrapText="1"/>
      <protection locked="0"/>
    </xf>
    <xf numFmtId="0" fontId="3" fillId="2" borderId="14" xfId="0" applyFont="1" applyFill="1" applyBorder="1" applyAlignment="1" applyProtection="1">
      <alignment horizontal="left" vertical="top" wrapText="1"/>
      <protection locked="0"/>
    </xf>
    <xf numFmtId="0" fontId="3" fillId="2" borderId="0" xfId="0" applyFont="1" applyFill="1" applyBorder="1" applyAlignment="1" applyProtection="1">
      <alignment horizontal="left" vertical="center" wrapText="1"/>
      <protection locked="0"/>
    </xf>
    <xf numFmtId="0" fontId="2" fillId="4" borderId="3" xfId="0" applyFont="1" applyFill="1" applyBorder="1" applyAlignment="1">
      <alignment horizontal="right" vertical="center" wrapText="1"/>
    </xf>
    <xf numFmtId="0" fontId="2" fillId="4" borderId="8" xfId="0" applyFont="1" applyFill="1" applyBorder="1" applyAlignment="1">
      <alignment horizontal="right" vertical="center" wrapText="1"/>
    </xf>
    <xf numFmtId="0" fontId="13" fillId="4" borderId="3" xfId="0" applyFont="1" applyFill="1" applyBorder="1" applyAlignment="1" applyProtection="1">
      <alignment horizontal="center" vertical="center" shrinkToFit="1"/>
      <protection locked="0"/>
    </xf>
    <xf numFmtId="0" fontId="13" fillId="4" borderId="8" xfId="0" applyFont="1" applyFill="1" applyBorder="1" applyAlignment="1" applyProtection="1">
      <alignment horizontal="center" vertical="center" shrinkToFit="1"/>
      <protection locked="0"/>
    </xf>
    <xf numFmtId="0" fontId="3" fillId="2" borderId="0" xfId="0" applyFont="1" applyFill="1" applyBorder="1" applyAlignment="1">
      <alignment vertical="center" wrapText="1"/>
    </xf>
    <xf numFmtId="0" fontId="3" fillId="2" borderId="3" xfId="0" applyFont="1" applyFill="1" applyBorder="1" applyAlignment="1">
      <alignment horizontal="center" vertical="center"/>
    </xf>
    <xf numFmtId="0" fontId="3" fillId="2" borderId="8" xfId="0" applyFont="1" applyFill="1" applyBorder="1" applyAlignment="1">
      <alignment horizontal="left" vertical="center" wrapText="1"/>
    </xf>
    <xf numFmtId="0" fontId="3" fillId="2" borderId="0" xfId="0" applyFont="1" applyFill="1" applyAlignment="1" applyProtection="1">
      <alignment horizontal="center" vertical="center"/>
      <protection locked="0"/>
    </xf>
    <xf numFmtId="0" fontId="10" fillId="2" borderId="0" xfId="0" applyFont="1" applyFill="1" applyAlignment="1">
      <alignment horizontal="left" vertical="center" shrinkToFit="1"/>
    </xf>
    <xf numFmtId="0" fontId="10" fillId="2" borderId="8" xfId="0" applyFont="1" applyFill="1" applyBorder="1" applyAlignment="1">
      <alignment horizontal="left" vertical="center" shrinkToFit="1"/>
    </xf>
    <xf numFmtId="0" fontId="13" fillId="4" borderId="3" xfId="0" applyFont="1" applyFill="1" applyBorder="1" applyAlignment="1">
      <alignment vertical="center" wrapText="1"/>
    </xf>
    <xf numFmtId="0" fontId="13" fillId="4" borderId="4" xfId="0" applyFont="1" applyFill="1" applyBorder="1" applyAlignment="1">
      <alignment vertical="center" wrapText="1"/>
    </xf>
    <xf numFmtId="0" fontId="13" fillId="4" borderId="8" xfId="0" applyFont="1" applyFill="1" applyBorder="1" applyAlignment="1">
      <alignment vertical="center" wrapText="1"/>
    </xf>
    <xf numFmtId="0" fontId="13" fillId="4" borderId="9" xfId="0" applyFont="1" applyFill="1" applyBorder="1" applyAlignment="1">
      <alignment vertical="center" wrapText="1"/>
    </xf>
    <xf numFmtId="0" fontId="2" fillId="4" borderId="1" xfId="0" applyFont="1" applyFill="1" applyBorder="1" applyAlignment="1">
      <alignment horizontal="left" vertical="center" wrapText="1"/>
    </xf>
    <xf numFmtId="0" fontId="3" fillId="2" borderId="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0" xfId="0" applyFont="1" applyFill="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2" borderId="6" xfId="0" applyFont="1" applyFill="1" applyBorder="1" applyAlignment="1">
      <alignment horizontal="left" vertical="center"/>
    </xf>
    <xf numFmtId="0" fontId="3" fillId="2" borderId="7"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6" xfId="0" applyFont="1" applyFill="1" applyBorder="1" applyAlignment="1">
      <alignment horizontal="left" vertical="center" wrapText="1"/>
    </xf>
    <xf numFmtId="0" fontId="8" fillId="4" borderId="0" xfId="0" applyFont="1" applyFill="1" applyAlignment="1">
      <alignment horizontal="left" vertical="center" wrapText="1"/>
    </xf>
    <xf numFmtId="0" fontId="3" fillId="2" borderId="2"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0" borderId="0" xfId="0" applyFont="1" applyAlignment="1">
      <alignment horizontal="left" vertical="center" wrapText="1"/>
    </xf>
    <xf numFmtId="0" fontId="3" fillId="3" borderId="1" xfId="0" applyFont="1" applyFill="1" applyBorder="1" applyAlignment="1">
      <alignment horizontal="left" vertical="center" wrapText="1"/>
    </xf>
    <xf numFmtId="0" fontId="3" fillId="0" borderId="1" xfId="0" applyFont="1" applyBorder="1" applyAlignment="1" applyProtection="1">
      <alignment vertical="center" wrapText="1"/>
      <protection locked="0"/>
    </xf>
    <xf numFmtId="0" fontId="3" fillId="2" borderId="1" xfId="0" applyFont="1" applyFill="1" applyBorder="1" applyAlignment="1" applyProtection="1">
      <alignment horizontal="left" vertical="center" wrapText="1"/>
      <protection locked="0"/>
    </xf>
    <xf numFmtId="0" fontId="3" fillId="7" borderId="1" xfId="0" applyFont="1" applyFill="1" applyBorder="1" applyAlignment="1" applyProtection="1">
      <alignment vertical="center" wrapText="1"/>
      <protection locked="0"/>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0" fontId="2" fillId="4" borderId="8" xfId="0" applyFont="1" applyFill="1" applyBorder="1" applyAlignment="1">
      <alignment vertical="center" wrapText="1"/>
    </xf>
    <xf numFmtId="0" fontId="2" fillId="4" borderId="9" xfId="0" applyFont="1" applyFill="1" applyBorder="1" applyAlignment="1">
      <alignment vertical="center" wrapText="1"/>
    </xf>
    <xf numFmtId="0" fontId="3" fillId="2" borderId="5"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xf>
    <xf numFmtId="0" fontId="3" fillId="2" borderId="0" xfId="0" applyFont="1" applyFill="1" applyAlignment="1">
      <alignment horizontal="right" vertical="center" wrapText="1"/>
    </xf>
    <xf numFmtId="176" fontId="3" fillId="2" borderId="3" xfId="0" applyNumberFormat="1" applyFont="1" applyFill="1" applyBorder="1" applyAlignment="1" applyProtection="1">
      <alignment horizontal="left" vertical="center" wrapText="1"/>
      <protection locked="0"/>
    </xf>
    <xf numFmtId="176" fontId="3" fillId="2" borderId="4" xfId="0" applyNumberFormat="1" applyFont="1" applyFill="1" applyBorder="1" applyAlignment="1" applyProtection="1">
      <alignment horizontal="left" vertical="center" wrapText="1"/>
      <protection locked="0"/>
    </xf>
    <xf numFmtId="176" fontId="3" fillId="2" borderId="8" xfId="0" applyNumberFormat="1" applyFont="1" applyFill="1" applyBorder="1" applyAlignment="1" applyProtection="1">
      <alignment horizontal="left" vertical="center" wrapText="1"/>
      <protection locked="0"/>
    </xf>
    <xf numFmtId="176" fontId="3" fillId="2" borderId="9" xfId="0" applyNumberFormat="1" applyFont="1" applyFill="1" applyBorder="1" applyAlignment="1" applyProtection="1">
      <alignment horizontal="left" vertical="center" wrapText="1"/>
      <protection locked="0"/>
    </xf>
    <xf numFmtId="176" fontId="3" fillId="2" borderId="5" xfId="0" applyNumberFormat="1" applyFont="1" applyFill="1" applyBorder="1" applyAlignment="1" applyProtection="1">
      <alignment horizontal="left" vertical="center" wrapText="1"/>
      <protection locked="0"/>
    </xf>
    <xf numFmtId="176" fontId="3" fillId="2" borderId="0" xfId="0" applyNumberFormat="1" applyFont="1" applyFill="1" applyAlignment="1" applyProtection="1">
      <alignment horizontal="left" vertical="center" wrapText="1"/>
      <protection locked="0"/>
    </xf>
    <xf numFmtId="176" fontId="3" fillId="2" borderId="6" xfId="0" applyNumberFormat="1" applyFont="1" applyFill="1" applyBorder="1" applyAlignment="1" applyProtection="1">
      <alignment horizontal="left" vertical="center" wrapText="1"/>
      <protection locked="0"/>
    </xf>
    <xf numFmtId="176" fontId="3" fillId="2" borderId="7" xfId="0" applyNumberFormat="1" applyFont="1" applyFill="1" applyBorder="1" applyAlignment="1" applyProtection="1">
      <alignment horizontal="left" vertical="center" wrapText="1"/>
      <protection locked="0"/>
    </xf>
    <xf numFmtId="0" fontId="5" fillId="2" borderId="2"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2" borderId="5" xfId="0" applyFont="1" applyFill="1" applyBorder="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2" borderId="8" xfId="0" applyFont="1" applyFill="1" applyBorder="1" applyAlignment="1" applyProtection="1">
      <alignment horizontal="center" vertical="center" wrapText="1"/>
      <protection hidden="1"/>
    </xf>
    <xf numFmtId="0" fontId="5" fillId="2" borderId="9" xfId="0" applyFont="1" applyFill="1" applyBorder="1" applyAlignment="1" applyProtection="1">
      <alignment horizontal="center" vertical="center" wrapText="1"/>
      <protection hidden="1"/>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3" fillId="4" borderId="3" xfId="0" applyFont="1" applyFill="1" applyBorder="1" applyAlignment="1">
      <alignment horizontal="right" vertical="center" wrapText="1"/>
    </xf>
    <xf numFmtId="0" fontId="13" fillId="4" borderId="8" xfId="0" applyFont="1" applyFill="1" applyBorder="1" applyAlignment="1">
      <alignment horizontal="right" vertical="center" wrapText="1"/>
    </xf>
    <xf numFmtId="0" fontId="2" fillId="4" borderId="2" xfId="0" applyFont="1" applyFill="1" applyBorder="1" applyAlignment="1">
      <alignment vertical="center" wrapText="1"/>
    </xf>
    <xf numFmtId="0" fontId="2" fillId="4" borderId="7" xfId="0" applyFont="1" applyFill="1" applyBorder="1" applyAlignment="1">
      <alignment vertical="center" wrapText="1"/>
    </xf>
    <xf numFmtId="0" fontId="3" fillId="2" borderId="2" xfId="0" applyFont="1" applyFill="1" applyBorder="1" applyAlignment="1">
      <alignment horizontal="right" vertical="center"/>
    </xf>
    <xf numFmtId="0" fontId="3" fillId="2" borderId="7" xfId="0" applyFont="1" applyFill="1" applyBorder="1" applyAlignment="1">
      <alignment horizontal="right" vertical="center"/>
    </xf>
    <xf numFmtId="0" fontId="13" fillId="4" borderId="2" xfId="0" applyFont="1" applyFill="1" applyBorder="1" applyAlignment="1">
      <alignment vertical="center" wrapText="1"/>
    </xf>
    <xf numFmtId="0" fontId="13" fillId="4" borderId="7" xfId="0" applyFont="1" applyFill="1" applyBorder="1" applyAlignment="1">
      <alignment vertical="center" wrapText="1"/>
    </xf>
    <xf numFmtId="0" fontId="7" fillId="2" borderId="12" xfId="0" applyFont="1" applyFill="1" applyBorder="1" applyAlignment="1" applyProtection="1">
      <alignment horizontal="left" vertical="center" wrapText="1"/>
      <protection locked="0"/>
    </xf>
    <xf numFmtId="0" fontId="7" fillId="2" borderId="13"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left" vertical="center" wrapText="1"/>
      <protection locked="0"/>
    </xf>
    <xf numFmtId="58" fontId="7" fillId="2" borderId="12" xfId="0" applyNumberFormat="1" applyFont="1" applyFill="1" applyBorder="1" applyAlignment="1" applyProtection="1">
      <alignment horizontal="center" vertical="center" shrinkToFit="1"/>
      <protection locked="0"/>
    </xf>
    <xf numFmtId="58" fontId="7" fillId="2" borderId="13" xfId="0" applyNumberFormat="1" applyFont="1" applyFill="1" applyBorder="1" applyAlignment="1" applyProtection="1">
      <alignment horizontal="center" vertical="center" shrinkToFit="1"/>
      <protection locked="0"/>
    </xf>
    <xf numFmtId="58" fontId="7" fillId="2" borderId="14" xfId="0" applyNumberFormat="1"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10" fillId="2" borderId="0" xfId="0" applyFont="1" applyFill="1" applyAlignment="1" applyProtection="1">
      <alignment horizontal="left" vertical="center" wrapText="1"/>
    </xf>
    <xf numFmtId="0" fontId="10" fillId="2" borderId="8" xfId="0" applyFont="1" applyFill="1" applyBorder="1" applyAlignment="1" applyProtection="1">
      <alignment horizontal="left" vertical="center" wrapText="1"/>
    </xf>
    <xf numFmtId="0" fontId="2" fillId="5" borderId="2" xfId="0" applyFont="1" applyFill="1" applyBorder="1" applyAlignment="1" applyProtection="1">
      <alignment horizontal="center" vertical="center" wrapText="1"/>
    </xf>
    <xf numFmtId="0" fontId="2" fillId="5" borderId="3" xfId="0" applyFont="1" applyFill="1" applyBorder="1" applyAlignment="1" applyProtection="1">
      <alignment horizontal="center" vertical="center" wrapText="1"/>
    </xf>
    <xf numFmtId="0" fontId="2" fillId="5" borderId="4" xfId="0" applyFont="1" applyFill="1" applyBorder="1" applyAlignment="1" applyProtection="1">
      <alignment horizontal="center" vertical="center" wrapText="1"/>
    </xf>
    <xf numFmtId="0" fontId="2" fillId="5" borderId="7" xfId="0" applyFont="1" applyFill="1" applyBorder="1" applyAlignment="1" applyProtection="1">
      <alignment horizontal="center" vertical="center" wrapText="1"/>
    </xf>
    <xf numFmtId="0" fontId="2" fillId="5" borderId="8" xfId="0" applyFont="1" applyFill="1" applyBorder="1" applyAlignment="1" applyProtection="1">
      <alignment horizontal="center" vertical="center" wrapText="1"/>
    </xf>
    <xf numFmtId="0" fontId="2" fillId="5" borderId="9"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4" borderId="7" xfId="0" applyFont="1" applyFill="1" applyBorder="1" applyAlignment="1" applyProtection="1">
      <alignment horizontal="center" vertical="center" wrapText="1"/>
    </xf>
    <xf numFmtId="0" fontId="2" fillId="4" borderId="8" xfId="0" applyFont="1" applyFill="1" applyBorder="1" applyAlignment="1" applyProtection="1">
      <alignment horizontal="center" vertical="center" wrapText="1"/>
    </xf>
    <xf numFmtId="0" fontId="26" fillId="2" borderId="12" xfId="0" applyFont="1" applyFill="1" applyBorder="1" applyAlignment="1" applyProtection="1">
      <alignment horizontal="left" vertical="center" wrapText="1"/>
      <protection locked="0"/>
    </xf>
    <xf numFmtId="0" fontId="26" fillId="2" borderId="13" xfId="0" applyFont="1" applyFill="1" applyBorder="1" applyAlignment="1" applyProtection="1">
      <alignment horizontal="left" vertical="center" wrapText="1"/>
      <protection locked="0"/>
    </xf>
    <xf numFmtId="0" fontId="26" fillId="2" borderId="14" xfId="0" applyFont="1" applyFill="1" applyBorder="1" applyAlignment="1" applyProtection="1">
      <alignment horizontal="left" vertical="center" wrapText="1"/>
      <protection locked="0"/>
    </xf>
    <xf numFmtId="57" fontId="7" fillId="2" borderId="3" xfId="0" applyNumberFormat="1"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left" vertical="center" wrapText="1"/>
      <protection locked="0"/>
    </xf>
  </cellXfs>
  <cellStyles count="1">
    <cellStyle name="標準" xfId="0" builtinId="0"/>
  </cellStyles>
  <dxfs count="10">
    <dxf>
      <fill>
        <patternFill>
          <bgColor theme="0" tint="-0.24994659260841701"/>
        </patternFill>
      </fill>
    </dxf>
    <dxf>
      <font>
        <color theme="0"/>
      </font>
    </dxf>
    <dxf>
      <fill>
        <patternFill>
          <bgColor theme="0" tint="-0.24994659260841701"/>
        </patternFill>
      </fill>
    </dxf>
    <dxf>
      <fill>
        <patternFill>
          <bgColor theme="0" tint="-0.24994659260841701"/>
        </patternFill>
      </fill>
    </dxf>
    <dxf>
      <fill>
        <patternFill>
          <bgColor theme="0"/>
        </patternFill>
      </fill>
    </dxf>
    <dxf>
      <fill>
        <patternFill>
          <bgColor theme="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66"/>
      <color rgb="FFFFFFCC"/>
      <color rgb="FFFFFF99"/>
      <color rgb="FF0000FF"/>
      <color rgb="FF0041FF"/>
      <color rgb="FFFFFFFF"/>
      <color rgb="FFC5230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39</xdr:col>
      <xdr:colOff>38100</xdr:colOff>
      <xdr:row>1</xdr:row>
      <xdr:rowOff>0</xdr:rowOff>
    </xdr:from>
    <xdr:to>
      <xdr:col>64</xdr:col>
      <xdr:colOff>66861</xdr:colOff>
      <xdr:row>14</xdr:row>
      <xdr:rowOff>107203</xdr:rowOff>
    </xdr:to>
    <xdr:sp macro="" textlink="">
      <xdr:nvSpPr>
        <xdr:cNvPr id="2" name="四角形: 角を丸くする 1">
          <a:extLst>
            <a:ext uri="{FF2B5EF4-FFF2-40B4-BE49-F238E27FC236}">
              <a16:creationId xmlns:a16="http://schemas.microsoft.com/office/drawing/2014/main" id="{86F3C9DC-C3E1-4D51-A6B6-9560A22368C3}"/>
            </a:ext>
          </a:extLst>
        </xdr:cNvPr>
        <xdr:cNvSpPr/>
      </xdr:nvSpPr>
      <xdr:spPr>
        <a:xfrm>
          <a:off x="6353175" y="123825"/>
          <a:ext cx="2943411" cy="1716928"/>
        </a:xfrm>
        <a:prstGeom prst="roundRect">
          <a:avLst>
            <a:gd name="adj" fmla="val 7608"/>
          </a:avLst>
        </a:prstGeom>
        <a:solidFill>
          <a:schemeClr val="accent5">
            <a:lumMod val="20000"/>
            <a:lumOff val="80000"/>
          </a:schemeClr>
        </a:solidFill>
        <a:ln w="28575" cap="flat" cmpd="sng" algn="ctr">
          <a:solidFill>
            <a:schemeClr val="accent5">
              <a:lumMod val="50000"/>
            </a:schemeClr>
          </a:solidFill>
          <a:prstDash val="solid"/>
        </a:ln>
        <a:effectLst/>
      </xdr:spPr>
      <xdr:txBody>
        <a:bodyPr vertOverflow="clip" horzOverflow="clip" vert="horz" rtlCol="0" anchor="ctr"/>
        <a:lstStyle/>
        <a:p>
          <a:pPr rtl="0" eaLnBrk="1" latinLnBrk="0" hangingPunct="1"/>
          <a:r>
            <a:rPr kumimoji="1" lang="ja-JP" altLang="ja-JP" sz="1200" b="1">
              <a:effectLst/>
              <a:latin typeface="Meiryo UI" panose="020B0604030504040204" pitchFamily="50" charset="-128"/>
              <a:ea typeface="Meiryo UI" panose="020B0604030504040204" pitchFamily="50" charset="-128"/>
              <a:cs typeface="+mn-cs"/>
            </a:rPr>
            <a:t>○　この記載要領は令和</a:t>
          </a:r>
          <a:r>
            <a:rPr kumimoji="1" lang="ja-JP" altLang="en-US" sz="1200" b="1">
              <a:effectLst/>
              <a:latin typeface="Meiryo UI" panose="020B0604030504040204" pitchFamily="50" charset="-128"/>
              <a:ea typeface="Meiryo UI" panose="020B0604030504040204" pitchFamily="50" charset="-128"/>
              <a:cs typeface="+mn-cs"/>
            </a:rPr>
            <a:t>６</a:t>
          </a:r>
          <a:r>
            <a:rPr kumimoji="1" lang="ja-JP" altLang="ja-JP" sz="1200" b="1">
              <a:effectLst/>
              <a:latin typeface="Meiryo UI" panose="020B0604030504040204" pitchFamily="50" charset="-128"/>
              <a:ea typeface="Meiryo UI" panose="020B0604030504040204" pitchFamily="50" charset="-128"/>
              <a:cs typeface="+mn-cs"/>
            </a:rPr>
            <a:t>年</a:t>
          </a:r>
          <a:r>
            <a:rPr kumimoji="1" lang="ja-JP" altLang="en-US" sz="1200" b="1">
              <a:effectLst/>
              <a:latin typeface="Meiryo UI" panose="020B0604030504040204" pitchFamily="50" charset="-128"/>
              <a:ea typeface="Meiryo UI" panose="020B0604030504040204" pitchFamily="50" charset="-128"/>
              <a:cs typeface="+mn-cs"/>
            </a:rPr>
            <a:t>５</a:t>
          </a:r>
          <a:r>
            <a:rPr kumimoji="1" lang="ja-JP" altLang="ja-JP" sz="1200" b="1">
              <a:effectLst/>
              <a:latin typeface="Meiryo UI" panose="020B0604030504040204" pitchFamily="50" charset="-128"/>
              <a:ea typeface="Meiryo UI" panose="020B0604030504040204" pitchFamily="50" charset="-128"/>
              <a:cs typeface="+mn-cs"/>
            </a:rPr>
            <a:t>月</a:t>
          </a:r>
          <a:r>
            <a:rPr kumimoji="1" lang="en-US" altLang="ja-JP" sz="1200" b="1">
              <a:effectLst/>
              <a:latin typeface="Meiryo UI" panose="020B0604030504040204" pitchFamily="50" charset="-128"/>
              <a:ea typeface="Meiryo UI" panose="020B0604030504040204" pitchFamily="50" charset="-128"/>
              <a:cs typeface="+mn-cs"/>
            </a:rPr>
            <a:t>27</a:t>
          </a:r>
          <a:r>
            <a:rPr kumimoji="1" lang="ja-JP" altLang="ja-JP" sz="1200" b="1">
              <a:effectLst/>
              <a:latin typeface="Meiryo UI" panose="020B0604030504040204" pitchFamily="50" charset="-128"/>
              <a:ea typeface="Meiryo UI" panose="020B0604030504040204" pitchFamily="50" charset="-128"/>
              <a:cs typeface="+mn-cs"/>
            </a:rPr>
            <a:t>日公布の特定個人情報保護評価指針（以下「指針」という。）に沿ったものです。今後、個人情報保護委員会（以下「委員会」という。）により改訂される可能性があることに御留意ください。</a:t>
          </a:r>
          <a:endParaRPr lang="ja-JP" altLang="ja-JP" sz="1200" b="1">
            <a:effectLst/>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21981</xdr:colOff>
      <xdr:row>96</xdr:row>
      <xdr:rowOff>89646</xdr:rowOff>
    </xdr:from>
    <xdr:to>
      <xdr:col>125</xdr:col>
      <xdr:colOff>22412</xdr:colOff>
      <xdr:row>161</xdr:row>
      <xdr:rowOff>109903</xdr:rowOff>
    </xdr:to>
    <xdr:sp macro="" textlink="">
      <xdr:nvSpPr>
        <xdr:cNvPr id="2" name="正方形/長方形 1">
          <a:extLst>
            <a:ext uri="{FF2B5EF4-FFF2-40B4-BE49-F238E27FC236}">
              <a16:creationId xmlns:a16="http://schemas.microsoft.com/office/drawing/2014/main" id="{2BA9E1FB-58BA-4B5C-AEA9-40A43D2C1AF3}"/>
            </a:ext>
          </a:extLst>
        </xdr:cNvPr>
        <xdr:cNvSpPr/>
      </xdr:nvSpPr>
      <xdr:spPr>
        <a:xfrm>
          <a:off x="7165731" y="18377646"/>
          <a:ext cx="8426393" cy="12974257"/>
        </a:xfrm>
        <a:prstGeom prst="rect">
          <a:avLst/>
        </a:prstGeom>
        <a:solidFill>
          <a:schemeClr val="accent6">
            <a:lumMod val="20000"/>
            <a:lumOff val="80000"/>
          </a:schemeClr>
        </a:solidFill>
        <a:ln w="9525">
          <a:solidFill>
            <a:schemeClr val="accent6">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altLang="ja-JP" sz="1200" b="1">
              <a:solidFill>
                <a:schemeClr val="tx1"/>
              </a:solidFill>
              <a:latin typeface="メイリオ" panose="020B0604030504040204" pitchFamily="50" charset="-128"/>
              <a:ea typeface="メイリオ" panose="020B0604030504040204" pitchFamily="50" charset="-128"/>
            </a:rPr>
            <a:t>【</a:t>
          </a:r>
          <a:r>
            <a:rPr lang="ja-JP" altLang="en-US" sz="1200" b="1">
              <a:solidFill>
                <a:schemeClr val="tx1"/>
              </a:solidFill>
              <a:latin typeface="メイリオ" panose="020B0604030504040204" pitchFamily="50" charset="-128"/>
              <a:ea typeface="メイリオ" panose="020B0604030504040204" pitchFamily="50" charset="-128"/>
            </a:rPr>
            <a:t>「</a:t>
          </a:r>
          <a:r>
            <a:rPr lang="en-US" altLang="ja-JP" sz="1200" b="1">
              <a:solidFill>
                <a:schemeClr val="tx1"/>
              </a:solidFill>
              <a:latin typeface="メイリオ" panose="020B0604030504040204" pitchFamily="50" charset="-128"/>
              <a:ea typeface="メイリオ" panose="020B0604030504040204" pitchFamily="50" charset="-128"/>
            </a:rPr>
            <a:t>2)</a:t>
          </a:r>
          <a:r>
            <a:rPr lang="en-US" altLang="ja-JP" sz="1200" b="1" baseline="0">
              <a:solidFill>
                <a:schemeClr val="tx1"/>
              </a:solidFill>
              <a:latin typeface="メイリオ" panose="020B0604030504040204" pitchFamily="50" charset="-128"/>
              <a:ea typeface="メイリオ" panose="020B0604030504040204" pitchFamily="50" charset="-128"/>
            </a:rPr>
            <a:t> </a:t>
          </a:r>
          <a:r>
            <a:rPr lang="ja-JP" altLang="en-US" sz="1200" b="1" baseline="0">
              <a:solidFill>
                <a:schemeClr val="tx1"/>
              </a:solidFill>
              <a:latin typeface="メイリオ" panose="020B0604030504040204" pitchFamily="50" charset="-128"/>
              <a:ea typeface="メイリオ" panose="020B0604030504040204" pitchFamily="50" charset="-128"/>
            </a:rPr>
            <a:t>十分である」を選択できる水準</a:t>
          </a:r>
          <a:r>
            <a:rPr lang="en-US" altLang="ja-JP" sz="1200" b="1">
              <a:solidFill>
                <a:schemeClr val="tx1"/>
              </a:solidFill>
              <a:latin typeface="メイリオ" panose="020B0604030504040204" pitchFamily="50" charset="-128"/>
              <a:ea typeface="メイリオ" panose="020B0604030504040204" pitchFamily="50" charset="-128"/>
            </a:rPr>
            <a:t>】</a:t>
          </a:r>
        </a:p>
        <a:p>
          <a:pPr algn="ctr"/>
          <a:r>
            <a:rPr lang="ja-JP" altLang="en-US" sz="1000" b="1">
              <a:solidFill>
                <a:schemeClr val="tx1"/>
              </a:solidFill>
              <a:latin typeface="メイリオ" panose="020B0604030504040204" pitchFamily="50" charset="-128"/>
              <a:ea typeface="メイリオ" panose="020B0604030504040204" pitchFamily="50" charset="-128"/>
            </a:rPr>
            <a:t>次のような典型的なリスク対策（例）を実施することなどにより、事務・サービス又はシステムの特性を考慮したリスク対策を講じている場合</a:t>
          </a:r>
        </a:p>
      </xdr:txBody>
    </xdr:sp>
    <xdr:clientData/>
  </xdr:twoCellAnchor>
  <xdr:twoCellAnchor>
    <xdr:from>
      <xdr:col>39</xdr:col>
      <xdr:colOff>55334</xdr:colOff>
      <xdr:row>81</xdr:row>
      <xdr:rowOff>19051</xdr:rowOff>
    </xdr:from>
    <xdr:to>
      <xdr:col>124</xdr:col>
      <xdr:colOff>126999</xdr:colOff>
      <xdr:row>95</xdr:row>
      <xdr:rowOff>76201</xdr:rowOff>
    </xdr:to>
    <xdr:sp macro="" textlink="">
      <xdr:nvSpPr>
        <xdr:cNvPr id="12" name="吹き出し: 四角形 11">
          <a:extLst>
            <a:ext uri="{FF2B5EF4-FFF2-40B4-BE49-F238E27FC236}">
              <a16:creationId xmlns:a16="http://schemas.microsoft.com/office/drawing/2014/main" id="{00000000-0008-0000-0100-00000C000000}"/>
            </a:ext>
          </a:extLst>
        </xdr:cNvPr>
        <xdr:cNvSpPr/>
      </xdr:nvSpPr>
      <xdr:spPr>
        <a:xfrm>
          <a:off x="6370409" y="15449551"/>
          <a:ext cx="7358290" cy="2724150"/>
        </a:xfrm>
        <a:prstGeom prst="wedgeRectCallout">
          <a:avLst>
            <a:gd name="adj1" fmla="val -13976"/>
            <a:gd name="adj2" fmla="val 60493"/>
          </a:avLst>
        </a:prstGeom>
        <a:solidFill>
          <a:schemeClr val="bg1"/>
        </a:solidFill>
        <a:ln w="57150" cap="rnd" cmpd="thickThi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82064" marR="0" lvl="0" indent="-82064" algn="l" defTabSz="914400" rtl="0" eaLnBrk="1" fontAlgn="auto" latinLnBrk="0" hangingPunct="1">
            <a:lnSpc>
              <a:spcPct val="100000"/>
            </a:lnSpc>
            <a:spcBef>
              <a:spcPts val="0"/>
            </a:spcBef>
            <a:spcAft>
              <a:spcPts val="0"/>
            </a:spcAft>
            <a:buClrTx/>
            <a:buSzTx/>
            <a:buFontTx/>
            <a:buNone/>
            <a:tabLst/>
            <a:defRPr/>
          </a:pPr>
          <a:endParaRPr kumimoji="1" lang="en-US" altLang="ja-JP"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82064" marR="0" lvl="0" indent="-82064" algn="just" defTabSz="914400" rtl="0" eaLnBrk="1" fontAlgn="auto" latinLnBrk="0" hangingPunct="1">
            <a:lnSpc>
              <a:spcPts val="1500"/>
            </a:lnSpc>
            <a:spcBef>
              <a:spcPts val="500"/>
            </a:spcBef>
            <a:spcAft>
              <a:spcPts val="0"/>
            </a:spcAft>
            <a:buClrTx/>
            <a:buSzTx/>
            <a:buFontTx/>
            <a:buNone/>
            <a:tabLst/>
            <a:defRPr/>
          </a:pP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〇　「典型的なリスク対策（例）」は、あくまでも例示であり、</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１つでも実施していない対策があれば、「十分である」を選択できないというものではない</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a:t>
          </a:r>
          <a:endParaRPr kumimoji="1" lang="en-US" altLang="ja-JP"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82064" marR="0" lvl="0" indent="-82064" algn="just" defTabSz="914400" rtl="0" eaLnBrk="1" fontAlgn="auto" latinLnBrk="0" hangingPunct="1">
            <a:lnSpc>
              <a:spcPts val="1500"/>
            </a:lnSpc>
            <a:spcBef>
              <a:spcPts val="500"/>
            </a:spcBef>
            <a:spcAft>
              <a:spcPts val="0"/>
            </a:spcAft>
            <a:buClrTx/>
            <a:buSzTx/>
            <a:buFontTx/>
            <a:buNone/>
            <a:tabLst/>
            <a:defRPr/>
          </a:pP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〇　</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「特に力を入れている」を選択できる水準</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は、「十分である」を選択できる水準を満たした上で、さらに、</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評価実施機関独自の取組を実施</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している場合に選択することができると考えられる。</a:t>
          </a:r>
          <a:endParaRPr kumimoji="1" lang="en-US" altLang="ja-JP"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82064" marR="0" lvl="0" indent="-82064" algn="just" defTabSz="914400" rtl="0" eaLnBrk="1" fontAlgn="auto" latinLnBrk="0" hangingPunct="1">
            <a:lnSpc>
              <a:spcPts val="1500"/>
            </a:lnSpc>
            <a:spcBef>
              <a:spcPts val="500"/>
            </a:spcBef>
            <a:spcAft>
              <a:spcPts val="0"/>
            </a:spcAft>
            <a:buClrTx/>
            <a:buSzTx/>
            <a:buFontTx/>
            <a:buNone/>
            <a:tabLst/>
            <a:defRPr/>
          </a:pP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〇　「典型的なリスク対策（例）」には、</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組織的安全管理措置</a:t>
          </a:r>
          <a:r>
            <a:rPr kumimoji="1" lang="ja-JP" altLang="en-US" sz="1015" b="1"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人的安全管理措置</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については記載していないが、</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マイナンバー</a:t>
          </a:r>
          <a:r>
            <a:rPr kumimoji="1" lang="en-US" altLang="ja-JP"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GL</a:t>
          </a:r>
          <a:r>
            <a:rPr kumimoji="1" lang="ja-JP" altLang="en-US" sz="1015" b="1" i="0" u="sng"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に則り、必要な措置を講ずる必要</a:t>
          </a:r>
          <a:r>
            <a:rPr kumimoji="1" lang="ja-JP" altLang="en-US"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がある。</a:t>
          </a:r>
          <a:endParaRPr kumimoji="1" lang="en-US" altLang="ja-JP" sz="1015"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263525" marR="0" lvl="0" indent="-179388" algn="just" defTabSz="914400" rtl="0" eaLnBrk="1" fontAlgn="auto" latinLnBrk="0" hangingPunct="1">
            <a:lnSpc>
              <a:spcPts val="1200"/>
            </a:lnSpc>
            <a:spcBef>
              <a:spcPts val="0"/>
            </a:spcBef>
            <a:spcAft>
              <a:spcPts val="0"/>
            </a:spcAft>
            <a:buClrTx/>
            <a:buSzTx/>
            <a:buFontTx/>
            <a:buNone/>
            <a:tabLst/>
            <a:defRPr/>
          </a:pPr>
          <a:r>
            <a:rPr kumimoji="1" lang="ja-JP" altLang="en-US"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・組織的安全管理措置：</a:t>
          </a:r>
          <a:endParaRPr kumimoji="1" lang="en-US" altLang="ja-JP"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263525" marR="0" lvl="0" indent="6350" algn="just" defTabSz="914400" rtl="0" eaLnBrk="1" fontAlgn="auto" latinLnBrk="0" hangingPunct="1">
            <a:lnSpc>
              <a:spcPts val="1200"/>
            </a:lnSpc>
            <a:spcBef>
              <a:spcPts val="0"/>
            </a:spcBef>
            <a:spcAft>
              <a:spcPts val="0"/>
            </a:spcAft>
            <a:buClrTx/>
            <a:buSzTx/>
            <a:buFontTx/>
            <a:buNone/>
            <a:tabLst/>
            <a:defRPr/>
          </a:pPr>
          <a:r>
            <a:rPr kumimoji="1" lang="ja-JP" altLang="en-US"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組織体制の整備、取扱規程等に基づく運用、取扱状況を確認する手段の整備、漏えい等事案に対応する体制等の整備、取扱状況等の把握及び安全管理措置の見直し</a:t>
          </a:r>
          <a:endParaRPr kumimoji="1" lang="en-US" altLang="ja-JP"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263525" marR="0" lvl="0" indent="-179388" algn="just" defTabSz="914400" rtl="0" eaLnBrk="1" fontAlgn="auto" latinLnBrk="0" hangingPunct="1">
            <a:lnSpc>
              <a:spcPts val="1200"/>
            </a:lnSpc>
            <a:spcBef>
              <a:spcPts val="0"/>
            </a:spcBef>
            <a:spcAft>
              <a:spcPts val="0"/>
            </a:spcAft>
            <a:buClrTx/>
            <a:buSzTx/>
            <a:buFontTx/>
            <a:buNone/>
            <a:tabLst/>
            <a:defRPr/>
          </a:pPr>
          <a:r>
            <a:rPr kumimoji="1" lang="ja-JP" altLang="en-US"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・人的安全管理措置：</a:t>
          </a:r>
          <a:endParaRPr kumimoji="1" lang="en-US" altLang="ja-JP"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263525" marR="0" lvl="0" indent="6350" algn="just" defTabSz="914400" rtl="0" eaLnBrk="1" fontAlgn="auto" latinLnBrk="0" hangingPunct="1">
            <a:lnSpc>
              <a:spcPts val="1200"/>
            </a:lnSpc>
            <a:spcBef>
              <a:spcPts val="0"/>
            </a:spcBef>
            <a:spcAft>
              <a:spcPts val="0"/>
            </a:spcAft>
            <a:buClrTx/>
            <a:buSzTx/>
            <a:buFontTx/>
            <a:buNone/>
            <a:tabLst/>
            <a:defRPr/>
          </a:pPr>
          <a:r>
            <a:rPr kumimoji="1" lang="ja-JP" altLang="en-US"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rPr>
            <a:t>事務取扱担当者の監督、事務取扱担当者等の教育、法令・内部規程違反等に対する厳正な対処</a:t>
          </a:r>
          <a:endParaRPr kumimoji="1" lang="en-US" altLang="ja-JP" sz="900" b="0" i="0" u="none" strike="noStrike" kern="1200" cap="none" spc="0" normalizeH="0" baseline="0">
            <a:ln>
              <a:noFill/>
            </a:ln>
            <a:solidFill>
              <a:prstClr val="black"/>
            </a:solidFill>
            <a:effectLst/>
            <a:uLnTx/>
            <a:uFillTx/>
            <a:latin typeface="Meiryo UI" panose="020B0604030504040204" pitchFamily="50" charset="-128"/>
            <a:ea typeface="Meiryo UI" panose="020B0604030504040204" pitchFamily="50" charset="-128"/>
            <a:cs typeface="+mn-cs"/>
          </a:endParaRPr>
        </a:p>
      </xdr:txBody>
    </xdr:sp>
    <xdr:clientData/>
  </xdr:twoCellAnchor>
  <xdr:twoCellAnchor>
    <xdr:from>
      <xdr:col>39</xdr:col>
      <xdr:colOff>60158</xdr:colOff>
      <xdr:row>81</xdr:row>
      <xdr:rowOff>28574</xdr:rowOff>
    </xdr:from>
    <xdr:to>
      <xdr:col>124</xdr:col>
      <xdr:colOff>101600</xdr:colOff>
      <xdr:row>82</xdr:row>
      <xdr:rowOff>130970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6375233" y="15459074"/>
          <a:ext cx="7328067" cy="292896"/>
        </a:xfrm>
        <a:prstGeom prst="rect">
          <a:avLst/>
        </a:prstGeom>
        <a:solidFill>
          <a:schemeClr val="accent6">
            <a:lumMod val="20000"/>
            <a:lumOff val="80000"/>
          </a:schemeClr>
        </a:solidFill>
        <a:ln w="9525">
          <a:solidFill>
            <a:schemeClr val="accent6">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chorCtr="0"/>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ja-JP" altLang="en-US" sz="1200" b="1">
              <a:solidFill>
                <a:schemeClr val="tx1"/>
              </a:solidFill>
              <a:latin typeface="メイリオ" panose="020B0604030504040204" pitchFamily="50" charset="-128"/>
              <a:ea typeface="メイリオ" panose="020B0604030504040204" pitchFamily="50" charset="-128"/>
            </a:rPr>
            <a:t>「</a:t>
          </a:r>
          <a:r>
            <a:rPr lang="ja-JP" altLang="en-US" sz="1100" b="1">
              <a:solidFill>
                <a:schemeClr val="tx1"/>
              </a:solidFill>
              <a:latin typeface="メイリオ" panose="020B0604030504040204" pitchFamily="50" charset="-128"/>
              <a:ea typeface="メイリオ" panose="020B0604030504040204" pitchFamily="50" charset="-128"/>
            </a:rPr>
            <a:t>典型的なリスク対策（例）」の位置付け</a:t>
          </a:r>
          <a:endParaRPr lang="ja-JP" altLang="en-US" sz="1200" b="1">
            <a:solidFill>
              <a:schemeClr val="tx1"/>
            </a:solidFill>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55</xdr:col>
      <xdr:colOff>152400</xdr:colOff>
      <xdr:row>3</xdr:row>
      <xdr:rowOff>104775</xdr:rowOff>
    </xdr:from>
    <xdr:to>
      <xdr:col>130</xdr:col>
      <xdr:colOff>163286</xdr:colOff>
      <xdr:row>15</xdr:row>
      <xdr:rowOff>217715</xdr:rowOff>
    </xdr:to>
    <xdr:sp macro="" textlink="">
      <xdr:nvSpPr>
        <xdr:cNvPr id="5" name="四角形: 角を丸くする 4">
          <a:extLst>
            <a:ext uri="{FF2B5EF4-FFF2-40B4-BE49-F238E27FC236}">
              <a16:creationId xmlns:a16="http://schemas.microsoft.com/office/drawing/2014/main" id="{3B005683-E0EF-89D9-D107-22B4A15E5DCD}"/>
            </a:ext>
          </a:extLst>
        </xdr:cNvPr>
        <xdr:cNvSpPr/>
      </xdr:nvSpPr>
      <xdr:spPr>
        <a:xfrm>
          <a:off x="9881507" y="472168"/>
          <a:ext cx="13277850" cy="3228976"/>
        </a:xfrm>
        <a:prstGeom prst="roundRect">
          <a:avLst>
            <a:gd name="adj" fmla="val 5516"/>
          </a:avLst>
        </a:prstGeom>
        <a:solidFill>
          <a:schemeClr val="accent1">
            <a:lumMod val="20000"/>
            <a:lumOff val="80000"/>
          </a:schemeClr>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このページは、評価の再実施又は評価書の修正に伴い、評価書の記載を変更し、提出・公表する際に記載してください（特定個人情報ファイルの新規保有時に提出・公表する評価書では記載しません。）。</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変更箇所が多数あり、全て記載すると変更内容が分かりにくくなる場合等は、どのような変更か分かる範囲でまとめて記載することも考えられます。</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　評価の再実施又は評価書の修正の際の変更箇所は、履歴として今までのものを全て記載することが望ましいですが、変更箇所が多数あり、全て記載をすると変更内容等が分かりにくくなる場合等は、例えば、下記の対応も考えられます。</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①　今までの評価書の変更箇所は評価実施機関で管理し、直近の変更箇所のみを記載する。</a:t>
          </a:r>
          <a:endParaRPr lang="ja-JP" altLang="ja-JP" sz="1200" b="1">
            <a:solidFill>
              <a:schemeClr val="tx1"/>
            </a:solidFill>
            <a:effectLst/>
            <a:latin typeface="Meiryo UI" panose="020B0604030504040204" pitchFamily="50" charset="-128"/>
            <a:ea typeface="Meiryo UI" panose="020B0604030504040204" pitchFamily="50" charset="-128"/>
          </a:endParaRPr>
        </a:p>
        <a:p>
          <a:pPr rtl="0" eaLnBrk="1" latinLnBrk="0" hangingPunct="1"/>
          <a:r>
            <a:rPr lang="ja-JP" altLang="ja-JP" sz="1200" b="1">
              <a:solidFill>
                <a:schemeClr val="tx1"/>
              </a:solidFill>
              <a:effectLst/>
              <a:latin typeface="Meiryo UI" panose="020B0604030504040204" pitchFamily="50" charset="-128"/>
              <a:ea typeface="Meiryo UI" panose="020B0604030504040204" pitchFamily="50" charset="-128"/>
              <a:cs typeface="+mn-cs"/>
            </a:rPr>
            <a:t>②　変更箇所を行数を超えて記載する必要がある場合は、「別添●●を参照。」などと記載の上、別途、変更箇所の履歴がわかる資料を作成し、評価書の添付資料として併せて提出・公表する。</a:t>
          </a:r>
          <a:endParaRPr lang="ja-JP" altLang="ja-JP" sz="1200" b="1">
            <a:solidFill>
              <a:schemeClr val="tx1"/>
            </a:solidFill>
            <a:effectLst/>
            <a:latin typeface="Meiryo UI" panose="020B0604030504040204" pitchFamily="50" charset="-128"/>
            <a:ea typeface="Meiryo UI" panose="020B0604030504040204" pitchFamily="50" charset="-128"/>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ysClr val="windowText" lastClr="000000"/>
          </a:solidFill>
          <a:tailEnd type="arrow"/>
        </a:ln>
      </a:spPr>
      <a:bodyPr/>
      <a:lstStyle/>
      <a:style>
        <a:lnRef idx="1">
          <a:schemeClr val="accent1"/>
        </a:lnRef>
        <a:fillRef idx="0">
          <a:schemeClr val="accent1"/>
        </a:fillRef>
        <a:effectRef idx="0">
          <a:schemeClr val="accent1"/>
        </a:effectRef>
        <a:fontRef idx="minor">
          <a:schemeClr val="tx1"/>
        </a:fontRef>
      </a:style>
    </a:lnDef>
    <a:txDef>
      <a:spPr>
        <a:solidFill>
          <a:schemeClr val="lt1"/>
        </a:solidFill>
        <a:ln w="9525" cmpd="sng">
          <a:noFill/>
        </a:ln>
      </a:spPr>
      <a:bodyPr vertOverflow="clip" horzOverflow="clip" wrap="square" tIns="0" bIns="0" rtlCol="0" anchor="t"/>
      <a:lstStyle>
        <a:defPPr>
          <a:defRPr kumimoji="1" sz="8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BJ71"/>
  <sheetViews>
    <sheetView tabSelected="1" view="pageBreakPreview" zoomScaleNormal="55" zoomScaleSheetLayoutView="100" zoomScalePageLayoutView="85" workbookViewId="0">
      <selection activeCell="A17" sqref="A17:I22"/>
    </sheetView>
  </sheetViews>
  <sheetFormatPr defaultColWidth="2.33203125" defaultRowHeight="10.050000000000001" customHeight="1"/>
  <cols>
    <col min="1" max="39" width="2.33203125" style="2"/>
    <col min="40" max="55" width="2.33203125" style="1"/>
    <col min="56" max="62" width="2.33203125" style="1" hidden="1" customWidth="1"/>
    <col min="63" max="16384" width="2.33203125" style="1"/>
  </cols>
  <sheetData>
    <row r="1" spans="1:61" ht="10.050000000000001" customHeight="1">
      <c r="A1" s="51"/>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BI1" s="1" t="str">
        <f>"FORM=2"</f>
        <v>FORM=2</v>
      </c>
    </row>
    <row r="2" spans="1:61" ht="10.050000000000001" customHeight="1">
      <c r="A2" s="51"/>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BI2" s="1" t="str">
        <f>"VER=1.20"</f>
        <v>VER=1.20</v>
      </c>
    </row>
    <row r="3" spans="1:61" ht="10.050000000000001" customHeight="1">
      <c r="A3" s="57" t="s">
        <v>0</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BI3" s="1" t="str">
        <f>"SHEET=1"</f>
        <v>SHEET=1</v>
      </c>
    </row>
    <row r="4" spans="1:61" ht="10.050000000000001" customHeight="1">
      <c r="A4" s="57"/>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row>
    <row r="5" spans="1:61" ht="10.050000000000001" customHeight="1">
      <c r="A5" s="57"/>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row>
    <row r="6" spans="1:61" ht="10.050000000000001" customHeight="1">
      <c r="A6" s="57"/>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row>
    <row r="7" spans="1:61" ht="10.050000000000001" customHeight="1">
      <c r="A7" s="57"/>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row>
    <row r="8" spans="1:61" ht="10.050000000000001" customHeight="1">
      <c r="A8" s="51"/>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row>
    <row r="9" spans="1:61" ht="10.050000000000001" customHeight="1">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row>
    <row r="10" spans="1:61" ht="10.050000000000001" customHeight="1">
      <c r="A10" s="51"/>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row>
    <row r="11" spans="1:61" ht="10.050000000000001" customHeight="1">
      <c r="A11" s="51"/>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row>
    <row r="12" spans="1:61" ht="10.050000000000001" customHeight="1">
      <c r="A12" s="51"/>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row>
    <row r="13" spans="1:61" ht="10.050000000000001" customHeight="1">
      <c r="A13" s="51"/>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row>
    <row r="14" spans="1:61" ht="10.050000000000001" customHeight="1">
      <c r="A14" s="58" t="s">
        <v>1</v>
      </c>
      <c r="B14" s="58"/>
      <c r="C14" s="58"/>
      <c r="D14" s="58"/>
      <c r="E14" s="58"/>
      <c r="F14" s="58"/>
      <c r="G14" s="58"/>
      <c r="H14" s="58"/>
      <c r="I14" s="58"/>
      <c r="J14" s="52" t="s">
        <v>2</v>
      </c>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row>
    <row r="15" spans="1:61" ht="10.050000000000001" customHeight="1">
      <c r="A15" s="58"/>
      <c r="B15" s="58"/>
      <c r="C15" s="58"/>
      <c r="D15" s="58"/>
      <c r="E15" s="58"/>
      <c r="F15" s="58"/>
      <c r="G15" s="58"/>
      <c r="H15" s="58"/>
      <c r="I15" s="58"/>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row>
    <row r="16" spans="1:61" ht="10.050000000000001" customHeight="1">
      <c r="A16" s="58"/>
      <c r="B16" s="58"/>
      <c r="C16" s="58"/>
      <c r="D16" s="58"/>
      <c r="E16" s="58"/>
      <c r="F16" s="58"/>
      <c r="G16" s="58"/>
      <c r="H16" s="58"/>
      <c r="I16" s="58"/>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row>
    <row r="17" spans="1:61" ht="10.050000000000001" customHeight="1">
      <c r="A17" s="78">
        <v>16</v>
      </c>
      <c r="B17" s="78"/>
      <c r="C17" s="78"/>
      <c r="D17" s="78"/>
      <c r="E17" s="78"/>
      <c r="F17" s="78"/>
      <c r="G17" s="78"/>
      <c r="H17" s="78"/>
      <c r="I17" s="78"/>
      <c r="J17" s="79" t="s">
        <v>162</v>
      </c>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BH17" s="1">
        <v>1</v>
      </c>
      <c r="BI17" s="1" t="str">
        <f>"ITEM"&amp;BH17&amp; BG17 &amp;"="&amp;IF(TRIM($A17)="","",$A17)</f>
        <v>ITEM1=16</v>
      </c>
    </row>
    <row r="18" spans="1:61" ht="10.050000000000001" customHeight="1">
      <c r="A18" s="78"/>
      <c r="B18" s="78"/>
      <c r="C18" s="78"/>
      <c r="D18" s="78"/>
      <c r="E18" s="78"/>
      <c r="F18" s="78"/>
      <c r="G18" s="78"/>
      <c r="H18" s="78"/>
      <c r="I18" s="78"/>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BH18" s="1">
        <v>2</v>
      </c>
      <c r="BI18" s="1" t="str">
        <f>"ITEM"&amp;BH18&amp; BG18 &amp;"="&amp;IF(TRIM($J17)="","",$J17)</f>
        <v>ITEM2=児童福祉法に係る障害児入所給付費、高額障害児入所給付費、特定入所障害児食費等給付費及び障害児入所医療費の支給に関する事務についての基礎項目評価書</v>
      </c>
    </row>
    <row r="19" spans="1:61" ht="10.050000000000001" customHeight="1">
      <c r="A19" s="78"/>
      <c r="B19" s="78"/>
      <c r="C19" s="78"/>
      <c r="D19" s="78"/>
      <c r="E19" s="78"/>
      <c r="F19" s="78"/>
      <c r="G19" s="78"/>
      <c r="H19" s="78"/>
      <c r="I19" s="78"/>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row>
    <row r="20" spans="1:61" ht="10.050000000000001" customHeight="1">
      <c r="A20" s="78"/>
      <c r="B20" s="78"/>
      <c r="C20" s="78"/>
      <c r="D20" s="78"/>
      <c r="E20" s="78"/>
      <c r="F20" s="78"/>
      <c r="G20" s="78"/>
      <c r="H20" s="78"/>
      <c r="I20" s="78"/>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row>
    <row r="21" spans="1:61" ht="10.050000000000001" customHeight="1">
      <c r="A21" s="78"/>
      <c r="B21" s="78"/>
      <c r="C21" s="78"/>
      <c r="D21" s="78"/>
      <c r="E21" s="78"/>
      <c r="F21" s="78"/>
      <c r="G21" s="78"/>
      <c r="H21" s="78"/>
      <c r="I21" s="78"/>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row>
    <row r="22" spans="1:61" ht="10.050000000000001" customHeight="1">
      <c r="A22" s="78"/>
      <c r="B22" s="78"/>
      <c r="C22" s="78"/>
      <c r="D22" s="78"/>
      <c r="E22" s="78"/>
      <c r="F22" s="78"/>
      <c r="G22" s="78"/>
      <c r="H22" s="78"/>
      <c r="I22" s="78"/>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row>
    <row r="23" spans="1:61" ht="10.050000000000001" customHeight="1">
      <c r="A23" s="80"/>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row>
    <row r="24" spans="1:61" ht="10.050000000000001" customHeight="1">
      <c r="A24" s="51"/>
      <c r="B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row>
    <row r="25" spans="1:61" ht="10.050000000000001" customHeight="1">
      <c r="A25" s="81" t="s">
        <v>3</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3"/>
    </row>
    <row r="26" spans="1:61" ht="10.050000000000001" customHeight="1">
      <c r="A26" s="84"/>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6"/>
    </row>
    <row r="27" spans="1:61" ht="10.050000000000001" customHeight="1">
      <c r="A27" s="87"/>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9"/>
    </row>
    <row r="28" spans="1:61" ht="10.8">
      <c r="A28" s="59" t="s">
        <v>163</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1"/>
      <c r="BH28" s="1">
        <v>3</v>
      </c>
      <c r="BI28" s="1" t="str">
        <f>"ITEM"&amp;BH28&amp; BG28 &amp;"="&amp;IF(TRIM($A28)="","",$A28)</f>
        <v>ITEM3=大阪府は、児童福祉法による障害児入所給付費、高額障害児入所給付費、特定入所障害児食費等給付費及び障害児入所医療費の支給に関する事務における特定個人情報ファイルの取り扱いにあたり、特定個人情報ファイルの取り扱いが個人のプライバシー等の権利利益に影響を及ぼしかねないことを認識し、特定個人情報の漏えいその他の事態を発生させるリスクを軽減させるために適切な措置を講じ、もって個人のプライバシー等の権利利益の保護に取り組むことを宣言する。</v>
      </c>
    </row>
    <row r="29" spans="1:61" ht="10.8">
      <c r="A29" s="62"/>
      <c r="B29" s="63"/>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4"/>
    </row>
    <row r="30" spans="1:61" ht="10.8">
      <c r="A30" s="62"/>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4"/>
    </row>
    <row r="31" spans="1:61" ht="10.8">
      <c r="A31" s="62"/>
      <c r="B31" s="6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4"/>
    </row>
    <row r="32" spans="1:61" ht="10.8">
      <c r="A32" s="62"/>
      <c r="B32" s="63"/>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4"/>
    </row>
    <row r="33" spans="1:61" ht="10.8">
      <c r="A33" s="62"/>
      <c r="B33" s="63"/>
      <c r="C33" s="63"/>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4"/>
    </row>
    <row r="34" spans="1:61" ht="10.8">
      <c r="A34" s="62"/>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4"/>
    </row>
    <row r="35" spans="1:61" ht="10.8">
      <c r="A35" s="62"/>
      <c r="B35" s="63"/>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4"/>
    </row>
    <row r="36" spans="1:61" ht="10.8">
      <c r="A36" s="62"/>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4"/>
    </row>
    <row r="37" spans="1:61" ht="10.8">
      <c r="A37" s="62"/>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4"/>
    </row>
    <row r="38" spans="1:61" ht="10.8">
      <c r="A38" s="62"/>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4"/>
    </row>
    <row r="39" spans="1:61" ht="10.8">
      <c r="A39" s="62"/>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4"/>
    </row>
    <row r="40" spans="1:61" ht="10.8">
      <c r="A40" s="65"/>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7"/>
    </row>
    <row r="41" spans="1:61" ht="16.8" customHeight="1">
      <c r="A41" s="68" t="s">
        <v>4</v>
      </c>
      <c r="B41" s="69"/>
      <c r="C41" s="69"/>
      <c r="D41" s="69"/>
      <c r="E41" s="69"/>
      <c r="F41" s="69"/>
      <c r="G41" s="70"/>
      <c r="H41" s="77" t="s">
        <v>164</v>
      </c>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BH41" s="1">
        <v>4</v>
      </c>
      <c r="BI41" s="1" t="str">
        <f>"ITEM"&amp;BH41&amp; BG41 &amp;"="&amp;IF(TRIM($H41)="","",$H41)</f>
        <v xml:space="preserve">ITEM4=
・本事務において用いるシステムの利用にあたっては、内部による不正利用の防止のため、システム操作者に守秘義務を課し、ID及びパスワードによるアクセス制限、利用可能端末の制限、システム操作者の使用記録を保存する等の対策を講じる。
・外部からの当該システムに対するアクセスを制限し、責任者の許可がある場合を除く外部への情報資産の送付及び持ち出し並びに外部における情報処理作業を禁止する等、情報漏洩に対する対策を講じる。
・当該システムの維持管理等を外部事業者に委託する際には、当該事業者との契約において大阪府個人情報保護条例に基づく個人情報取り扱い特記事項を締結し、当該事業者に対し、個人情報の保護のための措置を講じること等を義務付ける。
</v>
      </c>
    </row>
    <row r="42" spans="1:61" ht="21" customHeight="1">
      <c r="A42" s="71"/>
      <c r="B42" s="72"/>
      <c r="C42" s="72"/>
      <c r="D42" s="72"/>
      <c r="E42" s="72"/>
      <c r="F42" s="72"/>
      <c r="G42" s="73"/>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row>
    <row r="43" spans="1:61" ht="21" customHeight="1">
      <c r="A43" s="71"/>
      <c r="B43" s="72"/>
      <c r="C43" s="72"/>
      <c r="D43" s="72"/>
      <c r="E43" s="72"/>
      <c r="F43" s="72"/>
      <c r="G43" s="73"/>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row>
    <row r="44" spans="1:61" ht="20.399999999999999" customHeight="1">
      <c r="A44" s="71"/>
      <c r="B44" s="72"/>
      <c r="C44" s="72"/>
      <c r="D44" s="72"/>
      <c r="E44" s="72"/>
      <c r="F44" s="72"/>
      <c r="G44" s="73"/>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row>
    <row r="45" spans="1:61" ht="25.8" customHeight="1">
      <c r="A45" s="71"/>
      <c r="B45" s="72"/>
      <c r="C45" s="72"/>
      <c r="D45" s="72"/>
      <c r="E45" s="72"/>
      <c r="F45" s="72"/>
      <c r="G45" s="73"/>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row>
    <row r="46" spans="1:61" ht="25.2" customHeight="1">
      <c r="A46" s="74"/>
      <c r="B46" s="75"/>
      <c r="C46" s="75"/>
      <c r="D46" s="75"/>
      <c r="E46" s="75"/>
      <c r="F46" s="75"/>
      <c r="G46" s="76"/>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row>
    <row r="47" spans="1:61" ht="10.050000000000001" customHeight="1">
      <c r="A47" s="51"/>
      <c r="B47" s="51"/>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row>
    <row r="48" spans="1:61" ht="10.050000000000001" customHeight="1">
      <c r="A48" s="52" t="s">
        <v>5</v>
      </c>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row>
    <row r="49" spans="1:61" ht="10.050000000000001" customHeight="1">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row>
    <row r="50" spans="1:61" ht="10.050000000000001" customHeight="1">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row>
    <row r="51" spans="1:61" ht="10.050000000000001" customHeight="1">
      <c r="A51" s="50" t="s">
        <v>165</v>
      </c>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BH51" s="1">
        <v>5</v>
      </c>
      <c r="BI51" s="1" t="str">
        <f>"ITEM"&amp;BH51&amp; BG51 &amp;"="&amp;IF(TRIM($A51)="","",$A51)</f>
        <v>ITEM5=大阪府知事</v>
      </c>
    </row>
    <row r="52" spans="1:61" ht="10.050000000000001" customHeight="1">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row>
    <row r="53" spans="1:61" ht="10.050000000000001" customHeight="1">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row>
    <row r="54" spans="1:61" ht="10.050000000000001" customHeight="1">
      <c r="A54" s="50"/>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row>
    <row r="55" spans="1:61" ht="10.050000000000001" customHeight="1">
      <c r="A55" s="51"/>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row>
    <row r="56" spans="1:61" ht="10.050000000000001" customHeight="1">
      <c r="A56" s="52" t="s">
        <v>6</v>
      </c>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row>
    <row r="57" spans="1:61" ht="10.050000000000001" customHeight="1">
      <c r="A57" s="52"/>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row>
    <row r="58" spans="1:61" ht="10.050000000000001" customHeight="1">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row>
    <row r="59" spans="1:61" ht="10.050000000000001" customHeight="1">
      <c r="A59" s="56">
        <v>45874</v>
      </c>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BH59" s="1">
        <v>6</v>
      </c>
      <c r="BI59" s="1" t="str">
        <f>"ITEM"&amp;BH59&amp; BG59 &amp;"="&amp;IF(TRIM($A59)="","",TEXT($A59,"yyyymmdd"))</f>
        <v>ITEM6=20250805</v>
      </c>
    </row>
    <row r="60" spans="1:61" ht="10.050000000000001" customHeight="1">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row>
    <row r="61" spans="1:61" ht="10.050000000000001" customHeight="1">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row>
    <row r="62" spans="1:61" ht="10.050000000000001"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row>
    <row r="63" spans="1:61" ht="10.050000000000001" customHeight="1">
      <c r="A63" s="55"/>
      <c r="B63" s="55"/>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row>
    <row r="64" spans="1:61" ht="10.050000000000001" customHeight="1">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row>
    <row r="65" spans="1:61" ht="10.050000000000001" customHeight="1">
      <c r="A65" s="55"/>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row>
    <row r="66" spans="1:61" ht="10.050000000000001" customHeight="1">
      <c r="A66" s="55"/>
      <c r="B66" s="55"/>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row>
    <row r="67" spans="1:61" ht="10.050000000000001" customHeight="1">
      <c r="A67" s="55"/>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row>
    <row r="68" spans="1:61" ht="10.050000000000001" customHeight="1">
      <c r="A68" s="55"/>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row>
    <row r="69" spans="1:61" ht="10.050000000000001" customHeight="1">
      <c r="A69" s="53" t="s">
        <v>7</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row>
    <row r="70" spans="1:61" ht="10.050000000000001" customHeight="1">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row>
    <row r="71" spans="1:61" ht="10.050000000000001" customHeight="1">
      <c r="BI71" s="1" t="s">
        <v>8</v>
      </c>
    </row>
  </sheetData>
  <sheetProtection algorithmName="SHA-512" hashValue="zqUcEJ9u09316/Qtlluch64TfsrF7LtfrYzZthuD1uXJZcT0qF1p08rIvfwtvRm7XaCCzFJGUcFFuMSaMmeLnw==" saltValue="LrOiTESL/MQQDQN0+1k01w==" spinCount="100000" sheet="1" objects="1" scenarios="1" formatCells="0" formatRows="0" selectLockedCells="1"/>
  <mergeCells count="20">
    <mergeCell ref="A47:AM47"/>
    <mergeCell ref="A28:AM40"/>
    <mergeCell ref="A41:G46"/>
    <mergeCell ref="H41:AM46"/>
    <mergeCell ref="A17:I22"/>
    <mergeCell ref="J17:AM22"/>
    <mergeCell ref="A23:AM24"/>
    <mergeCell ref="A25:AM27"/>
    <mergeCell ref="A1:AM2"/>
    <mergeCell ref="A3:AM7"/>
    <mergeCell ref="A8:AM13"/>
    <mergeCell ref="A14:I16"/>
    <mergeCell ref="J14:AM16"/>
    <mergeCell ref="A51:AM54"/>
    <mergeCell ref="A55:AM55"/>
    <mergeCell ref="A56:AM58"/>
    <mergeCell ref="A48:AM50"/>
    <mergeCell ref="A69:AM70"/>
    <mergeCell ref="A62:AM68"/>
    <mergeCell ref="A59:AM61"/>
  </mergeCells>
  <phoneticPr fontId="1"/>
  <dataValidations count="4">
    <dataValidation type="whole" imeMode="halfAlpha" allowBlank="1" showInputMessage="1" showErrorMessage="1" errorTitle="入力エラー" error="評価書番号は半角数字で入力してください。" sqref="A17:I22" xr:uid="{00000000-0002-0000-0000-000000000000}">
      <formula1>1</formula1>
      <formula2>1000000</formula2>
    </dataValidation>
    <dataValidation imeMode="hiragana" allowBlank="1" showInputMessage="1" showErrorMessage="1" sqref="A51:AM54 H41:AM46 A28:AM40 J17:AM22" xr:uid="{00000000-0002-0000-0000-000001000000}"/>
    <dataValidation type="date" allowBlank="1" showInputMessage="1" showErrorMessage="1" sqref="A62" xr:uid="{00000000-0002-0000-0000-000002000000}">
      <formula1>32874</formula1>
      <formula2>55153</formula2>
    </dataValidation>
    <dataValidation type="date" allowBlank="1" showInputMessage="1" showErrorMessage="1" errorTitle="日付入力エラー" error="正しい日付を入力してください。_x000a_（例：平成２６年４月１日、2014/4/1）" sqref="A59:AM61" xr:uid="{00000000-0002-0000-0000-000003000000}">
      <formula1>1</formula1>
      <formula2>55153</formula2>
    </dataValidation>
  </dataValidations>
  <pageMargins left="0.78740157480314965" right="0.27559055118110237" top="0.74803149606299213" bottom="0.74803149606299213" header="0.31496062992125984" footer="0.31496062992125984"/>
  <pageSetup paperSize="9" fitToHeight="0" orientation="portrait" r:id="rId1"/>
  <headerFooter scaleWithDoc="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I198"/>
  <sheetViews>
    <sheetView view="pageBreakPreview" topLeftCell="A29" zoomScaleNormal="100" zoomScaleSheetLayoutView="100" zoomScalePageLayoutView="85" workbookViewId="0">
      <selection activeCell="J28" sqref="J28:AM29"/>
    </sheetView>
  </sheetViews>
  <sheetFormatPr defaultColWidth="2.33203125" defaultRowHeight="10.050000000000001" customHeight="1"/>
  <cols>
    <col min="1" max="46" width="2.33203125" style="1"/>
    <col min="47" max="47" width="2.33203125" style="1" customWidth="1"/>
    <col min="48" max="52" width="2.33203125" style="1"/>
    <col min="53" max="53" width="2.33203125" style="1" customWidth="1"/>
    <col min="54" max="54" width="2.33203125" style="1"/>
    <col min="55" max="55" width="2.33203125" style="1" customWidth="1"/>
    <col min="56" max="56" width="2.33203125" style="1" hidden="1" customWidth="1"/>
    <col min="57" max="57" width="2.6640625" style="1" hidden="1" customWidth="1"/>
    <col min="58" max="95" width="2.33203125" style="1" hidden="1" customWidth="1"/>
    <col min="96" max="101" width="2.33203125" style="1" customWidth="1"/>
    <col min="102" max="16384" width="2.33203125" style="1"/>
  </cols>
  <sheetData>
    <row r="1" spans="1:94" ht="15" customHeight="1">
      <c r="A1" s="129" t="s">
        <v>9</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BI1" s="1" t="str">
        <f>"FORM=2"</f>
        <v>FORM=2</v>
      </c>
      <c r="CO1" s="3"/>
      <c r="CP1" s="3"/>
    </row>
    <row r="2" spans="1:94" ht="15" customHeight="1">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BI2" s="1" t="str">
        <f>"VER=1.20"</f>
        <v>VER=1.20</v>
      </c>
    </row>
    <row r="3" spans="1:94" ht="15" customHeight="1">
      <c r="A3" s="148" t="s">
        <v>10</v>
      </c>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BI3" s="1" t="str">
        <f>"SHEET=2"</f>
        <v>SHEET=2</v>
      </c>
      <c r="CA3" s="1" t="s">
        <v>11</v>
      </c>
      <c r="CB3" s="1" t="s">
        <v>12</v>
      </c>
      <c r="CC3" s="1" t="s">
        <v>13</v>
      </c>
      <c r="CD3" s="1" t="s">
        <v>14</v>
      </c>
      <c r="CE3" s="1" t="s">
        <v>15</v>
      </c>
      <c r="CF3" s="1" t="s">
        <v>16</v>
      </c>
      <c r="CG3" s="1" t="s">
        <v>17</v>
      </c>
      <c r="CH3" s="1" t="s">
        <v>18</v>
      </c>
      <c r="CI3" s="1" t="s">
        <v>19</v>
      </c>
      <c r="CJ3" s="3" t="s">
        <v>151</v>
      </c>
      <c r="CK3" s="38"/>
    </row>
    <row r="4" spans="1:94" ht="15" customHeight="1">
      <c r="A4" s="149"/>
      <c r="B4" s="149"/>
      <c r="C4" s="149"/>
      <c r="D4" s="149"/>
      <c r="E4" s="149"/>
      <c r="F4" s="149"/>
      <c r="G4" s="149"/>
      <c r="H4" s="149"/>
      <c r="I4" s="149"/>
      <c r="J4" s="149"/>
      <c r="K4" s="149"/>
      <c r="L4" s="149"/>
      <c r="M4" s="149"/>
      <c r="N4" s="149"/>
      <c r="O4" s="149"/>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CA4" s="1" t="s">
        <v>20</v>
      </c>
      <c r="CB4" s="1" t="s">
        <v>21</v>
      </c>
      <c r="CC4" s="1" t="s">
        <v>22</v>
      </c>
      <c r="CD4" s="1" t="s">
        <v>23</v>
      </c>
      <c r="CE4" s="1" t="s">
        <v>24</v>
      </c>
      <c r="CF4" s="1" t="s">
        <v>25</v>
      </c>
      <c r="CG4" s="1" t="s">
        <v>26</v>
      </c>
      <c r="CI4" s="1" t="s">
        <v>27</v>
      </c>
      <c r="CJ4" s="3" t="s">
        <v>153</v>
      </c>
      <c r="CK4" s="3"/>
    </row>
    <row r="5" spans="1:94" ht="15" customHeight="1">
      <c r="A5" s="91" t="s">
        <v>28</v>
      </c>
      <c r="B5" s="92"/>
      <c r="C5" s="92"/>
      <c r="D5" s="92"/>
      <c r="E5" s="92"/>
      <c r="F5" s="92"/>
      <c r="G5" s="92"/>
      <c r="H5" s="92"/>
      <c r="I5" s="93"/>
      <c r="J5" s="136" t="s">
        <v>166</v>
      </c>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7"/>
      <c r="BH5" s="1">
        <v>1</v>
      </c>
      <c r="BI5" s="1" t="str">
        <f>"ITEM"&amp;BH5&amp; BG5&amp;"="&amp;IF(TRIM($J5)="","",$J5)</f>
        <v>ITEM1=児童福祉法に係る障害児入所給付費、高額障害児入所給付費、特定入所障害児食費等給付費及び障害児入所医療費の支給に関する事務</v>
      </c>
      <c r="CA5" s="1" t="s">
        <v>29</v>
      </c>
      <c r="CB5" s="1" t="s">
        <v>30</v>
      </c>
      <c r="CE5" s="1" t="s">
        <v>31</v>
      </c>
      <c r="CF5" s="1" t="s">
        <v>32</v>
      </c>
      <c r="CG5" s="1" t="s">
        <v>33</v>
      </c>
      <c r="CI5" s="1" t="s">
        <v>34</v>
      </c>
      <c r="CJ5" s="3" t="s">
        <v>154</v>
      </c>
      <c r="CK5" s="3"/>
    </row>
    <row r="6" spans="1:94" ht="15" customHeight="1">
      <c r="A6" s="97"/>
      <c r="B6" s="98"/>
      <c r="C6" s="98"/>
      <c r="D6" s="98"/>
      <c r="E6" s="98"/>
      <c r="F6" s="98"/>
      <c r="G6" s="98"/>
      <c r="H6" s="98"/>
      <c r="I6" s="99"/>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9"/>
      <c r="CB6" s="1" t="s">
        <v>35</v>
      </c>
      <c r="CE6" s="1" t="s">
        <v>36</v>
      </c>
      <c r="CJ6" s="3" t="s">
        <v>155</v>
      </c>
      <c r="CK6" s="3"/>
    </row>
    <row r="7" spans="1:94" ht="34.950000000000003" customHeight="1">
      <c r="A7" s="91" t="s">
        <v>37</v>
      </c>
      <c r="B7" s="92"/>
      <c r="C7" s="92"/>
      <c r="D7" s="92"/>
      <c r="E7" s="92"/>
      <c r="F7" s="92"/>
      <c r="G7" s="92"/>
      <c r="H7" s="92"/>
      <c r="I7" s="93"/>
      <c r="J7" s="154" t="s">
        <v>198</v>
      </c>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6"/>
      <c r="BH7" s="1" t="s">
        <v>38</v>
      </c>
      <c r="BI7" s="1" t="str">
        <f>"ITEM"&amp;BH7&amp; BG7 &amp;"="&amp;IF(TRIM($J7)="","",$J7)</f>
        <v>ITEM2_1=【概要】
・児童福祉法（昭和二十二年法律第百六十四号）に基づき、障害児入所施設への入所を希望する障害児の保護者からの申請を受理し、給付費支給の要否、支給期間及び上限負担月額等について審査し、入所受給者証を交付する。また、給付費等支給決定を行った障害児に係る給付等の内容を管理する。
【具体的内容】
①上限負担月額を決定するために、入所給付費支給の申請の際に提出された申請書及び住民票等に記載された当該入所児童の保護者及びその同一世帯に属する者に係るマイナンバーを用いて、生活保護実施関係情報及び市町村民税課税状況について調査する。
　マイナンバーを用いて課税状況の調査を行うことにより、申請時に添付する書類の省略化を図るとともに、審査事務の省力化を図る。
②受給者証を交付した障害児に係る給付等の情報に基づき受給者台帳を作成し、管理することにより、給付費支払の根拠とする。
　また、他所属又は他機関からの照会に対して、定められた範囲で障害児入所措置等に関する情報の提供を行う。
【Public Medical Hub（PMH）を活用した情報連携に係る公費医療費助成事務について】
・情報連携のため、本市区町村は、Public Medical Hub（PMH）へ本事務に係る対象者の個人番号を含む対象者情報、公費資格情報の紐付け及び登録を行う。
・住民は、マイナポータルを介して、自身の本事務に係る公費医療費助成の資格情報の取得/閲覧が可能となる。
・住民が、医療機関受診時に公費医療費助成の給付を受ける際に、従来の紙の受給者証に代えて、マイナンバーカードをオンライン資格確認端末で用いることにより、資格情報を医療機関が取得/閲覧することが可能となる。</v>
      </c>
      <c r="CB7" s="1" t="s">
        <v>39</v>
      </c>
      <c r="CJ7" s="3" t="s">
        <v>156</v>
      </c>
      <c r="CK7" s="3"/>
      <c r="CO7" s="3"/>
    </row>
    <row r="8" spans="1:94" ht="34.950000000000003" customHeight="1">
      <c r="A8" s="94"/>
      <c r="B8" s="95"/>
      <c r="C8" s="95"/>
      <c r="D8" s="95"/>
      <c r="E8" s="95"/>
      <c r="F8" s="95"/>
      <c r="G8" s="95"/>
      <c r="H8" s="95"/>
      <c r="I8" s="96"/>
      <c r="J8" s="157"/>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9"/>
      <c r="CJ8" s="3" t="s">
        <v>157</v>
      </c>
      <c r="CK8" s="3"/>
    </row>
    <row r="9" spans="1:94" ht="34.950000000000003" customHeight="1">
      <c r="A9" s="94"/>
      <c r="B9" s="95"/>
      <c r="C9" s="95"/>
      <c r="D9" s="95"/>
      <c r="E9" s="95"/>
      <c r="F9" s="95"/>
      <c r="G9" s="95"/>
      <c r="H9" s="95"/>
      <c r="I9" s="96"/>
      <c r="J9" s="157"/>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9"/>
      <c r="CJ9" s="3" t="s">
        <v>158</v>
      </c>
      <c r="CK9" s="3"/>
    </row>
    <row r="10" spans="1:94" ht="34.950000000000003" customHeight="1">
      <c r="A10" s="94"/>
      <c r="B10" s="95"/>
      <c r="C10" s="95"/>
      <c r="D10" s="95"/>
      <c r="E10" s="95"/>
      <c r="F10" s="95"/>
      <c r="G10" s="95"/>
      <c r="H10" s="95"/>
      <c r="I10" s="96"/>
      <c r="J10" s="157"/>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9"/>
      <c r="BH10" s="1" t="s">
        <v>40</v>
      </c>
      <c r="BI10" s="1" t="str">
        <f>"ITEM"&amp;BH10&amp; BG10 &amp;"="&amp;IF(TRIM($J10)="","",$J10)</f>
        <v>ITEM2_2=</v>
      </c>
      <c r="CJ10" s="3" t="s">
        <v>159</v>
      </c>
      <c r="CK10" s="3"/>
    </row>
    <row r="11" spans="1:94" ht="148.19999999999999" customHeight="1">
      <c r="A11" s="97"/>
      <c r="B11" s="98"/>
      <c r="C11" s="98"/>
      <c r="D11" s="98"/>
      <c r="E11" s="98"/>
      <c r="F11" s="98"/>
      <c r="G11" s="98"/>
      <c r="H11" s="98"/>
      <c r="I11" s="99"/>
      <c r="J11" s="160"/>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2"/>
      <c r="BH11" s="1" t="s">
        <v>41</v>
      </c>
      <c r="BI11" s="1" t="str">
        <f>"ITEM"&amp;BH11&amp; BG11 &amp;"="&amp;IF(TRIM($J11)="","",$J11)</f>
        <v>ITEM2_3=</v>
      </c>
      <c r="CJ11" s="3" t="s">
        <v>160</v>
      </c>
      <c r="CK11" s="3"/>
    </row>
    <row r="12" spans="1:94" ht="15" customHeight="1">
      <c r="A12" s="91" t="s">
        <v>42</v>
      </c>
      <c r="B12" s="92"/>
      <c r="C12" s="92"/>
      <c r="D12" s="92"/>
      <c r="E12" s="92"/>
      <c r="F12" s="92"/>
      <c r="G12" s="92"/>
      <c r="H12" s="92"/>
      <c r="I12" s="93"/>
      <c r="J12" s="136" t="s">
        <v>199</v>
      </c>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7"/>
      <c r="BH12" s="1">
        <v>3</v>
      </c>
      <c r="BI12" s="1" t="str">
        <f>"ITEM"&amp;BH12&amp; BG12 &amp;"="&amp;IF(TRIM($J12)="","",$J12)</f>
        <v>ITEM3=児童相談ＩＴナビシステム、団体内統合宛名システム、中間サーバー、住民基本台帳ネットワークシステム、Public Medical Hub（PMH）</v>
      </c>
    </row>
    <row r="13" spans="1:94" ht="15" customHeight="1">
      <c r="A13" s="97"/>
      <c r="B13" s="98"/>
      <c r="C13" s="98"/>
      <c r="D13" s="98"/>
      <c r="E13" s="98"/>
      <c r="F13" s="98"/>
      <c r="G13" s="98"/>
      <c r="H13" s="98"/>
      <c r="I13" s="99"/>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9"/>
    </row>
    <row r="14" spans="1:94" ht="15" customHeight="1">
      <c r="A14" s="150" t="s">
        <v>43</v>
      </c>
      <c r="B14" s="151"/>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2"/>
    </row>
    <row r="15" spans="1:94" ht="15" customHeight="1">
      <c r="A15" s="150"/>
      <c r="B15" s="151"/>
      <c r="C15" s="151"/>
      <c r="D15" s="151"/>
      <c r="E15" s="151"/>
      <c r="F15" s="151"/>
      <c r="G15" s="151"/>
      <c r="H15" s="151"/>
      <c r="I15" s="151"/>
      <c r="J15" s="151"/>
      <c r="K15" s="151"/>
      <c r="L15" s="151"/>
      <c r="M15" s="153"/>
      <c r="N15" s="151"/>
      <c r="O15" s="151"/>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5"/>
    </row>
    <row r="16" spans="1:94" ht="15" customHeight="1">
      <c r="A16" s="144" t="s">
        <v>167</v>
      </c>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7"/>
      <c r="BH16" s="1">
        <v>4</v>
      </c>
      <c r="BI16" s="1" t="str">
        <f>"ITEM"&amp;BH16&amp; BG16 &amp;"="&amp;IF(TRIM($A16)="","",$A16)</f>
        <v>ITEM4=障害児入所施設受給者台帳ファイル</v>
      </c>
    </row>
    <row r="17" spans="1:61" ht="15" customHeight="1">
      <c r="A17" s="145"/>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9"/>
    </row>
    <row r="18" spans="1:61" ht="15" customHeight="1">
      <c r="A18" s="135" t="s">
        <v>44</v>
      </c>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row>
    <row r="19" spans="1:61" ht="15" customHeight="1">
      <c r="A19" s="135"/>
      <c r="B19" s="135"/>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row>
    <row r="20" spans="1:61" ht="19.95" customHeight="1">
      <c r="A20" s="91" t="s">
        <v>45</v>
      </c>
      <c r="B20" s="92"/>
      <c r="C20" s="92"/>
      <c r="D20" s="92"/>
      <c r="E20" s="92"/>
      <c r="F20" s="92"/>
      <c r="G20" s="92"/>
      <c r="H20" s="92"/>
      <c r="I20" s="93"/>
      <c r="J20" s="136" t="s">
        <v>202</v>
      </c>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7"/>
      <c r="BH20" s="1">
        <v>5</v>
      </c>
      <c r="BI20" s="1" t="str">
        <f>"ITEM"&amp;BH20&amp; BG20 &amp;"="&amp;IF(TRIM($J20)="","",$J20)</f>
        <v>ITEM5=○番号法第９条第１項　別表　８の項
○番号法別表の主務省令で定める事務を定める命令（平成二十六年内閣府・総務省令第五号）第七条</v>
      </c>
    </row>
    <row r="21" spans="1:61" ht="19.95" customHeight="1">
      <c r="A21" s="97"/>
      <c r="B21" s="98"/>
      <c r="C21" s="98"/>
      <c r="D21" s="98"/>
      <c r="E21" s="98"/>
      <c r="F21" s="98"/>
      <c r="G21" s="98"/>
      <c r="H21" s="98"/>
      <c r="I21" s="99"/>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9"/>
    </row>
    <row r="22" spans="1:61" ht="15" customHeight="1">
      <c r="A22" s="100" t="s">
        <v>46</v>
      </c>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2"/>
    </row>
    <row r="23" spans="1:61" ht="15" customHeight="1">
      <c r="A23" s="103"/>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5"/>
    </row>
    <row r="24" spans="1:61" ht="15" customHeight="1">
      <c r="A24" s="94" t="s">
        <v>47</v>
      </c>
      <c r="B24" s="95"/>
      <c r="C24" s="95"/>
      <c r="D24" s="95"/>
      <c r="E24" s="95"/>
      <c r="F24" s="95"/>
      <c r="G24" s="95"/>
      <c r="H24" s="95"/>
      <c r="I24" s="96"/>
      <c r="J24" s="11"/>
      <c r="K24" s="30"/>
      <c r="L24" s="30"/>
      <c r="M24" s="30"/>
      <c r="N24" s="30"/>
      <c r="O24" s="30"/>
      <c r="P24" s="30"/>
      <c r="Q24" s="12"/>
      <c r="R24" s="7"/>
      <c r="S24" s="7"/>
      <c r="T24" s="7"/>
      <c r="U24" s="7"/>
      <c r="V24" s="7"/>
      <c r="W24" s="7"/>
      <c r="X24" s="7"/>
      <c r="Y24" s="7"/>
      <c r="Z24" s="55" t="s">
        <v>48</v>
      </c>
      <c r="AA24" s="55"/>
      <c r="AB24" s="55"/>
      <c r="AC24" s="55"/>
      <c r="AD24" s="55"/>
      <c r="AE24" s="55"/>
      <c r="AF24" s="55"/>
      <c r="AG24" s="55"/>
      <c r="AH24" s="55"/>
      <c r="AI24" s="55"/>
      <c r="AJ24" s="55"/>
      <c r="AK24" s="55"/>
      <c r="AL24" s="55"/>
      <c r="AM24" s="146"/>
      <c r="BE24" s="1" t="s">
        <v>49</v>
      </c>
      <c r="BF24" s="1">
        <f>IF(TRIM($K25)="","",IF(ISERROR(MATCH($K25,$CA$3:$CA$5,0)),"INPUT_ERROR",MATCH($K25,$CA$3:$CA$5,0)))</f>
        <v>1</v>
      </c>
      <c r="BH24" s="1">
        <v>6</v>
      </c>
      <c r="BI24" s="1" t="str">
        <f>"ITEM" &amp; BH24 &amp; BG24 &amp; "=" &amp; BF24</f>
        <v>ITEM6=1</v>
      </c>
    </row>
    <row r="25" spans="1:61" ht="15" customHeight="1">
      <c r="A25" s="94"/>
      <c r="B25" s="95"/>
      <c r="C25" s="95"/>
      <c r="D25" s="95"/>
      <c r="E25" s="95"/>
      <c r="F25" s="95"/>
      <c r="G25" s="95"/>
      <c r="H25" s="95"/>
      <c r="I25" s="96"/>
      <c r="J25" s="107" t="s">
        <v>50</v>
      </c>
      <c r="K25" s="90" t="s">
        <v>168</v>
      </c>
      <c r="L25" s="90"/>
      <c r="M25" s="90"/>
      <c r="N25" s="90"/>
      <c r="O25" s="90"/>
      <c r="P25" s="90"/>
      <c r="Q25" s="51" t="s">
        <v>51</v>
      </c>
      <c r="R25" s="7"/>
      <c r="S25" s="7"/>
      <c r="T25" s="7"/>
      <c r="U25" s="7"/>
      <c r="V25" s="7"/>
      <c r="W25" s="7"/>
      <c r="X25" s="7"/>
      <c r="Y25" s="7"/>
      <c r="Z25" s="55" t="s">
        <v>52</v>
      </c>
      <c r="AA25" s="55"/>
      <c r="AB25" s="55"/>
      <c r="AC25" s="55"/>
      <c r="AD25" s="55"/>
      <c r="AE25" s="55"/>
      <c r="AF25" s="55"/>
      <c r="AG25" s="55"/>
      <c r="AH25" s="55"/>
      <c r="AI25" s="55"/>
      <c r="AJ25" s="55"/>
      <c r="AK25" s="55"/>
      <c r="AL25" s="55"/>
      <c r="AM25" s="146"/>
    </row>
    <row r="26" spans="1:61" ht="15" customHeight="1">
      <c r="A26" s="94"/>
      <c r="B26" s="95"/>
      <c r="C26" s="95"/>
      <c r="D26" s="95"/>
      <c r="E26" s="95"/>
      <c r="F26" s="95"/>
      <c r="G26" s="95"/>
      <c r="H26" s="95"/>
      <c r="I26" s="96"/>
      <c r="J26" s="107"/>
      <c r="K26" s="90"/>
      <c r="L26" s="90"/>
      <c r="M26" s="90"/>
      <c r="N26" s="90"/>
      <c r="O26" s="90"/>
      <c r="P26" s="90"/>
      <c r="Q26" s="51"/>
      <c r="R26" s="12"/>
      <c r="S26" s="12"/>
      <c r="T26" s="12"/>
      <c r="U26" s="12"/>
      <c r="V26" s="12"/>
      <c r="W26" s="12"/>
      <c r="X26" s="12"/>
      <c r="Y26" s="12"/>
      <c r="Z26" s="55" t="s">
        <v>53</v>
      </c>
      <c r="AA26" s="55"/>
      <c r="AB26" s="55"/>
      <c r="AC26" s="55"/>
      <c r="AD26" s="55"/>
      <c r="AE26" s="55"/>
      <c r="AF26" s="55"/>
      <c r="AG26" s="55"/>
      <c r="AH26" s="15"/>
      <c r="AI26" s="15"/>
      <c r="AJ26" s="15"/>
      <c r="AK26" s="15"/>
      <c r="AL26" s="15"/>
      <c r="AM26" s="16"/>
    </row>
    <row r="27" spans="1:61" ht="15" customHeight="1">
      <c r="A27" s="94"/>
      <c r="B27" s="95"/>
      <c r="C27" s="95"/>
      <c r="D27" s="95"/>
      <c r="E27" s="95"/>
      <c r="F27" s="95"/>
      <c r="G27" s="95"/>
      <c r="H27" s="95"/>
      <c r="I27" s="96"/>
      <c r="J27" s="147"/>
      <c r="K27" s="127"/>
      <c r="L27" s="127"/>
      <c r="M27" s="127"/>
      <c r="N27" s="127"/>
      <c r="O27" s="127"/>
      <c r="P27" s="127"/>
      <c r="Q27" s="127"/>
      <c r="R27" s="127"/>
      <c r="S27" s="127"/>
      <c r="T27" s="127"/>
      <c r="U27" s="127"/>
      <c r="V27" s="127"/>
      <c r="W27" s="127"/>
      <c r="X27" s="127"/>
      <c r="Y27" s="127"/>
      <c r="Z27" s="140" t="s">
        <v>54</v>
      </c>
      <c r="AA27" s="140"/>
      <c r="AB27" s="140"/>
      <c r="AC27" s="140"/>
      <c r="AD27" s="140"/>
      <c r="AE27" s="140"/>
      <c r="AF27" s="140"/>
      <c r="AG27" s="140"/>
      <c r="AH27" s="140"/>
      <c r="AI27" s="140"/>
      <c r="AJ27" s="140"/>
      <c r="AK27" s="140"/>
      <c r="AL27" s="140"/>
      <c r="AM27" s="141"/>
    </row>
    <row r="28" spans="1:61" ht="60" customHeight="1">
      <c r="A28" s="91" t="s">
        <v>55</v>
      </c>
      <c r="B28" s="92"/>
      <c r="C28" s="92"/>
      <c r="D28" s="92"/>
      <c r="E28" s="92"/>
      <c r="F28" s="92"/>
      <c r="G28" s="92"/>
      <c r="H28" s="92"/>
      <c r="I28" s="93"/>
      <c r="J28" s="142" t="s">
        <v>206</v>
      </c>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3"/>
      <c r="BH28" s="1">
        <v>7</v>
      </c>
      <c r="BI28" s="1" t="str">
        <f>"ITEM"&amp;BH28&amp; BG28 &amp;"="&amp;IF(TRIM($J28)="","",$J28)</f>
        <v xml:space="preserve">ITEM7=番号法第１９条第８号
○情報照会に係る根拠
番号法第19条第８号に基づく利用特定個人情報の提供に関する命令（令和六年デジタル庁・総務省令第９号）第２条 表　11の項及び１8の項
○情報提供に係る根拠
番号法第19条第８号に基づく利用特定個人情報の提供に関する命令（令和六年デジタル庁・総務省令第９号）第２条 表　14の項、18の項、20の項、42の項、80の項、81の項、125の項、144の項、155の項及び161の項
</v>
      </c>
    </row>
    <row r="29" spans="1:61" ht="60" customHeight="1">
      <c r="A29" s="97"/>
      <c r="B29" s="98"/>
      <c r="C29" s="98"/>
      <c r="D29" s="98"/>
      <c r="E29" s="98"/>
      <c r="F29" s="98"/>
      <c r="G29" s="98"/>
      <c r="H29" s="98"/>
      <c r="I29" s="99"/>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9"/>
    </row>
    <row r="30" spans="1:61" ht="15" customHeight="1">
      <c r="A30" s="100" t="s">
        <v>56</v>
      </c>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2"/>
    </row>
    <row r="31" spans="1:61" ht="15" customHeight="1">
      <c r="A31" s="103"/>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5"/>
    </row>
    <row r="32" spans="1:61" ht="15" customHeight="1">
      <c r="A32" s="91" t="s">
        <v>57</v>
      </c>
      <c r="B32" s="92"/>
      <c r="C32" s="92"/>
      <c r="D32" s="92"/>
      <c r="E32" s="92"/>
      <c r="F32" s="92"/>
      <c r="G32" s="92"/>
      <c r="H32" s="92"/>
      <c r="I32" s="92"/>
      <c r="J32" s="144" t="s">
        <v>200</v>
      </c>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7"/>
      <c r="BH32" s="1">
        <v>8</v>
      </c>
      <c r="BI32" s="1" t="str">
        <f>"ITEM"&amp;BH32&amp; BG32 &amp; "="&amp;IF(TRIM($J32)="","",$J32)</f>
        <v>ITEM8=福祉部障がい福祉室</v>
      </c>
    </row>
    <row r="33" spans="1:113" ht="15" customHeight="1">
      <c r="A33" s="97"/>
      <c r="B33" s="98"/>
      <c r="C33" s="98"/>
      <c r="D33" s="98"/>
      <c r="E33" s="98"/>
      <c r="F33" s="98"/>
      <c r="G33" s="98"/>
      <c r="H33" s="98"/>
      <c r="I33" s="98"/>
      <c r="J33" s="145"/>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9"/>
    </row>
    <row r="34" spans="1:113" ht="15" customHeight="1">
      <c r="A34" s="91" t="s">
        <v>58</v>
      </c>
      <c r="B34" s="92"/>
      <c r="C34" s="92"/>
      <c r="D34" s="92"/>
      <c r="E34" s="92"/>
      <c r="F34" s="92"/>
      <c r="G34" s="92"/>
      <c r="H34" s="92"/>
      <c r="I34" s="92"/>
      <c r="J34" s="144" t="s">
        <v>169</v>
      </c>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7"/>
      <c r="BH34" s="1">
        <v>9</v>
      </c>
      <c r="BI34" s="1" t="str">
        <f>"ITEM"&amp;BH34&amp; BG34 &amp;"="&amp;IF(TRIM($J34)="","",$J34)</f>
        <v>ITEM9=障がい福祉室長</v>
      </c>
    </row>
    <row r="35" spans="1:113" ht="15" customHeight="1">
      <c r="A35" s="97"/>
      <c r="B35" s="98"/>
      <c r="C35" s="98"/>
      <c r="D35" s="98"/>
      <c r="E35" s="98"/>
      <c r="F35" s="98"/>
      <c r="G35" s="98"/>
      <c r="H35" s="98"/>
      <c r="I35" s="98"/>
      <c r="J35" s="145"/>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9"/>
    </row>
    <row r="36" spans="1:113" ht="15" customHeight="1">
      <c r="A36" s="100" t="s">
        <v>59</v>
      </c>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2"/>
    </row>
    <row r="37" spans="1:113" ht="15" customHeight="1">
      <c r="A37" s="103"/>
      <c r="B37" s="104"/>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5"/>
    </row>
    <row r="38" spans="1:113" ht="15" customHeight="1">
      <c r="A38" s="144"/>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7"/>
      <c r="BH38" s="1">
        <v>10</v>
      </c>
      <c r="BI38" s="1" t="str">
        <f>"ITEM"&amp;BH38&amp;BG38 &amp; "="&amp;IF(TRIM($A38)="","",$A38)</f>
        <v>ITEM10=</v>
      </c>
    </row>
    <row r="39" spans="1:113" ht="15" customHeight="1">
      <c r="A39" s="145"/>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9"/>
    </row>
    <row r="40" spans="1:113" ht="15" customHeight="1">
      <c r="A40" s="135" t="s">
        <v>60</v>
      </c>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row>
    <row r="41" spans="1:113" ht="15" customHeight="1">
      <c r="A41" s="135"/>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row>
    <row r="42" spans="1:113" ht="34.950000000000003" customHeight="1">
      <c r="A42" s="164" t="s">
        <v>61</v>
      </c>
      <c r="B42" s="164"/>
      <c r="C42" s="164"/>
      <c r="D42" s="164"/>
      <c r="E42" s="164"/>
      <c r="F42" s="164"/>
      <c r="G42" s="164"/>
      <c r="H42" s="164"/>
      <c r="I42" s="164"/>
      <c r="J42" s="166" t="s">
        <v>170</v>
      </c>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BH42" s="1">
        <v>11</v>
      </c>
      <c r="BI42" s="1" t="str">
        <f>"ITEM"&amp;BH42&amp; BG42 &amp;"="&amp;IF(TRIM($J42)="","",$J42)</f>
        <v>ITEM11=福祉部障がい福祉室地域生活支援課発達障がい児者支援グループ
〒540-8570　大阪市中央区大手前２丁目 大阪府別館１階
電話番号：06-6944-6689
大阪府府民文化部府政情報室情報公開課　公文書総合センター（府政情報センター）
〒540-8570　大阪市中央区大手前２丁目 大阪府庁本館１階
電話番号：06-6944-8371</v>
      </c>
    </row>
    <row r="43" spans="1:113" ht="34.950000000000003" customHeight="1">
      <c r="A43" s="164"/>
      <c r="B43" s="164"/>
      <c r="C43" s="164"/>
      <c r="D43" s="164"/>
      <c r="E43" s="164"/>
      <c r="F43" s="164"/>
      <c r="G43" s="164"/>
      <c r="H43" s="164"/>
      <c r="I43" s="164"/>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row>
    <row r="44" spans="1:113" ht="15" customHeight="1">
      <c r="A44" s="135" t="s">
        <v>62</v>
      </c>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row>
    <row r="45" spans="1:113" ht="15" customHeight="1">
      <c r="A45" s="135"/>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CA45" s="163"/>
      <c r="CB45" s="163"/>
      <c r="CC45" s="163"/>
      <c r="CD45" s="163"/>
      <c r="CE45" s="163"/>
      <c r="CF45" s="163"/>
      <c r="CG45" s="163"/>
      <c r="CH45" s="163"/>
      <c r="CI45" s="163"/>
      <c r="CJ45" s="163"/>
      <c r="CK45" s="163"/>
      <c r="CL45" s="163"/>
      <c r="CM45" s="163"/>
      <c r="CN45" s="163"/>
      <c r="CO45" s="163"/>
      <c r="CP45" s="163"/>
      <c r="CQ45" s="163"/>
      <c r="CR45" s="163"/>
      <c r="CS45" s="163"/>
      <c r="CT45" s="163"/>
      <c r="CU45" s="163"/>
      <c r="CV45" s="163"/>
      <c r="CW45" s="163"/>
      <c r="CX45" s="163"/>
      <c r="CY45" s="163"/>
      <c r="CZ45" s="163"/>
      <c r="DA45" s="163"/>
      <c r="DB45" s="163"/>
      <c r="DC45" s="163"/>
      <c r="DD45" s="163"/>
      <c r="DE45" s="163"/>
      <c r="DF45" s="163"/>
      <c r="DG45" s="163"/>
      <c r="DH45" s="163"/>
      <c r="DI45" s="163"/>
    </row>
    <row r="46" spans="1:113" ht="19.95" customHeight="1">
      <c r="A46" s="164" t="s">
        <v>63</v>
      </c>
      <c r="B46" s="164"/>
      <c r="C46" s="164"/>
      <c r="D46" s="164"/>
      <c r="E46" s="164"/>
      <c r="F46" s="164"/>
      <c r="G46" s="164"/>
      <c r="H46" s="164"/>
      <c r="I46" s="164"/>
      <c r="J46" s="165" t="s">
        <v>171</v>
      </c>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BH46" s="1">
        <v>12</v>
      </c>
      <c r="BI46" s="1" t="str">
        <f>"ITEM"&amp;BH46&amp; BG46 &amp;"="&amp;IF(TRIM($J46)="","",$J46)</f>
        <v>ITEM12=福祉部障がい福祉室地域生活支援課発達障がい児者支援グループ
〒540-8570　大阪市中央区大手前２丁目 大阪府別館１階
電話番号：06-6944-6689</v>
      </c>
      <c r="CA46" s="163"/>
      <c r="CB46" s="163"/>
      <c r="CC46" s="163"/>
      <c r="CD46" s="163"/>
      <c r="CE46" s="163"/>
      <c r="CF46" s="163"/>
      <c r="CG46" s="163"/>
      <c r="CH46" s="163"/>
      <c r="CI46" s="163"/>
      <c r="CJ46" s="163"/>
      <c r="CK46" s="163"/>
      <c r="CL46" s="163"/>
      <c r="CM46" s="163"/>
      <c r="CN46" s="163"/>
      <c r="CO46" s="163"/>
      <c r="CP46" s="163"/>
      <c r="CQ46" s="163"/>
      <c r="CR46" s="163"/>
      <c r="CS46" s="163"/>
      <c r="CT46" s="163"/>
      <c r="CU46" s="163"/>
      <c r="CV46" s="163"/>
      <c r="CW46" s="163"/>
      <c r="CX46" s="163"/>
      <c r="CY46" s="163"/>
      <c r="CZ46" s="163"/>
      <c r="DA46" s="163"/>
      <c r="DB46" s="163"/>
      <c r="DC46" s="163"/>
      <c r="DD46" s="163"/>
      <c r="DE46" s="163"/>
      <c r="DF46" s="163"/>
      <c r="DG46" s="163"/>
      <c r="DH46" s="163"/>
      <c r="DI46" s="163"/>
    </row>
    <row r="47" spans="1:113" ht="19.95" customHeight="1">
      <c r="A47" s="164"/>
      <c r="B47" s="164"/>
      <c r="C47" s="164"/>
      <c r="D47" s="164"/>
      <c r="E47" s="164"/>
      <c r="F47" s="164"/>
      <c r="G47" s="164"/>
      <c r="H47" s="164"/>
      <c r="I47" s="164"/>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CA47" s="163"/>
      <c r="CB47" s="163"/>
      <c r="CC47" s="163"/>
      <c r="CD47" s="163"/>
      <c r="CE47" s="163"/>
      <c r="CF47" s="163"/>
      <c r="CG47" s="163"/>
      <c r="CH47" s="163"/>
      <c r="CI47" s="163"/>
      <c r="CJ47" s="163"/>
      <c r="CK47" s="163"/>
      <c r="CL47" s="163"/>
      <c r="CM47" s="163"/>
      <c r="CN47" s="163"/>
      <c r="CO47" s="163"/>
      <c r="CP47" s="163"/>
      <c r="CQ47" s="163"/>
      <c r="CR47" s="163"/>
      <c r="CS47" s="163"/>
      <c r="CT47" s="163"/>
      <c r="CU47" s="163"/>
      <c r="CV47" s="163"/>
      <c r="CW47" s="163"/>
      <c r="CX47" s="163"/>
      <c r="CY47" s="163"/>
      <c r="CZ47" s="163"/>
      <c r="DA47" s="163"/>
      <c r="DB47" s="163"/>
      <c r="DC47" s="163"/>
      <c r="DD47" s="163"/>
      <c r="DE47" s="163"/>
      <c r="DF47" s="163"/>
      <c r="DG47" s="163"/>
      <c r="DH47" s="163"/>
      <c r="DI47" s="163"/>
    </row>
    <row r="48" spans="1:113" ht="15" customHeight="1">
      <c r="A48" s="100" t="s">
        <v>64</v>
      </c>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21" t="s">
        <v>65</v>
      </c>
      <c r="AF48" s="123"/>
      <c r="AG48" s="168" t="s">
        <v>66</v>
      </c>
      <c r="AH48" s="168"/>
      <c r="AI48" s="168"/>
      <c r="AJ48" s="168"/>
      <c r="AK48" s="168"/>
      <c r="AL48" s="168"/>
      <c r="AM48" s="169"/>
      <c r="BE48" s="1" t="s">
        <v>109</v>
      </c>
      <c r="BF48" s="1" t="b">
        <f>IF($AF48="○",TRUE,IF($AF48="",FALSE,"INPUT_ERROR"))</f>
        <v>0</v>
      </c>
      <c r="BH48" s="1">
        <v>13</v>
      </c>
      <c r="BI48" s="1" t="str">
        <f>"ITEM" &amp; BH48 &amp;BG48 &amp; "=" &amp;BF48</f>
        <v>ITEM13=FALSE</v>
      </c>
      <c r="CA48" s="163"/>
      <c r="CB48" s="163"/>
      <c r="CC48" s="163"/>
      <c r="CD48" s="163"/>
      <c r="CE48" s="163"/>
      <c r="CF48" s="163"/>
      <c r="CG48" s="163"/>
      <c r="CH48" s="163"/>
      <c r="CI48" s="163"/>
      <c r="CJ48" s="163"/>
      <c r="CK48" s="163"/>
      <c r="CL48" s="163"/>
      <c r="CM48" s="163"/>
      <c r="CN48" s="163"/>
      <c r="CO48" s="163"/>
      <c r="CP48" s="163"/>
      <c r="CQ48" s="163"/>
      <c r="CR48" s="163"/>
      <c r="CS48" s="163"/>
      <c r="CT48" s="163"/>
      <c r="CU48" s="163"/>
      <c r="CV48" s="163"/>
      <c r="CW48" s="163"/>
      <c r="CX48" s="163"/>
      <c r="CY48" s="163"/>
      <c r="CZ48" s="163"/>
      <c r="DA48" s="163"/>
      <c r="DB48" s="163"/>
      <c r="DC48" s="163"/>
      <c r="DD48" s="163"/>
      <c r="DE48" s="163"/>
      <c r="DF48" s="163"/>
      <c r="DG48" s="163"/>
      <c r="DH48" s="163"/>
      <c r="DI48" s="163"/>
    </row>
    <row r="49" spans="1:61" ht="15" customHeight="1">
      <c r="A49" s="103"/>
      <c r="B49" s="104"/>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22"/>
      <c r="AF49" s="124"/>
      <c r="AG49" s="170"/>
      <c r="AH49" s="170"/>
      <c r="AI49" s="170"/>
      <c r="AJ49" s="170"/>
      <c r="AK49" s="170"/>
      <c r="AL49" s="170"/>
      <c r="AM49" s="171"/>
    </row>
    <row r="50" spans="1:61" ht="15" customHeight="1">
      <c r="A50" s="164" t="s">
        <v>67</v>
      </c>
      <c r="B50" s="164"/>
      <c r="C50" s="164"/>
      <c r="D50" s="164"/>
      <c r="E50" s="164"/>
      <c r="F50" s="164"/>
      <c r="G50" s="164"/>
      <c r="H50" s="164"/>
      <c r="I50" s="164"/>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BH50" s="1">
        <v>14</v>
      </c>
      <c r="BI50" s="1" t="str">
        <f>"ITEM"&amp;BH50&amp; BG50 &amp;"="&amp;IF(TRIM($J50)="","",$J50)</f>
        <v>ITEM14=</v>
      </c>
    </row>
    <row r="51" spans="1:61" ht="15" customHeight="1">
      <c r="A51" s="164"/>
      <c r="B51" s="164"/>
      <c r="C51" s="164"/>
      <c r="D51" s="164"/>
      <c r="E51" s="164"/>
      <c r="F51" s="164"/>
      <c r="G51" s="164"/>
      <c r="H51" s="164"/>
      <c r="I51" s="164"/>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row>
    <row r="52" spans="1:61" ht="15" customHeight="1">
      <c r="A52" s="51"/>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row>
    <row r="53" spans="1:61" ht="15" customHeight="1">
      <c r="A53" s="129" t="s">
        <v>68</v>
      </c>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row>
    <row r="54" spans="1:61" ht="15" customHeight="1">
      <c r="A54" s="130"/>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row>
    <row r="55" spans="1:61" ht="15" customHeight="1">
      <c r="A55" s="135" t="s">
        <v>70</v>
      </c>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row>
    <row r="56" spans="1:61" ht="15" customHeight="1">
      <c r="A56" s="149"/>
      <c r="B56" s="149"/>
      <c r="C56" s="149"/>
      <c r="D56" s="149"/>
      <c r="E56" s="149"/>
      <c r="F56" s="149"/>
      <c r="G56" s="149"/>
      <c r="H56" s="149"/>
      <c r="I56" s="149"/>
      <c r="J56" s="149"/>
      <c r="K56" s="149"/>
      <c r="L56" s="149"/>
      <c r="M56" s="149"/>
      <c r="N56" s="149"/>
      <c r="O56" s="149"/>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row>
    <row r="57" spans="1:61" ht="15" customHeight="1">
      <c r="A57" s="91" t="s">
        <v>71</v>
      </c>
      <c r="B57" s="92"/>
      <c r="C57" s="92"/>
      <c r="D57" s="92"/>
      <c r="E57" s="92"/>
      <c r="F57" s="92"/>
      <c r="G57" s="92"/>
      <c r="H57" s="92"/>
      <c r="I57" s="92"/>
      <c r="J57" s="92"/>
      <c r="K57" s="92"/>
      <c r="L57" s="92"/>
      <c r="M57" s="92"/>
      <c r="N57" s="92"/>
      <c r="O57" s="93"/>
      <c r="P57" s="173"/>
      <c r="Q57" s="80"/>
      <c r="R57" s="80"/>
      <c r="S57" s="80"/>
      <c r="T57" s="80"/>
      <c r="U57" s="80"/>
      <c r="V57" s="80"/>
      <c r="W57" s="80"/>
      <c r="X57" s="80"/>
      <c r="Y57" s="80"/>
      <c r="Z57" s="54" t="s">
        <v>48</v>
      </c>
      <c r="AA57" s="54"/>
      <c r="AB57" s="54"/>
      <c r="AC57" s="54"/>
      <c r="AD57" s="54"/>
      <c r="AE57" s="54"/>
      <c r="AF57" s="54"/>
      <c r="AG57" s="54"/>
      <c r="AH57" s="54"/>
      <c r="AI57" s="54"/>
      <c r="AJ57" s="54"/>
      <c r="AK57" s="54"/>
      <c r="AL57" s="54"/>
      <c r="AM57" s="174"/>
      <c r="BE57" s="1" t="s">
        <v>69</v>
      </c>
      <c r="BF57" s="1">
        <f>IF(TRIM($Q59)="","",IF(ISERROR(MATCH($Q59,$CB$3:$CB$7,0)),"INPUT_ERROR",MATCH($Q59,$CB$3:$CB$7,0)))</f>
        <v>2</v>
      </c>
      <c r="BH57" s="1">
        <v>15</v>
      </c>
      <c r="BI57" s="1" t="str">
        <f>"ITEM" &amp; BH57 &amp; BG57 &amp; "=" &amp;BF57</f>
        <v>ITEM15=2</v>
      </c>
    </row>
    <row r="58" spans="1:61" ht="15" customHeight="1">
      <c r="A58" s="94"/>
      <c r="B58" s="95"/>
      <c r="C58" s="95"/>
      <c r="D58" s="95"/>
      <c r="E58" s="95"/>
      <c r="F58" s="95"/>
      <c r="G58" s="95"/>
      <c r="H58" s="95"/>
      <c r="I58" s="95"/>
      <c r="J58" s="95"/>
      <c r="K58" s="95"/>
      <c r="L58" s="95"/>
      <c r="M58" s="95"/>
      <c r="N58" s="95"/>
      <c r="O58" s="96"/>
      <c r="P58" s="172"/>
      <c r="Q58" s="51"/>
      <c r="R58" s="51"/>
      <c r="S58" s="51"/>
      <c r="T58" s="51"/>
      <c r="U58" s="51"/>
      <c r="V58" s="51"/>
      <c r="W58" s="51"/>
      <c r="X58" s="51"/>
      <c r="Y58" s="51"/>
      <c r="Z58" s="55" t="s">
        <v>72</v>
      </c>
      <c r="AA58" s="55"/>
      <c r="AB58" s="55"/>
      <c r="AC58" s="55"/>
      <c r="AD58" s="55"/>
      <c r="AE58" s="55"/>
      <c r="AF58" s="55"/>
      <c r="AG58" s="55"/>
      <c r="AH58" s="55"/>
      <c r="AI58" s="55"/>
      <c r="AJ58" s="55"/>
      <c r="AK58" s="55"/>
      <c r="AL58" s="55"/>
      <c r="AM58" s="146"/>
    </row>
    <row r="59" spans="1:61" ht="15" customHeight="1">
      <c r="A59" s="94"/>
      <c r="B59" s="95"/>
      <c r="C59" s="95"/>
      <c r="D59" s="95"/>
      <c r="E59" s="95"/>
      <c r="F59" s="95"/>
      <c r="G59" s="95"/>
      <c r="H59" s="95"/>
      <c r="I59" s="95"/>
      <c r="J59" s="95"/>
      <c r="K59" s="95"/>
      <c r="L59" s="95"/>
      <c r="M59" s="95"/>
      <c r="N59" s="95"/>
      <c r="O59" s="96"/>
      <c r="P59" s="175" t="s">
        <v>50</v>
      </c>
      <c r="Q59" s="128" t="s">
        <v>172</v>
      </c>
      <c r="R59" s="128"/>
      <c r="S59" s="128"/>
      <c r="T59" s="128"/>
      <c r="U59" s="128"/>
      <c r="V59" s="128"/>
      <c r="W59" s="128"/>
      <c r="X59" s="128"/>
      <c r="Y59" s="51" t="s">
        <v>51</v>
      </c>
      <c r="Z59" s="55" t="s">
        <v>73</v>
      </c>
      <c r="AA59" s="55"/>
      <c r="AB59" s="55"/>
      <c r="AC59" s="55"/>
      <c r="AD59" s="55"/>
      <c r="AE59" s="55"/>
      <c r="AF59" s="55"/>
      <c r="AG59" s="55"/>
      <c r="AH59" s="55"/>
      <c r="AI59" s="55"/>
      <c r="AJ59" s="55"/>
      <c r="AK59" s="55"/>
      <c r="AL59" s="55"/>
      <c r="AM59" s="146"/>
    </row>
    <row r="60" spans="1:61" ht="15" customHeight="1">
      <c r="A60" s="94"/>
      <c r="B60" s="95"/>
      <c r="C60" s="95"/>
      <c r="D60" s="95"/>
      <c r="E60" s="95"/>
      <c r="F60" s="95"/>
      <c r="G60" s="95"/>
      <c r="H60" s="95"/>
      <c r="I60" s="95"/>
      <c r="J60" s="95"/>
      <c r="K60" s="95"/>
      <c r="L60" s="95"/>
      <c r="M60" s="95"/>
      <c r="N60" s="95"/>
      <c r="O60" s="96"/>
      <c r="P60" s="175"/>
      <c r="Q60" s="128"/>
      <c r="R60" s="128"/>
      <c r="S60" s="128"/>
      <c r="T60" s="128"/>
      <c r="U60" s="128"/>
      <c r="V60" s="128"/>
      <c r="W60" s="128"/>
      <c r="X60" s="128"/>
      <c r="Y60" s="51"/>
      <c r="Z60" s="55" t="s">
        <v>74</v>
      </c>
      <c r="AA60" s="55"/>
      <c r="AB60" s="55"/>
      <c r="AC60" s="55"/>
      <c r="AD60" s="55"/>
      <c r="AE60" s="55"/>
      <c r="AF60" s="55"/>
      <c r="AG60" s="55"/>
      <c r="AH60" s="55"/>
      <c r="AI60" s="55"/>
      <c r="AJ60" s="55"/>
      <c r="AK60" s="55"/>
      <c r="AL60" s="55"/>
      <c r="AM60" s="146"/>
    </row>
    <row r="61" spans="1:61" ht="15" customHeight="1">
      <c r="A61" s="94"/>
      <c r="B61" s="95"/>
      <c r="C61" s="95"/>
      <c r="D61" s="95"/>
      <c r="E61" s="95"/>
      <c r="F61" s="95"/>
      <c r="G61" s="95"/>
      <c r="H61" s="95"/>
      <c r="I61" s="95"/>
      <c r="J61" s="95"/>
      <c r="K61" s="95"/>
      <c r="L61" s="95"/>
      <c r="M61" s="95"/>
      <c r="N61" s="95"/>
      <c r="O61" s="96"/>
      <c r="P61" s="172"/>
      <c r="Q61" s="51"/>
      <c r="R61" s="51"/>
      <c r="S61" s="51"/>
      <c r="T61" s="51"/>
      <c r="U61" s="51"/>
      <c r="V61" s="51"/>
      <c r="W61" s="51"/>
      <c r="X61" s="51"/>
      <c r="Y61" s="51"/>
      <c r="Z61" s="55" t="s">
        <v>75</v>
      </c>
      <c r="AA61" s="55"/>
      <c r="AB61" s="55"/>
      <c r="AC61" s="55"/>
      <c r="AD61" s="55"/>
      <c r="AE61" s="55"/>
      <c r="AF61" s="55"/>
      <c r="AG61" s="55"/>
      <c r="AH61" s="55"/>
      <c r="AI61" s="55"/>
      <c r="AJ61" s="55"/>
      <c r="AK61" s="55"/>
      <c r="AL61" s="55"/>
      <c r="AM61" s="146"/>
    </row>
    <row r="62" spans="1:61" ht="15" customHeight="1">
      <c r="A62" s="94"/>
      <c r="B62" s="95"/>
      <c r="C62" s="95"/>
      <c r="D62" s="95"/>
      <c r="E62" s="95"/>
      <c r="F62" s="95"/>
      <c r="G62" s="95"/>
      <c r="H62" s="95"/>
      <c r="I62" s="95"/>
      <c r="J62" s="95"/>
      <c r="K62" s="95"/>
      <c r="L62" s="95"/>
      <c r="M62" s="95"/>
      <c r="N62" s="95"/>
      <c r="O62" s="96"/>
      <c r="P62" s="147"/>
      <c r="Q62" s="127"/>
      <c r="R62" s="127"/>
      <c r="S62" s="127"/>
      <c r="T62" s="127"/>
      <c r="U62" s="127"/>
      <c r="V62" s="127"/>
      <c r="W62" s="127"/>
      <c r="X62" s="127"/>
      <c r="Y62" s="127"/>
      <c r="Z62" s="140" t="s">
        <v>76</v>
      </c>
      <c r="AA62" s="140"/>
      <c r="AB62" s="140"/>
      <c r="AC62" s="140"/>
      <c r="AD62" s="140"/>
      <c r="AE62" s="140"/>
      <c r="AF62" s="140"/>
      <c r="AG62" s="140"/>
      <c r="AH62" s="140"/>
      <c r="AI62" s="140"/>
      <c r="AJ62" s="140"/>
      <c r="AK62" s="140"/>
      <c r="AL62" s="140"/>
      <c r="AM62" s="141"/>
    </row>
    <row r="63" spans="1:61" ht="15" customHeight="1">
      <c r="A63" s="94"/>
      <c r="B63" s="95"/>
      <c r="C63" s="95"/>
      <c r="D63" s="96"/>
      <c r="E63" s="91" t="s">
        <v>77</v>
      </c>
      <c r="F63" s="92"/>
      <c r="G63" s="92"/>
      <c r="H63" s="92"/>
      <c r="I63" s="92"/>
      <c r="J63" s="92"/>
      <c r="K63" s="92"/>
      <c r="L63" s="92"/>
      <c r="M63" s="92"/>
      <c r="N63" s="92"/>
      <c r="O63" s="93"/>
      <c r="P63" s="176">
        <v>45820</v>
      </c>
      <c r="Q63" s="176"/>
      <c r="R63" s="176"/>
      <c r="S63" s="176"/>
      <c r="T63" s="176"/>
      <c r="U63" s="176"/>
      <c r="V63" s="176"/>
      <c r="W63" s="176"/>
      <c r="X63" s="176"/>
      <c r="Y63" s="176"/>
      <c r="Z63" s="176"/>
      <c r="AA63" s="176"/>
      <c r="AB63" s="176"/>
      <c r="AC63" s="176"/>
      <c r="AD63" s="176"/>
      <c r="AE63" s="176"/>
      <c r="AF63" s="176"/>
      <c r="AG63" s="176"/>
      <c r="AH63" s="176"/>
      <c r="AI63" s="176"/>
      <c r="AJ63" s="176"/>
      <c r="AK63" s="176"/>
      <c r="AL63" s="176"/>
      <c r="AM63" s="177"/>
      <c r="BH63" s="1">
        <v>16</v>
      </c>
      <c r="BI63" s="1" t="str">
        <f>"ITEM"&amp;BH63&amp; BG63 &amp;"="&amp;IF(TRIM($P63)="","",TEXT($P63,"yyyymmdd"))</f>
        <v>ITEM16=20250612</v>
      </c>
    </row>
    <row r="64" spans="1:61" ht="15" customHeight="1">
      <c r="A64" s="97"/>
      <c r="B64" s="98"/>
      <c r="C64" s="98"/>
      <c r="D64" s="99"/>
      <c r="E64" s="97"/>
      <c r="F64" s="98"/>
      <c r="G64" s="98"/>
      <c r="H64" s="98"/>
      <c r="I64" s="98"/>
      <c r="J64" s="98"/>
      <c r="K64" s="98"/>
      <c r="L64" s="98"/>
      <c r="M64" s="98"/>
      <c r="N64" s="98"/>
      <c r="O64" s="99"/>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9"/>
    </row>
    <row r="65" spans="1:61" ht="15" customHeight="1">
      <c r="A65" s="135" t="s">
        <v>79</v>
      </c>
      <c r="B65" s="135"/>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row>
    <row r="66" spans="1:61" ht="15" customHeight="1">
      <c r="A66" s="135"/>
      <c r="B66" s="135"/>
      <c r="C66" s="135"/>
      <c r="D66" s="135"/>
      <c r="E66" s="135"/>
      <c r="F66" s="135"/>
      <c r="G66" s="135"/>
      <c r="H66" s="135"/>
      <c r="I66" s="135"/>
      <c r="J66" s="135"/>
      <c r="K66" s="135"/>
      <c r="L66" s="135"/>
      <c r="M66" s="135"/>
      <c r="N66" s="135"/>
      <c r="O66" s="135"/>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row>
    <row r="67" spans="1:61" ht="15" customHeight="1">
      <c r="A67" s="91" t="s">
        <v>80</v>
      </c>
      <c r="B67" s="92"/>
      <c r="C67" s="92"/>
      <c r="D67" s="92"/>
      <c r="E67" s="92"/>
      <c r="F67" s="92"/>
      <c r="G67" s="92"/>
      <c r="H67" s="92"/>
      <c r="I67" s="92"/>
      <c r="J67" s="92"/>
      <c r="K67" s="92"/>
      <c r="L67" s="92"/>
      <c r="M67" s="92"/>
      <c r="N67" s="92"/>
      <c r="O67" s="93"/>
      <c r="P67" s="5"/>
      <c r="Q67" s="6"/>
      <c r="R67" s="6"/>
      <c r="S67" s="6"/>
      <c r="T67" s="6"/>
      <c r="U67" s="6"/>
      <c r="V67" s="6"/>
      <c r="W67" s="6"/>
      <c r="X67" s="6"/>
      <c r="Y67" s="6"/>
      <c r="Z67" s="54"/>
      <c r="AA67" s="54"/>
      <c r="AB67" s="54"/>
      <c r="AC67" s="54"/>
      <c r="AD67" s="54"/>
      <c r="AE67" s="54"/>
      <c r="AF67" s="54"/>
      <c r="AG67" s="54"/>
      <c r="AH67" s="54"/>
      <c r="AI67" s="54"/>
      <c r="AJ67" s="54"/>
      <c r="AK67" s="54"/>
      <c r="AL67" s="54"/>
      <c r="AM67" s="174"/>
      <c r="BE67" s="1" t="s">
        <v>78</v>
      </c>
      <c r="BF67" s="1">
        <f>IF(TRIM($Q68)="","",IF(ISERROR(MATCH($Q68,$CC$3:$CC$4,0)),"INPUT_ERROR",MATCH($Q68,$CC$3:$CC$4,0)))</f>
        <v>1</v>
      </c>
      <c r="BH67" s="1">
        <v>17</v>
      </c>
      <c r="BI67" s="1" t="str">
        <f>"ITEM" &amp; BH67 &amp;BG67 &amp; "=" &amp;BF67</f>
        <v>ITEM17=1</v>
      </c>
    </row>
    <row r="68" spans="1:61" ht="15" customHeight="1">
      <c r="A68" s="94"/>
      <c r="B68" s="95"/>
      <c r="C68" s="95"/>
      <c r="D68" s="95"/>
      <c r="E68" s="95"/>
      <c r="F68" s="95"/>
      <c r="G68" s="95"/>
      <c r="H68" s="95"/>
      <c r="I68" s="95"/>
      <c r="J68" s="95"/>
      <c r="K68" s="95"/>
      <c r="L68" s="95"/>
      <c r="M68" s="95"/>
      <c r="N68" s="95"/>
      <c r="O68" s="96"/>
      <c r="P68" s="107" t="s">
        <v>50</v>
      </c>
      <c r="Q68" s="90" t="s">
        <v>197</v>
      </c>
      <c r="R68" s="90"/>
      <c r="S68" s="90"/>
      <c r="T68" s="90"/>
      <c r="U68" s="90"/>
      <c r="V68" s="90"/>
      <c r="W68" s="90"/>
      <c r="X68" s="51" t="s">
        <v>51</v>
      </c>
      <c r="Y68" s="7"/>
      <c r="Z68" s="55" t="s">
        <v>48</v>
      </c>
      <c r="AA68" s="55"/>
      <c r="AB68" s="55"/>
      <c r="AC68" s="55"/>
      <c r="AD68" s="55"/>
      <c r="AE68" s="55"/>
      <c r="AF68" s="55"/>
      <c r="AG68" s="55"/>
      <c r="AH68" s="55"/>
      <c r="AI68" s="55"/>
      <c r="AJ68" s="55"/>
      <c r="AK68" s="55"/>
      <c r="AL68" s="55"/>
      <c r="AM68" s="146"/>
    </row>
    <row r="69" spans="1:61" ht="15" customHeight="1">
      <c r="A69" s="94"/>
      <c r="B69" s="95"/>
      <c r="C69" s="95"/>
      <c r="D69" s="95"/>
      <c r="E69" s="95"/>
      <c r="F69" s="95"/>
      <c r="G69" s="95"/>
      <c r="H69" s="95"/>
      <c r="I69" s="95"/>
      <c r="J69" s="95"/>
      <c r="K69" s="95"/>
      <c r="L69" s="95"/>
      <c r="M69" s="95"/>
      <c r="N69" s="95"/>
      <c r="O69" s="96"/>
      <c r="P69" s="107"/>
      <c r="Q69" s="90"/>
      <c r="R69" s="90"/>
      <c r="S69" s="90"/>
      <c r="T69" s="90"/>
      <c r="U69" s="90"/>
      <c r="V69" s="90"/>
      <c r="W69" s="90"/>
      <c r="X69" s="51"/>
      <c r="Y69" s="12"/>
      <c r="Z69" s="15" t="s">
        <v>81</v>
      </c>
      <c r="AA69" s="15"/>
      <c r="AB69" s="15"/>
      <c r="AC69" s="15"/>
      <c r="AD69" s="15"/>
      <c r="AE69" s="15" t="s">
        <v>82</v>
      </c>
      <c r="AF69" s="15"/>
      <c r="AG69" s="15"/>
      <c r="AH69" s="15"/>
      <c r="AI69" s="15"/>
      <c r="AJ69" s="15"/>
      <c r="AK69" s="15"/>
      <c r="AL69" s="15"/>
      <c r="AM69" s="16"/>
    </row>
    <row r="70" spans="1:61" ht="15" customHeight="1">
      <c r="A70" s="94"/>
      <c r="B70" s="95"/>
      <c r="C70" s="95"/>
      <c r="D70" s="95"/>
      <c r="E70" s="95"/>
      <c r="F70" s="95"/>
      <c r="G70" s="95"/>
      <c r="H70" s="95"/>
      <c r="I70" s="95"/>
      <c r="J70" s="95"/>
      <c r="K70" s="95"/>
      <c r="L70" s="95"/>
      <c r="M70" s="95"/>
      <c r="N70" s="95"/>
      <c r="O70" s="96"/>
      <c r="P70" s="4"/>
      <c r="Q70" s="31"/>
      <c r="R70" s="31"/>
      <c r="S70" s="31"/>
      <c r="T70" s="31"/>
      <c r="U70" s="31"/>
      <c r="V70" s="31"/>
      <c r="W70" s="31"/>
      <c r="X70" s="17"/>
      <c r="Y70" s="17"/>
      <c r="Z70" s="13"/>
      <c r="AA70" s="13"/>
      <c r="AB70" s="13"/>
      <c r="AC70" s="13"/>
      <c r="AD70" s="13"/>
      <c r="AE70" s="13"/>
      <c r="AF70" s="13"/>
      <c r="AG70" s="13"/>
      <c r="AH70" s="13"/>
      <c r="AI70" s="13"/>
      <c r="AJ70" s="13"/>
      <c r="AK70" s="13"/>
      <c r="AL70" s="13"/>
      <c r="AM70" s="14"/>
    </row>
    <row r="71" spans="1:61" ht="15" customHeight="1">
      <c r="A71" s="94"/>
      <c r="B71" s="95"/>
      <c r="C71" s="95"/>
      <c r="D71" s="96"/>
      <c r="E71" s="91" t="s">
        <v>77</v>
      </c>
      <c r="F71" s="92"/>
      <c r="G71" s="92"/>
      <c r="H71" s="92"/>
      <c r="I71" s="92"/>
      <c r="J71" s="92"/>
      <c r="K71" s="92"/>
      <c r="L71" s="92"/>
      <c r="M71" s="92"/>
      <c r="N71" s="92"/>
      <c r="O71" s="93"/>
      <c r="P71" s="180">
        <v>45778</v>
      </c>
      <c r="Q71" s="181"/>
      <c r="R71" s="181"/>
      <c r="S71" s="181"/>
      <c r="T71" s="181"/>
      <c r="U71" s="181"/>
      <c r="V71" s="181"/>
      <c r="W71" s="181"/>
      <c r="X71" s="181"/>
      <c r="Y71" s="181"/>
      <c r="Z71" s="181"/>
      <c r="AA71" s="181"/>
      <c r="AB71" s="181"/>
      <c r="AC71" s="181"/>
      <c r="AD71" s="181"/>
      <c r="AE71" s="181"/>
      <c r="AF71" s="181"/>
      <c r="AG71" s="181"/>
      <c r="AH71" s="181"/>
      <c r="AI71" s="181"/>
      <c r="AJ71" s="181"/>
      <c r="AK71" s="181"/>
      <c r="AL71" s="181"/>
      <c r="AM71" s="182"/>
      <c r="BH71" s="1">
        <v>18</v>
      </c>
      <c r="BI71" s="1" t="str">
        <f>"ITEM"&amp;BH71&amp; BG71 &amp;"="&amp;IF(TRIM($P71)="","",TEXT($P71,"yyyymmdd"))</f>
        <v>ITEM18=20250501</v>
      </c>
    </row>
    <row r="72" spans="1:61" ht="15" customHeight="1">
      <c r="A72" s="97"/>
      <c r="B72" s="98"/>
      <c r="C72" s="98"/>
      <c r="D72" s="99"/>
      <c r="E72" s="97"/>
      <c r="F72" s="98"/>
      <c r="G72" s="98"/>
      <c r="H72" s="98"/>
      <c r="I72" s="98"/>
      <c r="J72" s="98"/>
      <c r="K72" s="98"/>
      <c r="L72" s="98"/>
      <c r="M72" s="98"/>
      <c r="N72" s="98"/>
      <c r="O72" s="99"/>
      <c r="P72" s="183"/>
      <c r="Q72" s="178"/>
      <c r="R72" s="178"/>
      <c r="S72" s="178"/>
      <c r="T72" s="178"/>
      <c r="U72" s="178"/>
      <c r="V72" s="178"/>
      <c r="W72" s="178"/>
      <c r="X72" s="178"/>
      <c r="Y72" s="178"/>
      <c r="Z72" s="178"/>
      <c r="AA72" s="178"/>
      <c r="AB72" s="178"/>
      <c r="AC72" s="178"/>
      <c r="AD72" s="178"/>
      <c r="AE72" s="178"/>
      <c r="AF72" s="178"/>
      <c r="AG72" s="178"/>
      <c r="AH72" s="178"/>
      <c r="AI72" s="178"/>
      <c r="AJ72" s="178"/>
      <c r="AK72" s="178"/>
      <c r="AL72" s="178"/>
      <c r="AM72" s="179"/>
    </row>
    <row r="73" spans="1:61" ht="15" customHeight="1">
      <c r="A73" s="135" t="s">
        <v>84</v>
      </c>
      <c r="B73" s="135"/>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row>
    <row r="74" spans="1:61" ht="15" customHeight="1">
      <c r="A74" s="135"/>
      <c r="B74" s="135"/>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row>
    <row r="75" spans="1:61" ht="15" customHeight="1">
      <c r="A75" s="94" t="s">
        <v>85</v>
      </c>
      <c r="B75" s="95"/>
      <c r="C75" s="95"/>
      <c r="D75" s="95"/>
      <c r="E75" s="95"/>
      <c r="F75" s="95"/>
      <c r="G75" s="95"/>
      <c r="H75" s="95"/>
      <c r="I75" s="95"/>
      <c r="J75" s="95"/>
      <c r="K75" s="95"/>
      <c r="L75" s="95"/>
      <c r="M75" s="95"/>
      <c r="N75" s="95"/>
      <c r="O75" s="96"/>
      <c r="P75" s="5"/>
      <c r="Q75" s="6"/>
      <c r="R75" s="6"/>
      <c r="S75" s="6"/>
      <c r="T75" s="6"/>
      <c r="U75" s="6"/>
      <c r="V75" s="6"/>
      <c r="W75" s="6"/>
      <c r="X75" s="6"/>
      <c r="Y75" s="6"/>
      <c r="Z75" s="54"/>
      <c r="AA75" s="54"/>
      <c r="AB75" s="54"/>
      <c r="AC75" s="54"/>
      <c r="AD75" s="54"/>
      <c r="AE75" s="54"/>
      <c r="AF75" s="54"/>
      <c r="AG75" s="54"/>
      <c r="AH75" s="54"/>
      <c r="AI75" s="54"/>
      <c r="AJ75" s="54"/>
      <c r="AK75" s="54"/>
      <c r="AL75" s="54"/>
      <c r="AM75" s="174"/>
      <c r="BE75" s="1" t="s">
        <v>83</v>
      </c>
      <c r="BF75" s="1">
        <f>IF(TRIM($Q76)="","",IF(ISERROR(MATCH($Q76,$CD$3:$CD$4,0)),"INPUT_ERROR",MATCH($Q76,$CD$3:$CD$4,0)))</f>
        <v>2</v>
      </c>
      <c r="BH75" s="1">
        <v>19</v>
      </c>
      <c r="BI75" s="1" t="str">
        <f>"ITEM" &amp; BH75 &amp; BG75 &amp;"=" &amp;BF75</f>
        <v>ITEM19=2</v>
      </c>
    </row>
    <row r="76" spans="1:61" ht="15" customHeight="1">
      <c r="A76" s="94"/>
      <c r="B76" s="95"/>
      <c r="C76" s="95"/>
      <c r="D76" s="95"/>
      <c r="E76" s="95"/>
      <c r="F76" s="95"/>
      <c r="G76" s="95"/>
      <c r="H76" s="95"/>
      <c r="I76" s="95"/>
      <c r="J76" s="95"/>
      <c r="K76" s="95"/>
      <c r="L76" s="95"/>
      <c r="M76" s="95"/>
      <c r="N76" s="95"/>
      <c r="O76" s="96"/>
      <c r="P76" s="107" t="s">
        <v>50</v>
      </c>
      <c r="Q76" s="90" t="s">
        <v>173</v>
      </c>
      <c r="R76" s="90"/>
      <c r="S76" s="90"/>
      <c r="T76" s="90"/>
      <c r="U76" s="90"/>
      <c r="V76" s="90"/>
      <c r="W76" s="90"/>
      <c r="X76" s="51" t="s">
        <v>51</v>
      </c>
      <c r="Y76" s="7"/>
      <c r="Z76" s="55" t="s">
        <v>48</v>
      </c>
      <c r="AA76" s="55"/>
      <c r="AB76" s="55"/>
      <c r="AC76" s="55"/>
      <c r="AD76" s="55"/>
      <c r="AE76" s="55"/>
      <c r="AF76" s="55"/>
      <c r="AG76" s="55"/>
      <c r="AH76" s="55"/>
      <c r="AI76" s="55"/>
      <c r="AJ76" s="55"/>
      <c r="AK76" s="55"/>
      <c r="AL76" s="55"/>
      <c r="AM76" s="146"/>
    </row>
    <row r="77" spans="1:61" ht="15" customHeight="1">
      <c r="A77" s="94"/>
      <c r="B77" s="95"/>
      <c r="C77" s="95"/>
      <c r="D77" s="95"/>
      <c r="E77" s="95"/>
      <c r="F77" s="95"/>
      <c r="G77" s="95"/>
      <c r="H77" s="95"/>
      <c r="I77" s="95"/>
      <c r="J77" s="95"/>
      <c r="K77" s="95"/>
      <c r="L77" s="95"/>
      <c r="M77" s="95"/>
      <c r="N77" s="95"/>
      <c r="O77" s="96"/>
      <c r="P77" s="107"/>
      <c r="Q77" s="90"/>
      <c r="R77" s="90"/>
      <c r="S77" s="90"/>
      <c r="T77" s="90"/>
      <c r="U77" s="90"/>
      <c r="V77" s="90"/>
      <c r="W77" s="90"/>
      <c r="X77" s="51"/>
      <c r="Y77" s="12"/>
      <c r="Z77" s="15" t="s">
        <v>86</v>
      </c>
      <c r="AA77" s="15"/>
      <c r="AB77" s="15"/>
      <c r="AC77" s="15"/>
      <c r="AD77" s="15"/>
      <c r="AE77" s="15" t="s">
        <v>87</v>
      </c>
      <c r="AF77" s="15"/>
      <c r="AG77" s="15"/>
      <c r="AH77" s="15"/>
      <c r="AI77" s="15"/>
      <c r="AJ77" s="15"/>
      <c r="AK77" s="15"/>
      <c r="AL77" s="15"/>
      <c r="AM77" s="16"/>
    </row>
    <row r="78" spans="1:61" ht="15" customHeight="1">
      <c r="A78" s="97"/>
      <c r="B78" s="98"/>
      <c r="C78" s="98"/>
      <c r="D78" s="98"/>
      <c r="E78" s="98"/>
      <c r="F78" s="98"/>
      <c r="G78" s="98"/>
      <c r="H78" s="98"/>
      <c r="I78" s="98"/>
      <c r="J78" s="98"/>
      <c r="K78" s="98"/>
      <c r="L78" s="98"/>
      <c r="M78" s="98"/>
      <c r="N78" s="98"/>
      <c r="O78" s="99"/>
      <c r="P78" s="8"/>
      <c r="Q78" s="9"/>
      <c r="R78" s="9"/>
      <c r="S78" s="9"/>
      <c r="T78" s="9"/>
      <c r="U78" s="9"/>
      <c r="V78" s="9"/>
      <c r="W78" s="9"/>
      <c r="X78" s="9"/>
      <c r="Y78" s="9"/>
      <c r="Z78" s="9"/>
      <c r="AA78" s="9"/>
      <c r="AB78" s="9"/>
      <c r="AC78" s="9"/>
      <c r="AD78" s="9"/>
      <c r="AE78" s="9"/>
      <c r="AF78" s="9"/>
      <c r="AG78" s="9"/>
      <c r="AH78" s="9"/>
      <c r="AI78" s="9"/>
      <c r="AJ78" s="9"/>
      <c r="AK78" s="9"/>
      <c r="AL78" s="9"/>
      <c r="AM78" s="10"/>
    </row>
    <row r="79" spans="1:61" ht="15" customHeight="1">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row>
    <row r="80" spans="1:61" ht="15" customHeight="1">
      <c r="A80" s="129" t="s">
        <v>88</v>
      </c>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row>
    <row r="81" spans="1:61" ht="15" customHeight="1">
      <c r="A81" s="130"/>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row>
    <row r="82" spans="1:61" ht="15" customHeight="1">
      <c r="A82" s="100" t="s">
        <v>90</v>
      </c>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2"/>
    </row>
    <row r="83" spans="1:61" ht="15" customHeight="1">
      <c r="A83" s="103"/>
      <c r="B83" s="104"/>
      <c r="C83" s="104"/>
      <c r="D83" s="104"/>
      <c r="E83" s="104"/>
      <c r="F83" s="104"/>
      <c r="G83" s="104"/>
      <c r="H83" s="104"/>
      <c r="I83" s="104"/>
      <c r="J83" s="104"/>
      <c r="K83" s="104"/>
      <c r="L83" s="104"/>
      <c r="M83" s="104"/>
      <c r="N83" s="104"/>
      <c r="O83" s="104"/>
      <c r="P83" s="104"/>
      <c r="Q83" s="104"/>
      <c r="R83" s="104"/>
      <c r="S83" s="104"/>
      <c r="T83" s="104"/>
      <c r="U83" s="104"/>
      <c r="V83" s="104"/>
      <c r="W83" s="104"/>
      <c r="X83" s="104"/>
      <c r="Y83" s="104"/>
      <c r="Z83" s="104"/>
      <c r="AA83" s="104"/>
      <c r="AB83" s="104"/>
      <c r="AC83" s="104"/>
      <c r="AD83" s="104"/>
      <c r="AE83" s="104"/>
      <c r="AF83" s="104"/>
      <c r="AG83" s="104"/>
      <c r="AH83" s="104"/>
      <c r="AI83" s="104"/>
      <c r="AJ83" s="104"/>
      <c r="AK83" s="104"/>
      <c r="AL83" s="104"/>
      <c r="AM83" s="105"/>
    </row>
    <row r="84" spans="1:61" ht="15" customHeight="1">
      <c r="A84" s="184" t="str">
        <f>IF(BF57=1,$CE$3,IF(OR(BF57=2,AND(BF57=3,BF67=2,BF75=2)),$CE$4,IF(OR(AND(BF57=3,BF75=1),AND(BF57=3,BF67=1),AND(BF57=4,BF67=2,BF75=2)),$CE$5,IF(OR(AND(BF57=4,BF67=1),AND(BF57=4,BF75=1),BF57=5),$CE$6,""))))</f>
        <v>基礎項目評価の実施が義務付けられる</v>
      </c>
      <c r="B84" s="185"/>
      <c r="C84" s="185"/>
      <c r="D84" s="185"/>
      <c r="E84" s="185"/>
      <c r="F84" s="185"/>
      <c r="G84" s="185"/>
      <c r="H84" s="185"/>
      <c r="I84" s="185"/>
      <c r="J84" s="185"/>
      <c r="K84" s="185"/>
      <c r="L84" s="185"/>
      <c r="M84" s="185"/>
      <c r="N84" s="185"/>
      <c r="O84" s="185"/>
      <c r="P84" s="185"/>
      <c r="Q84" s="185"/>
      <c r="R84" s="185"/>
      <c r="S84" s="185"/>
      <c r="T84" s="185"/>
      <c r="U84" s="185"/>
      <c r="V84" s="185"/>
      <c r="W84" s="185"/>
      <c r="X84" s="185"/>
      <c r="Y84" s="185"/>
      <c r="Z84" s="185"/>
      <c r="AA84" s="185"/>
      <c r="AB84" s="185"/>
      <c r="AC84" s="185"/>
      <c r="AD84" s="185"/>
      <c r="AE84" s="185"/>
      <c r="AF84" s="185"/>
      <c r="AG84" s="185"/>
      <c r="AH84" s="185"/>
      <c r="AI84" s="185"/>
      <c r="AJ84" s="185"/>
      <c r="AK84" s="185"/>
      <c r="AL84" s="185"/>
      <c r="AM84" s="186"/>
      <c r="BE84" s="1" t="s">
        <v>89</v>
      </c>
      <c r="BF84" s="1">
        <f>IF(TRIM(A84)="","",IF(ISERROR(MATCH(A84,CE3:CE6,0)),"INPUT_ERROR",MATCH(A84,CE3:CE6,0)))</f>
        <v>2</v>
      </c>
      <c r="BH84" s="1">
        <v>20</v>
      </c>
      <c r="BI84" s="1" t="str">
        <f>"ITEM" &amp; BH84 &amp; BG84 &amp; "=" &amp; BF84</f>
        <v>ITEM20=2</v>
      </c>
    </row>
    <row r="85" spans="1:61" ht="15" customHeight="1">
      <c r="A85" s="187"/>
      <c r="B85" s="188"/>
      <c r="C85" s="188"/>
      <c r="D85" s="188"/>
      <c r="E85" s="188"/>
      <c r="F85" s="188"/>
      <c r="G85" s="188"/>
      <c r="H85" s="188"/>
      <c r="I85" s="188"/>
      <c r="J85" s="188"/>
      <c r="K85" s="188"/>
      <c r="L85" s="188"/>
      <c r="M85" s="188"/>
      <c r="N85" s="188"/>
      <c r="O85" s="188"/>
      <c r="P85" s="188"/>
      <c r="Q85" s="188"/>
      <c r="R85" s="188"/>
      <c r="S85" s="188"/>
      <c r="T85" s="188"/>
      <c r="U85" s="188"/>
      <c r="V85" s="188"/>
      <c r="W85" s="188"/>
      <c r="X85" s="188"/>
      <c r="Y85" s="188"/>
      <c r="Z85" s="188"/>
      <c r="AA85" s="188"/>
      <c r="AB85" s="188"/>
      <c r="AC85" s="188"/>
      <c r="AD85" s="188"/>
      <c r="AE85" s="188"/>
      <c r="AF85" s="188"/>
      <c r="AG85" s="188"/>
      <c r="AH85" s="188"/>
      <c r="AI85" s="188"/>
      <c r="AJ85" s="188"/>
      <c r="AK85" s="188"/>
      <c r="AL85" s="188"/>
      <c r="AM85" s="189"/>
    </row>
    <row r="86" spans="1:61" ht="15" customHeight="1">
      <c r="A86" s="190"/>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2"/>
    </row>
    <row r="87" spans="1:61" ht="15" customHeight="1">
      <c r="A87" s="126"/>
      <c r="B87" s="126"/>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row>
    <row r="88" spans="1:61" ht="15" customHeight="1">
      <c r="A88" s="129" t="s">
        <v>91</v>
      </c>
      <c r="B88" s="129"/>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row>
    <row r="89" spans="1:61" ht="15" customHeight="1">
      <c r="A89" s="129"/>
      <c r="B89" s="129"/>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row>
    <row r="90" spans="1:61" ht="15" customHeight="1">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row>
    <row r="91" spans="1:61" ht="15" customHeight="1">
      <c r="A91" s="100" t="s">
        <v>93</v>
      </c>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2"/>
    </row>
    <row r="92" spans="1:61" ht="15" customHeight="1">
      <c r="A92" s="103"/>
      <c r="B92" s="104"/>
      <c r="C92" s="104"/>
      <c r="D92" s="104"/>
      <c r="E92" s="104"/>
      <c r="F92" s="104"/>
      <c r="G92" s="104"/>
      <c r="H92" s="104"/>
      <c r="I92" s="104"/>
      <c r="J92" s="104"/>
      <c r="K92" s="104"/>
      <c r="L92" s="104"/>
      <c r="M92" s="104"/>
      <c r="N92" s="104"/>
      <c r="O92" s="104"/>
      <c r="P92" s="104"/>
      <c r="Q92" s="104"/>
      <c r="R92" s="104"/>
      <c r="S92" s="104"/>
      <c r="T92" s="104"/>
      <c r="U92" s="104"/>
      <c r="V92" s="104"/>
      <c r="W92" s="104"/>
      <c r="X92" s="104"/>
      <c r="Y92" s="104"/>
      <c r="Z92" s="104"/>
      <c r="AA92" s="104"/>
      <c r="AB92" s="104"/>
      <c r="AC92" s="104"/>
      <c r="AD92" s="104"/>
      <c r="AE92" s="104"/>
      <c r="AF92" s="104"/>
      <c r="AG92" s="104"/>
      <c r="AH92" s="104"/>
      <c r="AI92" s="104"/>
      <c r="AJ92" s="104"/>
      <c r="AK92" s="104"/>
      <c r="AL92" s="104"/>
      <c r="AM92" s="105"/>
    </row>
    <row r="93" spans="1:61" ht="15" customHeight="1">
      <c r="A93" s="18"/>
      <c r="B93" s="6"/>
      <c r="C93" s="6"/>
      <c r="D93" s="6"/>
      <c r="E93" s="6"/>
      <c r="F93" s="6"/>
      <c r="G93" s="6"/>
      <c r="H93" s="6"/>
      <c r="I93" s="6"/>
      <c r="J93" s="6"/>
      <c r="K93" s="6"/>
      <c r="L93" s="6"/>
      <c r="M93" s="6"/>
      <c r="N93" s="6"/>
      <c r="O93" s="6"/>
      <c r="P93" s="6"/>
      <c r="Q93" s="6"/>
      <c r="R93" s="6"/>
      <c r="S93" s="6"/>
      <c r="T93" s="6"/>
      <c r="U93" s="6"/>
      <c r="W93" s="6"/>
      <c r="X93" s="6"/>
      <c r="Y93" s="6"/>
      <c r="Z93" s="80" t="s">
        <v>94</v>
      </c>
      <c r="AA93" s="80"/>
      <c r="AB93" s="80"/>
      <c r="AC93" s="80"/>
      <c r="AD93" s="80"/>
      <c r="AE93" s="80"/>
      <c r="AF93" s="80"/>
      <c r="AG93" s="80"/>
      <c r="AH93" s="80"/>
      <c r="AI93" s="80"/>
      <c r="AJ93" s="80"/>
      <c r="AK93" s="80"/>
      <c r="AL93" s="80"/>
      <c r="AM93" s="193"/>
      <c r="BE93" s="1" t="s">
        <v>92</v>
      </c>
      <c r="BF93" s="1">
        <f>IF(TRIM($E94)="","",IF(ISERROR(MATCH($E94,$CF$3:$CF$5,0)),"INPUT_ERROR",MATCH($E94,$CF$3:$CF$5,0)))</f>
        <v>1</v>
      </c>
      <c r="BH93" s="1">
        <v>21</v>
      </c>
      <c r="BI93" s="1" t="str">
        <f>"ITEM" &amp; BH93 &amp;BG93 &amp; "=" &amp;BF93</f>
        <v>ITEM21=1</v>
      </c>
    </row>
    <row r="94" spans="1:61" ht="15" customHeight="1">
      <c r="A94" s="19"/>
      <c r="B94" s="3"/>
      <c r="C94" s="3"/>
      <c r="D94" s="175" t="s">
        <v>50</v>
      </c>
      <c r="E94" s="128" t="s">
        <v>174</v>
      </c>
      <c r="F94" s="128"/>
      <c r="G94" s="128"/>
      <c r="H94" s="128"/>
      <c r="I94" s="128"/>
      <c r="J94" s="128"/>
      <c r="K94" s="128"/>
      <c r="L94" s="128"/>
      <c r="M94" s="128"/>
      <c r="N94" s="128"/>
      <c r="O94" s="128"/>
      <c r="P94" s="128"/>
      <c r="Q94" s="51" t="s">
        <v>51</v>
      </c>
      <c r="R94" s="7"/>
      <c r="S94" s="7"/>
      <c r="T94" s="7"/>
      <c r="U94" s="7"/>
      <c r="V94" s="7"/>
      <c r="W94" s="7"/>
      <c r="X94" s="7"/>
      <c r="Y94" s="7"/>
      <c r="Z94" s="51" t="s">
        <v>95</v>
      </c>
      <c r="AA94" s="51"/>
      <c r="AB94" s="51"/>
      <c r="AC94" s="51"/>
      <c r="AD94" s="51"/>
      <c r="AE94" s="51"/>
      <c r="AF94" s="51"/>
      <c r="AG94" s="51"/>
      <c r="AH94" s="51"/>
      <c r="AI94" s="51"/>
      <c r="AJ94" s="51"/>
      <c r="AK94" s="51"/>
      <c r="AL94" s="51"/>
      <c r="AM94" s="194"/>
    </row>
    <row r="95" spans="1:61" ht="15" customHeight="1">
      <c r="A95" s="19"/>
      <c r="B95" s="3"/>
      <c r="C95" s="3"/>
      <c r="D95" s="175"/>
      <c r="E95" s="128"/>
      <c r="F95" s="128"/>
      <c r="G95" s="128"/>
      <c r="H95" s="128"/>
      <c r="I95" s="128"/>
      <c r="J95" s="128"/>
      <c r="K95" s="128"/>
      <c r="L95" s="128"/>
      <c r="M95" s="128"/>
      <c r="N95" s="128"/>
      <c r="O95" s="128"/>
      <c r="P95" s="128"/>
      <c r="Q95" s="51"/>
      <c r="R95" s="7"/>
      <c r="S95" s="7"/>
      <c r="T95" s="7"/>
      <c r="U95" s="7"/>
      <c r="V95" s="7"/>
      <c r="W95" s="7"/>
      <c r="X95" s="7"/>
      <c r="Y95" s="7"/>
      <c r="Z95" s="51" t="s">
        <v>96</v>
      </c>
      <c r="AA95" s="51"/>
      <c r="AB95" s="51"/>
      <c r="AC95" s="51"/>
      <c r="AD95" s="51"/>
      <c r="AE95" s="51"/>
      <c r="AF95" s="51"/>
      <c r="AG95" s="51"/>
      <c r="AH95" s="51"/>
      <c r="AI95" s="51"/>
      <c r="AJ95" s="51"/>
      <c r="AK95" s="51"/>
      <c r="AL95" s="51"/>
      <c r="AM95" s="194"/>
    </row>
    <row r="96" spans="1:61" ht="15" customHeight="1">
      <c r="A96" s="19"/>
      <c r="B96" s="3"/>
      <c r="C96" s="3"/>
      <c r="D96" s="175"/>
      <c r="E96" s="128"/>
      <c r="F96" s="128"/>
      <c r="G96" s="128"/>
      <c r="H96" s="128"/>
      <c r="I96" s="128"/>
      <c r="J96" s="128"/>
      <c r="K96" s="128"/>
      <c r="L96" s="128"/>
      <c r="M96" s="128"/>
      <c r="N96" s="128"/>
      <c r="O96" s="128"/>
      <c r="P96" s="128"/>
      <c r="Q96" s="51"/>
      <c r="R96" s="7"/>
      <c r="S96" s="7"/>
      <c r="T96" s="7"/>
      <c r="U96" s="7"/>
      <c r="V96" s="7"/>
      <c r="W96" s="7"/>
      <c r="X96" s="7"/>
      <c r="Y96" s="7"/>
      <c r="Z96" s="51" t="s">
        <v>97</v>
      </c>
      <c r="AA96" s="51"/>
      <c r="AB96" s="51"/>
      <c r="AC96" s="51"/>
      <c r="AD96" s="51"/>
      <c r="AE96" s="51"/>
      <c r="AF96" s="51"/>
      <c r="AG96" s="51"/>
      <c r="AH96" s="51"/>
      <c r="AI96" s="51"/>
      <c r="AJ96" s="51"/>
      <c r="AK96" s="51"/>
      <c r="AL96" s="51"/>
      <c r="AM96" s="194"/>
    </row>
    <row r="97" spans="1:61" ht="15" customHeight="1">
      <c r="A97" s="19"/>
      <c r="B97" s="51" t="s">
        <v>98</v>
      </c>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20"/>
    </row>
    <row r="98" spans="1:61" ht="15" customHeight="1">
      <c r="A98" s="19"/>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20"/>
    </row>
    <row r="99" spans="1:61" ht="15" customHeight="1">
      <c r="A99" s="8"/>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21"/>
    </row>
    <row r="100" spans="1:61" ht="15" customHeight="1">
      <c r="A100" s="100" t="s">
        <v>100</v>
      </c>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2"/>
    </row>
    <row r="101" spans="1:61" ht="15" customHeight="1">
      <c r="A101" s="103"/>
      <c r="B101" s="104"/>
      <c r="C101" s="104"/>
      <c r="D101" s="104"/>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4"/>
      <c r="AM101" s="105"/>
    </row>
    <row r="102" spans="1:61" ht="15" customHeight="1">
      <c r="A102" s="91" t="s">
        <v>101</v>
      </c>
      <c r="B102" s="92"/>
      <c r="C102" s="92"/>
      <c r="D102" s="92"/>
      <c r="E102" s="92"/>
      <c r="F102" s="92"/>
      <c r="G102" s="92"/>
      <c r="H102" s="92"/>
      <c r="I102" s="93"/>
      <c r="J102" s="18"/>
      <c r="K102" s="22"/>
      <c r="L102" s="22"/>
      <c r="M102" s="22"/>
      <c r="N102" s="22"/>
      <c r="O102" s="22"/>
      <c r="P102" s="22"/>
      <c r="Q102" s="22"/>
      <c r="R102" s="6"/>
      <c r="S102" s="7"/>
      <c r="T102" s="7"/>
      <c r="U102" s="7"/>
      <c r="V102" s="7"/>
      <c r="W102" s="7"/>
      <c r="X102" s="7"/>
      <c r="Y102" s="7"/>
      <c r="Z102" s="3" t="s">
        <v>48</v>
      </c>
      <c r="AA102" s="3"/>
      <c r="AB102" s="3"/>
      <c r="AC102" s="3"/>
      <c r="AD102" s="3"/>
      <c r="AE102" s="3"/>
      <c r="AF102" s="3"/>
      <c r="AG102" s="3"/>
      <c r="AH102" s="3"/>
      <c r="AI102" s="3"/>
      <c r="AJ102" s="3"/>
      <c r="AK102" s="3"/>
      <c r="AL102" s="3"/>
      <c r="AM102" s="23"/>
      <c r="BE102" s="1" t="s">
        <v>99</v>
      </c>
      <c r="BF102" s="1">
        <f>IF(TRIM($K103)="","",IF(ISERROR(MATCH($K103,$CG$3:$CG$5,0)),"INPUT_ERROR",MATCH($K103,$CG$3:$CG$5,0)))</f>
        <v>2</v>
      </c>
      <c r="BH102" s="1">
        <v>22</v>
      </c>
      <c r="BI102" s="1" t="str">
        <f>"ITEM" &amp; BH102 &amp;BG102 &amp; "=" &amp;BF102</f>
        <v>ITEM22=2</v>
      </c>
    </row>
    <row r="103" spans="1:61" ht="15" customHeight="1">
      <c r="A103" s="94"/>
      <c r="B103" s="95"/>
      <c r="C103" s="95"/>
      <c r="D103" s="95"/>
      <c r="E103" s="95"/>
      <c r="F103" s="95"/>
      <c r="G103" s="95"/>
      <c r="H103" s="95"/>
      <c r="I103" s="96"/>
      <c r="J103" s="107" t="s">
        <v>102</v>
      </c>
      <c r="K103" s="90" t="s">
        <v>175</v>
      </c>
      <c r="L103" s="90"/>
      <c r="M103" s="90"/>
      <c r="N103" s="90"/>
      <c r="O103" s="90"/>
      <c r="P103" s="90"/>
      <c r="Q103" s="90"/>
      <c r="R103" s="90"/>
      <c r="S103" s="90"/>
      <c r="T103" s="106" t="s">
        <v>51</v>
      </c>
      <c r="U103" s="7"/>
      <c r="V103" s="7"/>
      <c r="W103" s="7"/>
      <c r="X103" s="7"/>
      <c r="Y103" s="7"/>
      <c r="Z103" s="3" t="s">
        <v>103</v>
      </c>
      <c r="AA103" s="3"/>
      <c r="AB103" s="3"/>
      <c r="AC103" s="3"/>
      <c r="AD103" s="3"/>
      <c r="AE103" s="3"/>
      <c r="AF103" s="3"/>
      <c r="AG103" s="3"/>
      <c r="AH103" s="3"/>
      <c r="AI103" s="3"/>
      <c r="AJ103" s="3"/>
      <c r="AK103" s="3"/>
      <c r="AL103" s="3"/>
      <c r="AM103" s="23"/>
    </row>
    <row r="104" spans="1:61" ht="15" customHeight="1">
      <c r="A104" s="94"/>
      <c r="B104" s="95"/>
      <c r="C104" s="95"/>
      <c r="D104" s="95"/>
      <c r="E104" s="95"/>
      <c r="F104" s="95"/>
      <c r="G104" s="95"/>
      <c r="H104" s="95"/>
      <c r="I104" s="96"/>
      <c r="J104" s="107"/>
      <c r="K104" s="90"/>
      <c r="L104" s="90"/>
      <c r="M104" s="90"/>
      <c r="N104" s="90"/>
      <c r="O104" s="90"/>
      <c r="P104" s="90"/>
      <c r="Q104" s="90"/>
      <c r="R104" s="90"/>
      <c r="S104" s="90"/>
      <c r="T104" s="106"/>
      <c r="U104" s="7"/>
      <c r="V104" s="7"/>
      <c r="W104" s="7"/>
      <c r="X104" s="7"/>
      <c r="Y104" s="7"/>
      <c r="Z104" s="3" t="s">
        <v>104</v>
      </c>
      <c r="AA104" s="3"/>
      <c r="AB104" s="3"/>
      <c r="AC104" s="3"/>
      <c r="AD104" s="3"/>
      <c r="AE104" s="3"/>
      <c r="AF104" s="3"/>
      <c r="AG104" s="3"/>
      <c r="AH104" s="15"/>
      <c r="AI104" s="15"/>
      <c r="AJ104" s="15"/>
      <c r="AK104" s="15"/>
      <c r="AL104" s="15"/>
      <c r="AM104" s="16"/>
    </row>
    <row r="105" spans="1:61" ht="15" customHeight="1">
      <c r="A105" s="97"/>
      <c r="B105" s="98"/>
      <c r="C105" s="98"/>
      <c r="D105" s="98"/>
      <c r="E105" s="98"/>
      <c r="F105" s="98"/>
      <c r="G105" s="98"/>
      <c r="H105" s="98"/>
      <c r="I105" s="99"/>
      <c r="J105" s="19"/>
      <c r="K105" s="7"/>
      <c r="L105" s="7"/>
      <c r="M105" s="7"/>
      <c r="N105" s="7"/>
      <c r="O105" s="7"/>
      <c r="P105" s="7"/>
      <c r="Q105" s="7"/>
      <c r="R105" s="7"/>
      <c r="S105" s="7"/>
      <c r="T105" s="7"/>
      <c r="U105" s="7"/>
      <c r="V105" s="7"/>
      <c r="W105" s="7"/>
      <c r="X105" s="7"/>
      <c r="Y105" s="12"/>
      <c r="Z105" s="3" t="s">
        <v>105</v>
      </c>
      <c r="AA105" s="3"/>
      <c r="AB105" s="3"/>
      <c r="AC105" s="3"/>
      <c r="AD105" s="3"/>
      <c r="AE105" s="3"/>
      <c r="AF105" s="3"/>
      <c r="AG105" s="3"/>
      <c r="AH105" s="15"/>
      <c r="AI105" s="15"/>
      <c r="AJ105" s="15"/>
      <c r="AK105" s="3"/>
      <c r="AL105" s="15"/>
      <c r="AM105" s="16"/>
    </row>
    <row r="106" spans="1:61" ht="15" customHeight="1">
      <c r="A106" s="100" t="s">
        <v>106</v>
      </c>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2"/>
    </row>
    <row r="107" spans="1:61" ht="15" customHeight="1">
      <c r="A107" s="103"/>
      <c r="B107" s="104"/>
      <c r="C107" s="104"/>
      <c r="D107" s="104"/>
      <c r="E107" s="104"/>
      <c r="F107" s="104"/>
      <c r="G107" s="104"/>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4"/>
      <c r="AM107" s="105"/>
    </row>
    <row r="108" spans="1:61" ht="15" customHeight="1">
      <c r="A108" s="164" t="s">
        <v>107</v>
      </c>
      <c r="B108" s="164"/>
      <c r="C108" s="164"/>
      <c r="D108" s="164"/>
      <c r="E108" s="164"/>
      <c r="F108" s="164"/>
      <c r="G108" s="164"/>
      <c r="H108" s="164"/>
      <c r="I108" s="164"/>
      <c r="J108" s="18"/>
      <c r="K108" s="22"/>
      <c r="L108" s="22"/>
      <c r="M108" s="22"/>
      <c r="N108" s="22"/>
      <c r="O108" s="22"/>
      <c r="P108" s="22"/>
      <c r="Q108" s="22"/>
      <c r="R108" s="6"/>
      <c r="S108" s="7"/>
      <c r="T108" s="7"/>
      <c r="U108" s="7"/>
      <c r="V108" s="7"/>
      <c r="W108" s="7"/>
      <c r="X108" s="7"/>
      <c r="Y108" s="7"/>
      <c r="Z108" s="3" t="s">
        <v>48</v>
      </c>
      <c r="AA108" s="3"/>
      <c r="AB108" s="3"/>
      <c r="AC108" s="3"/>
      <c r="AD108" s="3"/>
      <c r="AE108" s="3"/>
      <c r="AF108" s="3"/>
      <c r="AG108" s="3"/>
      <c r="AH108" s="3"/>
      <c r="AI108" s="3"/>
      <c r="AJ108" s="3"/>
      <c r="AK108" s="3"/>
      <c r="AL108" s="3"/>
      <c r="AM108" s="23"/>
      <c r="BE108" s="1" t="s">
        <v>99</v>
      </c>
      <c r="BF108" s="1">
        <f>IF(TRIM($K109)="","",IF(ISERROR(MATCH($K109,$CG$3:$CG$5,0)),"INPUT_ERROR",MATCH($K109,$CG$3:$CG$5,0)))</f>
        <v>2</v>
      </c>
      <c r="BH108" s="1">
        <v>23</v>
      </c>
      <c r="BI108" s="1" t="str">
        <f>"ITEM" &amp; BH108 &amp;BG108 &amp; "=" &amp;BF108</f>
        <v>ITEM23=2</v>
      </c>
    </row>
    <row r="109" spans="1:61" ht="15" customHeight="1">
      <c r="A109" s="164"/>
      <c r="B109" s="164"/>
      <c r="C109" s="164"/>
      <c r="D109" s="164"/>
      <c r="E109" s="164"/>
      <c r="F109" s="164"/>
      <c r="G109" s="164"/>
      <c r="H109" s="164"/>
      <c r="I109" s="164"/>
      <c r="J109" s="107" t="s">
        <v>102</v>
      </c>
      <c r="K109" s="90" t="s">
        <v>175</v>
      </c>
      <c r="L109" s="90"/>
      <c r="M109" s="90"/>
      <c r="N109" s="90"/>
      <c r="O109" s="90"/>
      <c r="P109" s="90"/>
      <c r="Q109" s="90"/>
      <c r="R109" s="90"/>
      <c r="S109" s="90"/>
      <c r="T109" s="106" t="s">
        <v>51</v>
      </c>
      <c r="U109" s="7"/>
      <c r="V109" s="7"/>
      <c r="W109" s="7"/>
      <c r="X109" s="7"/>
      <c r="Y109" s="7"/>
      <c r="Z109" s="3" t="s">
        <v>103</v>
      </c>
      <c r="AA109" s="3"/>
      <c r="AB109" s="3"/>
      <c r="AC109" s="3"/>
      <c r="AD109" s="3"/>
      <c r="AE109" s="3"/>
      <c r="AF109" s="3"/>
      <c r="AG109" s="3"/>
      <c r="AH109" s="3"/>
      <c r="AI109" s="3"/>
      <c r="AJ109" s="3"/>
      <c r="AK109" s="3"/>
      <c r="AL109" s="3"/>
      <c r="AM109" s="23"/>
    </row>
    <row r="110" spans="1:61" ht="15" customHeight="1">
      <c r="A110" s="164"/>
      <c r="B110" s="164"/>
      <c r="C110" s="164"/>
      <c r="D110" s="164"/>
      <c r="E110" s="164"/>
      <c r="F110" s="164"/>
      <c r="G110" s="164"/>
      <c r="H110" s="164"/>
      <c r="I110" s="164"/>
      <c r="J110" s="107"/>
      <c r="K110" s="90"/>
      <c r="L110" s="90"/>
      <c r="M110" s="90"/>
      <c r="N110" s="90"/>
      <c r="O110" s="90"/>
      <c r="P110" s="90"/>
      <c r="Q110" s="90"/>
      <c r="R110" s="90"/>
      <c r="S110" s="90"/>
      <c r="T110" s="106"/>
      <c r="U110" s="7"/>
      <c r="V110" s="7"/>
      <c r="W110" s="7"/>
      <c r="X110" s="7"/>
      <c r="Y110" s="7"/>
      <c r="Z110" s="3" t="s">
        <v>104</v>
      </c>
      <c r="AA110" s="3"/>
      <c r="AB110" s="3"/>
      <c r="AC110" s="3"/>
      <c r="AD110" s="3"/>
      <c r="AE110" s="3"/>
      <c r="AF110" s="3"/>
      <c r="AG110" s="3"/>
      <c r="AH110" s="15"/>
      <c r="AI110" s="15"/>
      <c r="AJ110" s="15"/>
      <c r="AK110" s="15"/>
      <c r="AL110" s="15"/>
      <c r="AM110" s="16"/>
    </row>
    <row r="111" spans="1:61" ht="15" customHeight="1">
      <c r="A111" s="164"/>
      <c r="B111" s="164"/>
      <c r="C111" s="164"/>
      <c r="D111" s="164"/>
      <c r="E111" s="164"/>
      <c r="F111" s="164"/>
      <c r="G111" s="164"/>
      <c r="H111" s="164"/>
      <c r="I111" s="164"/>
      <c r="J111" s="19"/>
      <c r="K111" s="7"/>
      <c r="L111" s="7"/>
      <c r="M111" s="7"/>
      <c r="N111" s="7"/>
      <c r="O111" s="7"/>
      <c r="P111" s="7"/>
      <c r="Q111" s="7"/>
      <c r="R111" s="7"/>
      <c r="S111" s="7"/>
      <c r="T111" s="7"/>
      <c r="U111" s="7"/>
      <c r="V111" s="7"/>
      <c r="W111" s="7"/>
      <c r="X111" s="7"/>
      <c r="Y111" s="12"/>
      <c r="Z111" s="3" t="s">
        <v>105</v>
      </c>
      <c r="AA111" s="3"/>
      <c r="AB111" s="3"/>
      <c r="AC111" s="3"/>
      <c r="AD111" s="3"/>
      <c r="AE111" s="3"/>
      <c r="AF111" s="3"/>
      <c r="AG111" s="3"/>
      <c r="AH111" s="15"/>
      <c r="AI111" s="15"/>
      <c r="AJ111" s="15"/>
      <c r="AK111" s="3"/>
      <c r="AL111" s="15"/>
      <c r="AM111" s="16"/>
    </row>
    <row r="112" spans="1:61" ht="15" customHeight="1">
      <c r="A112" s="164"/>
      <c r="B112" s="164"/>
      <c r="C112" s="164"/>
      <c r="D112" s="164"/>
      <c r="E112" s="164"/>
      <c r="F112" s="164"/>
      <c r="G112" s="164"/>
      <c r="H112" s="164"/>
      <c r="I112" s="164"/>
      <c r="J112" s="8"/>
      <c r="K112" s="9"/>
      <c r="L112" s="9"/>
      <c r="M112" s="9"/>
      <c r="N112" s="9"/>
      <c r="O112" s="9"/>
      <c r="P112" s="9"/>
      <c r="Q112" s="9"/>
      <c r="R112" s="9"/>
      <c r="S112" s="9"/>
      <c r="T112" s="9"/>
      <c r="U112" s="9"/>
      <c r="V112" s="9"/>
      <c r="W112" s="9"/>
      <c r="X112" s="9"/>
      <c r="Y112" s="9"/>
      <c r="Z112" s="24"/>
      <c r="AA112" s="24"/>
      <c r="AB112" s="24"/>
      <c r="AC112" s="24"/>
      <c r="AD112" s="24"/>
      <c r="AE112" s="24"/>
      <c r="AF112" s="24"/>
      <c r="AG112" s="24"/>
      <c r="AH112" s="24"/>
      <c r="AI112" s="24"/>
      <c r="AJ112" s="24"/>
      <c r="AK112" s="24"/>
      <c r="AL112" s="24"/>
      <c r="AM112" s="25"/>
    </row>
    <row r="113" spans="1:61" ht="15" customHeight="1">
      <c r="A113" s="164" t="s">
        <v>108</v>
      </c>
      <c r="B113" s="164"/>
      <c r="C113" s="164"/>
      <c r="D113" s="164"/>
      <c r="E113" s="164"/>
      <c r="F113" s="164"/>
      <c r="G113" s="164"/>
      <c r="H113" s="164"/>
      <c r="I113" s="164"/>
      <c r="J113" s="18"/>
      <c r="K113" s="22"/>
      <c r="L113" s="22"/>
      <c r="M113" s="22"/>
      <c r="N113" s="22"/>
      <c r="O113" s="22"/>
      <c r="P113" s="22"/>
      <c r="Q113" s="22"/>
      <c r="R113" s="6"/>
      <c r="S113" s="7"/>
      <c r="T113" s="7"/>
      <c r="U113" s="7"/>
      <c r="V113" s="7"/>
      <c r="W113" s="7"/>
      <c r="X113" s="7"/>
      <c r="Y113" s="7"/>
      <c r="Z113" s="3" t="s">
        <v>48</v>
      </c>
      <c r="AA113" s="3"/>
      <c r="AB113" s="3"/>
      <c r="AC113" s="3"/>
      <c r="AD113" s="3"/>
      <c r="AE113" s="3"/>
      <c r="AF113" s="3"/>
      <c r="AG113" s="3"/>
      <c r="AH113" s="3"/>
      <c r="AI113" s="3"/>
      <c r="AJ113" s="3"/>
      <c r="AK113" s="3"/>
      <c r="AL113" s="3"/>
      <c r="AM113" s="23"/>
      <c r="BE113" s="1" t="s">
        <v>99</v>
      </c>
      <c r="BF113" s="1">
        <f>IF(TRIM($K114)="","",IF(ISERROR(MATCH($K114,$CG$3:$CG$5,0)),"INPUT_ERROR",MATCH($K114,$CG$3:$CG$5,0)))</f>
        <v>2</v>
      </c>
      <c r="BH113" s="1">
        <v>24</v>
      </c>
      <c r="BI113" s="1" t="str">
        <f>"ITEM" &amp; BH113 &amp;BG113 &amp; "=" &amp;BF113</f>
        <v>ITEM24=2</v>
      </c>
    </row>
    <row r="114" spans="1:61" ht="15" customHeight="1">
      <c r="A114" s="164"/>
      <c r="B114" s="164"/>
      <c r="C114" s="164"/>
      <c r="D114" s="164"/>
      <c r="E114" s="164"/>
      <c r="F114" s="164"/>
      <c r="G114" s="164"/>
      <c r="H114" s="164"/>
      <c r="I114" s="164"/>
      <c r="J114" s="107" t="s">
        <v>102</v>
      </c>
      <c r="K114" s="90" t="s">
        <v>175</v>
      </c>
      <c r="L114" s="90"/>
      <c r="M114" s="90"/>
      <c r="N114" s="90"/>
      <c r="O114" s="90"/>
      <c r="P114" s="90"/>
      <c r="Q114" s="90"/>
      <c r="R114" s="90"/>
      <c r="S114" s="90"/>
      <c r="T114" s="106" t="s">
        <v>51</v>
      </c>
      <c r="U114" s="7"/>
      <c r="V114" s="7"/>
      <c r="W114" s="7"/>
      <c r="X114" s="7"/>
      <c r="Y114" s="7"/>
      <c r="Z114" s="3" t="s">
        <v>103</v>
      </c>
      <c r="AA114" s="3"/>
      <c r="AB114" s="3"/>
      <c r="AC114" s="3"/>
      <c r="AD114" s="3"/>
      <c r="AE114" s="3"/>
      <c r="AF114" s="3"/>
      <c r="AG114" s="3"/>
      <c r="AH114" s="3"/>
      <c r="AI114" s="3"/>
      <c r="AJ114" s="3"/>
      <c r="AK114" s="3"/>
      <c r="AL114" s="3"/>
      <c r="AM114" s="23"/>
    </row>
    <row r="115" spans="1:61" ht="15" customHeight="1">
      <c r="A115" s="164"/>
      <c r="B115" s="164"/>
      <c r="C115" s="164"/>
      <c r="D115" s="164"/>
      <c r="E115" s="164"/>
      <c r="F115" s="164"/>
      <c r="G115" s="164"/>
      <c r="H115" s="164"/>
      <c r="I115" s="164"/>
      <c r="J115" s="107"/>
      <c r="K115" s="90"/>
      <c r="L115" s="90"/>
      <c r="M115" s="90"/>
      <c r="N115" s="90"/>
      <c r="O115" s="90"/>
      <c r="P115" s="90"/>
      <c r="Q115" s="90"/>
      <c r="R115" s="90"/>
      <c r="S115" s="90"/>
      <c r="T115" s="106"/>
      <c r="U115" s="7"/>
      <c r="V115" s="7"/>
      <c r="W115" s="7"/>
      <c r="X115" s="7"/>
      <c r="Y115" s="7"/>
      <c r="Z115" s="3" t="s">
        <v>104</v>
      </c>
      <c r="AA115" s="3"/>
      <c r="AB115" s="3"/>
      <c r="AC115" s="3"/>
      <c r="AD115" s="3"/>
      <c r="AE115" s="3"/>
      <c r="AF115" s="3"/>
      <c r="AG115" s="3"/>
      <c r="AH115" s="15"/>
      <c r="AI115" s="15"/>
      <c r="AJ115" s="15"/>
      <c r="AK115" s="15"/>
      <c r="AL115" s="15"/>
      <c r="AM115" s="16"/>
    </row>
    <row r="116" spans="1:61" ht="15" customHeight="1">
      <c r="A116" s="164"/>
      <c r="B116" s="164"/>
      <c r="C116" s="164"/>
      <c r="D116" s="164"/>
      <c r="E116" s="164"/>
      <c r="F116" s="164"/>
      <c r="G116" s="164"/>
      <c r="H116" s="164"/>
      <c r="I116" s="164"/>
      <c r="J116" s="19"/>
      <c r="K116" s="7"/>
      <c r="L116" s="7"/>
      <c r="M116" s="7"/>
      <c r="N116" s="7"/>
      <c r="O116" s="7"/>
      <c r="P116" s="7"/>
      <c r="Q116" s="7"/>
      <c r="R116" s="7"/>
      <c r="S116" s="7"/>
      <c r="T116" s="7"/>
      <c r="U116" s="7"/>
      <c r="V116" s="7"/>
      <c r="W116" s="7"/>
      <c r="X116" s="7"/>
      <c r="Y116" s="12"/>
      <c r="Z116" s="3" t="s">
        <v>105</v>
      </c>
      <c r="AA116" s="3"/>
      <c r="AB116" s="3"/>
      <c r="AC116" s="3"/>
      <c r="AD116" s="3"/>
      <c r="AE116" s="3"/>
      <c r="AF116" s="3"/>
      <c r="AG116" s="3"/>
      <c r="AH116" s="15"/>
      <c r="AI116" s="15"/>
      <c r="AJ116" s="15"/>
      <c r="AK116" s="3"/>
      <c r="AL116" s="15"/>
      <c r="AM116" s="16"/>
    </row>
    <row r="117" spans="1:61" ht="15" customHeight="1">
      <c r="A117" s="164"/>
      <c r="B117" s="164"/>
      <c r="C117" s="164"/>
      <c r="D117" s="164"/>
      <c r="E117" s="164"/>
      <c r="F117" s="164"/>
      <c r="G117" s="164"/>
      <c r="H117" s="164"/>
      <c r="I117" s="164"/>
      <c r="J117" s="8"/>
      <c r="K117" s="9"/>
      <c r="L117" s="9"/>
      <c r="M117" s="9"/>
      <c r="N117" s="9"/>
      <c r="O117" s="9"/>
      <c r="P117" s="9"/>
      <c r="Q117" s="9"/>
      <c r="R117" s="9"/>
      <c r="S117" s="9"/>
      <c r="T117" s="9"/>
      <c r="U117" s="9"/>
      <c r="V117" s="9"/>
      <c r="W117" s="9"/>
      <c r="X117" s="9"/>
      <c r="Y117" s="9"/>
      <c r="Z117" s="24"/>
      <c r="AA117" s="24"/>
      <c r="AB117" s="24"/>
      <c r="AC117" s="24"/>
      <c r="AD117" s="24"/>
      <c r="AE117" s="24"/>
      <c r="AF117" s="24"/>
      <c r="AG117" s="24"/>
      <c r="AH117" s="24"/>
      <c r="AI117" s="24"/>
      <c r="AJ117" s="24"/>
      <c r="AK117" s="24"/>
      <c r="AL117" s="24"/>
      <c r="AM117" s="25"/>
    </row>
    <row r="118" spans="1:61" ht="15" customHeight="1">
      <c r="A118" s="197" t="s">
        <v>110</v>
      </c>
      <c r="B118" s="168"/>
      <c r="C118" s="168"/>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21" t="s">
        <v>65</v>
      </c>
      <c r="AF118" s="123"/>
      <c r="AG118" s="168" t="s">
        <v>111</v>
      </c>
      <c r="AH118" s="168"/>
      <c r="AI118" s="168"/>
      <c r="AJ118" s="168"/>
      <c r="AK118" s="168"/>
      <c r="AL118" s="168"/>
      <c r="AM118" s="169"/>
      <c r="BE118" s="1" t="s">
        <v>109</v>
      </c>
      <c r="BF118" s="1" t="b">
        <f>IF($AF118="○",TRUE,IF($AF118="",FALSE,"INPUT_ERROR"))</f>
        <v>0</v>
      </c>
      <c r="BH118" s="1">
        <v>25</v>
      </c>
      <c r="BI118" s="1" t="str">
        <f>"ITEM" &amp; BH118 &amp;BG118 &amp; "=" &amp;BF118</f>
        <v>ITEM25=FALSE</v>
      </c>
    </row>
    <row r="119" spans="1:61" ht="15" customHeight="1">
      <c r="A119" s="198"/>
      <c r="B119" s="170"/>
      <c r="C119" s="170"/>
      <c r="D119" s="170"/>
      <c r="E119" s="170"/>
      <c r="F119" s="170"/>
      <c r="G119" s="170"/>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22"/>
      <c r="AF119" s="124"/>
      <c r="AG119" s="170"/>
      <c r="AH119" s="170"/>
      <c r="AI119" s="170"/>
      <c r="AJ119" s="170"/>
      <c r="AK119" s="170"/>
      <c r="AL119" s="170"/>
      <c r="AM119" s="171"/>
    </row>
    <row r="120" spans="1:61" ht="15" customHeight="1">
      <c r="A120" s="91" t="s">
        <v>112</v>
      </c>
      <c r="B120" s="92"/>
      <c r="C120" s="92"/>
      <c r="D120" s="92"/>
      <c r="E120" s="92"/>
      <c r="F120" s="92"/>
      <c r="G120" s="92"/>
      <c r="H120" s="92"/>
      <c r="I120" s="93"/>
      <c r="J120" s="18"/>
      <c r="K120" s="22"/>
      <c r="L120" s="22"/>
      <c r="M120" s="22"/>
      <c r="N120" s="22"/>
      <c r="O120" s="22"/>
      <c r="P120" s="22"/>
      <c r="Q120" s="22"/>
      <c r="R120" s="6"/>
      <c r="S120" s="7"/>
      <c r="T120" s="7"/>
      <c r="U120" s="7"/>
      <c r="V120" s="7"/>
      <c r="W120" s="7"/>
      <c r="X120" s="7"/>
      <c r="Y120" s="7"/>
      <c r="Z120" s="3" t="s">
        <v>48</v>
      </c>
      <c r="AA120" s="3"/>
      <c r="AB120" s="3"/>
      <c r="AC120" s="3"/>
      <c r="AD120" s="26"/>
      <c r="AE120" s="26"/>
      <c r="AF120" s="26"/>
      <c r="AG120" s="26"/>
      <c r="AH120" s="3"/>
      <c r="AI120" s="3"/>
      <c r="AJ120" s="3"/>
      <c r="AK120" s="3"/>
      <c r="AL120" s="3"/>
      <c r="AM120" s="23"/>
      <c r="BE120" s="1" t="s">
        <v>99</v>
      </c>
      <c r="BF120" s="1">
        <f>IF(TRIM($K121)="","",IF(ISERROR(MATCH($K121,$CG$3:$CG$5,0)),"INPUT_ERROR",MATCH($K121,$CG$3:$CG$5,0)))</f>
        <v>2</v>
      </c>
      <c r="BH120" s="1">
        <v>26</v>
      </c>
      <c r="BI120" s="1" t="str">
        <f>"ITEM" &amp; BH120 &amp;BG120 &amp; "=" &amp;BF120</f>
        <v>ITEM26=2</v>
      </c>
    </row>
    <row r="121" spans="1:61" ht="15" customHeight="1">
      <c r="A121" s="94"/>
      <c r="B121" s="95"/>
      <c r="C121" s="95"/>
      <c r="D121" s="95"/>
      <c r="E121" s="95"/>
      <c r="F121" s="95"/>
      <c r="G121" s="95"/>
      <c r="H121" s="95"/>
      <c r="I121" s="96"/>
      <c r="J121" s="107" t="s">
        <v>102</v>
      </c>
      <c r="K121" s="90" t="s">
        <v>175</v>
      </c>
      <c r="L121" s="90"/>
      <c r="M121" s="90"/>
      <c r="N121" s="90"/>
      <c r="O121" s="90"/>
      <c r="P121" s="90"/>
      <c r="Q121" s="90"/>
      <c r="R121" s="90"/>
      <c r="S121" s="90"/>
      <c r="T121" s="106" t="s">
        <v>51</v>
      </c>
      <c r="U121" s="7"/>
      <c r="V121" s="7"/>
      <c r="W121" s="7"/>
      <c r="X121" s="7"/>
      <c r="Y121" s="7"/>
      <c r="Z121" s="3" t="s">
        <v>103</v>
      </c>
      <c r="AA121" s="3"/>
      <c r="AB121" s="3"/>
      <c r="AC121" s="3"/>
      <c r="AD121" s="3"/>
      <c r="AE121" s="3"/>
      <c r="AF121" s="3"/>
      <c r="AG121" s="3"/>
      <c r="AH121" s="3"/>
      <c r="AI121" s="3"/>
      <c r="AJ121" s="3"/>
      <c r="AK121" s="3"/>
      <c r="AL121" s="3"/>
      <c r="AM121" s="23"/>
    </row>
    <row r="122" spans="1:61" ht="15" customHeight="1">
      <c r="A122" s="94"/>
      <c r="B122" s="95"/>
      <c r="C122" s="95"/>
      <c r="D122" s="95"/>
      <c r="E122" s="95"/>
      <c r="F122" s="95"/>
      <c r="G122" s="95"/>
      <c r="H122" s="95"/>
      <c r="I122" s="96"/>
      <c r="J122" s="107"/>
      <c r="K122" s="90"/>
      <c r="L122" s="90"/>
      <c r="M122" s="90"/>
      <c r="N122" s="90"/>
      <c r="O122" s="90"/>
      <c r="P122" s="90"/>
      <c r="Q122" s="90"/>
      <c r="R122" s="90"/>
      <c r="S122" s="90"/>
      <c r="T122" s="106"/>
      <c r="U122" s="7"/>
      <c r="V122" s="7"/>
      <c r="W122" s="7"/>
      <c r="X122" s="7"/>
      <c r="Y122" s="7"/>
      <c r="Z122" s="3" t="s">
        <v>104</v>
      </c>
      <c r="AA122" s="3"/>
      <c r="AB122" s="3"/>
      <c r="AC122" s="3"/>
      <c r="AD122" s="3"/>
      <c r="AE122" s="3"/>
      <c r="AF122" s="3"/>
      <c r="AG122" s="3"/>
      <c r="AH122" s="15"/>
      <c r="AI122" s="15"/>
      <c r="AJ122" s="15"/>
      <c r="AK122" s="15"/>
      <c r="AL122" s="15"/>
      <c r="AM122" s="16"/>
    </row>
    <row r="123" spans="1:61" ht="15" customHeight="1">
      <c r="A123" s="97"/>
      <c r="B123" s="98"/>
      <c r="C123" s="98"/>
      <c r="D123" s="98"/>
      <c r="E123" s="98"/>
      <c r="F123" s="98"/>
      <c r="G123" s="98"/>
      <c r="H123" s="98"/>
      <c r="I123" s="99"/>
      <c r="J123" s="19"/>
      <c r="K123" s="7"/>
      <c r="L123" s="7"/>
      <c r="M123" s="7"/>
      <c r="N123" s="7"/>
      <c r="O123" s="7"/>
      <c r="P123" s="7"/>
      <c r="Q123" s="7"/>
      <c r="R123" s="7"/>
      <c r="S123" s="7"/>
      <c r="T123" s="7"/>
      <c r="U123" s="7"/>
      <c r="V123" s="7"/>
      <c r="W123" s="7"/>
      <c r="X123" s="7"/>
      <c r="Y123" s="12"/>
      <c r="Z123" s="3" t="s">
        <v>105</v>
      </c>
      <c r="AA123" s="3"/>
      <c r="AB123" s="3"/>
      <c r="AC123" s="3"/>
      <c r="AD123" s="3"/>
      <c r="AE123" s="3"/>
      <c r="AF123" s="3"/>
      <c r="AG123" s="3"/>
      <c r="AH123" s="15"/>
      <c r="AI123" s="15"/>
      <c r="AJ123" s="15"/>
      <c r="AK123" s="3"/>
      <c r="AL123" s="15"/>
      <c r="AM123" s="16"/>
    </row>
    <row r="124" spans="1:61" ht="15" customHeight="1">
      <c r="A124" s="201" t="s">
        <v>113</v>
      </c>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21" t="s">
        <v>65</v>
      </c>
      <c r="AF124" s="123"/>
      <c r="AG124" s="168" t="s">
        <v>114</v>
      </c>
      <c r="AH124" s="168"/>
      <c r="AI124" s="168"/>
      <c r="AJ124" s="168"/>
      <c r="AK124" s="168"/>
      <c r="AL124" s="168"/>
      <c r="AM124" s="169"/>
      <c r="BE124" s="1" t="s">
        <v>125</v>
      </c>
      <c r="BF124" s="1" t="b">
        <f>IF($AF124="○",TRUE,IF($AF124="",FALSE,"INPUT_ERROR"))</f>
        <v>0</v>
      </c>
      <c r="BH124" s="1">
        <v>27</v>
      </c>
      <c r="BI124" s="1" t="str">
        <f>"ITEM" &amp; BH124 &amp;BG124 &amp; "=" &amp;BF124</f>
        <v>ITEM27=FALSE</v>
      </c>
    </row>
    <row r="125" spans="1:61" ht="15" customHeight="1">
      <c r="A125" s="202"/>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c r="X125" s="133"/>
      <c r="Y125" s="133"/>
      <c r="Z125" s="133"/>
      <c r="AA125" s="133"/>
      <c r="AB125" s="133"/>
      <c r="AC125" s="133"/>
      <c r="AD125" s="133"/>
      <c r="AE125" s="122"/>
      <c r="AF125" s="124"/>
      <c r="AG125" s="170"/>
      <c r="AH125" s="170"/>
      <c r="AI125" s="170"/>
      <c r="AJ125" s="170"/>
      <c r="AK125" s="170"/>
      <c r="AL125" s="170"/>
      <c r="AM125" s="171"/>
    </row>
    <row r="126" spans="1:61" ht="15" customHeight="1">
      <c r="A126" s="91" t="s">
        <v>115</v>
      </c>
      <c r="B126" s="92"/>
      <c r="C126" s="92"/>
      <c r="D126" s="92"/>
      <c r="E126" s="92"/>
      <c r="F126" s="92"/>
      <c r="G126" s="92"/>
      <c r="H126" s="92"/>
      <c r="I126" s="93"/>
      <c r="J126" s="18"/>
      <c r="K126" s="22"/>
      <c r="L126" s="22"/>
      <c r="M126" s="22"/>
      <c r="N126" s="22"/>
      <c r="O126" s="22"/>
      <c r="P126" s="22"/>
      <c r="Q126" s="22"/>
      <c r="R126" s="6"/>
      <c r="S126" s="7"/>
      <c r="T126" s="7"/>
      <c r="U126" s="7"/>
      <c r="V126" s="7"/>
      <c r="W126" s="7"/>
      <c r="X126" s="7"/>
      <c r="Y126" s="7"/>
      <c r="Z126" s="3" t="s">
        <v>48</v>
      </c>
      <c r="AA126" s="3"/>
      <c r="AB126" s="3"/>
      <c r="AC126" s="3"/>
      <c r="AD126" s="3"/>
      <c r="AE126" s="3"/>
      <c r="AF126" s="3"/>
      <c r="AG126" s="3"/>
      <c r="AH126" s="3"/>
      <c r="AI126" s="3"/>
      <c r="AJ126" s="3"/>
      <c r="AK126" s="3"/>
      <c r="AL126" s="3"/>
      <c r="AM126" s="23"/>
      <c r="BE126" s="1" t="s">
        <v>99</v>
      </c>
      <c r="BF126" s="1">
        <f>IF(TRIM($K127)="","",IF(ISERROR(MATCH($K127,$CG$3:$CG$5,0)),"INPUT_ERROR",MATCH($K127,$CG$3:$CG$5,0)))</f>
        <v>2</v>
      </c>
      <c r="BH126" s="1">
        <v>28</v>
      </c>
      <c r="BI126" s="1" t="str">
        <f>"ITEM" &amp; BH126 &amp;BG126 &amp; "=" &amp;BF126</f>
        <v>ITEM28=2</v>
      </c>
    </row>
    <row r="127" spans="1:61" ht="15" customHeight="1">
      <c r="A127" s="94"/>
      <c r="B127" s="95"/>
      <c r="C127" s="95"/>
      <c r="D127" s="95"/>
      <c r="E127" s="95"/>
      <c r="F127" s="95"/>
      <c r="G127" s="95"/>
      <c r="H127" s="95"/>
      <c r="I127" s="96"/>
      <c r="J127" s="107" t="s">
        <v>50</v>
      </c>
      <c r="K127" s="90" t="s">
        <v>175</v>
      </c>
      <c r="L127" s="90"/>
      <c r="M127" s="90"/>
      <c r="N127" s="90"/>
      <c r="O127" s="90"/>
      <c r="P127" s="90"/>
      <c r="Q127" s="90"/>
      <c r="R127" s="90"/>
      <c r="S127" s="90"/>
      <c r="T127" s="106" t="s">
        <v>51</v>
      </c>
      <c r="U127" s="7"/>
      <c r="V127" s="7"/>
      <c r="W127" s="7"/>
      <c r="X127" s="7"/>
      <c r="Y127" s="7"/>
      <c r="Z127" s="3" t="s">
        <v>103</v>
      </c>
      <c r="AA127" s="3"/>
      <c r="AB127" s="3"/>
      <c r="AC127" s="3"/>
      <c r="AD127" s="3"/>
      <c r="AE127" s="3"/>
      <c r="AF127" s="3"/>
      <c r="AG127" s="3"/>
      <c r="AH127" s="3"/>
      <c r="AI127" s="3"/>
      <c r="AJ127" s="3"/>
      <c r="AK127" s="3"/>
      <c r="AL127" s="3"/>
      <c r="AM127" s="23"/>
    </row>
    <row r="128" spans="1:61" ht="15" customHeight="1">
      <c r="A128" s="94"/>
      <c r="B128" s="95"/>
      <c r="C128" s="95"/>
      <c r="D128" s="95"/>
      <c r="E128" s="95"/>
      <c r="F128" s="95"/>
      <c r="G128" s="95"/>
      <c r="H128" s="95"/>
      <c r="I128" s="96"/>
      <c r="J128" s="107"/>
      <c r="K128" s="90"/>
      <c r="L128" s="90"/>
      <c r="M128" s="90"/>
      <c r="N128" s="90"/>
      <c r="O128" s="90"/>
      <c r="P128" s="90"/>
      <c r="Q128" s="90"/>
      <c r="R128" s="90"/>
      <c r="S128" s="90"/>
      <c r="T128" s="106"/>
      <c r="U128" s="7"/>
      <c r="V128" s="7"/>
      <c r="W128" s="7"/>
      <c r="X128" s="7"/>
      <c r="Y128" s="7"/>
      <c r="Z128" s="3" t="s">
        <v>104</v>
      </c>
      <c r="AA128" s="3"/>
      <c r="AB128" s="3"/>
      <c r="AC128" s="3"/>
      <c r="AD128" s="3"/>
      <c r="AE128" s="3"/>
      <c r="AF128" s="3"/>
      <c r="AG128" s="3"/>
      <c r="AH128" s="15"/>
      <c r="AI128" s="15"/>
      <c r="AJ128" s="15"/>
      <c r="AK128" s="15"/>
      <c r="AL128" s="15"/>
      <c r="AM128" s="16"/>
    </row>
    <row r="129" spans="1:61" ht="15" customHeight="1">
      <c r="A129" s="97"/>
      <c r="B129" s="98"/>
      <c r="C129" s="98"/>
      <c r="D129" s="98"/>
      <c r="E129" s="98"/>
      <c r="F129" s="98"/>
      <c r="G129" s="98"/>
      <c r="H129" s="98"/>
      <c r="I129" s="99"/>
      <c r="J129" s="19"/>
      <c r="K129" s="7"/>
      <c r="L129" s="7"/>
      <c r="M129" s="7"/>
      <c r="N129" s="7"/>
      <c r="O129" s="7"/>
      <c r="P129" s="7"/>
      <c r="Q129" s="7"/>
      <c r="R129" s="7"/>
      <c r="S129" s="7"/>
      <c r="T129" s="7"/>
      <c r="U129" s="7"/>
      <c r="V129" s="7"/>
      <c r="W129" s="7"/>
      <c r="X129" s="7"/>
      <c r="Y129" s="12"/>
      <c r="Z129" s="3" t="s">
        <v>105</v>
      </c>
      <c r="AA129" s="3"/>
      <c r="AB129" s="3"/>
      <c r="AC129" s="3"/>
      <c r="AD129" s="3"/>
      <c r="AE129" s="3"/>
      <c r="AF129" s="3"/>
      <c r="AG129" s="3"/>
      <c r="AH129" s="15"/>
      <c r="AI129" s="15"/>
      <c r="AJ129" s="15"/>
      <c r="AK129" s="3"/>
      <c r="AL129" s="15"/>
      <c r="AM129" s="16"/>
    </row>
    <row r="130" spans="1:61" ht="15" customHeight="1">
      <c r="A130" s="197" t="s">
        <v>116</v>
      </c>
      <c r="B130" s="168"/>
      <c r="C130" s="168"/>
      <c r="D130" s="168"/>
      <c r="E130" s="168"/>
      <c r="F130" s="168"/>
      <c r="G130" s="168"/>
      <c r="H130" s="168"/>
      <c r="I130" s="168"/>
      <c r="J130" s="168"/>
      <c r="K130" s="168"/>
      <c r="L130" s="168"/>
      <c r="M130" s="168"/>
      <c r="N130" s="168"/>
      <c r="O130" s="168"/>
      <c r="P130" s="168"/>
      <c r="Q130" s="168"/>
      <c r="R130" s="168"/>
      <c r="S130" s="168"/>
      <c r="T130" s="121"/>
      <c r="U130" s="195"/>
      <c r="V130" s="195" t="s">
        <v>65</v>
      </c>
      <c r="W130" s="123"/>
      <c r="X130" s="131" t="s">
        <v>117</v>
      </c>
      <c r="Y130" s="131"/>
      <c r="Z130" s="131"/>
      <c r="AA130" s="131"/>
      <c r="AB130" s="131"/>
      <c r="AC130" s="131"/>
      <c r="AD130" s="131"/>
      <c r="AE130" s="195" t="s">
        <v>65</v>
      </c>
      <c r="AF130" s="123"/>
      <c r="AG130" s="131" t="s">
        <v>118</v>
      </c>
      <c r="AH130" s="131"/>
      <c r="AI130" s="131"/>
      <c r="AJ130" s="131"/>
      <c r="AK130" s="131"/>
      <c r="AL130" s="131"/>
      <c r="AM130" s="132"/>
      <c r="BE130" s="1" t="s">
        <v>109</v>
      </c>
      <c r="BF130" s="1" t="b">
        <f>IF($W130="○",TRUE,IF($W130="",FALSE,"INPUT_ERROR"))</f>
        <v>0</v>
      </c>
      <c r="BH130" s="1">
        <v>29</v>
      </c>
      <c r="BI130" s="1" t="str">
        <f>"ITEM" &amp; BH130 &amp;BG130 &amp; "=" &amp;BF130</f>
        <v>ITEM29=FALSE</v>
      </c>
    </row>
    <row r="131" spans="1:61" ht="15" customHeight="1">
      <c r="A131" s="198"/>
      <c r="B131" s="170"/>
      <c r="C131" s="170"/>
      <c r="D131" s="170"/>
      <c r="E131" s="170"/>
      <c r="F131" s="170"/>
      <c r="G131" s="170"/>
      <c r="H131" s="170"/>
      <c r="I131" s="170"/>
      <c r="J131" s="170"/>
      <c r="K131" s="170"/>
      <c r="L131" s="170"/>
      <c r="M131" s="170"/>
      <c r="N131" s="170"/>
      <c r="O131" s="170"/>
      <c r="P131" s="170"/>
      <c r="Q131" s="170"/>
      <c r="R131" s="170"/>
      <c r="S131" s="170"/>
      <c r="T131" s="122"/>
      <c r="U131" s="196"/>
      <c r="V131" s="196"/>
      <c r="W131" s="124"/>
      <c r="X131" s="133"/>
      <c r="Y131" s="133"/>
      <c r="Z131" s="133"/>
      <c r="AA131" s="133"/>
      <c r="AB131" s="133"/>
      <c r="AC131" s="133"/>
      <c r="AD131" s="133"/>
      <c r="AE131" s="196"/>
      <c r="AF131" s="124"/>
      <c r="AG131" s="133"/>
      <c r="AH131" s="133"/>
      <c r="AI131" s="133"/>
      <c r="AJ131" s="133"/>
      <c r="AK131" s="133"/>
      <c r="AL131" s="133"/>
      <c r="AM131" s="134"/>
      <c r="BE131" s="1" t="s">
        <v>109</v>
      </c>
      <c r="BF131" s="1" t="b">
        <f>IF($AF130="○",TRUE,IF($AF130="",FALSE,"INPUT_ERROR"))</f>
        <v>0</v>
      </c>
      <c r="BH131" s="1">
        <v>30</v>
      </c>
      <c r="BI131" s="1" t="str">
        <f>"ITEM" &amp; BH131 &amp;BG131 &amp; "=" &amp;BF131</f>
        <v>ITEM30=FALSE</v>
      </c>
    </row>
    <row r="132" spans="1:61" ht="15" customHeight="1">
      <c r="A132" s="91" t="s">
        <v>101</v>
      </c>
      <c r="B132" s="92"/>
      <c r="C132" s="92"/>
      <c r="D132" s="92"/>
      <c r="E132" s="92"/>
      <c r="F132" s="92"/>
      <c r="G132" s="92"/>
      <c r="H132" s="92"/>
      <c r="I132" s="93"/>
      <c r="J132" s="18"/>
      <c r="K132" s="22"/>
      <c r="L132" s="22"/>
      <c r="M132" s="22"/>
      <c r="N132" s="22"/>
      <c r="O132" s="22"/>
      <c r="P132" s="22"/>
      <c r="Q132" s="22"/>
      <c r="R132" s="6"/>
      <c r="S132" s="6"/>
      <c r="T132" s="6"/>
      <c r="U132" s="6"/>
      <c r="V132" s="6"/>
      <c r="W132" s="6"/>
      <c r="X132" s="6"/>
      <c r="Y132" s="6"/>
      <c r="Z132" s="22" t="s">
        <v>48</v>
      </c>
      <c r="AA132" s="22"/>
      <c r="AB132" s="22"/>
      <c r="AC132" s="22"/>
      <c r="AD132" s="22"/>
      <c r="AE132" s="22"/>
      <c r="AF132" s="22"/>
      <c r="AG132" s="22"/>
      <c r="AH132" s="22"/>
      <c r="AI132" s="22"/>
      <c r="AJ132" s="22"/>
      <c r="AK132" s="22"/>
      <c r="AL132" s="22"/>
      <c r="AM132" s="27"/>
      <c r="BE132" s="1" t="s">
        <v>99</v>
      </c>
      <c r="BF132" s="1">
        <f>IF(TRIM($K133)="","",IF(ISERROR(MATCH($K133,$CG$3:$CG$5,0)),"INPUT_ERROR",MATCH($K133,$CG$3:$CG$5,0)))</f>
        <v>2</v>
      </c>
      <c r="BH132" s="1">
        <v>31</v>
      </c>
      <c r="BI132" s="1" t="str">
        <f>"ITEM" &amp; BH132 &amp;BG132 &amp; "=" &amp;BF132</f>
        <v>ITEM31=2</v>
      </c>
    </row>
    <row r="133" spans="1:61" ht="15" customHeight="1">
      <c r="A133" s="94"/>
      <c r="B133" s="95"/>
      <c r="C133" s="95"/>
      <c r="D133" s="95"/>
      <c r="E133" s="95"/>
      <c r="F133" s="95"/>
      <c r="G133" s="95"/>
      <c r="H133" s="95"/>
      <c r="I133" s="96"/>
      <c r="J133" s="107" t="s">
        <v>102</v>
      </c>
      <c r="K133" s="90" t="s">
        <v>175</v>
      </c>
      <c r="L133" s="90"/>
      <c r="M133" s="90"/>
      <c r="N133" s="90"/>
      <c r="O133" s="90"/>
      <c r="P133" s="90"/>
      <c r="Q133" s="90"/>
      <c r="R133" s="90"/>
      <c r="S133" s="90"/>
      <c r="T133" s="106" t="s">
        <v>51</v>
      </c>
      <c r="U133" s="7"/>
      <c r="V133" s="7"/>
      <c r="W133" s="7"/>
      <c r="X133" s="7"/>
      <c r="Y133" s="7"/>
      <c r="Z133" s="3" t="s">
        <v>103</v>
      </c>
      <c r="AA133" s="3"/>
      <c r="AB133" s="3"/>
      <c r="AC133" s="3"/>
      <c r="AD133" s="3"/>
      <c r="AE133" s="3"/>
      <c r="AF133" s="3"/>
      <c r="AG133" s="3"/>
      <c r="AH133" s="3"/>
      <c r="AI133" s="3"/>
      <c r="AJ133" s="3"/>
      <c r="AK133" s="3"/>
      <c r="AL133" s="3"/>
      <c r="AM133" s="23"/>
    </row>
    <row r="134" spans="1:61" ht="15" customHeight="1">
      <c r="A134" s="94"/>
      <c r="B134" s="95"/>
      <c r="C134" s="95"/>
      <c r="D134" s="95"/>
      <c r="E134" s="95"/>
      <c r="F134" s="95"/>
      <c r="G134" s="95"/>
      <c r="H134" s="95"/>
      <c r="I134" s="96"/>
      <c r="J134" s="107"/>
      <c r="K134" s="90"/>
      <c r="L134" s="90"/>
      <c r="M134" s="90"/>
      <c r="N134" s="90"/>
      <c r="O134" s="90"/>
      <c r="P134" s="90"/>
      <c r="Q134" s="90"/>
      <c r="R134" s="90"/>
      <c r="S134" s="90"/>
      <c r="T134" s="106"/>
      <c r="U134" s="7"/>
      <c r="V134" s="7"/>
      <c r="W134" s="7"/>
      <c r="X134" s="7"/>
      <c r="Y134" s="7"/>
      <c r="Z134" s="3" t="s">
        <v>104</v>
      </c>
      <c r="AA134" s="3"/>
      <c r="AB134" s="3"/>
      <c r="AC134" s="3"/>
      <c r="AD134" s="3"/>
      <c r="AE134" s="3"/>
      <c r="AF134" s="3"/>
      <c r="AG134" s="3"/>
      <c r="AH134" s="15"/>
      <c r="AI134" s="15"/>
      <c r="AJ134" s="15"/>
      <c r="AK134" s="15"/>
      <c r="AL134" s="15"/>
      <c r="AM134" s="16"/>
    </row>
    <row r="135" spans="1:61" ht="15" customHeight="1">
      <c r="A135" s="97"/>
      <c r="B135" s="98"/>
      <c r="C135" s="98"/>
      <c r="D135" s="98"/>
      <c r="E135" s="98"/>
      <c r="F135" s="98"/>
      <c r="G135" s="98"/>
      <c r="H135" s="98"/>
      <c r="I135" s="99"/>
      <c r="J135" s="8"/>
      <c r="K135" s="9"/>
      <c r="L135" s="9"/>
      <c r="M135" s="9"/>
      <c r="N135" s="9"/>
      <c r="O135" s="9"/>
      <c r="P135" s="9"/>
      <c r="Q135" s="9"/>
      <c r="R135" s="9"/>
      <c r="S135" s="9"/>
      <c r="T135" s="9"/>
      <c r="U135" s="9"/>
      <c r="V135" s="9"/>
      <c r="W135" s="9"/>
      <c r="X135" s="9"/>
      <c r="Y135" s="17"/>
      <c r="Z135" s="24" t="s">
        <v>105</v>
      </c>
      <c r="AA135" s="24"/>
      <c r="AB135" s="24"/>
      <c r="AC135" s="24"/>
      <c r="AD135" s="24"/>
      <c r="AE135" s="24"/>
      <c r="AF135" s="24"/>
      <c r="AG135" s="24"/>
      <c r="AH135" s="13"/>
      <c r="AI135" s="13"/>
      <c r="AJ135" s="13"/>
      <c r="AK135" s="24"/>
      <c r="AL135" s="13"/>
      <c r="AM135" s="14"/>
    </row>
    <row r="136" spans="1:61" ht="15" customHeight="1">
      <c r="A136" s="91" t="s">
        <v>119</v>
      </c>
      <c r="B136" s="92"/>
      <c r="C136" s="92"/>
      <c r="D136" s="92"/>
      <c r="E136" s="92"/>
      <c r="F136" s="92"/>
      <c r="G136" s="92"/>
      <c r="H136" s="92"/>
      <c r="I136" s="93"/>
      <c r="J136" s="18"/>
      <c r="K136" s="22"/>
      <c r="L136" s="22"/>
      <c r="M136" s="22"/>
      <c r="N136" s="22"/>
      <c r="O136" s="22"/>
      <c r="P136" s="22"/>
      <c r="Q136" s="22"/>
      <c r="R136" s="6"/>
      <c r="S136" s="6"/>
      <c r="T136" s="6"/>
      <c r="U136" s="6"/>
      <c r="V136" s="6"/>
      <c r="W136" s="6"/>
      <c r="X136" s="6"/>
      <c r="Y136" s="6"/>
      <c r="Z136" s="22" t="s">
        <v>48</v>
      </c>
      <c r="AA136" s="22"/>
      <c r="AB136" s="22"/>
      <c r="AC136" s="22"/>
      <c r="AD136" s="22"/>
      <c r="AE136" s="22"/>
      <c r="AF136" s="22"/>
      <c r="AG136" s="22"/>
      <c r="AH136" s="22"/>
      <c r="AI136" s="22"/>
      <c r="AJ136" s="22"/>
      <c r="AK136" s="22"/>
      <c r="AL136" s="22"/>
      <c r="AM136" s="27"/>
      <c r="BE136" s="1" t="s">
        <v>99</v>
      </c>
      <c r="BF136" s="1">
        <f>IF(TRIM($K137)="","",IF(ISERROR(MATCH($K137,$CG$3:$CG$5,0)),"INPUT_ERROR",MATCH($K137,$CG$3:$CG$5,0)))</f>
        <v>2</v>
      </c>
      <c r="BH136" s="1">
        <v>32</v>
      </c>
      <c r="BI136" s="1" t="str">
        <f>"ITEM" &amp; BH136 &amp;BG136 &amp; "=" &amp;BF136</f>
        <v>ITEM32=2</v>
      </c>
    </row>
    <row r="137" spans="1:61" ht="15" customHeight="1">
      <c r="A137" s="94"/>
      <c r="B137" s="95"/>
      <c r="C137" s="95"/>
      <c r="D137" s="95"/>
      <c r="E137" s="95"/>
      <c r="F137" s="95"/>
      <c r="G137" s="95"/>
      <c r="H137" s="95"/>
      <c r="I137" s="96"/>
      <c r="J137" s="107" t="s">
        <v>102</v>
      </c>
      <c r="K137" s="90" t="s">
        <v>175</v>
      </c>
      <c r="L137" s="90"/>
      <c r="M137" s="90"/>
      <c r="N137" s="90"/>
      <c r="O137" s="90"/>
      <c r="P137" s="90"/>
      <c r="Q137" s="90"/>
      <c r="R137" s="90"/>
      <c r="S137" s="90"/>
      <c r="T137" s="106" t="s">
        <v>51</v>
      </c>
      <c r="U137" s="7"/>
      <c r="V137" s="7"/>
      <c r="W137" s="7"/>
      <c r="X137" s="7"/>
      <c r="Y137" s="7"/>
      <c r="Z137" s="3" t="s">
        <v>103</v>
      </c>
      <c r="AA137" s="3"/>
      <c r="AB137" s="3"/>
      <c r="AC137" s="3"/>
      <c r="AD137" s="3"/>
      <c r="AE137" s="3"/>
      <c r="AF137" s="3"/>
      <c r="AG137" s="3"/>
      <c r="AH137" s="3"/>
      <c r="AI137" s="3"/>
      <c r="AJ137" s="3"/>
      <c r="AK137" s="3"/>
      <c r="AL137" s="3"/>
      <c r="AM137" s="23"/>
    </row>
    <row r="138" spans="1:61" ht="15" customHeight="1">
      <c r="A138" s="94"/>
      <c r="B138" s="95"/>
      <c r="C138" s="95"/>
      <c r="D138" s="95"/>
      <c r="E138" s="95"/>
      <c r="F138" s="95"/>
      <c r="G138" s="95"/>
      <c r="H138" s="95"/>
      <c r="I138" s="96"/>
      <c r="J138" s="107"/>
      <c r="K138" s="90"/>
      <c r="L138" s="90"/>
      <c r="M138" s="90"/>
      <c r="N138" s="90"/>
      <c r="O138" s="90"/>
      <c r="P138" s="90"/>
      <c r="Q138" s="90"/>
      <c r="R138" s="90"/>
      <c r="S138" s="90"/>
      <c r="T138" s="106"/>
      <c r="U138" s="7"/>
      <c r="V138" s="7"/>
      <c r="W138" s="7"/>
      <c r="X138" s="7"/>
      <c r="Y138" s="7"/>
      <c r="Z138" s="3" t="s">
        <v>104</v>
      </c>
      <c r="AA138" s="3"/>
      <c r="AB138" s="3"/>
      <c r="AC138" s="3"/>
      <c r="AD138" s="3"/>
      <c r="AE138" s="3"/>
      <c r="AF138" s="3"/>
      <c r="AG138" s="3"/>
      <c r="AH138" s="15"/>
      <c r="AI138" s="15"/>
      <c r="AJ138" s="15"/>
      <c r="AK138" s="15"/>
      <c r="AL138" s="15"/>
      <c r="AM138" s="16"/>
    </row>
    <row r="139" spans="1:61" ht="15" customHeight="1">
      <c r="A139" s="97"/>
      <c r="B139" s="98"/>
      <c r="C139" s="98"/>
      <c r="D139" s="98"/>
      <c r="E139" s="98"/>
      <c r="F139" s="98"/>
      <c r="G139" s="98"/>
      <c r="H139" s="98"/>
      <c r="I139" s="99"/>
      <c r="J139" s="8"/>
      <c r="K139" s="9"/>
      <c r="L139" s="9"/>
      <c r="M139" s="9"/>
      <c r="N139" s="9"/>
      <c r="O139" s="9"/>
      <c r="P139" s="9"/>
      <c r="Q139" s="9"/>
      <c r="R139" s="9"/>
      <c r="S139" s="9"/>
      <c r="T139" s="9"/>
      <c r="U139" s="9"/>
      <c r="V139" s="9"/>
      <c r="W139" s="9"/>
      <c r="X139" s="9"/>
      <c r="Y139" s="17"/>
      <c r="Z139" s="24" t="s">
        <v>105</v>
      </c>
      <c r="AA139" s="24"/>
      <c r="AB139" s="24"/>
      <c r="AC139" s="24"/>
      <c r="AD139" s="24"/>
      <c r="AE139" s="24"/>
      <c r="AF139" s="24"/>
      <c r="AG139" s="24"/>
      <c r="AH139" s="13"/>
      <c r="AI139" s="13"/>
      <c r="AJ139" s="13"/>
      <c r="AK139" s="24"/>
      <c r="AL139" s="13"/>
      <c r="AM139" s="14"/>
    </row>
    <row r="140" spans="1:61" ht="15" customHeight="1">
      <c r="A140" s="100" t="s">
        <v>120</v>
      </c>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c r="AG140" s="101"/>
      <c r="AH140" s="101"/>
      <c r="AI140" s="101"/>
      <c r="AJ140" s="101"/>
      <c r="AK140" s="101"/>
      <c r="AL140" s="101"/>
      <c r="AM140" s="102"/>
    </row>
    <row r="141" spans="1:61" ht="15" customHeight="1">
      <c r="A141" s="103"/>
      <c r="B141" s="104"/>
      <c r="C141" s="104"/>
      <c r="D141" s="104"/>
      <c r="E141" s="104"/>
      <c r="F141" s="104"/>
      <c r="G141" s="104"/>
      <c r="H141" s="104"/>
      <c r="I141" s="104"/>
      <c r="J141" s="104"/>
      <c r="K141" s="104"/>
      <c r="L141" s="104"/>
      <c r="M141" s="104"/>
      <c r="N141" s="104"/>
      <c r="O141" s="104"/>
      <c r="P141" s="104"/>
      <c r="Q141" s="104"/>
      <c r="R141" s="104"/>
      <c r="S141" s="104"/>
      <c r="T141" s="104"/>
      <c r="U141" s="104"/>
      <c r="V141" s="104"/>
      <c r="W141" s="104"/>
      <c r="X141" s="104"/>
      <c r="Y141" s="104"/>
      <c r="Z141" s="104"/>
      <c r="AA141" s="104"/>
      <c r="AB141" s="104"/>
      <c r="AC141" s="104"/>
      <c r="AD141" s="104"/>
      <c r="AE141" s="104"/>
      <c r="AF141" s="104"/>
      <c r="AG141" s="104"/>
      <c r="AH141" s="104"/>
      <c r="AI141" s="104"/>
      <c r="AJ141" s="104"/>
      <c r="AK141" s="104"/>
      <c r="AL141" s="104"/>
      <c r="AM141" s="105"/>
    </row>
    <row r="142" spans="1:61" ht="16.05" customHeight="1">
      <c r="A142" s="91" t="s">
        <v>121</v>
      </c>
      <c r="B142" s="92"/>
      <c r="C142" s="92"/>
      <c r="D142" s="92"/>
      <c r="E142" s="92"/>
      <c r="F142" s="92"/>
      <c r="G142" s="92"/>
      <c r="H142" s="92"/>
      <c r="I142" s="93"/>
      <c r="J142" s="18"/>
      <c r="K142" s="22"/>
      <c r="L142" s="22"/>
      <c r="M142" s="22"/>
      <c r="N142" s="22"/>
      <c r="O142" s="22"/>
      <c r="P142" s="22"/>
      <c r="Q142" s="22"/>
      <c r="R142" s="6"/>
      <c r="S142" s="7"/>
      <c r="T142" s="7"/>
      <c r="U142" s="7"/>
      <c r="V142" s="7"/>
      <c r="W142" s="7"/>
      <c r="X142" s="7"/>
      <c r="Y142" s="7"/>
      <c r="Z142" s="3" t="s">
        <v>48</v>
      </c>
      <c r="AA142" s="3"/>
      <c r="AB142" s="3"/>
      <c r="AC142" s="3"/>
      <c r="AD142" s="3"/>
      <c r="AE142" s="3"/>
      <c r="AF142" s="3"/>
      <c r="AG142" s="3"/>
      <c r="AH142" s="3"/>
      <c r="AI142" s="3"/>
      <c r="AJ142" s="3"/>
      <c r="AK142" s="3"/>
      <c r="AL142" s="3"/>
      <c r="AM142" s="23"/>
      <c r="BE142" s="1" t="s">
        <v>99</v>
      </c>
      <c r="BF142" s="1">
        <f>IF(TRIM($K143)="","",IF(ISERROR(MATCH($K143,$CG$3:$CG$5,0)),"INPUT_ERROR",MATCH($K143,$CG$3:$CG$5,0)))</f>
        <v>2</v>
      </c>
      <c r="BH142" s="1">
        <v>33</v>
      </c>
      <c r="BI142" s="1" t="str">
        <f>"ITEM" &amp; BH142 &amp;BG142 &amp; "=" &amp;BF142</f>
        <v>ITEM33=2</v>
      </c>
    </row>
    <row r="143" spans="1:61" ht="15" customHeight="1">
      <c r="A143" s="94"/>
      <c r="B143" s="95"/>
      <c r="C143" s="95"/>
      <c r="D143" s="95"/>
      <c r="E143" s="95"/>
      <c r="F143" s="95"/>
      <c r="G143" s="95"/>
      <c r="H143" s="95"/>
      <c r="I143" s="96"/>
      <c r="J143" s="107" t="s">
        <v>102</v>
      </c>
      <c r="K143" s="90" t="s">
        <v>175</v>
      </c>
      <c r="L143" s="90"/>
      <c r="M143" s="90"/>
      <c r="N143" s="90"/>
      <c r="O143" s="90"/>
      <c r="P143" s="90"/>
      <c r="Q143" s="90"/>
      <c r="R143" s="90"/>
      <c r="S143" s="90"/>
      <c r="T143" s="106" t="s">
        <v>51</v>
      </c>
      <c r="U143" s="7"/>
      <c r="V143" s="7"/>
      <c r="W143" s="7"/>
      <c r="X143" s="7"/>
      <c r="Y143" s="7"/>
      <c r="Z143" s="3" t="s">
        <v>103</v>
      </c>
      <c r="AA143" s="3"/>
      <c r="AB143" s="3"/>
      <c r="AC143" s="3"/>
      <c r="AD143" s="3"/>
      <c r="AE143" s="3"/>
      <c r="AF143" s="3"/>
      <c r="AG143" s="3"/>
      <c r="AH143" s="3"/>
      <c r="AI143" s="3"/>
      <c r="AJ143" s="3"/>
      <c r="AK143" s="3"/>
      <c r="AL143" s="3"/>
      <c r="AM143" s="23"/>
    </row>
    <row r="144" spans="1:61" ht="15" customHeight="1">
      <c r="A144" s="94"/>
      <c r="B144" s="95"/>
      <c r="C144" s="95"/>
      <c r="D144" s="95"/>
      <c r="E144" s="95"/>
      <c r="F144" s="95"/>
      <c r="G144" s="95"/>
      <c r="H144" s="95"/>
      <c r="I144" s="96"/>
      <c r="J144" s="107"/>
      <c r="K144" s="90"/>
      <c r="L144" s="90"/>
      <c r="M144" s="90"/>
      <c r="N144" s="90"/>
      <c r="O144" s="90"/>
      <c r="P144" s="90"/>
      <c r="Q144" s="90"/>
      <c r="R144" s="90"/>
      <c r="S144" s="90"/>
      <c r="T144" s="106"/>
      <c r="U144" s="7"/>
      <c r="V144" s="7"/>
      <c r="W144" s="7"/>
      <c r="X144" s="7"/>
      <c r="Y144" s="7"/>
      <c r="Z144" s="3" t="s">
        <v>104</v>
      </c>
      <c r="AA144" s="3"/>
      <c r="AB144" s="3"/>
      <c r="AC144" s="3"/>
      <c r="AD144" s="3"/>
      <c r="AE144" s="3"/>
      <c r="AF144" s="3"/>
      <c r="AG144" s="3"/>
      <c r="AH144" s="15"/>
      <c r="AI144" s="15"/>
      <c r="AJ144" s="15"/>
      <c r="AK144" s="15"/>
      <c r="AL144" s="15"/>
      <c r="AM144" s="16"/>
    </row>
    <row r="145" spans="1:61" ht="15" customHeight="1">
      <c r="A145" s="97"/>
      <c r="B145" s="98"/>
      <c r="C145" s="98"/>
      <c r="D145" s="98"/>
      <c r="E145" s="98"/>
      <c r="F145" s="98"/>
      <c r="G145" s="98"/>
      <c r="H145" s="98"/>
      <c r="I145" s="99"/>
      <c r="J145" s="19"/>
      <c r="K145" s="7"/>
      <c r="L145" s="7"/>
      <c r="M145" s="7"/>
      <c r="N145" s="7"/>
      <c r="O145" s="7"/>
      <c r="P145" s="7"/>
      <c r="Q145" s="7"/>
      <c r="R145" s="7"/>
      <c r="S145" s="7"/>
      <c r="T145" s="7"/>
      <c r="U145" s="7"/>
      <c r="V145" s="7"/>
      <c r="W145" s="7"/>
      <c r="X145" s="7"/>
      <c r="Y145" s="12"/>
      <c r="Z145" s="3" t="s">
        <v>105</v>
      </c>
      <c r="AA145" s="3"/>
      <c r="AB145" s="3"/>
      <c r="AC145" s="3"/>
      <c r="AD145" s="3"/>
      <c r="AE145" s="3"/>
      <c r="AF145" s="3"/>
      <c r="AG145" s="3"/>
      <c r="AH145" s="15"/>
      <c r="AI145" s="15"/>
      <c r="AJ145" s="15"/>
      <c r="AK145" s="3"/>
      <c r="AL145" s="15"/>
      <c r="AM145" s="16"/>
    </row>
    <row r="146" spans="1:61" ht="15" customHeight="1">
      <c r="A146" s="100" t="s">
        <v>122</v>
      </c>
      <c r="B146" s="101"/>
      <c r="C146" s="101"/>
      <c r="D146" s="101"/>
      <c r="E146" s="101"/>
      <c r="F146" s="101"/>
      <c r="G146" s="101"/>
      <c r="H146" s="101"/>
      <c r="I146" s="101"/>
      <c r="J146" s="101"/>
      <c r="K146" s="101"/>
      <c r="L146" s="101"/>
      <c r="M146" s="101"/>
      <c r="N146" s="101"/>
      <c r="O146" s="101"/>
      <c r="P146" s="101"/>
      <c r="Q146" s="101"/>
      <c r="R146" s="101"/>
      <c r="S146" s="101"/>
      <c r="T146" s="101"/>
      <c r="U146" s="101"/>
      <c r="V146" s="121" t="s">
        <v>65</v>
      </c>
      <c r="W146" s="123"/>
      <c r="X146" s="101" t="s">
        <v>123</v>
      </c>
      <c r="Y146" s="101"/>
      <c r="Z146" s="101"/>
      <c r="AA146" s="101"/>
      <c r="AB146" s="101"/>
      <c r="AC146" s="101"/>
      <c r="AD146" s="101"/>
      <c r="AE146" s="101"/>
      <c r="AF146" s="101"/>
      <c r="AG146" s="101"/>
      <c r="AH146" s="101"/>
      <c r="AI146" s="101"/>
      <c r="AJ146" s="101"/>
      <c r="AK146" s="101"/>
      <c r="AL146" s="101"/>
      <c r="AM146" s="102"/>
      <c r="BE146" s="1" t="s">
        <v>109</v>
      </c>
      <c r="BF146" s="1" t="b">
        <f>IF($W146="○",TRUE,IF($W146="",FALSE,"INPUT_ERROR"))</f>
        <v>0</v>
      </c>
      <c r="BH146" s="1">
        <v>34</v>
      </c>
      <c r="BI146" s="1" t="str">
        <f>"ITEM" &amp; BH146 &amp;BG146 &amp; "=" &amp;BF146</f>
        <v>ITEM34=FALSE</v>
      </c>
    </row>
    <row r="147" spans="1:61" ht="15" customHeight="1">
      <c r="A147" s="103"/>
      <c r="B147" s="104"/>
      <c r="C147" s="104"/>
      <c r="D147" s="104"/>
      <c r="E147" s="104"/>
      <c r="F147" s="104"/>
      <c r="G147" s="104"/>
      <c r="H147" s="104"/>
      <c r="I147" s="104"/>
      <c r="J147" s="104"/>
      <c r="K147" s="104"/>
      <c r="L147" s="104"/>
      <c r="M147" s="104"/>
      <c r="N147" s="104"/>
      <c r="O147" s="104"/>
      <c r="P147" s="104"/>
      <c r="Q147" s="104"/>
      <c r="R147" s="104"/>
      <c r="S147" s="104"/>
      <c r="T147" s="104"/>
      <c r="U147" s="104"/>
      <c r="V147" s="122"/>
      <c r="W147" s="124"/>
      <c r="X147" s="104"/>
      <c r="Y147" s="104"/>
      <c r="Z147" s="104"/>
      <c r="AA147" s="104"/>
      <c r="AB147" s="104"/>
      <c r="AC147" s="104"/>
      <c r="AD147" s="104"/>
      <c r="AE147" s="104"/>
      <c r="AF147" s="104"/>
      <c r="AG147" s="104"/>
      <c r="AH147" s="104"/>
      <c r="AI147" s="104"/>
      <c r="AJ147" s="104"/>
      <c r="AK147" s="104"/>
      <c r="AL147" s="104"/>
      <c r="AM147" s="105"/>
    </row>
    <row r="148" spans="1:61" ht="15" customHeight="1">
      <c r="A148" s="91" t="s">
        <v>124</v>
      </c>
      <c r="B148" s="92"/>
      <c r="C148" s="92"/>
      <c r="D148" s="92"/>
      <c r="E148" s="92"/>
      <c r="F148" s="92"/>
      <c r="G148" s="92"/>
      <c r="H148" s="92"/>
      <c r="I148" s="93"/>
      <c r="J148" s="18"/>
      <c r="K148" s="22"/>
      <c r="L148" s="22"/>
      <c r="M148" s="22"/>
      <c r="N148" s="22"/>
      <c r="O148" s="22"/>
      <c r="P148" s="22"/>
      <c r="Q148" s="22"/>
      <c r="R148" s="6"/>
      <c r="S148" s="7"/>
      <c r="T148" s="7"/>
      <c r="U148" s="7"/>
      <c r="V148" s="7"/>
      <c r="W148" s="7"/>
      <c r="X148" s="7"/>
      <c r="Y148" s="7"/>
      <c r="Z148" s="3" t="s">
        <v>48</v>
      </c>
      <c r="AA148" s="3"/>
      <c r="AB148" s="3"/>
      <c r="AC148" s="3"/>
      <c r="AD148" s="3"/>
      <c r="AE148" s="3"/>
      <c r="AF148" s="3"/>
      <c r="AG148" s="3"/>
      <c r="AH148" s="3"/>
      <c r="AI148" s="3"/>
      <c r="AJ148" s="3"/>
      <c r="AK148" s="3"/>
      <c r="AL148" s="3"/>
      <c r="AM148" s="23"/>
      <c r="BE148" s="1" t="s">
        <v>99</v>
      </c>
      <c r="BF148" s="1">
        <f>IF(TRIM($K149)="","",IF(ISERROR(MATCH($K149,$CG$3:$CG$5,0)),"INPUT_ERROR",MATCH($K149,$CG$3:$CG$5,0)))</f>
        <v>2</v>
      </c>
      <c r="BH148" s="1">
        <v>35</v>
      </c>
      <c r="BI148" s="1" t="str">
        <f>"ITEM" &amp; BH148 &amp;BG148 &amp; "=" &amp;BF148</f>
        <v>ITEM35=2</v>
      </c>
    </row>
    <row r="149" spans="1:61" ht="15" customHeight="1">
      <c r="A149" s="94"/>
      <c r="B149" s="95"/>
      <c r="C149" s="95"/>
      <c r="D149" s="95"/>
      <c r="E149" s="95"/>
      <c r="F149" s="95"/>
      <c r="G149" s="95"/>
      <c r="H149" s="95"/>
      <c r="I149" s="96"/>
      <c r="J149" s="107" t="s">
        <v>102</v>
      </c>
      <c r="K149" s="90" t="s">
        <v>26</v>
      </c>
      <c r="L149" s="90"/>
      <c r="M149" s="90"/>
      <c r="N149" s="90"/>
      <c r="O149" s="90"/>
      <c r="P149" s="90"/>
      <c r="Q149" s="90"/>
      <c r="R149" s="90"/>
      <c r="S149" s="90"/>
      <c r="T149" s="106" t="s">
        <v>51</v>
      </c>
      <c r="U149" s="7"/>
      <c r="V149" s="7"/>
      <c r="W149" s="7"/>
      <c r="X149" s="7"/>
      <c r="Y149" s="7"/>
      <c r="Z149" s="3" t="s">
        <v>103</v>
      </c>
      <c r="AA149" s="3"/>
      <c r="AB149" s="3"/>
      <c r="AC149" s="3"/>
      <c r="AD149" s="3"/>
      <c r="AE149" s="3"/>
      <c r="AF149" s="3"/>
      <c r="AG149" s="3"/>
      <c r="AH149" s="3"/>
      <c r="AI149" s="3"/>
      <c r="AJ149" s="3"/>
      <c r="AK149" s="3"/>
      <c r="AL149" s="3"/>
      <c r="AM149" s="23"/>
    </row>
    <row r="150" spans="1:61" ht="15" customHeight="1">
      <c r="A150" s="94"/>
      <c r="B150" s="95"/>
      <c r="C150" s="95"/>
      <c r="D150" s="95"/>
      <c r="E150" s="95"/>
      <c r="F150" s="95"/>
      <c r="G150" s="95"/>
      <c r="H150" s="95"/>
      <c r="I150" s="96"/>
      <c r="J150" s="107"/>
      <c r="K150" s="90"/>
      <c r="L150" s="90"/>
      <c r="M150" s="90"/>
      <c r="N150" s="90"/>
      <c r="O150" s="90"/>
      <c r="P150" s="90"/>
      <c r="Q150" s="90"/>
      <c r="R150" s="90"/>
      <c r="S150" s="90"/>
      <c r="T150" s="106"/>
      <c r="U150" s="7"/>
      <c r="V150" s="7"/>
      <c r="W150" s="7"/>
      <c r="X150" s="7"/>
      <c r="Y150" s="7"/>
      <c r="Z150" s="3" t="s">
        <v>104</v>
      </c>
      <c r="AA150" s="3"/>
      <c r="AB150" s="3"/>
      <c r="AC150" s="3"/>
      <c r="AD150" s="3"/>
      <c r="AE150" s="3"/>
      <c r="AF150" s="3"/>
      <c r="AG150" s="3"/>
      <c r="AH150" s="15"/>
      <c r="AI150" s="15"/>
      <c r="AJ150" s="15"/>
      <c r="AK150" s="15"/>
      <c r="AL150" s="15"/>
      <c r="AM150" s="16"/>
    </row>
    <row r="151" spans="1:61" ht="15" customHeight="1">
      <c r="A151" s="94"/>
      <c r="B151" s="95"/>
      <c r="C151" s="98"/>
      <c r="D151" s="98"/>
      <c r="E151" s="98"/>
      <c r="F151" s="98"/>
      <c r="G151" s="98"/>
      <c r="H151" s="98"/>
      <c r="I151" s="99"/>
      <c r="J151" s="19"/>
      <c r="K151" s="7"/>
      <c r="L151" s="7"/>
      <c r="M151" s="7"/>
      <c r="N151" s="7"/>
      <c r="O151" s="7"/>
      <c r="P151" s="7"/>
      <c r="Q151" s="7"/>
      <c r="R151" s="7"/>
      <c r="S151" s="7"/>
      <c r="T151" s="7"/>
      <c r="U151" s="7"/>
      <c r="V151" s="7"/>
      <c r="W151" s="7"/>
      <c r="X151" s="7"/>
      <c r="Y151" s="12"/>
      <c r="Z151" s="3" t="s">
        <v>105</v>
      </c>
      <c r="AA151" s="3"/>
      <c r="AB151" s="3"/>
      <c r="AC151" s="3"/>
      <c r="AD151" s="3"/>
      <c r="AE151" s="3"/>
      <c r="AF151" s="3"/>
      <c r="AG151" s="3"/>
      <c r="AH151" s="15"/>
      <c r="AI151" s="15"/>
      <c r="AJ151" s="15"/>
      <c r="AK151" s="3"/>
      <c r="AL151" s="15"/>
      <c r="AM151" s="16"/>
    </row>
    <row r="152" spans="1:61" ht="108" customHeight="1">
      <c r="A152" s="34"/>
      <c r="B152" s="35"/>
      <c r="C152" s="114" t="s">
        <v>126</v>
      </c>
      <c r="D152" s="115"/>
      <c r="E152" s="115"/>
      <c r="F152" s="115"/>
      <c r="G152" s="115"/>
      <c r="H152" s="115"/>
      <c r="I152" s="116"/>
      <c r="J152" s="117" t="s">
        <v>195</v>
      </c>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9"/>
      <c r="BH152" s="1">
        <v>36</v>
      </c>
      <c r="BI152" s="1" t="str">
        <f>"ITEM"&amp;BH152&amp; BG152 &amp;"="&amp;IF(TRIM($J152)="","",$J152)</f>
        <v>ITEM36=マイナンバー利用事務におけるマイナンバー登録事務に係る横断的なガイドラインに従い、マイナンバー登録や副本登録の際には、本人からのマイナンバー取得の徹底や、住基ネット照会を行う際には４情報又は住所を含む３情報による照会を行うことを厳守している。
　また、本事務では、上記のほか、下記の局面で特定個人情報の取扱いに関して手作業が介在するが、いずれの局面においても事務処理手順のマニュアル化や複数人での確認を行うようにしており、人為的ミスが発生するリスクへの対策は十分であると考えられる。
 ・ 申請書に記載された個人番号及び本人情報のデータベースへの入力
・ 特定個人情報の記載がある申請書等（USB メモリを含む。）の保管</v>
      </c>
    </row>
    <row r="153" spans="1:61" ht="15" customHeight="1">
      <c r="A153" s="100" t="s">
        <v>127</v>
      </c>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c r="AJ153" s="101"/>
      <c r="AK153" s="101"/>
      <c r="AL153" s="101"/>
      <c r="AM153" s="102"/>
      <c r="BE153" s="1" t="s">
        <v>109</v>
      </c>
      <c r="BF153" s="1" t="b">
        <f>IF($K155="○",TRUE,IF($K155="",FALSE,"INPUT_ERROR"))</f>
        <v>1</v>
      </c>
      <c r="BH153" s="1">
        <v>37</v>
      </c>
      <c r="BI153" s="1" t="str">
        <f>"ITEM" &amp; BH153 &amp;BG153 &amp; "=" &amp;BF153</f>
        <v>ITEM37=TRUE</v>
      </c>
    </row>
    <row r="154" spans="1:61" ht="15" customHeight="1">
      <c r="A154" s="103"/>
      <c r="B154" s="104"/>
      <c r="C154" s="104"/>
      <c r="D154" s="104"/>
      <c r="E154" s="104"/>
      <c r="F154" s="104"/>
      <c r="G154" s="104"/>
      <c r="H154" s="104"/>
      <c r="I154" s="104"/>
      <c r="J154" s="104"/>
      <c r="K154" s="104"/>
      <c r="L154" s="104"/>
      <c r="M154" s="104"/>
      <c r="N154" s="104"/>
      <c r="O154" s="104"/>
      <c r="P154" s="104"/>
      <c r="Q154" s="104"/>
      <c r="R154" s="104"/>
      <c r="S154" s="104"/>
      <c r="T154" s="104"/>
      <c r="U154" s="104"/>
      <c r="V154" s="104"/>
      <c r="W154" s="104"/>
      <c r="X154" s="104"/>
      <c r="Y154" s="104"/>
      <c r="Z154" s="104"/>
      <c r="AA154" s="104"/>
      <c r="AB154" s="104"/>
      <c r="AC154" s="104"/>
      <c r="AD154" s="104"/>
      <c r="AE154" s="104"/>
      <c r="AF154" s="104"/>
      <c r="AG154" s="104"/>
      <c r="AH154" s="104"/>
      <c r="AI154" s="104"/>
      <c r="AJ154" s="104"/>
      <c r="AK154" s="104"/>
      <c r="AL154" s="104"/>
      <c r="AM154" s="105"/>
      <c r="BE154" s="1" t="s">
        <v>109</v>
      </c>
      <c r="BF154" s="1" t="b">
        <f>IF($T155="○",TRUE,IF($T155="",FALSE,"INPUT_ERROR"))</f>
        <v>1</v>
      </c>
      <c r="BH154" s="1">
        <v>38</v>
      </c>
      <c r="BI154" s="1" t="str">
        <f t="shared" ref="BI154:BI155" si="0">"ITEM" &amp; BH154 &amp;BG154 &amp; "=" &amp;BF154</f>
        <v>ITEM38=TRUE</v>
      </c>
    </row>
    <row r="155" spans="1:61" ht="15" customHeight="1">
      <c r="A155" s="91" t="s">
        <v>128</v>
      </c>
      <c r="B155" s="92"/>
      <c r="C155" s="92"/>
      <c r="D155" s="92"/>
      <c r="E155" s="92"/>
      <c r="F155" s="92"/>
      <c r="G155" s="92"/>
      <c r="H155" s="92"/>
      <c r="I155" s="93"/>
      <c r="J155" s="199" t="s">
        <v>102</v>
      </c>
      <c r="K155" s="110" t="s">
        <v>176</v>
      </c>
      <c r="L155" s="80" t="s">
        <v>129</v>
      </c>
      <c r="M155" s="80"/>
      <c r="N155" s="80"/>
      <c r="O155" s="80"/>
      <c r="P155" s="108"/>
      <c r="Q155" s="80"/>
      <c r="R155" s="28"/>
      <c r="S155" s="108" t="s">
        <v>50</v>
      </c>
      <c r="T155" s="110" t="s">
        <v>176</v>
      </c>
      <c r="U155" s="54" t="s">
        <v>130</v>
      </c>
      <c r="V155" s="54"/>
      <c r="W155" s="54"/>
      <c r="X155" s="54"/>
      <c r="Y155" s="54"/>
      <c r="Z155" s="54"/>
      <c r="AA155" s="54"/>
      <c r="AB155" s="108" t="s">
        <v>50</v>
      </c>
      <c r="AC155" s="110"/>
      <c r="AD155" s="80" t="s">
        <v>131</v>
      </c>
      <c r="AE155" s="80"/>
      <c r="AF155" s="80"/>
      <c r="AG155" s="80"/>
      <c r="AH155" s="80"/>
      <c r="AI155" s="80"/>
      <c r="AJ155" s="28"/>
      <c r="AK155" s="28"/>
      <c r="AL155" s="28"/>
      <c r="AM155" s="29"/>
      <c r="BE155" s="1" t="s">
        <v>109</v>
      </c>
      <c r="BF155" s="1" t="b">
        <f>IF($AC155="○",TRUE,IF($AC155="",FALSE,"INPUT_ERROR"))</f>
        <v>0</v>
      </c>
      <c r="BH155" s="1">
        <v>39</v>
      </c>
      <c r="BI155" s="1" t="str">
        <f t="shared" si="0"/>
        <v>ITEM39=FALSE</v>
      </c>
    </row>
    <row r="156" spans="1:61" ht="15" customHeight="1">
      <c r="A156" s="97"/>
      <c r="B156" s="98"/>
      <c r="C156" s="98"/>
      <c r="D156" s="98"/>
      <c r="E156" s="98"/>
      <c r="F156" s="98"/>
      <c r="G156" s="98"/>
      <c r="H156" s="98"/>
      <c r="I156" s="99"/>
      <c r="J156" s="200"/>
      <c r="K156" s="111"/>
      <c r="L156" s="127"/>
      <c r="M156" s="127"/>
      <c r="N156" s="127"/>
      <c r="O156" s="127"/>
      <c r="P156" s="109"/>
      <c r="Q156" s="127"/>
      <c r="R156" s="17"/>
      <c r="S156" s="109"/>
      <c r="T156" s="111"/>
      <c r="U156" s="140"/>
      <c r="V156" s="140"/>
      <c r="W156" s="140"/>
      <c r="X156" s="140"/>
      <c r="Y156" s="140"/>
      <c r="Z156" s="140"/>
      <c r="AA156" s="140"/>
      <c r="AB156" s="109"/>
      <c r="AC156" s="111"/>
      <c r="AD156" s="127"/>
      <c r="AE156" s="127"/>
      <c r="AF156" s="127"/>
      <c r="AG156" s="127"/>
      <c r="AH156" s="127"/>
      <c r="AI156" s="127"/>
      <c r="AJ156" s="12"/>
      <c r="AK156" s="12"/>
      <c r="AL156" s="12"/>
      <c r="AM156" s="20"/>
    </row>
    <row r="157" spans="1:61" ht="15" customHeight="1">
      <c r="A157" s="100" t="s">
        <v>132</v>
      </c>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2"/>
      <c r="BE157" s="1" t="s">
        <v>125</v>
      </c>
      <c r="BF157" s="1">
        <f>IF(TRIM($K160)="","",IF(ISERROR(MATCH($K160,$CI$3:$CI$5,0)),"INPUT_ERROR",MATCH($K160,$CI$3:$CI$5,0)))</f>
        <v>2</v>
      </c>
      <c r="BH157" s="1">
        <v>40</v>
      </c>
      <c r="BI157" s="1" t="str">
        <f>"ITEM" &amp; BH157 &amp;BG157 &amp; "=" &amp;BF157</f>
        <v>ITEM40=2</v>
      </c>
    </row>
    <row r="158" spans="1:61" ht="15" customHeight="1">
      <c r="A158" s="103"/>
      <c r="B158" s="104"/>
      <c r="C158" s="104"/>
      <c r="D158" s="104"/>
      <c r="E158" s="104"/>
      <c r="F158" s="104"/>
      <c r="G158" s="104"/>
      <c r="H158" s="104"/>
      <c r="I158" s="104"/>
      <c r="J158" s="104"/>
      <c r="K158" s="104"/>
      <c r="L158" s="104"/>
      <c r="M158" s="104"/>
      <c r="N158" s="104"/>
      <c r="O158" s="104"/>
      <c r="P158" s="104"/>
      <c r="Q158" s="104"/>
      <c r="R158" s="104"/>
      <c r="S158" s="104"/>
      <c r="T158" s="104"/>
      <c r="U158" s="104"/>
      <c r="V158" s="104"/>
      <c r="W158" s="104"/>
      <c r="X158" s="104"/>
      <c r="Y158" s="104"/>
      <c r="Z158" s="104"/>
      <c r="AA158" s="104"/>
      <c r="AB158" s="104"/>
      <c r="AC158" s="104"/>
      <c r="AD158" s="104"/>
      <c r="AE158" s="104"/>
      <c r="AF158" s="104"/>
      <c r="AG158" s="104"/>
      <c r="AH158" s="104"/>
      <c r="AI158" s="104"/>
      <c r="AJ158" s="104"/>
      <c r="AK158" s="104"/>
      <c r="AL158" s="104"/>
      <c r="AM158" s="105"/>
    </row>
    <row r="159" spans="1:61" ht="15" customHeight="1">
      <c r="A159" s="91" t="s">
        <v>133</v>
      </c>
      <c r="B159" s="92"/>
      <c r="C159" s="92"/>
      <c r="D159" s="92"/>
      <c r="E159" s="92"/>
      <c r="F159" s="92"/>
      <c r="G159" s="92"/>
      <c r="H159" s="92"/>
      <c r="I159" s="93"/>
      <c r="J159" s="18"/>
      <c r="K159" s="22"/>
      <c r="L159" s="22"/>
      <c r="M159" s="22"/>
      <c r="N159" s="22"/>
      <c r="O159" s="22"/>
      <c r="P159" s="22"/>
      <c r="Q159" s="22"/>
      <c r="R159" s="6"/>
      <c r="S159" s="7"/>
      <c r="T159" s="7"/>
      <c r="U159" s="7"/>
      <c r="V159" s="7"/>
      <c r="W159" s="7"/>
      <c r="X159" s="7"/>
      <c r="Y159" s="7"/>
      <c r="Z159" s="3" t="s">
        <v>48</v>
      </c>
      <c r="AA159" s="3"/>
      <c r="AB159" s="3"/>
      <c r="AC159" s="3"/>
      <c r="AD159" s="3"/>
      <c r="AE159" s="3"/>
      <c r="AF159" s="3"/>
      <c r="AG159" s="3"/>
      <c r="AH159" s="3"/>
      <c r="AI159" s="3"/>
      <c r="AJ159" s="3"/>
      <c r="AK159" s="3"/>
      <c r="AL159" s="3"/>
      <c r="AM159" s="23"/>
    </row>
    <row r="160" spans="1:61" ht="15" customHeight="1">
      <c r="A160" s="94"/>
      <c r="B160" s="95"/>
      <c r="C160" s="95"/>
      <c r="D160" s="95"/>
      <c r="E160" s="95"/>
      <c r="F160" s="95"/>
      <c r="G160" s="95"/>
      <c r="H160" s="95"/>
      <c r="I160" s="96"/>
      <c r="J160" s="107" t="s">
        <v>102</v>
      </c>
      <c r="K160" s="90" t="s">
        <v>177</v>
      </c>
      <c r="L160" s="90"/>
      <c r="M160" s="90"/>
      <c r="N160" s="90"/>
      <c r="O160" s="90"/>
      <c r="P160" s="90"/>
      <c r="Q160" s="90"/>
      <c r="R160" s="90"/>
      <c r="S160" s="90"/>
      <c r="T160" s="106" t="s">
        <v>51</v>
      </c>
      <c r="U160" s="7"/>
      <c r="V160" s="7"/>
      <c r="W160" s="7"/>
      <c r="X160" s="7"/>
      <c r="Y160" s="7"/>
      <c r="Z160" s="3" t="s">
        <v>134</v>
      </c>
      <c r="AA160" s="3"/>
      <c r="AB160" s="3"/>
      <c r="AC160" s="3"/>
      <c r="AD160" s="3"/>
      <c r="AE160" s="3"/>
      <c r="AF160" s="3"/>
      <c r="AG160" s="3"/>
      <c r="AH160" s="3"/>
      <c r="AI160" s="3"/>
      <c r="AJ160" s="3"/>
      <c r="AK160" s="3"/>
      <c r="AL160" s="3"/>
      <c r="AM160" s="23"/>
    </row>
    <row r="161" spans="1:61" ht="15" customHeight="1">
      <c r="A161" s="94"/>
      <c r="B161" s="95"/>
      <c r="C161" s="95"/>
      <c r="D161" s="95"/>
      <c r="E161" s="95"/>
      <c r="F161" s="95"/>
      <c r="G161" s="95"/>
      <c r="H161" s="95"/>
      <c r="I161" s="96"/>
      <c r="J161" s="107"/>
      <c r="K161" s="90"/>
      <c r="L161" s="90"/>
      <c r="M161" s="90"/>
      <c r="N161" s="90"/>
      <c r="O161" s="90"/>
      <c r="P161" s="90"/>
      <c r="Q161" s="90"/>
      <c r="R161" s="90"/>
      <c r="S161" s="90"/>
      <c r="T161" s="106"/>
      <c r="U161" s="7"/>
      <c r="V161" s="7"/>
      <c r="W161" s="7"/>
      <c r="X161" s="7"/>
      <c r="Y161" s="7"/>
      <c r="Z161" s="3" t="s">
        <v>135</v>
      </c>
      <c r="AA161" s="3"/>
      <c r="AB161" s="3"/>
      <c r="AC161" s="3"/>
      <c r="AD161" s="3"/>
      <c r="AE161" s="3"/>
      <c r="AF161" s="3"/>
      <c r="AG161" s="3"/>
      <c r="AH161" s="15"/>
      <c r="AI161" s="15"/>
      <c r="AJ161" s="15"/>
      <c r="AK161" s="15"/>
      <c r="AL161" s="15"/>
      <c r="AM161" s="16"/>
    </row>
    <row r="162" spans="1:61" ht="15" customHeight="1">
      <c r="A162" s="97"/>
      <c r="B162" s="98"/>
      <c r="C162" s="98"/>
      <c r="D162" s="98"/>
      <c r="E162" s="98"/>
      <c r="F162" s="98"/>
      <c r="G162" s="98"/>
      <c r="H162" s="98"/>
      <c r="I162" s="99"/>
      <c r="J162" s="8"/>
      <c r="K162" s="9"/>
      <c r="L162" s="9"/>
      <c r="M162" s="9"/>
      <c r="N162" s="9"/>
      <c r="O162" s="9"/>
      <c r="P162" s="9"/>
      <c r="Q162" s="9"/>
      <c r="R162" s="9"/>
      <c r="S162" s="9"/>
      <c r="T162" s="9"/>
      <c r="U162" s="9"/>
      <c r="V162" s="9"/>
      <c r="W162" s="9"/>
      <c r="X162" s="9"/>
      <c r="Y162" s="17"/>
      <c r="Z162" s="24" t="s">
        <v>136</v>
      </c>
      <c r="AA162" s="24"/>
      <c r="AB162" s="24"/>
      <c r="AC162" s="24"/>
      <c r="AD162" s="24"/>
      <c r="AE162" s="24"/>
      <c r="AF162" s="24"/>
      <c r="AG162" s="24"/>
      <c r="AH162" s="13"/>
      <c r="AI162" s="13"/>
      <c r="AJ162" s="13"/>
      <c r="AK162" s="24"/>
      <c r="AL162" s="13"/>
      <c r="AM162" s="14"/>
    </row>
    <row r="163" spans="1:61" ht="15" customHeight="1">
      <c r="A163" s="100" t="s">
        <v>137</v>
      </c>
      <c r="B163" s="101"/>
      <c r="C163" s="101"/>
      <c r="D163" s="101"/>
      <c r="E163" s="101"/>
      <c r="F163" s="101"/>
      <c r="G163" s="101"/>
      <c r="H163" s="101"/>
      <c r="I163" s="101"/>
      <c r="J163" s="101"/>
      <c r="K163" s="101"/>
      <c r="L163" s="101"/>
      <c r="M163" s="101"/>
      <c r="N163" s="101"/>
      <c r="O163" s="101"/>
      <c r="P163" s="101"/>
      <c r="Q163" s="101"/>
      <c r="R163" s="101"/>
      <c r="S163" s="101"/>
      <c r="T163" s="101"/>
      <c r="U163" s="101"/>
      <c r="V163" s="121" t="s">
        <v>65</v>
      </c>
      <c r="W163" s="123"/>
      <c r="X163" s="101" t="s">
        <v>138</v>
      </c>
      <c r="Y163" s="101"/>
      <c r="Z163" s="101"/>
      <c r="AA163" s="101"/>
      <c r="AB163" s="101"/>
      <c r="AC163" s="101"/>
      <c r="AD163" s="101"/>
      <c r="AE163" s="101"/>
      <c r="AF163" s="101"/>
      <c r="AG163" s="101"/>
      <c r="AH163" s="101"/>
      <c r="AI163" s="101"/>
      <c r="AJ163" s="101"/>
      <c r="AK163" s="101"/>
      <c r="AL163" s="101"/>
      <c r="AM163" s="102"/>
      <c r="BE163" s="1" t="s">
        <v>109</v>
      </c>
      <c r="BF163" s="1" t="b">
        <f>IF($W163="○",TRUE,IF($W163="",FALSE,"INPUT_ERROR"))</f>
        <v>0</v>
      </c>
      <c r="BH163" s="1">
        <v>41</v>
      </c>
      <c r="BI163" s="1" t="str">
        <f>"ITEM" &amp; BH163 &amp;BG163 &amp; "=" &amp;BF163</f>
        <v>ITEM41=FALSE</v>
      </c>
    </row>
    <row r="164" spans="1:61" ht="15" customHeight="1">
      <c r="A164" s="103"/>
      <c r="B164" s="104"/>
      <c r="C164" s="104"/>
      <c r="D164" s="104"/>
      <c r="E164" s="104"/>
      <c r="F164" s="104"/>
      <c r="G164" s="104"/>
      <c r="H164" s="104"/>
      <c r="I164" s="104"/>
      <c r="J164" s="104"/>
      <c r="K164" s="104"/>
      <c r="L164" s="104"/>
      <c r="M164" s="104"/>
      <c r="N164" s="104"/>
      <c r="O164" s="104"/>
      <c r="P164" s="104"/>
      <c r="Q164" s="104"/>
      <c r="R164" s="104"/>
      <c r="S164" s="104"/>
      <c r="T164" s="104"/>
      <c r="U164" s="104"/>
      <c r="V164" s="122"/>
      <c r="W164" s="124"/>
      <c r="X164" s="104"/>
      <c r="Y164" s="104"/>
      <c r="Z164" s="104"/>
      <c r="AA164" s="104"/>
      <c r="AB164" s="104"/>
      <c r="AC164" s="104"/>
      <c r="AD164" s="104"/>
      <c r="AE164" s="104"/>
      <c r="AF164" s="104"/>
      <c r="AG164" s="104"/>
      <c r="AH164" s="104"/>
      <c r="AI164" s="104"/>
      <c r="AJ164" s="104"/>
      <c r="AK164" s="104"/>
      <c r="AL164" s="104"/>
      <c r="AM164" s="105"/>
    </row>
    <row r="165" spans="1:61" ht="15" customHeight="1">
      <c r="A165" s="91" t="s">
        <v>139</v>
      </c>
      <c r="B165" s="92"/>
      <c r="C165" s="92"/>
      <c r="D165" s="92"/>
      <c r="E165" s="92"/>
      <c r="F165" s="92"/>
      <c r="G165" s="92"/>
      <c r="H165" s="92"/>
      <c r="I165" s="93"/>
      <c r="J165" s="18"/>
      <c r="K165" s="22"/>
      <c r="L165" s="22"/>
      <c r="M165" s="22"/>
      <c r="N165" s="22"/>
      <c r="O165" s="22"/>
      <c r="P165" s="22"/>
      <c r="Q165" s="22"/>
      <c r="R165" s="6"/>
      <c r="S165" s="6"/>
      <c r="T165" s="6"/>
      <c r="U165" s="6"/>
      <c r="V165" s="6"/>
      <c r="W165" s="6"/>
      <c r="X165" s="6"/>
      <c r="Y165" s="6"/>
      <c r="Z165" s="22"/>
      <c r="AA165" s="22"/>
      <c r="AB165" s="22"/>
      <c r="AC165" s="22"/>
      <c r="AD165" s="22"/>
      <c r="AE165" s="22"/>
      <c r="AF165" s="22"/>
      <c r="AG165" s="22"/>
      <c r="AH165" s="22"/>
      <c r="AI165" s="22"/>
      <c r="AJ165" s="22"/>
      <c r="AK165" s="22"/>
      <c r="AL165" s="22"/>
      <c r="AM165" s="27"/>
    </row>
    <row r="166" spans="1:61" ht="15" customHeight="1">
      <c r="A166" s="94"/>
      <c r="B166" s="113"/>
      <c r="C166" s="113"/>
      <c r="D166" s="113"/>
      <c r="E166" s="113"/>
      <c r="F166" s="113"/>
      <c r="G166" s="113"/>
      <c r="H166" s="113"/>
      <c r="I166" s="96"/>
      <c r="J166" s="107" t="s">
        <v>102</v>
      </c>
      <c r="K166" s="120" t="s">
        <v>153</v>
      </c>
      <c r="L166" s="120"/>
      <c r="M166" s="120"/>
      <c r="N166" s="120"/>
      <c r="O166" s="120"/>
      <c r="P166" s="120"/>
      <c r="Q166" s="120"/>
      <c r="R166" s="120"/>
      <c r="S166" s="120"/>
      <c r="T166" s="120"/>
      <c r="U166" s="120"/>
      <c r="V166" s="120"/>
      <c r="W166" s="120"/>
      <c r="X166" s="120"/>
      <c r="Y166" s="120"/>
      <c r="Z166" s="120"/>
      <c r="AA166" s="120"/>
      <c r="AB166" s="120"/>
      <c r="AC166" s="120"/>
      <c r="AD166" s="120"/>
      <c r="AE166" s="120"/>
      <c r="AF166" s="120"/>
      <c r="AG166" s="120"/>
      <c r="AH166" s="120"/>
      <c r="AI166" s="120"/>
      <c r="AJ166" s="120"/>
      <c r="AK166" s="120"/>
      <c r="AL166" s="125" t="s">
        <v>51</v>
      </c>
      <c r="AM166" s="23"/>
      <c r="BE166" s="1" t="s">
        <v>150</v>
      </c>
      <c r="BF166" s="1">
        <f>IF(TRIM($K166)="","",IF(ISERROR(MATCH($K166,$CJ$3:$CJ$11,0)),"INPUT_ERROR",MATCH($K166,$CJ$3:$CJ$11,0)))</f>
        <v>2</v>
      </c>
      <c r="BH166" s="1">
        <v>42</v>
      </c>
      <c r="BI166" s="1" t="str">
        <f>"ITEM" &amp; BH166 &amp;BG166 &amp; "=" &amp;BF166</f>
        <v>ITEM42=2</v>
      </c>
    </row>
    <row r="167" spans="1:61" ht="15" customHeight="1">
      <c r="A167" s="94"/>
      <c r="B167" s="113"/>
      <c r="C167" s="113"/>
      <c r="D167" s="113"/>
      <c r="E167" s="113"/>
      <c r="F167" s="113"/>
      <c r="G167" s="113"/>
      <c r="H167" s="113"/>
      <c r="I167" s="96"/>
      <c r="J167" s="107"/>
      <c r="K167" s="120"/>
      <c r="L167" s="120"/>
      <c r="M167" s="120"/>
      <c r="N167" s="120"/>
      <c r="O167" s="120"/>
      <c r="P167" s="120"/>
      <c r="Q167" s="120"/>
      <c r="R167" s="120"/>
      <c r="S167" s="120"/>
      <c r="T167" s="120"/>
      <c r="U167" s="120"/>
      <c r="V167" s="120"/>
      <c r="W167" s="120"/>
      <c r="X167" s="120"/>
      <c r="Y167" s="120"/>
      <c r="Z167" s="120"/>
      <c r="AA167" s="120"/>
      <c r="AB167" s="120"/>
      <c r="AC167" s="120"/>
      <c r="AD167" s="120"/>
      <c r="AE167" s="120"/>
      <c r="AF167" s="120"/>
      <c r="AG167" s="120"/>
      <c r="AH167" s="120"/>
      <c r="AI167" s="120"/>
      <c r="AJ167" s="120"/>
      <c r="AK167" s="120"/>
      <c r="AL167" s="125"/>
      <c r="AM167" s="45"/>
    </row>
    <row r="168" spans="1:61" ht="15" customHeight="1">
      <c r="A168" s="94"/>
      <c r="B168" s="113"/>
      <c r="C168" s="113"/>
      <c r="D168" s="113"/>
      <c r="E168" s="113"/>
      <c r="F168" s="113"/>
      <c r="G168" s="113"/>
      <c r="H168" s="113"/>
      <c r="I168" s="96"/>
      <c r="J168" s="46" t="s">
        <v>48</v>
      </c>
      <c r="K168" s="47"/>
      <c r="L168" s="47"/>
      <c r="M168" s="47"/>
      <c r="N168" s="47"/>
      <c r="O168" s="47"/>
      <c r="P168" s="47"/>
      <c r="Q168" s="47"/>
      <c r="R168" s="47"/>
      <c r="S168" s="47"/>
      <c r="T168" s="47"/>
      <c r="U168" s="47"/>
      <c r="V168" s="47"/>
      <c r="W168" s="47"/>
      <c r="X168" s="47"/>
      <c r="Y168" s="47"/>
      <c r="Z168" s="46"/>
      <c r="AA168" s="46"/>
      <c r="AB168" s="46"/>
      <c r="AC168" s="46"/>
      <c r="AD168" s="46"/>
      <c r="AE168" s="46"/>
      <c r="AF168" s="46"/>
      <c r="AG168" s="46"/>
      <c r="AH168" s="48"/>
      <c r="AI168" s="48"/>
      <c r="AJ168" s="48"/>
      <c r="AK168" s="48"/>
      <c r="AL168" s="48"/>
      <c r="AM168" s="45"/>
    </row>
    <row r="169" spans="1:61" ht="15" customHeight="1">
      <c r="A169" s="94"/>
      <c r="B169" s="113"/>
      <c r="C169" s="113"/>
      <c r="D169" s="113"/>
      <c r="E169" s="113"/>
      <c r="F169" s="113"/>
      <c r="G169" s="113"/>
      <c r="H169" s="113"/>
      <c r="I169" s="96"/>
      <c r="J169" s="44"/>
      <c r="K169" s="46" t="s">
        <v>151</v>
      </c>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36"/>
    </row>
    <row r="170" spans="1:61" ht="15" customHeight="1">
      <c r="A170" s="94"/>
      <c r="B170" s="113"/>
      <c r="C170" s="113"/>
      <c r="D170" s="113"/>
      <c r="E170" s="113"/>
      <c r="F170" s="113"/>
      <c r="G170" s="113"/>
      <c r="H170" s="113"/>
      <c r="I170" s="96"/>
      <c r="J170" s="44"/>
      <c r="K170" s="46" t="s">
        <v>153</v>
      </c>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23"/>
    </row>
    <row r="171" spans="1:61" ht="15" customHeight="1">
      <c r="A171" s="94"/>
      <c r="B171" s="113"/>
      <c r="C171" s="113"/>
      <c r="D171" s="113"/>
      <c r="E171" s="113"/>
      <c r="F171" s="113"/>
      <c r="G171" s="113"/>
      <c r="H171" s="113"/>
      <c r="I171" s="96"/>
      <c r="J171" s="44"/>
      <c r="K171" s="46" t="s">
        <v>154</v>
      </c>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23"/>
    </row>
    <row r="172" spans="1:61" ht="15" customHeight="1">
      <c r="A172" s="94"/>
      <c r="B172" s="113"/>
      <c r="C172" s="113"/>
      <c r="D172" s="113"/>
      <c r="E172" s="113"/>
      <c r="F172" s="113"/>
      <c r="G172" s="113"/>
      <c r="H172" s="113"/>
      <c r="I172" s="96"/>
      <c r="J172" s="44"/>
      <c r="K172" s="46" t="s">
        <v>155</v>
      </c>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23"/>
    </row>
    <row r="173" spans="1:61" ht="15" customHeight="1">
      <c r="A173" s="94"/>
      <c r="B173" s="113"/>
      <c r="C173" s="113"/>
      <c r="D173" s="113"/>
      <c r="E173" s="113"/>
      <c r="F173" s="113"/>
      <c r="G173" s="113"/>
      <c r="H173" s="113"/>
      <c r="I173" s="96"/>
      <c r="J173" s="44"/>
      <c r="K173" s="49" t="s">
        <v>161</v>
      </c>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23"/>
    </row>
    <row r="174" spans="1:61" ht="15" customHeight="1">
      <c r="A174" s="94"/>
      <c r="B174" s="113"/>
      <c r="C174" s="113"/>
      <c r="D174" s="113"/>
      <c r="E174" s="113"/>
      <c r="F174" s="113"/>
      <c r="G174" s="113"/>
      <c r="H174" s="113"/>
      <c r="I174" s="96"/>
      <c r="J174" s="44"/>
      <c r="K174" s="46" t="s">
        <v>157</v>
      </c>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23"/>
    </row>
    <row r="175" spans="1:61" ht="15" customHeight="1">
      <c r="A175" s="94"/>
      <c r="B175" s="113"/>
      <c r="C175" s="113"/>
      <c r="D175" s="113"/>
      <c r="E175" s="113"/>
      <c r="F175" s="113"/>
      <c r="G175" s="113"/>
      <c r="H175" s="113"/>
      <c r="I175" s="96"/>
      <c r="J175" s="44"/>
      <c r="K175" s="46" t="s">
        <v>158</v>
      </c>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23"/>
    </row>
    <row r="176" spans="1:61" ht="15" customHeight="1">
      <c r="A176" s="94"/>
      <c r="B176" s="113"/>
      <c r="C176" s="113"/>
      <c r="D176" s="113"/>
      <c r="E176" s="113"/>
      <c r="F176" s="113"/>
      <c r="G176" s="113"/>
      <c r="H176" s="113"/>
      <c r="I176" s="96"/>
      <c r="J176" s="44"/>
      <c r="K176" s="46" t="s">
        <v>159</v>
      </c>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23"/>
    </row>
    <row r="177" spans="1:61" ht="15" customHeight="1">
      <c r="A177" s="97"/>
      <c r="B177" s="98"/>
      <c r="C177" s="98"/>
      <c r="D177" s="98"/>
      <c r="E177" s="98"/>
      <c r="F177" s="98"/>
      <c r="G177" s="98"/>
      <c r="H177" s="98"/>
      <c r="I177" s="99"/>
      <c r="J177" s="4"/>
      <c r="K177" s="24" t="s">
        <v>160</v>
      </c>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5"/>
    </row>
    <row r="178" spans="1:61" ht="15" customHeight="1">
      <c r="A178" s="91" t="s">
        <v>140</v>
      </c>
      <c r="B178" s="92"/>
      <c r="C178" s="92"/>
      <c r="D178" s="92"/>
      <c r="E178" s="92"/>
      <c r="F178" s="92"/>
      <c r="G178" s="92"/>
      <c r="H178" s="92"/>
      <c r="I178" s="93"/>
      <c r="J178" s="18"/>
      <c r="K178" s="22"/>
      <c r="L178" s="22"/>
      <c r="M178" s="22"/>
      <c r="N178" s="22"/>
      <c r="O178" s="22"/>
      <c r="P178" s="22"/>
      <c r="Q178" s="22"/>
      <c r="R178" s="6"/>
      <c r="S178" s="6"/>
      <c r="T178" s="6"/>
      <c r="U178" s="6"/>
      <c r="V178" s="6"/>
      <c r="W178" s="6"/>
      <c r="X178" s="6"/>
      <c r="Y178" s="6"/>
      <c r="Z178" s="22" t="s">
        <v>48</v>
      </c>
      <c r="AA178" s="22"/>
      <c r="AB178" s="22"/>
      <c r="AC178" s="22"/>
      <c r="AD178" s="22"/>
      <c r="AE178" s="22"/>
      <c r="AF178" s="22"/>
      <c r="AG178" s="22"/>
      <c r="AH178" s="22"/>
      <c r="AI178" s="22"/>
      <c r="AJ178" s="22"/>
      <c r="AK178" s="22"/>
      <c r="AL178" s="22"/>
      <c r="AM178" s="27"/>
    </row>
    <row r="179" spans="1:61" ht="15" customHeight="1">
      <c r="A179" s="94"/>
      <c r="B179" s="95"/>
      <c r="C179" s="95"/>
      <c r="D179" s="95"/>
      <c r="E179" s="95"/>
      <c r="F179" s="95"/>
      <c r="G179" s="95"/>
      <c r="H179" s="95"/>
      <c r="I179" s="96"/>
      <c r="J179" s="107" t="s">
        <v>102</v>
      </c>
      <c r="K179" s="112" t="str">
        <f>IF(K166=" 1)　目的外の入手が行われるリスクへの対策",K103,IF(K166=" 2)　目的を超えた紐付け、事務に必要のない情報との紐付けが行われるリスクへの対策",K109,IF(K166=" 3)　権限のない者によって不正に使用されるリスクへの対策",K114,IF(K166=" 4)　委託先における不正な使用等のリスクへの対策",K121,IF(K166=" 5)　不正な提供・移転が行われるリスクへの対策(委託や情報提供ネットワークシステムを通じた提供を除く。)",K127,IF(K166=" 6)　情報提供ネットワークシステムを通じて目的外の入手が行われるリスクへの対策",K133,IF(K166=" 7)　情報提供ネットワークシステムを通じて不正な提供が行われるリスクへの対策",K137,IF(K166=" 8)　特定個人情報の漏えい・滅失・毀損リスクへの対策",K143,IF(K166=" 9)　従業者に対する教育・啓発",IF(K160="特に力を入れて行っている","特に力を入れている",IF(K160="十分に行っている","十分である",IF(K160="十分に行っていない","課題が残されている","　")))," ")))))))))</f>
        <v>十分である</v>
      </c>
      <c r="L179" s="112"/>
      <c r="M179" s="112"/>
      <c r="N179" s="112"/>
      <c r="O179" s="112"/>
      <c r="P179" s="112"/>
      <c r="Q179" s="112"/>
      <c r="R179" s="112"/>
      <c r="S179" s="112"/>
      <c r="T179" s="106" t="s">
        <v>51</v>
      </c>
      <c r="U179" s="7"/>
      <c r="V179" s="7"/>
      <c r="W179" s="7"/>
      <c r="X179" s="7"/>
      <c r="Y179" s="7"/>
      <c r="Z179" s="3" t="s">
        <v>103</v>
      </c>
      <c r="AA179" s="3"/>
      <c r="AB179" s="3"/>
      <c r="AC179" s="3"/>
      <c r="AD179" s="3"/>
      <c r="AE179" s="3"/>
      <c r="AF179" s="3"/>
      <c r="AG179" s="3"/>
      <c r="AH179" s="3"/>
      <c r="AI179" s="3"/>
      <c r="AJ179" s="3"/>
      <c r="AK179" s="3"/>
      <c r="AL179" s="3"/>
      <c r="AM179" s="23"/>
      <c r="BE179" s="1" t="s">
        <v>150</v>
      </c>
      <c r="BF179" s="1">
        <f>IF(TRIM($K179)="","",IF(ISERROR(MATCH($K179,$CG$3:$CG$5,0)),"INPUT_ERROR",MATCH($K179,$CG$3:$CG$12,0)))</f>
        <v>2</v>
      </c>
      <c r="BH179" s="1">
        <v>43</v>
      </c>
      <c r="BI179" s="1" t="str">
        <f>"ITEM" &amp; BH179 &amp;BG179 &amp; "=" &amp;BF179</f>
        <v>ITEM43=2</v>
      </c>
    </row>
    <row r="180" spans="1:61" ht="15" customHeight="1">
      <c r="A180" s="94"/>
      <c r="B180" s="95"/>
      <c r="C180" s="95"/>
      <c r="D180" s="95"/>
      <c r="E180" s="95"/>
      <c r="F180" s="95"/>
      <c r="G180" s="95"/>
      <c r="H180" s="95"/>
      <c r="I180" s="96"/>
      <c r="J180" s="107"/>
      <c r="K180" s="112"/>
      <c r="L180" s="112"/>
      <c r="M180" s="112"/>
      <c r="N180" s="112"/>
      <c r="O180" s="112"/>
      <c r="P180" s="112"/>
      <c r="Q180" s="112"/>
      <c r="R180" s="112"/>
      <c r="S180" s="112"/>
      <c r="T180" s="106"/>
      <c r="U180" s="7"/>
      <c r="V180" s="7"/>
      <c r="W180" s="7"/>
      <c r="X180" s="7"/>
      <c r="Y180" s="7"/>
      <c r="Z180" s="3" t="s">
        <v>104</v>
      </c>
      <c r="AA180" s="3"/>
      <c r="AB180" s="3"/>
      <c r="AC180" s="3"/>
      <c r="AD180" s="3"/>
      <c r="AE180" s="3"/>
      <c r="AF180" s="3"/>
      <c r="AG180" s="3"/>
      <c r="AH180" s="15"/>
      <c r="AI180" s="15"/>
      <c r="AJ180" s="15"/>
      <c r="AK180" s="15"/>
      <c r="AL180" s="15"/>
      <c r="AM180" s="16"/>
    </row>
    <row r="181" spans="1:61" ht="15" customHeight="1">
      <c r="A181" s="94"/>
      <c r="B181" s="95"/>
      <c r="C181" s="95"/>
      <c r="D181" s="95"/>
      <c r="E181" s="95"/>
      <c r="F181" s="95"/>
      <c r="G181" s="95"/>
      <c r="H181" s="95"/>
      <c r="I181" s="96"/>
      <c r="J181" s="8"/>
      <c r="K181" s="9"/>
      <c r="L181" s="9"/>
      <c r="M181" s="9"/>
      <c r="N181" s="9"/>
      <c r="O181" s="9"/>
      <c r="P181" s="9"/>
      <c r="Q181" s="9"/>
      <c r="R181" s="9"/>
      <c r="S181" s="9"/>
      <c r="T181" s="9"/>
      <c r="U181" s="9"/>
      <c r="V181" s="9"/>
      <c r="W181" s="9"/>
      <c r="X181" s="9"/>
      <c r="Y181" s="17"/>
      <c r="Z181" s="24" t="s">
        <v>105</v>
      </c>
      <c r="AA181" s="24"/>
      <c r="AB181" s="24"/>
      <c r="AC181" s="24"/>
      <c r="AD181" s="24"/>
      <c r="AE181" s="24"/>
      <c r="AF181" s="24"/>
      <c r="AG181" s="24"/>
      <c r="AH181" s="13"/>
      <c r="AI181" s="13"/>
      <c r="AJ181" s="13"/>
      <c r="AK181" s="24"/>
      <c r="AL181" s="13"/>
      <c r="AM181" s="14"/>
    </row>
    <row r="182" spans="1:61" ht="104.4" customHeight="1">
      <c r="A182" s="32"/>
      <c r="B182" s="33"/>
      <c r="C182" s="114" t="s">
        <v>126</v>
      </c>
      <c r="D182" s="115"/>
      <c r="E182" s="115"/>
      <c r="F182" s="115"/>
      <c r="G182" s="115"/>
      <c r="H182" s="115"/>
      <c r="I182" s="116"/>
      <c r="J182" s="117" t="s">
        <v>179</v>
      </c>
      <c r="K182" s="118"/>
      <c r="L182" s="118"/>
      <c r="M182" s="118"/>
      <c r="N182" s="118"/>
      <c r="O182" s="118"/>
      <c r="P182" s="118"/>
      <c r="Q182" s="118"/>
      <c r="R182" s="118"/>
      <c r="S182" s="118"/>
      <c r="T182" s="118"/>
      <c r="U182" s="118"/>
      <c r="V182" s="118"/>
      <c r="W182" s="118"/>
      <c r="X182" s="118"/>
      <c r="Y182" s="118"/>
      <c r="Z182" s="118"/>
      <c r="AA182" s="118"/>
      <c r="AB182" s="118"/>
      <c r="AC182" s="118"/>
      <c r="AD182" s="118"/>
      <c r="AE182" s="118"/>
      <c r="AF182" s="118"/>
      <c r="AG182" s="118"/>
      <c r="AH182" s="118"/>
      <c r="AI182" s="118"/>
      <c r="AJ182" s="118"/>
      <c r="AK182" s="118"/>
      <c r="AL182" s="118"/>
      <c r="AM182" s="119"/>
      <c r="BH182" s="1">
        <v>44</v>
      </c>
      <c r="BI182" s="1" t="str">
        <f>"ITEM"&amp;BH182&amp; BG182 &amp;"="&amp;IF(TRIM($J182)="","",$J182)</f>
        <v>ITEM44=児童相談ITナビシステムにおいて、担当業務に必要な職員のみが閲覧等が可能となるよう、生体認証及びパスワードによりアクセス制限を実施している。統合宛名システムと情報連携をするために、当システムに特定個人情報を登録する際は、複数人で確認を行ったうえで登録作業を行うこととしており、登録後はシステム管理者の承認がなければ修正等が行えないよう制限を実施している。
　また、統合宛名システムにおいても、各職員が閲覧等できる特定個人情報は、担当業務に必要な範囲に制限しており、担当していない業務に関する特定個人情報を紐付けられることはない。
　これらの対策を講じていることから、目的を超えた紐付け、事務に必要のない情報との紐付けが行われるリスクへの対策は「十分である」と考えられる。</v>
      </c>
    </row>
    <row r="183" spans="1:61" ht="15" customHeight="1">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BI183" s="1" t="s">
        <v>8</v>
      </c>
    </row>
    <row r="198" spans="58:58" ht="10.050000000000001" customHeight="1">
      <c r="BF198" s="1" t="s">
        <v>152</v>
      </c>
    </row>
  </sheetData>
  <sheetProtection algorithmName="SHA-512" hashValue="8BGcCFQCunBu3MNMSgXNmae/oMd6/oRghhTKdSZRmAZcki3+PTSZPEuuJdguEdcaj0KtxVqCoJH9XEMAfnerRQ==" saltValue="h3tMgFV8E0UOTaHibOCDBQ==" spinCount="100000" sheet="1" objects="1" scenarios="1" formatCells="0" formatRows="0" selectLockedCells="1"/>
  <mergeCells count="191">
    <mergeCell ref="A100:AM101"/>
    <mergeCell ref="U155:AA156"/>
    <mergeCell ref="AB155:AB156"/>
    <mergeCell ref="AC155:AC156"/>
    <mergeCell ref="J143:J144"/>
    <mergeCell ref="J155:J156"/>
    <mergeCell ref="K155:K156"/>
    <mergeCell ref="L155:O156"/>
    <mergeCell ref="P155:P156"/>
    <mergeCell ref="Q155:Q156"/>
    <mergeCell ref="AG124:AM125"/>
    <mergeCell ref="A120:I123"/>
    <mergeCell ref="A108:I112"/>
    <mergeCell ref="A113:I117"/>
    <mergeCell ref="J109:J110"/>
    <mergeCell ref="AG118:AM119"/>
    <mergeCell ref="AD155:AI156"/>
    <mergeCell ref="AE118:AE119"/>
    <mergeCell ref="AF118:AF119"/>
    <mergeCell ref="A118:AD119"/>
    <mergeCell ref="AE124:AE125"/>
    <mergeCell ref="AF124:AF125"/>
    <mergeCell ref="A124:AD125"/>
    <mergeCell ref="AE130:AE131"/>
    <mergeCell ref="J121:J122"/>
    <mergeCell ref="J127:J128"/>
    <mergeCell ref="J133:J134"/>
    <mergeCell ref="J137:J138"/>
    <mergeCell ref="AF130:AF131"/>
    <mergeCell ref="X130:AD131"/>
    <mergeCell ref="U130:U131"/>
    <mergeCell ref="V130:V131"/>
    <mergeCell ref="W130:W131"/>
    <mergeCell ref="A130:S131"/>
    <mergeCell ref="A153:AM154"/>
    <mergeCell ref="A140:AM141"/>
    <mergeCell ref="A136:I139"/>
    <mergeCell ref="A142:I145"/>
    <mergeCell ref="A132:I135"/>
    <mergeCell ref="A148:I151"/>
    <mergeCell ref="J149:J150"/>
    <mergeCell ref="K149:S150"/>
    <mergeCell ref="W146:W147"/>
    <mergeCell ref="X146:AM147"/>
    <mergeCell ref="C152:I152"/>
    <mergeCell ref="J152:AM152"/>
    <mergeCell ref="T149:T150"/>
    <mergeCell ref="A146:U147"/>
    <mergeCell ref="V146:V147"/>
    <mergeCell ref="A71:D72"/>
    <mergeCell ref="E71:O72"/>
    <mergeCell ref="P71:AM72"/>
    <mergeCell ref="A73:AM74"/>
    <mergeCell ref="A75:O78"/>
    <mergeCell ref="Z75:AM75"/>
    <mergeCell ref="P76:P77"/>
    <mergeCell ref="Q76:W77"/>
    <mergeCell ref="J103:J104"/>
    <mergeCell ref="T103:T104"/>
    <mergeCell ref="K103:S104"/>
    <mergeCell ref="X76:X77"/>
    <mergeCell ref="Z76:AM76"/>
    <mergeCell ref="A79:AM79"/>
    <mergeCell ref="A80:AM81"/>
    <mergeCell ref="A82:AM83"/>
    <mergeCell ref="A84:AM86"/>
    <mergeCell ref="A91:AM92"/>
    <mergeCell ref="Z93:AM93"/>
    <mergeCell ref="D94:D96"/>
    <mergeCell ref="Q94:Q96"/>
    <mergeCell ref="Z94:AM94"/>
    <mergeCell ref="Z95:AM95"/>
    <mergeCell ref="Z96:AM96"/>
    <mergeCell ref="A63:D64"/>
    <mergeCell ref="E63:O64"/>
    <mergeCell ref="P63:AM64"/>
    <mergeCell ref="A65:AM66"/>
    <mergeCell ref="A67:O70"/>
    <mergeCell ref="Z67:AM67"/>
    <mergeCell ref="P68:P69"/>
    <mergeCell ref="Q68:W69"/>
    <mergeCell ref="X68:X69"/>
    <mergeCell ref="Z68:AM68"/>
    <mergeCell ref="Q59:X60"/>
    <mergeCell ref="Y59:Y60"/>
    <mergeCell ref="Z59:AM59"/>
    <mergeCell ref="Z60:AM60"/>
    <mergeCell ref="P61:Y62"/>
    <mergeCell ref="Z61:AM61"/>
    <mergeCell ref="Z62:AG62"/>
    <mergeCell ref="AH62:AM62"/>
    <mergeCell ref="A53:AM54"/>
    <mergeCell ref="A55:AM56"/>
    <mergeCell ref="A57:O62"/>
    <mergeCell ref="P57:Y58"/>
    <mergeCell ref="Z57:AM57"/>
    <mergeCell ref="Z58:AM58"/>
    <mergeCell ref="P59:P60"/>
    <mergeCell ref="CA45:DI48"/>
    <mergeCell ref="A46:I47"/>
    <mergeCell ref="J46:AM47"/>
    <mergeCell ref="A52:AM52"/>
    <mergeCell ref="A34:I35"/>
    <mergeCell ref="J34:AM35"/>
    <mergeCell ref="A36:AM37"/>
    <mergeCell ref="A38:AM39"/>
    <mergeCell ref="A40:AM41"/>
    <mergeCell ref="A42:I43"/>
    <mergeCell ref="J42:AM43"/>
    <mergeCell ref="A44:AM45"/>
    <mergeCell ref="A50:I51"/>
    <mergeCell ref="J50:AM51"/>
    <mergeCell ref="A48:AD49"/>
    <mergeCell ref="AE48:AE49"/>
    <mergeCell ref="AF48:AF49"/>
    <mergeCell ref="AG48:AM49"/>
    <mergeCell ref="A1:AM2"/>
    <mergeCell ref="A3:AM4"/>
    <mergeCell ref="A5:I6"/>
    <mergeCell ref="J5:AM6"/>
    <mergeCell ref="A7:I11"/>
    <mergeCell ref="A12:I13"/>
    <mergeCell ref="J12:AM13"/>
    <mergeCell ref="A14:AM15"/>
    <mergeCell ref="A16:AM17"/>
    <mergeCell ref="J7:AM11"/>
    <mergeCell ref="A18:AM19"/>
    <mergeCell ref="A20:I21"/>
    <mergeCell ref="J20:AM21"/>
    <mergeCell ref="A22:AM23"/>
    <mergeCell ref="Z27:AM27"/>
    <mergeCell ref="A28:I29"/>
    <mergeCell ref="J28:AM29"/>
    <mergeCell ref="A30:AM31"/>
    <mergeCell ref="A32:I33"/>
    <mergeCell ref="J32:AM33"/>
    <mergeCell ref="A24:I27"/>
    <mergeCell ref="Z24:AM24"/>
    <mergeCell ref="J25:J26"/>
    <mergeCell ref="K25:P26"/>
    <mergeCell ref="Q25:Q26"/>
    <mergeCell ref="Z25:AE25"/>
    <mergeCell ref="AF25:AM25"/>
    <mergeCell ref="Z26:AG26"/>
    <mergeCell ref="J27:Y27"/>
    <mergeCell ref="A87:AM87"/>
    <mergeCell ref="T143:T144"/>
    <mergeCell ref="T137:T138"/>
    <mergeCell ref="T133:T134"/>
    <mergeCell ref="T127:T128"/>
    <mergeCell ref="T121:T122"/>
    <mergeCell ref="T114:T115"/>
    <mergeCell ref="T109:T110"/>
    <mergeCell ref="K143:S144"/>
    <mergeCell ref="K137:S138"/>
    <mergeCell ref="K133:S134"/>
    <mergeCell ref="K127:S128"/>
    <mergeCell ref="K121:S122"/>
    <mergeCell ref="K114:S115"/>
    <mergeCell ref="K109:S110"/>
    <mergeCell ref="B97:AL99"/>
    <mergeCell ref="E94:P96"/>
    <mergeCell ref="A88:AM90"/>
    <mergeCell ref="A102:I105"/>
    <mergeCell ref="A106:AM107"/>
    <mergeCell ref="A126:I129"/>
    <mergeCell ref="J114:J115"/>
    <mergeCell ref="AG130:AM131"/>
    <mergeCell ref="T130:T131"/>
    <mergeCell ref="C182:I182"/>
    <mergeCell ref="J182:AM182"/>
    <mergeCell ref="K166:AK167"/>
    <mergeCell ref="A163:U164"/>
    <mergeCell ref="V163:V164"/>
    <mergeCell ref="W163:W164"/>
    <mergeCell ref="X163:AM164"/>
    <mergeCell ref="J166:J167"/>
    <mergeCell ref="AL166:AL167"/>
    <mergeCell ref="K160:S161"/>
    <mergeCell ref="A159:I162"/>
    <mergeCell ref="A157:AM158"/>
    <mergeCell ref="A155:I156"/>
    <mergeCell ref="T160:T161"/>
    <mergeCell ref="J160:J161"/>
    <mergeCell ref="S155:S156"/>
    <mergeCell ref="T155:T156"/>
    <mergeCell ref="A178:I181"/>
    <mergeCell ref="J179:J180"/>
    <mergeCell ref="K179:S180"/>
    <mergeCell ref="T179:T180"/>
    <mergeCell ref="A165:I177"/>
  </mergeCells>
  <phoneticPr fontId="1"/>
  <conditionalFormatting sqref="J120:AM123">
    <cfRule type="expression" dxfId="9" priority="11">
      <formula>$BF$118=TRUE</formula>
    </cfRule>
  </conditionalFormatting>
  <conditionalFormatting sqref="J126:AM129">
    <cfRule type="expression" dxfId="8" priority="10">
      <formula>$BF$124=TRUE</formula>
    </cfRule>
  </conditionalFormatting>
  <conditionalFormatting sqref="J132:AM135">
    <cfRule type="expression" dxfId="7" priority="9">
      <formula>$BF$130=TRUE</formula>
    </cfRule>
  </conditionalFormatting>
  <conditionalFormatting sqref="J136:AM139">
    <cfRule type="expression" dxfId="6" priority="8">
      <formula>$BF$131=TRUE</formula>
    </cfRule>
  </conditionalFormatting>
  <conditionalFormatting sqref="J50:AM51">
    <cfRule type="expression" dxfId="5" priority="5">
      <formula>$AF$48="○"</formula>
    </cfRule>
    <cfRule type="expression" dxfId="4" priority="6">
      <formula>"$AF$48＝'○'"</formula>
    </cfRule>
  </conditionalFormatting>
  <conditionalFormatting sqref="J148:AM152">
    <cfRule type="expression" dxfId="3" priority="4">
      <formula>$W$146="○"</formula>
    </cfRule>
  </conditionalFormatting>
  <conditionalFormatting sqref="J165:AM182">
    <cfRule type="expression" dxfId="2" priority="3">
      <formula>$W$163="○"</formula>
    </cfRule>
  </conditionalFormatting>
  <conditionalFormatting sqref="K179:S180">
    <cfRule type="cellIs" dxfId="1" priority="2" operator="equal">
      <formula>0</formula>
    </cfRule>
  </conditionalFormatting>
  <conditionalFormatting sqref="CJ3:CK11">
    <cfRule type="expression" dxfId="0" priority="1">
      <formula>$W$163="○"</formula>
    </cfRule>
  </conditionalFormatting>
  <dataValidations count="13">
    <dataValidation type="list" allowBlank="1" showInputMessage="1" showErrorMessage="1" errorTitle="入力エラー" error="正しい選択肢を選んでください。" sqref="Q76:W77" xr:uid="{00000000-0002-0000-0100-000000000000}">
      <formula1>$CD$2:$CD$4</formula1>
    </dataValidation>
    <dataValidation type="list" allowBlank="1" showInputMessage="1" showErrorMessage="1" errorTitle="入力エラー" error="正しい選択肢を選んでください。" sqref="Q68:W69" xr:uid="{00000000-0002-0000-0100-000001000000}">
      <formula1>$CC$2:$CC$4</formula1>
    </dataValidation>
    <dataValidation imeMode="hiragana" allowBlank="1" showInputMessage="1" showErrorMessage="1" sqref="J20:AM21 A38:AM39 J28:AM29 J42:AM43 A16:AM17 J32:AM35 J50:AM51 J46:AM47 K5:AM6 J5:J7 J12:AM13" xr:uid="{00000000-0002-0000-0100-000002000000}"/>
    <dataValidation type="list" allowBlank="1" showInputMessage="1" showErrorMessage="1" errorTitle="入力エラー" error="正しい選択肢を選んでください。" sqref="K25:P26" xr:uid="{00000000-0002-0000-0100-000003000000}">
      <formula1>$CA$2:$CA$5</formula1>
    </dataValidation>
    <dataValidation type="list" allowBlank="1" showInputMessage="1" showErrorMessage="1" errorTitle="入力エラー" error="正しい選択肢を選んでください。" sqref="E94:P96" xr:uid="{00000000-0002-0000-0100-000004000000}">
      <formula1>$CF$2:$CF$5</formula1>
    </dataValidation>
    <dataValidation type="list" allowBlank="1" showInputMessage="1" showErrorMessage="1" errorTitle="入力エラー" error="正しい選択肢を選んでください。" sqref="K143:S144 K127:S128 K103:S104 K109:S110 K114:S115 K121:S122 K133:S134 K137:S138 K149:S150" xr:uid="{00000000-0002-0000-0100-000005000000}">
      <formula1>$CG$2:$CG$5</formula1>
    </dataValidation>
    <dataValidation type="list" allowBlank="1" showInputMessage="1" showErrorMessage="1" errorTitle="入力エラー" error="正しい選択肢を選んでください。" sqref="K155:K156 AF124 T155:T156 AF118 AF130 AF48" xr:uid="{00000000-0002-0000-0100-000006000000}">
      <formula1>$CH$2:$CH$3</formula1>
    </dataValidation>
    <dataValidation type="list" allowBlank="1" showInputMessage="1" showErrorMessage="1" errorTitle="入力エラー" error="正しい選択肢を選んでください。" sqref="Q59:X60" xr:uid="{00000000-0002-0000-0100-000007000000}">
      <formula1>$CB$2:$CB$7</formula1>
    </dataValidation>
    <dataValidation type="list" allowBlank="1" showInputMessage="1" showErrorMessage="1" sqref="AC155:AC156 W130 W146 W163" xr:uid="{00000000-0002-0000-0100-000008000000}">
      <formula1>$CH$2:$CH$3</formula1>
    </dataValidation>
    <dataValidation type="list" allowBlank="1" showInputMessage="1" showErrorMessage="1" errorTitle="入力エラー" error="正しい選択肢を選んでください。" sqref="K160:S161" xr:uid="{00000000-0002-0000-0100-000009000000}">
      <formula1>$CI$2:$CI$5</formula1>
    </dataValidation>
    <dataValidation type="date" allowBlank="1" showInputMessage="1" showErrorMessage="1" errorTitle="日付入力エラー" error="正しい日付を入力してください。_x000a_（例：平成２６年４月１日、2014/4/1）" sqref="P71:AM72 P63:AM64" xr:uid="{00000000-0002-0000-0100-00000A000000}">
      <formula1>18264</formula1>
      <formula2>73415</formula2>
    </dataValidation>
    <dataValidation type="list" allowBlank="1" showInputMessage="1" showErrorMessage="1" sqref="K166:AK167" xr:uid="{7A975400-6382-46B5-9B8C-6EC1B8DE886B}">
      <formula1>$K$169:$K$177</formula1>
    </dataValidation>
    <dataValidation allowBlank="1" showInputMessage="1" showErrorMessage="1" errorTitle="入力エラー" error="正しい選択肢を選んでください。" sqref="K179:S180" xr:uid="{CC3E935F-4062-455F-8461-C44C32D9088C}"/>
  </dataValidations>
  <pageMargins left="0.78740157480314965" right="0.27559055118110237" top="0.74803149606299213" bottom="0.74803149606299213" header="0.31496062992125984" footer="0.31496062992125984"/>
  <pageSetup paperSize="9" scale="94" orientation="portrait" r:id="rId1"/>
  <headerFooter scaleWithDoc="0"/>
  <rowBreaks count="5" manualBreakCount="5">
    <brk id="35" max="38" man="1"/>
    <brk id="51" max="38" man="1"/>
    <brk id="87" max="38" man="1"/>
    <brk id="139" max="38" man="1"/>
    <brk id="152" max="38" man="1"/>
  </rowBreaks>
  <colBreaks count="1" manualBreakCount="1">
    <brk id="7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S105"/>
  <sheetViews>
    <sheetView showWhiteSpace="0" view="pageBreakPreview" topLeftCell="A11" zoomScaleNormal="100" zoomScaleSheetLayoutView="100" zoomScalePageLayoutView="40" workbookViewId="0">
      <selection activeCell="AU12" sqref="A5:BC12"/>
    </sheetView>
  </sheetViews>
  <sheetFormatPr defaultColWidth="2.33203125" defaultRowHeight="10.050000000000001" customHeight="1"/>
  <cols>
    <col min="1" max="4" width="2.33203125" style="37"/>
    <col min="5" max="55" width="2.33203125" style="42"/>
    <col min="56" max="56" width="2.33203125" style="37"/>
    <col min="57" max="58" width="2.33203125" style="37" customWidth="1"/>
    <col min="59" max="97" width="2.33203125" style="37" hidden="1" customWidth="1"/>
    <col min="98" max="16384" width="2.33203125" style="37"/>
  </cols>
  <sheetData>
    <row r="1" spans="1:79" s="43" customFormat="1" ht="10.050000000000001" customHeight="1">
      <c r="A1" s="212" t="s">
        <v>141</v>
      </c>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I1" s="43" t="str">
        <f>"FORM=2"</f>
        <v>FORM=2</v>
      </c>
    </row>
    <row r="2" spans="1:79" s="43" customFormat="1" ht="9.75" customHeight="1">
      <c r="A2" s="213"/>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I2" s="43" t="str">
        <f>"VER=1.20"</f>
        <v>VER=1.20</v>
      </c>
    </row>
    <row r="3" spans="1:79" s="43" customFormat="1" ht="10.050000000000001" customHeight="1">
      <c r="A3" s="214" t="s">
        <v>142</v>
      </c>
      <c r="B3" s="215"/>
      <c r="C3" s="215"/>
      <c r="D3" s="216"/>
      <c r="E3" s="220" t="s">
        <v>143</v>
      </c>
      <c r="F3" s="220"/>
      <c r="G3" s="220"/>
      <c r="H3" s="220"/>
      <c r="I3" s="220"/>
      <c r="J3" s="220"/>
      <c r="K3" s="220"/>
      <c r="L3" s="220"/>
      <c r="M3" s="220"/>
      <c r="N3" s="220" t="s">
        <v>144</v>
      </c>
      <c r="O3" s="220"/>
      <c r="P3" s="220"/>
      <c r="Q3" s="220"/>
      <c r="R3" s="220"/>
      <c r="S3" s="220"/>
      <c r="T3" s="220"/>
      <c r="U3" s="220"/>
      <c r="V3" s="220"/>
      <c r="W3" s="220"/>
      <c r="X3" s="220"/>
      <c r="Y3" s="220"/>
      <c r="Z3" s="220"/>
      <c r="AA3" s="220"/>
      <c r="AB3" s="220" t="s">
        <v>145</v>
      </c>
      <c r="AC3" s="220"/>
      <c r="AD3" s="220"/>
      <c r="AE3" s="220"/>
      <c r="AF3" s="220"/>
      <c r="AG3" s="220"/>
      <c r="AH3" s="220"/>
      <c r="AI3" s="220"/>
      <c r="AJ3" s="220"/>
      <c r="AK3" s="220"/>
      <c r="AL3" s="220"/>
      <c r="AM3" s="220"/>
      <c r="AN3" s="220"/>
      <c r="AO3" s="220"/>
      <c r="AP3" s="220" t="s">
        <v>146</v>
      </c>
      <c r="AQ3" s="220"/>
      <c r="AR3" s="220"/>
      <c r="AS3" s="220"/>
      <c r="AT3" s="220"/>
      <c r="AU3" s="221" t="s">
        <v>147</v>
      </c>
      <c r="AV3" s="222"/>
      <c r="AW3" s="222"/>
      <c r="AX3" s="222"/>
      <c r="AY3" s="222"/>
      <c r="AZ3" s="222"/>
      <c r="BA3" s="222"/>
      <c r="BB3" s="222"/>
      <c r="BC3" s="222"/>
      <c r="BI3" s="43" t="str">
        <f>"SHEET=3"</f>
        <v>SHEET=3</v>
      </c>
      <c r="CA3" s="43" t="s">
        <v>148</v>
      </c>
    </row>
    <row r="4" spans="1:79" s="43" customFormat="1" ht="10.050000000000001" customHeight="1">
      <c r="A4" s="217"/>
      <c r="B4" s="218"/>
      <c r="C4" s="218"/>
      <c r="D4" s="219"/>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3"/>
      <c r="AV4" s="224"/>
      <c r="AW4" s="224"/>
      <c r="AX4" s="224"/>
      <c r="AY4" s="224"/>
      <c r="AZ4" s="224"/>
      <c r="BA4" s="224"/>
      <c r="BB4" s="224"/>
      <c r="BC4" s="224"/>
      <c r="BI4" s="43">
        <v>1</v>
      </c>
      <c r="BJ4" s="43">
        <v>2</v>
      </c>
      <c r="BK4" s="43">
        <v>3</v>
      </c>
      <c r="BL4" s="43">
        <v>4</v>
      </c>
      <c r="BM4" s="43">
        <v>5</v>
      </c>
      <c r="BN4" s="43">
        <v>6</v>
      </c>
      <c r="CA4" s="43" t="s">
        <v>149</v>
      </c>
    </row>
    <row r="5" spans="1:79" ht="60.6" customHeight="1">
      <c r="A5" s="206">
        <v>44763</v>
      </c>
      <c r="B5" s="207"/>
      <c r="C5" s="207"/>
      <c r="D5" s="208"/>
      <c r="E5" s="203" t="s">
        <v>186</v>
      </c>
      <c r="F5" s="204"/>
      <c r="G5" s="204"/>
      <c r="H5" s="204"/>
      <c r="I5" s="204"/>
      <c r="J5" s="204"/>
      <c r="K5" s="204"/>
      <c r="L5" s="204"/>
      <c r="M5" s="205"/>
      <c r="N5" s="203" t="s">
        <v>187</v>
      </c>
      <c r="O5" s="204"/>
      <c r="P5" s="204"/>
      <c r="Q5" s="204"/>
      <c r="R5" s="204"/>
      <c r="S5" s="204"/>
      <c r="T5" s="204"/>
      <c r="U5" s="204"/>
      <c r="V5" s="204"/>
      <c r="W5" s="204"/>
      <c r="X5" s="204"/>
      <c r="Y5" s="204"/>
      <c r="Z5" s="204"/>
      <c r="AA5" s="205"/>
      <c r="AB5" s="203" t="s">
        <v>188</v>
      </c>
      <c r="AC5" s="204"/>
      <c r="AD5" s="204"/>
      <c r="AE5" s="204"/>
      <c r="AF5" s="204"/>
      <c r="AG5" s="204"/>
      <c r="AH5" s="204"/>
      <c r="AI5" s="204"/>
      <c r="AJ5" s="204"/>
      <c r="AK5" s="204"/>
      <c r="AL5" s="204"/>
      <c r="AM5" s="204"/>
      <c r="AN5" s="204"/>
      <c r="AO5" s="205"/>
      <c r="AP5" s="209" t="s">
        <v>149</v>
      </c>
      <c r="AQ5" s="210"/>
      <c r="AR5" s="210"/>
      <c r="AS5" s="210"/>
      <c r="AT5" s="211"/>
      <c r="AU5" s="203" t="s">
        <v>189</v>
      </c>
      <c r="AV5" s="204"/>
      <c r="AW5" s="204"/>
      <c r="AX5" s="204"/>
      <c r="AY5" s="204"/>
      <c r="AZ5" s="204"/>
      <c r="BA5" s="204"/>
      <c r="BB5" s="204"/>
      <c r="BC5" s="205"/>
      <c r="BI5" s="37" t="str">
        <f t="shared" ref="BI5:BI36" si="0">"ITEM" &amp; $BI$4 &amp; "=" &amp; IF(TRIM($A5)="","",TEXT($A5,"yyyymmdd"))</f>
        <v>ITEM1=20220721</v>
      </c>
      <c r="BJ5" s="37" t="str">
        <f t="shared" ref="BJ5:BJ36" si="1">"ITEM"&amp;$BJ$4&amp;"="&amp;IF(TRIM($E5)="","",$E5)</f>
        <v>ITEM2=Ⅰ関連情報の7.特定個人情報の開示・訂正・利用停止請求に係る請求先の変更</v>
      </c>
      <c r="BK5" s="37" t="str">
        <f t="shared" ref="BK5:BK36" si="2">"ITEM"&amp;$BK$4&amp;"="&amp;IF(TRIM($N5)="","",$N5)</f>
        <v>ITEM3=大阪府府民文化部府政情報室情報公開課　公文書総合センター（府政情報センター）
〒540-8570　大阪市中央区大手前２丁目 大阪府庁本館５階</v>
      </c>
      <c r="BL5" s="37" t="str">
        <f t="shared" ref="BL5:BL36" si="3">"ITEM"&amp;$BL$4&amp;"="&amp;IF(TRIM($AB5)="","",$AB5)</f>
        <v>ITEM4=大阪府府民文化部府政情報室情報公開課　公文書総合センター（府政情報センター）
〒540-8570　大阪市中央区大手前２丁目 大阪府庁本館１階</v>
      </c>
      <c r="BM5" s="37" t="str">
        <f t="shared" ref="BM5:BM36" si="4">"ITEM"&amp;$BM$4&amp;"="&amp;IF(TRIM($AP5)="","",IF(ISERROR(MATCH($AP5,$CA$3:$CA$4,0)),"INPUT_ERROR",MATCH($AP5,$CA$3:$CA$4,0)))</f>
        <v>ITEM5=2</v>
      </c>
      <c r="BN5" s="37" t="str">
        <f t="shared" ref="BN5:BN36" si="5">"ITEM"&amp;$BN$4&amp;"="&amp;IF(TRIM($AU5)="","",$AU5)</f>
        <v>ITEM6=令和４年５月９日付で場所移転したことによる変更</v>
      </c>
    </row>
    <row r="6" spans="1:79" ht="44.4" customHeight="1">
      <c r="A6" s="206">
        <v>45874</v>
      </c>
      <c r="B6" s="207"/>
      <c r="C6" s="207"/>
      <c r="D6" s="208"/>
      <c r="E6" s="203" t="s">
        <v>185</v>
      </c>
      <c r="F6" s="204"/>
      <c r="G6" s="204"/>
      <c r="H6" s="204"/>
      <c r="I6" s="204"/>
      <c r="J6" s="204"/>
      <c r="K6" s="204"/>
      <c r="L6" s="204"/>
      <c r="M6" s="205"/>
      <c r="N6" s="203" t="s">
        <v>190</v>
      </c>
      <c r="O6" s="204"/>
      <c r="P6" s="204"/>
      <c r="Q6" s="204"/>
      <c r="R6" s="204"/>
      <c r="S6" s="204"/>
      <c r="T6" s="204"/>
      <c r="U6" s="204"/>
      <c r="V6" s="204"/>
      <c r="W6" s="204"/>
      <c r="X6" s="204"/>
      <c r="Y6" s="204"/>
      <c r="Z6" s="204"/>
      <c r="AA6" s="205"/>
      <c r="AB6" s="203" t="s">
        <v>191</v>
      </c>
      <c r="AC6" s="204"/>
      <c r="AD6" s="204"/>
      <c r="AE6" s="204"/>
      <c r="AF6" s="204"/>
      <c r="AG6" s="204"/>
      <c r="AH6" s="204"/>
      <c r="AI6" s="204"/>
      <c r="AJ6" s="204"/>
      <c r="AK6" s="204"/>
      <c r="AL6" s="204"/>
      <c r="AM6" s="204"/>
      <c r="AN6" s="204"/>
      <c r="AO6" s="205"/>
      <c r="AP6" s="209" t="s">
        <v>149</v>
      </c>
      <c r="AQ6" s="210"/>
      <c r="AR6" s="210"/>
      <c r="AS6" s="210"/>
      <c r="AT6" s="211"/>
      <c r="AU6" s="203" t="s">
        <v>194</v>
      </c>
      <c r="AV6" s="204"/>
      <c r="AW6" s="204"/>
      <c r="AX6" s="204"/>
      <c r="AY6" s="204"/>
      <c r="AZ6" s="204"/>
      <c r="BA6" s="204"/>
      <c r="BB6" s="204"/>
      <c r="BC6" s="205"/>
      <c r="BI6" s="37" t="str">
        <f t="shared" si="0"/>
        <v>ITEM1=20250805</v>
      </c>
      <c r="BJ6" s="37" t="str">
        <f t="shared" si="1"/>
        <v>ITEM2=Ⅰ　関連情報
３．個人番号の利用
法令上の根拠</v>
      </c>
      <c r="BK6" s="37" t="str">
        <f t="shared" si="2"/>
        <v>ITEM3=○番号法第九条第一項　別表第一　七の項
○番号法別表第一の主務省令で定める事務を定める命令（平成二十六年内閣府・総務省令第五号）第七条</v>
      </c>
      <c r="BL6" s="37" t="str">
        <f t="shared" si="3"/>
        <v>ITEM4=○番号法第九条第一項　別表　八の項
○番号法別表の主務省令で定める事務を定める命令（平成二十六年内閣府・総務省令第五号）第七条</v>
      </c>
      <c r="BM6" s="37" t="str">
        <f t="shared" si="4"/>
        <v>ITEM5=2</v>
      </c>
      <c r="BN6" s="37" t="str">
        <f t="shared" si="5"/>
        <v>ITEM6=法改正に伴う対応</v>
      </c>
    </row>
    <row r="7" spans="1:79" ht="155.4" customHeight="1">
      <c r="A7" s="206">
        <v>45874</v>
      </c>
      <c r="B7" s="207"/>
      <c r="C7" s="207"/>
      <c r="D7" s="208"/>
      <c r="E7" s="203" t="s">
        <v>192</v>
      </c>
      <c r="F7" s="204"/>
      <c r="G7" s="204"/>
      <c r="H7" s="204"/>
      <c r="I7" s="204"/>
      <c r="J7" s="204"/>
      <c r="K7" s="204"/>
      <c r="L7" s="204"/>
      <c r="M7" s="205"/>
      <c r="N7" s="225" t="s">
        <v>193</v>
      </c>
      <c r="O7" s="226"/>
      <c r="P7" s="226"/>
      <c r="Q7" s="226"/>
      <c r="R7" s="226"/>
      <c r="S7" s="226"/>
      <c r="T7" s="226"/>
      <c r="U7" s="226"/>
      <c r="V7" s="226"/>
      <c r="W7" s="226"/>
      <c r="X7" s="226"/>
      <c r="Y7" s="226"/>
      <c r="Z7" s="226"/>
      <c r="AA7" s="227"/>
      <c r="AB7" s="203" t="s">
        <v>196</v>
      </c>
      <c r="AC7" s="204"/>
      <c r="AD7" s="204"/>
      <c r="AE7" s="204"/>
      <c r="AF7" s="204"/>
      <c r="AG7" s="204"/>
      <c r="AH7" s="204"/>
      <c r="AI7" s="204"/>
      <c r="AJ7" s="204"/>
      <c r="AK7" s="204"/>
      <c r="AL7" s="204"/>
      <c r="AM7" s="204"/>
      <c r="AN7" s="204"/>
      <c r="AO7" s="205"/>
      <c r="AP7" s="209" t="s">
        <v>149</v>
      </c>
      <c r="AQ7" s="210"/>
      <c r="AR7" s="210"/>
      <c r="AS7" s="210"/>
      <c r="AT7" s="211"/>
      <c r="AU7" s="203" t="s">
        <v>194</v>
      </c>
      <c r="AV7" s="204"/>
      <c r="AW7" s="204"/>
      <c r="AX7" s="204"/>
      <c r="AY7" s="204"/>
      <c r="AZ7" s="204"/>
      <c r="BA7" s="204"/>
      <c r="BB7" s="204"/>
      <c r="BC7" s="205"/>
      <c r="BI7" s="37" t="str">
        <f t="shared" si="0"/>
        <v>ITEM1=20250805</v>
      </c>
      <c r="BJ7" s="37" t="str">
        <f t="shared" si="1"/>
        <v>ITEM2=Ⅰ　関連情報
４．情報提供ネットワークシス
テムによる情報連携
②法令上の根拠</v>
      </c>
      <c r="BK7" s="37" t="str">
        <f t="shared" si="2"/>
        <v>ITEM3=○情報照会に係る根拠
番号法第別表第二の八の項、十四の項、十五の項
番号法別表第二の主務省令で定める事務及び情報を定める命令（平成二十六年内閣府・総務省令第七号）第七条、第十一条、第十一条の二
○情報提供に係る根拠
番号法別表第二の十の項、十四の項、十六の項、二十六の項、五十六の二の項、五十七の項、八十七の項、百八の項及び百十六の項
番号利用法別表第二の主務省令で定める事務及び情報を定める命令（平成二十六年内閣府・総務省令第七号）第九条、第十一条、第十二条、第十九条、第三十条、第三十一条、第四十四条、第五十五条、第五十九条の二</v>
      </c>
      <c r="BL7" s="37" t="str">
        <f t="shared" si="3"/>
        <v>ITEM4=○情報照会に係る根拠
番号法第十九条第八号　
番号法第十九条第八号に基づく利用特定個人情報の提供に関する命令（令和六年デジタル庁・総務省令第九号）第二条 表　十一の項、十八の項及び十九の項
○情報提供に係る根拠
番号法第二十一条第二項及び第二十八条</v>
      </c>
      <c r="BM7" s="37" t="str">
        <f t="shared" si="4"/>
        <v>ITEM5=2</v>
      </c>
      <c r="BN7" s="37" t="str">
        <f t="shared" si="5"/>
        <v>ITEM6=法改正に伴う対応</v>
      </c>
    </row>
    <row r="8" spans="1:79" ht="35.4" customHeight="1">
      <c r="A8" s="206">
        <v>45874</v>
      </c>
      <c r="B8" s="207"/>
      <c r="C8" s="207"/>
      <c r="D8" s="208"/>
      <c r="E8" s="203" t="s">
        <v>180</v>
      </c>
      <c r="F8" s="204"/>
      <c r="G8" s="204"/>
      <c r="H8" s="204"/>
      <c r="I8" s="204"/>
      <c r="J8" s="204"/>
      <c r="K8" s="204"/>
      <c r="L8" s="204"/>
      <c r="M8" s="205"/>
      <c r="N8" s="203" t="s">
        <v>181</v>
      </c>
      <c r="O8" s="204"/>
      <c r="P8" s="204"/>
      <c r="Q8" s="204"/>
      <c r="R8" s="204"/>
      <c r="S8" s="204"/>
      <c r="T8" s="204"/>
      <c r="U8" s="204"/>
      <c r="V8" s="204"/>
      <c r="W8" s="204"/>
      <c r="X8" s="204"/>
      <c r="Y8" s="204"/>
      <c r="Z8" s="204"/>
      <c r="AA8" s="205"/>
      <c r="AB8" s="203" t="s">
        <v>182</v>
      </c>
      <c r="AC8" s="204"/>
      <c r="AD8" s="204"/>
      <c r="AE8" s="204"/>
      <c r="AF8" s="204"/>
      <c r="AG8" s="204"/>
      <c r="AH8" s="204"/>
      <c r="AI8" s="204"/>
      <c r="AJ8" s="204"/>
      <c r="AK8" s="204"/>
      <c r="AL8" s="204"/>
      <c r="AM8" s="204"/>
      <c r="AN8" s="204"/>
      <c r="AO8" s="205"/>
      <c r="AP8" s="209" t="s">
        <v>149</v>
      </c>
      <c r="AQ8" s="210"/>
      <c r="AR8" s="210"/>
      <c r="AS8" s="210"/>
      <c r="AT8" s="211"/>
      <c r="AU8" s="203" t="s">
        <v>183</v>
      </c>
      <c r="AV8" s="204"/>
      <c r="AW8" s="204"/>
      <c r="AX8" s="204"/>
      <c r="AY8" s="204"/>
      <c r="AZ8" s="204"/>
      <c r="BA8" s="204"/>
      <c r="BB8" s="204"/>
      <c r="BC8" s="205"/>
      <c r="BI8" s="37" t="str">
        <f t="shared" si="0"/>
        <v>ITEM1=20250805</v>
      </c>
      <c r="BJ8" s="37" t="str">
        <f t="shared" si="1"/>
        <v>ITEM2=Ⅳリスク対策
８　人手を介在させる作業</v>
      </c>
      <c r="BK8" s="37" t="str">
        <f t="shared" si="2"/>
        <v>ITEM3=（新規項目）</v>
      </c>
      <c r="BL8" s="37" t="str">
        <f t="shared" si="3"/>
        <v>ITEM4=記載のとおり</v>
      </c>
      <c r="BM8" s="37" t="str">
        <f t="shared" si="4"/>
        <v>ITEM5=2</v>
      </c>
      <c r="BN8" s="37" t="str">
        <f t="shared" si="5"/>
        <v>ITEM6=様式改正に伴う追加</v>
      </c>
    </row>
    <row r="9" spans="1:79" ht="33.6" customHeight="1">
      <c r="A9" s="206">
        <v>45874</v>
      </c>
      <c r="B9" s="207"/>
      <c r="C9" s="207"/>
      <c r="D9" s="208"/>
      <c r="E9" s="203" t="s">
        <v>184</v>
      </c>
      <c r="F9" s="204"/>
      <c r="G9" s="204"/>
      <c r="H9" s="204"/>
      <c r="I9" s="204"/>
      <c r="J9" s="204"/>
      <c r="K9" s="204"/>
      <c r="L9" s="204"/>
      <c r="M9" s="205"/>
      <c r="N9" s="203" t="s">
        <v>181</v>
      </c>
      <c r="O9" s="204"/>
      <c r="P9" s="204"/>
      <c r="Q9" s="204"/>
      <c r="R9" s="204"/>
      <c r="S9" s="204"/>
      <c r="T9" s="204"/>
      <c r="U9" s="204"/>
      <c r="V9" s="204"/>
      <c r="W9" s="204"/>
      <c r="X9" s="204"/>
      <c r="Y9" s="204"/>
      <c r="Z9" s="204"/>
      <c r="AA9" s="205"/>
      <c r="AB9" s="203" t="s">
        <v>182</v>
      </c>
      <c r="AC9" s="204"/>
      <c r="AD9" s="204"/>
      <c r="AE9" s="204"/>
      <c r="AF9" s="204"/>
      <c r="AG9" s="204"/>
      <c r="AH9" s="204"/>
      <c r="AI9" s="204"/>
      <c r="AJ9" s="204"/>
      <c r="AK9" s="204"/>
      <c r="AL9" s="204"/>
      <c r="AM9" s="204"/>
      <c r="AN9" s="204"/>
      <c r="AO9" s="205"/>
      <c r="AP9" s="209" t="s">
        <v>149</v>
      </c>
      <c r="AQ9" s="210"/>
      <c r="AR9" s="210"/>
      <c r="AS9" s="210"/>
      <c r="AT9" s="211"/>
      <c r="AU9" s="203" t="s">
        <v>183</v>
      </c>
      <c r="AV9" s="204"/>
      <c r="AW9" s="204"/>
      <c r="AX9" s="204"/>
      <c r="AY9" s="204"/>
      <c r="AZ9" s="204"/>
      <c r="BA9" s="204"/>
      <c r="BB9" s="204"/>
      <c r="BC9" s="205"/>
      <c r="BI9" s="37" t="str">
        <f t="shared" si="0"/>
        <v>ITEM1=20250805</v>
      </c>
      <c r="BJ9" s="37" t="str">
        <f t="shared" si="1"/>
        <v>ITEM2=Ⅳリスク対策
11　最も優先度が高いと考え
られる対策</v>
      </c>
      <c r="BK9" s="37" t="str">
        <f t="shared" si="2"/>
        <v>ITEM3=（新規項目）</v>
      </c>
      <c r="BL9" s="37" t="str">
        <f t="shared" si="3"/>
        <v>ITEM4=記載のとおり</v>
      </c>
      <c r="BM9" s="37" t="str">
        <f t="shared" si="4"/>
        <v>ITEM5=2</v>
      </c>
      <c r="BN9" s="37" t="str">
        <f t="shared" si="5"/>
        <v>ITEM6=様式改正に伴う追加</v>
      </c>
    </row>
    <row r="10" spans="1:79" ht="288" customHeight="1">
      <c r="A10" s="206">
        <v>45874</v>
      </c>
      <c r="B10" s="207"/>
      <c r="C10" s="207"/>
      <c r="D10" s="208"/>
      <c r="E10" s="203" t="s">
        <v>201</v>
      </c>
      <c r="F10" s="204"/>
      <c r="G10" s="204"/>
      <c r="H10" s="204"/>
      <c r="I10" s="204"/>
      <c r="J10" s="204"/>
      <c r="K10" s="204"/>
      <c r="L10" s="204"/>
      <c r="M10" s="205"/>
      <c r="N10" s="203" t="s">
        <v>178</v>
      </c>
      <c r="O10" s="204"/>
      <c r="P10" s="204"/>
      <c r="Q10" s="204"/>
      <c r="R10" s="204"/>
      <c r="S10" s="204"/>
      <c r="T10" s="204"/>
      <c r="U10" s="204"/>
      <c r="V10" s="204"/>
      <c r="W10" s="204"/>
      <c r="X10" s="204"/>
      <c r="Y10" s="204"/>
      <c r="Z10" s="204"/>
      <c r="AA10" s="205"/>
      <c r="AB10" s="203" t="s">
        <v>205</v>
      </c>
      <c r="AC10" s="204"/>
      <c r="AD10" s="204"/>
      <c r="AE10" s="204"/>
      <c r="AF10" s="204"/>
      <c r="AG10" s="204"/>
      <c r="AH10" s="204"/>
      <c r="AI10" s="204"/>
      <c r="AJ10" s="204"/>
      <c r="AK10" s="204"/>
      <c r="AL10" s="204"/>
      <c r="AM10" s="204"/>
      <c r="AN10" s="204"/>
      <c r="AO10" s="205"/>
      <c r="AP10" s="209" t="s">
        <v>148</v>
      </c>
      <c r="AQ10" s="210"/>
      <c r="AR10" s="210"/>
      <c r="AS10" s="210"/>
      <c r="AT10" s="211"/>
      <c r="AU10" s="203" t="s">
        <v>208</v>
      </c>
      <c r="AV10" s="204"/>
      <c r="AW10" s="204"/>
      <c r="AX10" s="204"/>
      <c r="AY10" s="204"/>
      <c r="AZ10" s="204"/>
      <c r="BA10" s="204"/>
      <c r="BB10" s="204"/>
      <c r="BC10" s="205"/>
      <c r="BI10" s="37" t="str">
        <f t="shared" si="0"/>
        <v>ITEM1=20250805</v>
      </c>
      <c r="BJ10" s="37" t="str">
        <f t="shared" si="1"/>
        <v>ITEM2=Ⅰ　関連情報
②事務の概要</v>
      </c>
      <c r="BK10" s="37" t="str">
        <f t="shared" si="2"/>
        <v>ITEM3=【概要】
・児童福祉法（昭和二十二年法律第百六十四号）に基づき、障害児入所施設への入所を希望する障害児の保護者からの申請を受理し、給付費支給の要否、支給期間及び上限負担月額等について審査し、入所受給者証を交付する。また、給付費等支給決定を行った障害児に係る給付等の内容を管理する。
【具体的内容】
①上限負担月額を決定するために、入所給付費支給の申請の際に提出された申請書及び住民票等に記載された当該入所児童の保護者及びその同一世帯に属する者に係るマイナンバーを用いて、生活保護実施関係情報及び市町村民税課税状況について調査する。
　マイナンバーを用いて課税状況の調査を行うことにより、申請時に添付する書類の省略化を図るとともに、審査事務の省力化を図る。
②受給者証を交付した障害児に係る給付等の情報に基づき受給者台帳を作成し、管理することにより、給付費支払の根拠とする。
　また、他所属又は他機関からの照会に対して、定められた範囲で障害児入所措置等に関する情報の提供を行う。</v>
      </c>
      <c r="BL10" s="37" t="str">
        <f t="shared" si="3"/>
        <v>ITEM4=【概要】及び【具体的内容】については変更ないため省略
【具体的内容】の下部に下記の記載を追加
【Public Medical Hub（PMH）を活用した情報連携に係る公費医療費助成事務について】
・情報連携のため、本市区町村は、Public Medical Hub（PMH）へ本事務に係る対象者の個人番号を含む対象者情報、公費資格情報の紐付け及び登録を行う。
・住民は、マイナポータルを介して、自身の本事務に係る公費医療費助成の資格情報の取得/閲覧が可能となる。
・住民が、医療機関受診時に公費医療費助成の給付を受ける際に、従来の紙の受給者証に代えて、マイナンバーカードをオンライン資格確認端末で用いることにより、資格情報を医療機関が取得/閲覧することが可能となる。</v>
      </c>
      <c r="BM10" s="37" t="str">
        <f t="shared" si="4"/>
        <v>ITEM5=1</v>
      </c>
      <c r="BN10" s="37" t="str">
        <f t="shared" si="5"/>
        <v>ITEM6=PMHを活用した医療費助成のオンライン資格確認制度の運用開始に向けて追記</v>
      </c>
    </row>
    <row r="11" spans="1:79" ht="76.2" customHeight="1">
      <c r="A11" s="206">
        <v>45874</v>
      </c>
      <c r="B11" s="207"/>
      <c r="C11" s="207"/>
      <c r="D11" s="208"/>
      <c r="E11" s="203" t="s">
        <v>203</v>
      </c>
      <c r="F11" s="204"/>
      <c r="G11" s="204"/>
      <c r="H11" s="204"/>
      <c r="I11" s="204"/>
      <c r="J11" s="204"/>
      <c r="K11" s="204"/>
      <c r="L11" s="204"/>
      <c r="M11" s="205"/>
      <c r="N11" s="203" t="s">
        <v>204</v>
      </c>
      <c r="O11" s="204"/>
      <c r="P11" s="204"/>
      <c r="Q11" s="204"/>
      <c r="R11" s="204"/>
      <c r="S11" s="204"/>
      <c r="T11" s="204"/>
      <c r="U11" s="204"/>
      <c r="V11" s="204"/>
      <c r="W11" s="204"/>
      <c r="X11" s="204"/>
      <c r="Y11" s="204"/>
      <c r="Z11" s="204"/>
      <c r="AA11" s="205"/>
      <c r="AB11" s="203" t="s">
        <v>199</v>
      </c>
      <c r="AC11" s="204"/>
      <c r="AD11" s="204"/>
      <c r="AE11" s="204"/>
      <c r="AF11" s="204"/>
      <c r="AG11" s="204"/>
      <c r="AH11" s="204"/>
      <c r="AI11" s="204"/>
      <c r="AJ11" s="204"/>
      <c r="AK11" s="204"/>
      <c r="AL11" s="204"/>
      <c r="AM11" s="204"/>
      <c r="AN11" s="204"/>
      <c r="AO11" s="205"/>
      <c r="AP11" s="209" t="s">
        <v>148</v>
      </c>
      <c r="AQ11" s="210"/>
      <c r="AR11" s="210"/>
      <c r="AS11" s="210"/>
      <c r="AT11" s="211"/>
      <c r="AU11" s="203" t="s">
        <v>209</v>
      </c>
      <c r="AV11" s="204"/>
      <c r="AW11" s="204"/>
      <c r="AX11" s="204"/>
      <c r="AY11" s="204"/>
      <c r="AZ11" s="204"/>
      <c r="BA11" s="204"/>
      <c r="BB11" s="204"/>
      <c r="BC11" s="205"/>
      <c r="BI11" s="37" t="str">
        <f t="shared" si="0"/>
        <v>ITEM1=20250805</v>
      </c>
      <c r="BJ11" s="37" t="str">
        <f t="shared" si="1"/>
        <v>ITEM2=Ⅰ　関連情報
③システムの名称</v>
      </c>
      <c r="BK11" s="37" t="str">
        <f t="shared" si="2"/>
        <v>ITEM3=児童相談ＩＴナビシステム、団体内統合宛名システム、中間サーバー、住民基本台帳ネットワークシステム</v>
      </c>
      <c r="BL11" s="37" t="str">
        <f t="shared" si="3"/>
        <v>ITEM4=児童相談ＩＴナビシステム、団体内統合宛名システム、中間サーバー、住民基本台帳ネットワークシステム、Public Medical Hub（PMH）</v>
      </c>
      <c r="BM11" s="37" t="str">
        <f t="shared" si="4"/>
        <v>ITEM5=1</v>
      </c>
      <c r="BN11" s="37" t="str">
        <f t="shared" si="5"/>
        <v>ITEM6=PMHを活用した医療費助成のオンライン資格確認制度の運用開始に向けて追記</v>
      </c>
    </row>
    <row r="12" spans="1:79" ht="160.19999999999999" customHeight="1">
      <c r="A12" s="206">
        <v>45874</v>
      </c>
      <c r="B12" s="207"/>
      <c r="C12" s="207"/>
      <c r="D12" s="208"/>
      <c r="E12" s="203" t="s">
        <v>192</v>
      </c>
      <c r="F12" s="204"/>
      <c r="G12" s="204"/>
      <c r="H12" s="204"/>
      <c r="I12" s="204"/>
      <c r="J12" s="204"/>
      <c r="K12" s="204"/>
      <c r="L12" s="204"/>
      <c r="M12" s="205"/>
      <c r="N12" s="203" t="s">
        <v>196</v>
      </c>
      <c r="O12" s="204"/>
      <c r="P12" s="204"/>
      <c r="Q12" s="204"/>
      <c r="R12" s="204"/>
      <c r="S12" s="204"/>
      <c r="T12" s="204"/>
      <c r="U12" s="204"/>
      <c r="V12" s="204"/>
      <c r="W12" s="204"/>
      <c r="X12" s="204"/>
      <c r="Y12" s="204"/>
      <c r="Z12" s="204"/>
      <c r="AA12" s="205"/>
      <c r="AB12" s="203" t="s">
        <v>207</v>
      </c>
      <c r="AC12" s="204"/>
      <c r="AD12" s="204"/>
      <c r="AE12" s="204"/>
      <c r="AF12" s="204"/>
      <c r="AG12" s="204"/>
      <c r="AH12" s="204"/>
      <c r="AI12" s="204"/>
      <c r="AJ12" s="204"/>
      <c r="AK12" s="204"/>
      <c r="AL12" s="204"/>
      <c r="AM12" s="204"/>
      <c r="AN12" s="204"/>
      <c r="AO12" s="205"/>
      <c r="AP12" s="209" t="s">
        <v>149</v>
      </c>
      <c r="AQ12" s="210"/>
      <c r="AR12" s="210"/>
      <c r="AS12" s="210"/>
      <c r="AT12" s="211"/>
      <c r="AU12" s="203" t="s">
        <v>210</v>
      </c>
      <c r="AV12" s="204"/>
      <c r="AW12" s="204"/>
      <c r="AX12" s="204"/>
      <c r="AY12" s="204"/>
      <c r="AZ12" s="204"/>
      <c r="BA12" s="204"/>
      <c r="BB12" s="204"/>
      <c r="BC12" s="205"/>
      <c r="BI12" s="37" t="str">
        <f t="shared" si="0"/>
        <v>ITEM1=20250805</v>
      </c>
      <c r="BJ12" s="37" t="str">
        <f t="shared" si="1"/>
        <v>ITEM2=Ⅰ　関連情報
４．情報提供ネットワークシス
テムによる情報連携
②法令上の根拠</v>
      </c>
      <c r="BK12" s="37" t="str">
        <f t="shared" si="2"/>
        <v>ITEM3=○情報照会に係る根拠
番号法第十九条第八号　
番号法第十九条第八号に基づく利用特定個人情報の提供に関する命令（令和六年デジタル庁・総務省令第九号）第二条 表　十一の項、十八の項及び十九の項
○情報提供に係る根拠
番号法第二十一条第二項及び第二十八条</v>
      </c>
      <c r="BL12" s="37" t="str">
        <f t="shared" si="3"/>
        <v>ITEM4=番号法第１９条第８号
○情報照会に係る根拠
番号法第19条第８号に基づく利用特定個人情報の提供に関する命令（令和六年デジタル庁・総務省令第９号）第２条 表　11の項及び１8の項
○情報提供に係る根拠
番号法第19条第８号に基づく利用特定個人情報の提供に関する命令（令和六年デジタル庁・総務省令第９号）第２条 表　14の項、18の項、20の項、42の項、80の項、81の項、125の項、144の項、155の項及び161の項</v>
      </c>
      <c r="BM12" s="37" t="str">
        <f t="shared" si="4"/>
        <v>ITEM5=2</v>
      </c>
      <c r="BN12" s="37" t="str">
        <f t="shared" si="5"/>
        <v>ITEM6=記載誤りによる修正</v>
      </c>
    </row>
    <row r="13" spans="1:79" ht="21" customHeight="1">
      <c r="A13" s="206"/>
      <c r="B13" s="207"/>
      <c r="C13" s="207"/>
      <c r="D13" s="208"/>
      <c r="E13" s="203"/>
      <c r="F13" s="204"/>
      <c r="G13" s="204"/>
      <c r="H13" s="204"/>
      <c r="I13" s="204"/>
      <c r="J13" s="204"/>
      <c r="K13" s="204"/>
      <c r="L13" s="204"/>
      <c r="M13" s="205"/>
      <c r="N13" s="203"/>
      <c r="O13" s="204"/>
      <c r="P13" s="204"/>
      <c r="Q13" s="204"/>
      <c r="R13" s="204"/>
      <c r="S13" s="204"/>
      <c r="T13" s="204"/>
      <c r="U13" s="204"/>
      <c r="V13" s="204"/>
      <c r="W13" s="204"/>
      <c r="X13" s="204"/>
      <c r="Y13" s="204"/>
      <c r="Z13" s="204"/>
      <c r="AA13" s="205"/>
      <c r="AB13" s="203"/>
      <c r="AC13" s="204"/>
      <c r="AD13" s="204"/>
      <c r="AE13" s="204"/>
      <c r="AF13" s="204"/>
      <c r="AG13" s="204"/>
      <c r="AH13" s="204"/>
      <c r="AI13" s="204"/>
      <c r="AJ13" s="204"/>
      <c r="AK13" s="204"/>
      <c r="AL13" s="204"/>
      <c r="AM13" s="204"/>
      <c r="AN13" s="204"/>
      <c r="AO13" s="205"/>
      <c r="AP13" s="209"/>
      <c r="AQ13" s="210"/>
      <c r="AR13" s="210"/>
      <c r="AS13" s="210"/>
      <c r="AT13" s="211"/>
      <c r="AU13" s="203"/>
      <c r="AV13" s="204"/>
      <c r="AW13" s="204"/>
      <c r="AX13" s="204"/>
      <c r="AY13" s="204"/>
      <c r="AZ13" s="204"/>
      <c r="BA13" s="204"/>
      <c r="BB13" s="204"/>
      <c r="BC13" s="205"/>
      <c r="BI13" s="37" t="str">
        <f t="shared" si="0"/>
        <v>ITEM1=</v>
      </c>
      <c r="BJ13" s="37" t="str">
        <f t="shared" si="1"/>
        <v>ITEM2=</v>
      </c>
      <c r="BK13" s="37" t="str">
        <f t="shared" si="2"/>
        <v>ITEM3=</v>
      </c>
      <c r="BL13" s="37" t="str">
        <f t="shared" si="3"/>
        <v>ITEM4=</v>
      </c>
      <c r="BM13" s="37" t="str">
        <f t="shared" si="4"/>
        <v>ITEM5=</v>
      </c>
      <c r="BN13" s="37" t="str">
        <f t="shared" si="5"/>
        <v>ITEM6=</v>
      </c>
    </row>
    <row r="14" spans="1:79" ht="21" customHeight="1">
      <c r="A14" s="206"/>
      <c r="B14" s="207"/>
      <c r="C14" s="207"/>
      <c r="D14" s="208"/>
      <c r="E14" s="203"/>
      <c r="F14" s="204"/>
      <c r="G14" s="204"/>
      <c r="H14" s="204"/>
      <c r="I14" s="204"/>
      <c r="J14" s="204"/>
      <c r="K14" s="204"/>
      <c r="L14" s="204"/>
      <c r="M14" s="205"/>
      <c r="N14" s="225"/>
      <c r="O14" s="226"/>
      <c r="P14" s="226"/>
      <c r="Q14" s="226"/>
      <c r="R14" s="226"/>
      <c r="S14" s="226"/>
      <c r="T14" s="226"/>
      <c r="U14" s="226"/>
      <c r="V14" s="226"/>
      <c r="W14" s="226"/>
      <c r="X14" s="226"/>
      <c r="Y14" s="226"/>
      <c r="Z14" s="226"/>
      <c r="AA14" s="227"/>
      <c r="AB14" s="203"/>
      <c r="AC14" s="204"/>
      <c r="AD14" s="204"/>
      <c r="AE14" s="204"/>
      <c r="AF14" s="204"/>
      <c r="AG14" s="204"/>
      <c r="AH14" s="204"/>
      <c r="AI14" s="204"/>
      <c r="AJ14" s="204"/>
      <c r="AK14" s="204"/>
      <c r="AL14" s="204"/>
      <c r="AM14" s="204"/>
      <c r="AN14" s="204"/>
      <c r="AO14" s="205"/>
      <c r="AP14" s="209"/>
      <c r="AQ14" s="210"/>
      <c r="AR14" s="210"/>
      <c r="AS14" s="210"/>
      <c r="AT14" s="211"/>
      <c r="AU14" s="203"/>
      <c r="AV14" s="204"/>
      <c r="AW14" s="204"/>
      <c r="AX14" s="204"/>
      <c r="AY14" s="204"/>
      <c r="AZ14" s="204"/>
      <c r="BA14" s="204"/>
      <c r="BB14" s="204"/>
      <c r="BC14" s="205"/>
      <c r="BI14" s="37" t="str">
        <f t="shared" si="0"/>
        <v>ITEM1=</v>
      </c>
      <c r="BJ14" s="37" t="str">
        <f t="shared" si="1"/>
        <v>ITEM2=</v>
      </c>
      <c r="BK14" s="37" t="str">
        <f t="shared" si="2"/>
        <v>ITEM3=</v>
      </c>
      <c r="BL14" s="37" t="str">
        <f t="shared" si="3"/>
        <v>ITEM4=</v>
      </c>
      <c r="BM14" s="37" t="str">
        <f t="shared" si="4"/>
        <v>ITEM5=</v>
      </c>
      <c r="BN14" s="37" t="str">
        <f t="shared" si="5"/>
        <v>ITEM6=</v>
      </c>
    </row>
    <row r="15" spans="1:79" ht="21" customHeight="1">
      <c r="A15" s="206"/>
      <c r="B15" s="207"/>
      <c r="C15" s="207"/>
      <c r="D15" s="208"/>
      <c r="E15" s="203"/>
      <c r="F15" s="204"/>
      <c r="G15" s="204"/>
      <c r="H15" s="204"/>
      <c r="I15" s="204"/>
      <c r="J15" s="204"/>
      <c r="K15" s="204"/>
      <c r="L15" s="204"/>
      <c r="M15" s="205"/>
      <c r="N15" s="203"/>
      <c r="O15" s="204"/>
      <c r="P15" s="204"/>
      <c r="Q15" s="204"/>
      <c r="R15" s="204"/>
      <c r="S15" s="204"/>
      <c r="T15" s="204"/>
      <c r="U15" s="204"/>
      <c r="V15" s="204"/>
      <c r="W15" s="204"/>
      <c r="X15" s="204"/>
      <c r="Y15" s="204"/>
      <c r="Z15" s="204"/>
      <c r="AA15" s="205"/>
      <c r="AB15" s="203"/>
      <c r="AC15" s="204"/>
      <c r="AD15" s="204"/>
      <c r="AE15" s="204"/>
      <c r="AF15" s="204"/>
      <c r="AG15" s="204"/>
      <c r="AH15" s="204"/>
      <c r="AI15" s="204"/>
      <c r="AJ15" s="204"/>
      <c r="AK15" s="204"/>
      <c r="AL15" s="204"/>
      <c r="AM15" s="204"/>
      <c r="AN15" s="204"/>
      <c r="AO15" s="205"/>
      <c r="AP15" s="209"/>
      <c r="AQ15" s="210"/>
      <c r="AR15" s="210"/>
      <c r="AS15" s="210"/>
      <c r="AT15" s="211"/>
      <c r="AU15" s="203"/>
      <c r="AV15" s="204"/>
      <c r="AW15" s="204"/>
      <c r="AX15" s="204"/>
      <c r="AY15" s="204"/>
      <c r="AZ15" s="204"/>
      <c r="BA15" s="204"/>
      <c r="BB15" s="204"/>
      <c r="BC15" s="205"/>
      <c r="BI15" s="37" t="str">
        <f t="shared" si="0"/>
        <v>ITEM1=</v>
      </c>
      <c r="BJ15" s="37" t="str">
        <f t="shared" si="1"/>
        <v>ITEM2=</v>
      </c>
      <c r="BK15" s="37" t="str">
        <f t="shared" si="2"/>
        <v>ITEM3=</v>
      </c>
      <c r="BL15" s="37" t="str">
        <f t="shared" si="3"/>
        <v>ITEM4=</v>
      </c>
      <c r="BM15" s="37" t="str">
        <f t="shared" si="4"/>
        <v>ITEM5=</v>
      </c>
      <c r="BN15" s="37" t="str">
        <f t="shared" si="5"/>
        <v>ITEM6=</v>
      </c>
    </row>
    <row r="16" spans="1:79" ht="21" customHeight="1">
      <c r="A16" s="206"/>
      <c r="B16" s="207"/>
      <c r="C16" s="207"/>
      <c r="D16" s="208"/>
      <c r="E16" s="203"/>
      <c r="F16" s="204"/>
      <c r="G16" s="204"/>
      <c r="H16" s="204"/>
      <c r="I16" s="204"/>
      <c r="J16" s="204"/>
      <c r="K16" s="204"/>
      <c r="L16" s="204"/>
      <c r="M16" s="205"/>
      <c r="N16" s="203"/>
      <c r="O16" s="204"/>
      <c r="P16" s="204"/>
      <c r="Q16" s="204"/>
      <c r="R16" s="204"/>
      <c r="S16" s="204"/>
      <c r="T16" s="204"/>
      <c r="U16" s="204"/>
      <c r="V16" s="204"/>
      <c r="W16" s="204"/>
      <c r="X16" s="204"/>
      <c r="Y16" s="204"/>
      <c r="Z16" s="204"/>
      <c r="AA16" s="205"/>
      <c r="AB16" s="203"/>
      <c r="AC16" s="204"/>
      <c r="AD16" s="204"/>
      <c r="AE16" s="204"/>
      <c r="AF16" s="204"/>
      <c r="AG16" s="204"/>
      <c r="AH16" s="204"/>
      <c r="AI16" s="204"/>
      <c r="AJ16" s="204"/>
      <c r="AK16" s="204"/>
      <c r="AL16" s="204"/>
      <c r="AM16" s="204"/>
      <c r="AN16" s="204"/>
      <c r="AO16" s="205"/>
      <c r="AP16" s="209"/>
      <c r="AQ16" s="210"/>
      <c r="AR16" s="210"/>
      <c r="AS16" s="210"/>
      <c r="AT16" s="211"/>
      <c r="AU16" s="203"/>
      <c r="AV16" s="204"/>
      <c r="AW16" s="204"/>
      <c r="AX16" s="204"/>
      <c r="AY16" s="204"/>
      <c r="AZ16" s="204"/>
      <c r="BA16" s="204"/>
      <c r="BB16" s="204"/>
      <c r="BC16" s="205"/>
      <c r="BI16" s="37" t="str">
        <f t="shared" si="0"/>
        <v>ITEM1=</v>
      </c>
      <c r="BJ16" s="37" t="str">
        <f t="shared" si="1"/>
        <v>ITEM2=</v>
      </c>
      <c r="BK16" s="37" t="str">
        <f t="shared" si="2"/>
        <v>ITEM3=</v>
      </c>
      <c r="BL16" s="37" t="str">
        <f t="shared" si="3"/>
        <v>ITEM4=</v>
      </c>
      <c r="BM16" s="37" t="str">
        <f t="shared" si="4"/>
        <v>ITEM5=</v>
      </c>
      <c r="BN16" s="37" t="str">
        <f t="shared" si="5"/>
        <v>ITEM6=</v>
      </c>
    </row>
    <row r="17" spans="1:66" ht="21" customHeight="1">
      <c r="A17" s="206"/>
      <c r="B17" s="207"/>
      <c r="C17" s="207"/>
      <c r="D17" s="208"/>
      <c r="E17" s="203"/>
      <c r="F17" s="204"/>
      <c r="G17" s="204"/>
      <c r="H17" s="204"/>
      <c r="I17" s="204"/>
      <c r="J17" s="204"/>
      <c r="K17" s="204"/>
      <c r="L17" s="204"/>
      <c r="M17" s="205"/>
      <c r="N17" s="203"/>
      <c r="O17" s="204"/>
      <c r="P17" s="204"/>
      <c r="Q17" s="204"/>
      <c r="R17" s="204"/>
      <c r="S17" s="204"/>
      <c r="T17" s="204"/>
      <c r="U17" s="204"/>
      <c r="V17" s="204"/>
      <c r="W17" s="204"/>
      <c r="X17" s="204"/>
      <c r="Y17" s="204"/>
      <c r="Z17" s="204"/>
      <c r="AA17" s="205"/>
      <c r="AB17" s="203"/>
      <c r="AC17" s="204"/>
      <c r="AD17" s="204"/>
      <c r="AE17" s="204"/>
      <c r="AF17" s="204"/>
      <c r="AG17" s="204"/>
      <c r="AH17" s="204"/>
      <c r="AI17" s="204"/>
      <c r="AJ17" s="204"/>
      <c r="AK17" s="204"/>
      <c r="AL17" s="204"/>
      <c r="AM17" s="204"/>
      <c r="AN17" s="204"/>
      <c r="AO17" s="205"/>
      <c r="AP17" s="209"/>
      <c r="AQ17" s="210"/>
      <c r="AR17" s="210"/>
      <c r="AS17" s="210"/>
      <c r="AT17" s="211"/>
      <c r="AU17" s="203"/>
      <c r="AV17" s="204"/>
      <c r="AW17" s="204"/>
      <c r="AX17" s="204"/>
      <c r="AY17" s="204"/>
      <c r="AZ17" s="204"/>
      <c r="BA17" s="204"/>
      <c r="BB17" s="204"/>
      <c r="BC17" s="205"/>
      <c r="BI17" s="37" t="str">
        <f t="shared" si="0"/>
        <v>ITEM1=</v>
      </c>
      <c r="BJ17" s="37" t="str">
        <f t="shared" si="1"/>
        <v>ITEM2=</v>
      </c>
      <c r="BK17" s="37" t="str">
        <f t="shared" si="2"/>
        <v>ITEM3=</v>
      </c>
      <c r="BL17" s="37" t="str">
        <f t="shared" si="3"/>
        <v>ITEM4=</v>
      </c>
      <c r="BM17" s="37" t="str">
        <f t="shared" si="4"/>
        <v>ITEM5=</v>
      </c>
      <c r="BN17" s="37" t="str">
        <f t="shared" si="5"/>
        <v>ITEM6=</v>
      </c>
    </row>
    <row r="18" spans="1:66" ht="21" hidden="1" customHeight="1">
      <c r="A18" s="206"/>
      <c r="B18" s="207"/>
      <c r="C18" s="207"/>
      <c r="D18" s="208"/>
      <c r="E18" s="203"/>
      <c r="F18" s="204"/>
      <c r="G18" s="204"/>
      <c r="H18" s="204"/>
      <c r="I18" s="204"/>
      <c r="J18" s="204"/>
      <c r="K18" s="204"/>
      <c r="L18" s="204"/>
      <c r="M18" s="205"/>
      <c r="N18" s="203"/>
      <c r="O18" s="204"/>
      <c r="P18" s="204"/>
      <c r="Q18" s="204"/>
      <c r="R18" s="204"/>
      <c r="S18" s="204"/>
      <c r="T18" s="204"/>
      <c r="U18" s="204"/>
      <c r="V18" s="204"/>
      <c r="W18" s="204"/>
      <c r="X18" s="204"/>
      <c r="Y18" s="204"/>
      <c r="Z18" s="204"/>
      <c r="AA18" s="205"/>
      <c r="AB18" s="203"/>
      <c r="AC18" s="204"/>
      <c r="AD18" s="204"/>
      <c r="AE18" s="204"/>
      <c r="AF18" s="204"/>
      <c r="AG18" s="204"/>
      <c r="AH18" s="204"/>
      <c r="AI18" s="204"/>
      <c r="AJ18" s="204"/>
      <c r="AK18" s="204"/>
      <c r="AL18" s="204"/>
      <c r="AM18" s="204"/>
      <c r="AN18" s="204"/>
      <c r="AO18" s="205"/>
      <c r="AP18" s="209"/>
      <c r="AQ18" s="210"/>
      <c r="AR18" s="210"/>
      <c r="AS18" s="210"/>
      <c r="AT18" s="211"/>
      <c r="AU18" s="203"/>
      <c r="AV18" s="204"/>
      <c r="AW18" s="204"/>
      <c r="AX18" s="204"/>
      <c r="AY18" s="204"/>
      <c r="AZ18" s="204"/>
      <c r="BA18" s="204"/>
      <c r="BB18" s="204"/>
      <c r="BC18" s="205"/>
      <c r="BI18" s="37" t="str">
        <f t="shared" si="0"/>
        <v>ITEM1=</v>
      </c>
      <c r="BJ18" s="37" t="str">
        <f t="shared" si="1"/>
        <v>ITEM2=</v>
      </c>
      <c r="BK18" s="37" t="str">
        <f t="shared" si="2"/>
        <v>ITEM3=</v>
      </c>
      <c r="BL18" s="37" t="str">
        <f t="shared" si="3"/>
        <v>ITEM4=</v>
      </c>
      <c r="BM18" s="37" t="str">
        <f t="shared" si="4"/>
        <v>ITEM5=</v>
      </c>
      <c r="BN18" s="37" t="str">
        <f t="shared" si="5"/>
        <v>ITEM6=</v>
      </c>
    </row>
    <row r="19" spans="1:66" ht="21" hidden="1" customHeight="1">
      <c r="A19" s="206"/>
      <c r="B19" s="207"/>
      <c r="C19" s="207"/>
      <c r="D19" s="208"/>
      <c r="E19" s="203"/>
      <c r="F19" s="204"/>
      <c r="G19" s="204"/>
      <c r="H19" s="204"/>
      <c r="I19" s="204"/>
      <c r="J19" s="204"/>
      <c r="K19" s="204"/>
      <c r="L19" s="204"/>
      <c r="M19" s="205"/>
      <c r="N19" s="203"/>
      <c r="O19" s="204"/>
      <c r="P19" s="204"/>
      <c r="Q19" s="204"/>
      <c r="R19" s="204"/>
      <c r="S19" s="204"/>
      <c r="T19" s="204"/>
      <c r="U19" s="204"/>
      <c r="V19" s="204"/>
      <c r="W19" s="204"/>
      <c r="X19" s="204"/>
      <c r="Y19" s="204"/>
      <c r="Z19" s="204"/>
      <c r="AA19" s="205"/>
      <c r="AB19" s="203"/>
      <c r="AC19" s="204"/>
      <c r="AD19" s="204"/>
      <c r="AE19" s="204"/>
      <c r="AF19" s="204"/>
      <c r="AG19" s="204"/>
      <c r="AH19" s="204"/>
      <c r="AI19" s="204"/>
      <c r="AJ19" s="204"/>
      <c r="AK19" s="204"/>
      <c r="AL19" s="204"/>
      <c r="AM19" s="204"/>
      <c r="AN19" s="204"/>
      <c r="AO19" s="205"/>
      <c r="AP19" s="209"/>
      <c r="AQ19" s="210"/>
      <c r="AR19" s="210"/>
      <c r="AS19" s="210"/>
      <c r="AT19" s="211"/>
      <c r="AU19" s="203"/>
      <c r="AV19" s="204"/>
      <c r="AW19" s="204"/>
      <c r="AX19" s="204"/>
      <c r="AY19" s="204"/>
      <c r="AZ19" s="204"/>
      <c r="BA19" s="204"/>
      <c r="BB19" s="204"/>
      <c r="BC19" s="205"/>
      <c r="BI19" s="37" t="str">
        <f t="shared" si="0"/>
        <v>ITEM1=</v>
      </c>
      <c r="BJ19" s="37" t="str">
        <f t="shared" si="1"/>
        <v>ITEM2=</v>
      </c>
      <c r="BK19" s="37" t="str">
        <f t="shared" si="2"/>
        <v>ITEM3=</v>
      </c>
      <c r="BL19" s="37" t="str">
        <f t="shared" si="3"/>
        <v>ITEM4=</v>
      </c>
      <c r="BM19" s="37" t="str">
        <f t="shared" si="4"/>
        <v>ITEM5=</v>
      </c>
      <c r="BN19" s="37" t="str">
        <f t="shared" si="5"/>
        <v>ITEM6=</v>
      </c>
    </row>
    <row r="20" spans="1:66" ht="21" hidden="1" customHeight="1">
      <c r="A20" s="206"/>
      <c r="B20" s="207"/>
      <c r="C20" s="207"/>
      <c r="D20" s="208"/>
      <c r="E20" s="203"/>
      <c r="F20" s="204"/>
      <c r="G20" s="204"/>
      <c r="H20" s="204"/>
      <c r="I20" s="204"/>
      <c r="J20" s="204"/>
      <c r="K20" s="204"/>
      <c r="L20" s="204"/>
      <c r="M20" s="205"/>
      <c r="N20" s="203"/>
      <c r="O20" s="204"/>
      <c r="P20" s="204"/>
      <c r="Q20" s="204"/>
      <c r="R20" s="204"/>
      <c r="S20" s="204"/>
      <c r="T20" s="204"/>
      <c r="U20" s="204"/>
      <c r="V20" s="204"/>
      <c r="W20" s="204"/>
      <c r="X20" s="204"/>
      <c r="Y20" s="204"/>
      <c r="Z20" s="204"/>
      <c r="AA20" s="205"/>
      <c r="AB20" s="203"/>
      <c r="AC20" s="204"/>
      <c r="AD20" s="204"/>
      <c r="AE20" s="204"/>
      <c r="AF20" s="204"/>
      <c r="AG20" s="204"/>
      <c r="AH20" s="204"/>
      <c r="AI20" s="204"/>
      <c r="AJ20" s="204"/>
      <c r="AK20" s="204"/>
      <c r="AL20" s="204"/>
      <c r="AM20" s="204"/>
      <c r="AN20" s="204"/>
      <c r="AO20" s="205"/>
      <c r="AP20" s="209"/>
      <c r="AQ20" s="210"/>
      <c r="AR20" s="210"/>
      <c r="AS20" s="210"/>
      <c r="AT20" s="211"/>
      <c r="AU20" s="203"/>
      <c r="AV20" s="204"/>
      <c r="AW20" s="204"/>
      <c r="AX20" s="204"/>
      <c r="AY20" s="204"/>
      <c r="AZ20" s="204"/>
      <c r="BA20" s="204"/>
      <c r="BB20" s="204"/>
      <c r="BC20" s="205"/>
      <c r="BI20" s="37" t="str">
        <f t="shared" si="0"/>
        <v>ITEM1=</v>
      </c>
      <c r="BJ20" s="37" t="str">
        <f t="shared" si="1"/>
        <v>ITEM2=</v>
      </c>
      <c r="BK20" s="37" t="str">
        <f t="shared" si="2"/>
        <v>ITEM3=</v>
      </c>
      <c r="BL20" s="37" t="str">
        <f t="shared" si="3"/>
        <v>ITEM4=</v>
      </c>
      <c r="BM20" s="37" t="str">
        <f t="shared" si="4"/>
        <v>ITEM5=</v>
      </c>
      <c r="BN20" s="37" t="str">
        <f t="shared" si="5"/>
        <v>ITEM6=</v>
      </c>
    </row>
    <row r="21" spans="1:66" ht="21" hidden="1" customHeight="1">
      <c r="A21" s="206"/>
      <c r="B21" s="207"/>
      <c r="C21" s="207"/>
      <c r="D21" s="208"/>
      <c r="E21" s="203"/>
      <c r="F21" s="204"/>
      <c r="G21" s="204"/>
      <c r="H21" s="204"/>
      <c r="I21" s="204"/>
      <c r="J21" s="204"/>
      <c r="K21" s="204"/>
      <c r="L21" s="204"/>
      <c r="M21" s="205"/>
      <c r="N21" s="203"/>
      <c r="O21" s="204"/>
      <c r="P21" s="204"/>
      <c r="Q21" s="204"/>
      <c r="R21" s="204"/>
      <c r="S21" s="204"/>
      <c r="T21" s="204"/>
      <c r="U21" s="204"/>
      <c r="V21" s="204"/>
      <c r="W21" s="204"/>
      <c r="X21" s="204"/>
      <c r="Y21" s="204"/>
      <c r="Z21" s="204"/>
      <c r="AA21" s="205"/>
      <c r="AB21" s="203"/>
      <c r="AC21" s="204"/>
      <c r="AD21" s="204"/>
      <c r="AE21" s="204"/>
      <c r="AF21" s="204"/>
      <c r="AG21" s="204"/>
      <c r="AH21" s="204"/>
      <c r="AI21" s="204"/>
      <c r="AJ21" s="204"/>
      <c r="AK21" s="204"/>
      <c r="AL21" s="204"/>
      <c r="AM21" s="204"/>
      <c r="AN21" s="204"/>
      <c r="AO21" s="205"/>
      <c r="AP21" s="209"/>
      <c r="AQ21" s="210"/>
      <c r="AR21" s="210"/>
      <c r="AS21" s="210"/>
      <c r="AT21" s="211"/>
      <c r="AU21" s="203"/>
      <c r="AV21" s="204"/>
      <c r="AW21" s="204"/>
      <c r="AX21" s="204"/>
      <c r="AY21" s="204"/>
      <c r="AZ21" s="204"/>
      <c r="BA21" s="204"/>
      <c r="BB21" s="204"/>
      <c r="BC21" s="205"/>
      <c r="BI21" s="37" t="str">
        <f t="shared" si="0"/>
        <v>ITEM1=</v>
      </c>
      <c r="BJ21" s="37" t="str">
        <f t="shared" si="1"/>
        <v>ITEM2=</v>
      </c>
      <c r="BK21" s="37" t="str">
        <f t="shared" si="2"/>
        <v>ITEM3=</v>
      </c>
      <c r="BL21" s="37" t="str">
        <f t="shared" si="3"/>
        <v>ITEM4=</v>
      </c>
      <c r="BM21" s="37" t="str">
        <f t="shared" si="4"/>
        <v>ITEM5=</v>
      </c>
      <c r="BN21" s="37" t="str">
        <f t="shared" si="5"/>
        <v>ITEM6=</v>
      </c>
    </row>
    <row r="22" spans="1:66" ht="21" hidden="1" customHeight="1">
      <c r="A22" s="206"/>
      <c r="B22" s="207"/>
      <c r="C22" s="207"/>
      <c r="D22" s="208"/>
      <c r="E22" s="203"/>
      <c r="F22" s="204"/>
      <c r="G22" s="204"/>
      <c r="H22" s="204"/>
      <c r="I22" s="204"/>
      <c r="J22" s="204"/>
      <c r="K22" s="204"/>
      <c r="L22" s="204"/>
      <c r="M22" s="205"/>
      <c r="N22" s="203"/>
      <c r="O22" s="204"/>
      <c r="P22" s="204"/>
      <c r="Q22" s="204"/>
      <c r="R22" s="204"/>
      <c r="S22" s="204"/>
      <c r="T22" s="204"/>
      <c r="U22" s="204"/>
      <c r="V22" s="204"/>
      <c r="W22" s="204"/>
      <c r="X22" s="204"/>
      <c r="Y22" s="204"/>
      <c r="Z22" s="204"/>
      <c r="AA22" s="205"/>
      <c r="AB22" s="203"/>
      <c r="AC22" s="204"/>
      <c r="AD22" s="204"/>
      <c r="AE22" s="204"/>
      <c r="AF22" s="204"/>
      <c r="AG22" s="204"/>
      <c r="AH22" s="204"/>
      <c r="AI22" s="204"/>
      <c r="AJ22" s="204"/>
      <c r="AK22" s="204"/>
      <c r="AL22" s="204"/>
      <c r="AM22" s="204"/>
      <c r="AN22" s="204"/>
      <c r="AO22" s="205"/>
      <c r="AP22" s="209"/>
      <c r="AQ22" s="210"/>
      <c r="AR22" s="210"/>
      <c r="AS22" s="210"/>
      <c r="AT22" s="211"/>
      <c r="AU22" s="203"/>
      <c r="AV22" s="204"/>
      <c r="AW22" s="204"/>
      <c r="AX22" s="204"/>
      <c r="AY22" s="204"/>
      <c r="AZ22" s="204"/>
      <c r="BA22" s="204"/>
      <c r="BB22" s="204"/>
      <c r="BC22" s="205"/>
      <c r="BI22" s="37" t="str">
        <f t="shared" si="0"/>
        <v>ITEM1=</v>
      </c>
      <c r="BJ22" s="37" t="str">
        <f t="shared" si="1"/>
        <v>ITEM2=</v>
      </c>
      <c r="BK22" s="37" t="str">
        <f t="shared" si="2"/>
        <v>ITEM3=</v>
      </c>
      <c r="BL22" s="37" t="str">
        <f t="shared" si="3"/>
        <v>ITEM4=</v>
      </c>
      <c r="BM22" s="37" t="str">
        <f t="shared" si="4"/>
        <v>ITEM5=</v>
      </c>
      <c r="BN22" s="37" t="str">
        <f t="shared" si="5"/>
        <v>ITEM6=</v>
      </c>
    </row>
    <row r="23" spans="1:66" ht="21" hidden="1" customHeight="1">
      <c r="A23" s="206"/>
      <c r="B23" s="207"/>
      <c r="C23" s="207"/>
      <c r="D23" s="208"/>
      <c r="E23" s="203"/>
      <c r="F23" s="204"/>
      <c r="G23" s="204"/>
      <c r="H23" s="204"/>
      <c r="I23" s="204"/>
      <c r="J23" s="204"/>
      <c r="K23" s="204"/>
      <c r="L23" s="204"/>
      <c r="M23" s="205"/>
      <c r="N23" s="203"/>
      <c r="O23" s="204"/>
      <c r="P23" s="204"/>
      <c r="Q23" s="204"/>
      <c r="R23" s="204"/>
      <c r="S23" s="204"/>
      <c r="T23" s="204"/>
      <c r="U23" s="204"/>
      <c r="V23" s="204"/>
      <c r="W23" s="204"/>
      <c r="X23" s="204"/>
      <c r="Y23" s="204"/>
      <c r="Z23" s="204"/>
      <c r="AA23" s="205"/>
      <c r="AB23" s="203"/>
      <c r="AC23" s="204"/>
      <c r="AD23" s="204"/>
      <c r="AE23" s="204"/>
      <c r="AF23" s="204"/>
      <c r="AG23" s="204"/>
      <c r="AH23" s="204"/>
      <c r="AI23" s="204"/>
      <c r="AJ23" s="204"/>
      <c r="AK23" s="204"/>
      <c r="AL23" s="204"/>
      <c r="AM23" s="204"/>
      <c r="AN23" s="204"/>
      <c r="AO23" s="205"/>
      <c r="AP23" s="209"/>
      <c r="AQ23" s="210"/>
      <c r="AR23" s="210"/>
      <c r="AS23" s="210"/>
      <c r="AT23" s="211"/>
      <c r="AU23" s="203"/>
      <c r="AV23" s="204"/>
      <c r="AW23" s="204"/>
      <c r="AX23" s="204"/>
      <c r="AY23" s="204"/>
      <c r="AZ23" s="204"/>
      <c r="BA23" s="204"/>
      <c r="BB23" s="204"/>
      <c r="BC23" s="205"/>
      <c r="BI23" s="37" t="str">
        <f t="shared" si="0"/>
        <v>ITEM1=</v>
      </c>
      <c r="BJ23" s="37" t="str">
        <f t="shared" si="1"/>
        <v>ITEM2=</v>
      </c>
      <c r="BK23" s="37" t="str">
        <f t="shared" si="2"/>
        <v>ITEM3=</v>
      </c>
      <c r="BL23" s="37" t="str">
        <f t="shared" si="3"/>
        <v>ITEM4=</v>
      </c>
      <c r="BM23" s="37" t="str">
        <f t="shared" si="4"/>
        <v>ITEM5=</v>
      </c>
      <c r="BN23" s="37" t="str">
        <f t="shared" si="5"/>
        <v>ITEM6=</v>
      </c>
    </row>
    <row r="24" spans="1:66" ht="21" hidden="1" customHeight="1">
      <c r="A24" s="206"/>
      <c r="B24" s="207"/>
      <c r="C24" s="207"/>
      <c r="D24" s="208"/>
      <c r="E24" s="203"/>
      <c r="F24" s="204"/>
      <c r="G24" s="204"/>
      <c r="H24" s="204"/>
      <c r="I24" s="204"/>
      <c r="J24" s="204"/>
      <c r="K24" s="204"/>
      <c r="L24" s="204"/>
      <c r="M24" s="205"/>
      <c r="N24" s="203"/>
      <c r="O24" s="204"/>
      <c r="P24" s="204"/>
      <c r="Q24" s="204"/>
      <c r="R24" s="204"/>
      <c r="S24" s="204"/>
      <c r="T24" s="204"/>
      <c r="U24" s="204"/>
      <c r="V24" s="204"/>
      <c r="W24" s="204"/>
      <c r="X24" s="204"/>
      <c r="Y24" s="204"/>
      <c r="Z24" s="204"/>
      <c r="AA24" s="205"/>
      <c r="AB24" s="203"/>
      <c r="AC24" s="204"/>
      <c r="AD24" s="204"/>
      <c r="AE24" s="204"/>
      <c r="AF24" s="204"/>
      <c r="AG24" s="204"/>
      <c r="AH24" s="204"/>
      <c r="AI24" s="204"/>
      <c r="AJ24" s="204"/>
      <c r="AK24" s="204"/>
      <c r="AL24" s="204"/>
      <c r="AM24" s="204"/>
      <c r="AN24" s="204"/>
      <c r="AO24" s="205"/>
      <c r="AP24" s="209"/>
      <c r="AQ24" s="210"/>
      <c r="AR24" s="210"/>
      <c r="AS24" s="210"/>
      <c r="AT24" s="211"/>
      <c r="AU24" s="203"/>
      <c r="AV24" s="204"/>
      <c r="AW24" s="204"/>
      <c r="AX24" s="204"/>
      <c r="AY24" s="204"/>
      <c r="AZ24" s="204"/>
      <c r="BA24" s="204"/>
      <c r="BB24" s="204"/>
      <c r="BC24" s="205"/>
      <c r="BI24" s="37" t="str">
        <f t="shared" si="0"/>
        <v>ITEM1=</v>
      </c>
      <c r="BJ24" s="37" t="str">
        <f t="shared" si="1"/>
        <v>ITEM2=</v>
      </c>
      <c r="BK24" s="37" t="str">
        <f t="shared" si="2"/>
        <v>ITEM3=</v>
      </c>
      <c r="BL24" s="37" t="str">
        <f t="shared" si="3"/>
        <v>ITEM4=</v>
      </c>
      <c r="BM24" s="37" t="str">
        <f t="shared" si="4"/>
        <v>ITEM5=</v>
      </c>
      <c r="BN24" s="37" t="str">
        <f t="shared" si="5"/>
        <v>ITEM6=</v>
      </c>
    </row>
    <row r="25" spans="1:66" ht="21" hidden="1" customHeight="1">
      <c r="A25" s="206"/>
      <c r="B25" s="207"/>
      <c r="C25" s="207"/>
      <c r="D25" s="208"/>
      <c r="E25" s="203"/>
      <c r="F25" s="204"/>
      <c r="G25" s="204"/>
      <c r="H25" s="204"/>
      <c r="I25" s="204"/>
      <c r="J25" s="204"/>
      <c r="K25" s="204"/>
      <c r="L25" s="204"/>
      <c r="M25" s="205"/>
      <c r="N25" s="203"/>
      <c r="O25" s="204"/>
      <c r="P25" s="204"/>
      <c r="Q25" s="204"/>
      <c r="R25" s="204"/>
      <c r="S25" s="204"/>
      <c r="T25" s="204"/>
      <c r="U25" s="204"/>
      <c r="V25" s="204"/>
      <c r="W25" s="204"/>
      <c r="X25" s="204"/>
      <c r="Y25" s="204"/>
      <c r="Z25" s="204"/>
      <c r="AA25" s="205"/>
      <c r="AB25" s="203"/>
      <c r="AC25" s="204"/>
      <c r="AD25" s="204"/>
      <c r="AE25" s="204"/>
      <c r="AF25" s="204"/>
      <c r="AG25" s="204"/>
      <c r="AH25" s="204"/>
      <c r="AI25" s="204"/>
      <c r="AJ25" s="204"/>
      <c r="AK25" s="204"/>
      <c r="AL25" s="204"/>
      <c r="AM25" s="204"/>
      <c r="AN25" s="204"/>
      <c r="AO25" s="205"/>
      <c r="AP25" s="209"/>
      <c r="AQ25" s="210"/>
      <c r="AR25" s="210"/>
      <c r="AS25" s="210"/>
      <c r="AT25" s="211"/>
      <c r="AU25" s="203"/>
      <c r="AV25" s="204"/>
      <c r="AW25" s="204"/>
      <c r="AX25" s="204"/>
      <c r="AY25" s="204"/>
      <c r="AZ25" s="204"/>
      <c r="BA25" s="204"/>
      <c r="BB25" s="204"/>
      <c r="BC25" s="205"/>
      <c r="BI25" s="37" t="str">
        <f t="shared" si="0"/>
        <v>ITEM1=</v>
      </c>
      <c r="BJ25" s="37" t="str">
        <f t="shared" si="1"/>
        <v>ITEM2=</v>
      </c>
      <c r="BK25" s="37" t="str">
        <f t="shared" si="2"/>
        <v>ITEM3=</v>
      </c>
      <c r="BL25" s="37" t="str">
        <f t="shared" si="3"/>
        <v>ITEM4=</v>
      </c>
      <c r="BM25" s="37" t="str">
        <f t="shared" si="4"/>
        <v>ITEM5=</v>
      </c>
      <c r="BN25" s="37" t="str">
        <f t="shared" si="5"/>
        <v>ITEM6=</v>
      </c>
    </row>
    <row r="26" spans="1:66" ht="21" hidden="1" customHeight="1">
      <c r="A26" s="206"/>
      <c r="B26" s="207"/>
      <c r="C26" s="207"/>
      <c r="D26" s="208"/>
      <c r="E26" s="203"/>
      <c r="F26" s="204"/>
      <c r="G26" s="204"/>
      <c r="H26" s="204"/>
      <c r="I26" s="204"/>
      <c r="J26" s="204"/>
      <c r="K26" s="204"/>
      <c r="L26" s="204"/>
      <c r="M26" s="205"/>
      <c r="N26" s="203"/>
      <c r="O26" s="204"/>
      <c r="P26" s="204"/>
      <c r="Q26" s="204"/>
      <c r="R26" s="204"/>
      <c r="S26" s="204"/>
      <c r="T26" s="204"/>
      <c r="U26" s="204"/>
      <c r="V26" s="204"/>
      <c r="W26" s="204"/>
      <c r="X26" s="204"/>
      <c r="Y26" s="204"/>
      <c r="Z26" s="204"/>
      <c r="AA26" s="205"/>
      <c r="AB26" s="203"/>
      <c r="AC26" s="204"/>
      <c r="AD26" s="204"/>
      <c r="AE26" s="204"/>
      <c r="AF26" s="204"/>
      <c r="AG26" s="204"/>
      <c r="AH26" s="204"/>
      <c r="AI26" s="204"/>
      <c r="AJ26" s="204"/>
      <c r="AK26" s="204"/>
      <c r="AL26" s="204"/>
      <c r="AM26" s="204"/>
      <c r="AN26" s="204"/>
      <c r="AO26" s="205"/>
      <c r="AP26" s="209"/>
      <c r="AQ26" s="210"/>
      <c r="AR26" s="210"/>
      <c r="AS26" s="210"/>
      <c r="AT26" s="211"/>
      <c r="AU26" s="203"/>
      <c r="AV26" s="204"/>
      <c r="AW26" s="204"/>
      <c r="AX26" s="204"/>
      <c r="AY26" s="204"/>
      <c r="AZ26" s="204"/>
      <c r="BA26" s="204"/>
      <c r="BB26" s="204"/>
      <c r="BC26" s="205"/>
      <c r="BI26" s="37" t="str">
        <f t="shared" si="0"/>
        <v>ITEM1=</v>
      </c>
      <c r="BJ26" s="37" t="str">
        <f t="shared" si="1"/>
        <v>ITEM2=</v>
      </c>
      <c r="BK26" s="37" t="str">
        <f t="shared" si="2"/>
        <v>ITEM3=</v>
      </c>
      <c r="BL26" s="37" t="str">
        <f t="shared" si="3"/>
        <v>ITEM4=</v>
      </c>
      <c r="BM26" s="37" t="str">
        <f t="shared" si="4"/>
        <v>ITEM5=</v>
      </c>
      <c r="BN26" s="37" t="str">
        <f t="shared" si="5"/>
        <v>ITEM6=</v>
      </c>
    </row>
    <row r="27" spans="1:66" ht="21" hidden="1" customHeight="1">
      <c r="A27" s="206"/>
      <c r="B27" s="207"/>
      <c r="C27" s="207"/>
      <c r="D27" s="208"/>
      <c r="E27" s="203"/>
      <c r="F27" s="204"/>
      <c r="G27" s="204"/>
      <c r="H27" s="204"/>
      <c r="I27" s="204"/>
      <c r="J27" s="204"/>
      <c r="K27" s="204"/>
      <c r="L27" s="204"/>
      <c r="M27" s="205"/>
      <c r="N27" s="203"/>
      <c r="O27" s="204"/>
      <c r="P27" s="204"/>
      <c r="Q27" s="204"/>
      <c r="R27" s="204"/>
      <c r="S27" s="204"/>
      <c r="T27" s="204"/>
      <c r="U27" s="204"/>
      <c r="V27" s="204"/>
      <c r="W27" s="204"/>
      <c r="X27" s="204"/>
      <c r="Y27" s="204"/>
      <c r="Z27" s="204"/>
      <c r="AA27" s="205"/>
      <c r="AB27" s="203"/>
      <c r="AC27" s="204"/>
      <c r="AD27" s="204"/>
      <c r="AE27" s="204"/>
      <c r="AF27" s="204"/>
      <c r="AG27" s="204"/>
      <c r="AH27" s="204"/>
      <c r="AI27" s="204"/>
      <c r="AJ27" s="204"/>
      <c r="AK27" s="204"/>
      <c r="AL27" s="204"/>
      <c r="AM27" s="204"/>
      <c r="AN27" s="204"/>
      <c r="AO27" s="205"/>
      <c r="AP27" s="209"/>
      <c r="AQ27" s="210"/>
      <c r="AR27" s="210"/>
      <c r="AS27" s="210"/>
      <c r="AT27" s="211"/>
      <c r="AU27" s="203"/>
      <c r="AV27" s="204"/>
      <c r="AW27" s="204"/>
      <c r="AX27" s="204"/>
      <c r="AY27" s="204"/>
      <c r="AZ27" s="204"/>
      <c r="BA27" s="204"/>
      <c r="BB27" s="204"/>
      <c r="BC27" s="205"/>
      <c r="BI27" s="37" t="str">
        <f t="shared" si="0"/>
        <v>ITEM1=</v>
      </c>
      <c r="BJ27" s="37" t="str">
        <f t="shared" si="1"/>
        <v>ITEM2=</v>
      </c>
      <c r="BK27" s="37" t="str">
        <f t="shared" si="2"/>
        <v>ITEM3=</v>
      </c>
      <c r="BL27" s="37" t="str">
        <f t="shared" si="3"/>
        <v>ITEM4=</v>
      </c>
      <c r="BM27" s="37" t="str">
        <f t="shared" si="4"/>
        <v>ITEM5=</v>
      </c>
      <c r="BN27" s="37" t="str">
        <f t="shared" si="5"/>
        <v>ITEM6=</v>
      </c>
    </row>
    <row r="28" spans="1:66" ht="21" hidden="1" customHeight="1">
      <c r="A28" s="206"/>
      <c r="B28" s="207"/>
      <c r="C28" s="207"/>
      <c r="D28" s="208"/>
      <c r="E28" s="203"/>
      <c r="F28" s="204"/>
      <c r="G28" s="204"/>
      <c r="H28" s="204"/>
      <c r="I28" s="204"/>
      <c r="J28" s="204"/>
      <c r="K28" s="204"/>
      <c r="L28" s="204"/>
      <c r="M28" s="205"/>
      <c r="N28" s="203"/>
      <c r="O28" s="204"/>
      <c r="P28" s="204"/>
      <c r="Q28" s="204"/>
      <c r="R28" s="204"/>
      <c r="S28" s="204"/>
      <c r="T28" s="204"/>
      <c r="U28" s="204"/>
      <c r="V28" s="204"/>
      <c r="W28" s="204"/>
      <c r="X28" s="204"/>
      <c r="Y28" s="204"/>
      <c r="Z28" s="204"/>
      <c r="AA28" s="205"/>
      <c r="AB28" s="203"/>
      <c r="AC28" s="204"/>
      <c r="AD28" s="204"/>
      <c r="AE28" s="204"/>
      <c r="AF28" s="204"/>
      <c r="AG28" s="204"/>
      <c r="AH28" s="204"/>
      <c r="AI28" s="204"/>
      <c r="AJ28" s="204"/>
      <c r="AK28" s="204"/>
      <c r="AL28" s="204"/>
      <c r="AM28" s="204"/>
      <c r="AN28" s="204"/>
      <c r="AO28" s="205"/>
      <c r="AP28" s="209"/>
      <c r="AQ28" s="210"/>
      <c r="AR28" s="210"/>
      <c r="AS28" s="210"/>
      <c r="AT28" s="211"/>
      <c r="AU28" s="203"/>
      <c r="AV28" s="204"/>
      <c r="AW28" s="204"/>
      <c r="AX28" s="204"/>
      <c r="AY28" s="204"/>
      <c r="AZ28" s="204"/>
      <c r="BA28" s="204"/>
      <c r="BB28" s="204"/>
      <c r="BC28" s="205"/>
      <c r="BI28" s="37" t="str">
        <f t="shared" si="0"/>
        <v>ITEM1=</v>
      </c>
      <c r="BJ28" s="37" t="str">
        <f t="shared" si="1"/>
        <v>ITEM2=</v>
      </c>
      <c r="BK28" s="37" t="str">
        <f t="shared" si="2"/>
        <v>ITEM3=</v>
      </c>
      <c r="BL28" s="37" t="str">
        <f t="shared" si="3"/>
        <v>ITEM4=</v>
      </c>
      <c r="BM28" s="37" t="str">
        <f t="shared" si="4"/>
        <v>ITEM5=</v>
      </c>
      <c r="BN28" s="37" t="str">
        <f t="shared" si="5"/>
        <v>ITEM6=</v>
      </c>
    </row>
    <row r="29" spans="1:66" ht="21" hidden="1" customHeight="1">
      <c r="A29" s="206"/>
      <c r="B29" s="207"/>
      <c r="C29" s="207"/>
      <c r="D29" s="208"/>
      <c r="E29" s="203"/>
      <c r="F29" s="204"/>
      <c r="G29" s="204"/>
      <c r="H29" s="204"/>
      <c r="I29" s="204"/>
      <c r="J29" s="204"/>
      <c r="K29" s="204"/>
      <c r="L29" s="204"/>
      <c r="M29" s="205"/>
      <c r="N29" s="203"/>
      <c r="O29" s="204"/>
      <c r="P29" s="204"/>
      <c r="Q29" s="204"/>
      <c r="R29" s="204"/>
      <c r="S29" s="204"/>
      <c r="T29" s="204"/>
      <c r="U29" s="204"/>
      <c r="V29" s="204"/>
      <c r="W29" s="204"/>
      <c r="X29" s="204"/>
      <c r="Y29" s="204"/>
      <c r="Z29" s="204"/>
      <c r="AA29" s="205"/>
      <c r="AB29" s="203"/>
      <c r="AC29" s="204"/>
      <c r="AD29" s="204"/>
      <c r="AE29" s="204"/>
      <c r="AF29" s="204"/>
      <c r="AG29" s="204"/>
      <c r="AH29" s="204"/>
      <c r="AI29" s="204"/>
      <c r="AJ29" s="204"/>
      <c r="AK29" s="204"/>
      <c r="AL29" s="204"/>
      <c r="AM29" s="204"/>
      <c r="AN29" s="204"/>
      <c r="AO29" s="205"/>
      <c r="AP29" s="209"/>
      <c r="AQ29" s="210"/>
      <c r="AR29" s="210"/>
      <c r="AS29" s="210"/>
      <c r="AT29" s="211"/>
      <c r="AU29" s="203"/>
      <c r="AV29" s="204"/>
      <c r="AW29" s="204"/>
      <c r="AX29" s="204"/>
      <c r="AY29" s="204"/>
      <c r="AZ29" s="204"/>
      <c r="BA29" s="204"/>
      <c r="BB29" s="204"/>
      <c r="BC29" s="205"/>
      <c r="BI29" s="37" t="str">
        <f t="shared" si="0"/>
        <v>ITEM1=</v>
      </c>
      <c r="BJ29" s="37" t="str">
        <f t="shared" si="1"/>
        <v>ITEM2=</v>
      </c>
      <c r="BK29" s="37" t="str">
        <f t="shared" si="2"/>
        <v>ITEM3=</v>
      </c>
      <c r="BL29" s="37" t="str">
        <f t="shared" si="3"/>
        <v>ITEM4=</v>
      </c>
      <c r="BM29" s="37" t="str">
        <f t="shared" si="4"/>
        <v>ITEM5=</v>
      </c>
      <c r="BN29" s="37" t="str">
        <f t="shared" si="5"/>
        <v>ITEM6=</v>
      </c>
    </row>
    <row r="30" spans="1:66" ht="21" hidden="1" customHeight="1">
      <c r="A30" s="206"/>
      <c r="B30" s="207"/>
      <c r="C30" s="207"/>
      <c r="D30" s="208"/>
      <c r="E30" s="203"/>
      <c r="F30" s="204"/>
      <c r="G30" s="204"/>
      <c r="H30" s="204"/>
      <c r="I30" s="204"/>
      <c r="J30" s="204"/>
      <c r="K30" s="204"/>
      <c r="L30" s="204"/>
      <c r="M30" s="205"/>
      <c r="N30" s="203"/>
      <c r="O30" s="204"/>
      <c r="P30" s="204"/>
      <c r="Q30" s="204"/>
      <c r="R30" s="204"/>
      <c r="S30" s="204"/>
      <c r="T30" s="204"/>
      <c r="U30" s="204"/>
      <c r="V30" s="204"/>
      <c r="W30" s="204"/>
      <c r="X30" s="204"/>
      <c r="Y30" s="204"/>
      <c r="Z30" s="204"/>
      <c r="AA30" s="205"/>
      <c r="AB30" s="203"/>
      <c r="AC30" s="204"/>
      <c r="AD30" s="204"/>
      <c r="AE30" s="204"/>
      <c r="AF30" s="204"/>
      <c r="AG30" s="204"/>
      <c r="AH30" s="204"/>
      <c r="AI30" s="204"/>
      <c r="AJ30" s="204"/>
      <c r="AK30" s="204"/>
      <c r="AL30" s="204"/>
      <c r="AM30" s="204"/>
      <c r="AN30" s="204"/>
      <c r="AO30" s="205"/>
      <c r="AP30" s="209"/>
      <c r="AQ30" s="210"/>
      <c r="AR30" s="210"/>
      <c r="AS30" s="210"/>
      <c r="AT30" s="211"/>
      <c r="AU30" s="203"/>
      <c r="AV30" s="204"/>
      <c r="AW30" s="204"/>
      <c r="AX30" s="204"/>
      <c r="AY30" s="204"/>
      <c r="AZ30" s="204"/>
      <c r="BA30" s="204"/>
      <c r="BB30" s="204"/>
      <c r="BC30" s="205"/>
      <c r="BI30" s="37" t="str">
        <f t="shared" si="0"/>
        <v>ITEM1=</v>
      </c>
      <c r="BJ30" s="37" t="str">
        <f t="shared" si="1"/>
        <v>ITEM2=</v>
      </c>
      <c r="BK30" s="37" t="str">
        <f t="shared" si="2"/>
        <v>ITEM3=</v>
      </c>
      <c r="BL30" s="37" t="str">
        <f t="shared" si="3"/>
        <v>ITEM4=</v>
      </c>
      <c r="BM30" s="37" t="str">
        <f t="shared" si="4"/>
        <v>ITEM5=</v>
      </c>
      <c r="BN30" s="37" t="str">
        <f t="shared" si="5"/>
        <v>ITEM6=</v>
      </c>
    </row>
    <row r="31" spans="1:66" ht="21" hidden="1" customHeight="1">
      <c r="A31" s="206"/>
      <c r="B31" s="207"/>
      <c r="C31" s="207"/>
      <c r="D31" s="208"/>
      <c r="E31" s="203"/>
      <c r="F31" s="204"/>
      <c r="G31" s="204"/>
      <c r="H31" s="204"/>
      <c r="I31" s="204"/>
      <c r="J31" s="204"/>
      <c r="K31" s="204"/>
      <c r="L31" s="204"/>
      <c r="M31" s="205"/>
      <c r="N31" s="203"/>
      <c r="O31" s="204"/>
      <c r="P31" s="204"/>
      <c r="Q31" s="204"/>
      <c r="R31" s="204"/>
      <c r="S31" s="204"/>
      <c r="T31" s="204"/>
      <c r="U31" s="204"/>
      <c r="V31" s="204"/>
      <c r="W31" s="204"/>
      <c r="X31" s="204"/>
      <c r="Y31" s="204"/>
      <c r="Z31" s="204"/>
      <c r="AA31" s="205"/>
      <c r="AB31" s="203"/>
      <c r="AC31" s="204"/>
      <c r="AD31" s="204"/>
      <c r="AE31" s="204"/>
      <c r="AF31" s="204"/>
      <c r="AG31" s="204"/>
      <c r="AH31" s="204"/>
      <c r="AI31" s="204"/>
      <c r="AJ31" s="204"/>
      <c r="AK31" s="204"/>
      <c r="AL31" s="204"/>
      <c r="AM31" s="204"/>
      <c r="AN31" s="204"/>
      <c r="AO31" s="205"/>
      <c r="AP31" s="209"/>
      <c r="AQ31" s="210"/>
      <c r="AR31" s="210"/>
      <c r="AS31" s="210"/>
      <c r="AT31" s="211"/>
      <c r="AU31" s="203"/>
      <c r="AV31" s="204"/>
      <c r="AW31" s="204"/>
      <c r="AX31" s="204"/>
      <c r="AY31" s="204"/>
      <c r="AZ31" s="204"/>
      <c r="BA31" s="204"/>
      <c r="BB31" s="204"/>
      <c r="BC31" s="205"/>
      <c r="BI31" s="37" t="str">
        <f t="shared" si="0"/>
        <v>ITEM1=</v>
      </c>
      <c r="BJ31" s="37" t="str">
        <f t="shared" si="1"/>
        <v>ITEM2=</v>
      </c>
      <c r="BK31" s="37" t="str">
        <f t="shared" si="2"/>
        <v>ITEM3=</v>
      </c>
      <c r="BL31" s="37" t="str">
        <f t="shared" si="3"/>
        <v>ITEM4=</v>
      </c>
      <c r="BM31" s="37" t="str">
        <f t="shared" si="4"/>
        <v>ITEM5=</v>
      </c>
      <c r="BN31" s="37" t="str">
        <f t="shared" si="5"/>
        <v>ITEM6=</v>
      </c>
    </row>
    <row r="32" spans="1:66" ht="21" hidden="1" customHeight="1">
      <c r="A32" s="206"/>
      <c r="B32" s="207"/>
      <c r="C32" s="207"/>
      <c r="D32" s="208"/>
      <c r="E32" s="203"/>
      <c r="F32" s="204"/>
      <c r="G32" s="204"/>
      <c r="H32" s="204"/>
      <c r="I32" s="204"/>
      <c r="J32" s="204"/>
      <c r="K32" s="204"/>
      <c r="L32" s="204"/>
      <c r="M32" s="205"/>
      <c r="N32" s="203"/>
      <c r="O32" s="204"/>
      <c r="P32" s="204"/>
      <c r="Q32" s="204"/>
      <c r="R32" s="204"/>
      <c r="S32" s="204"/>
      <c r="T32" s="204"/>
      <c r="U32" s="204"/>
      <c r="V32" s="204"/>
      <c r="W32" s="204"/>
      <c r="X32" s="204"/>
      <c r="Y32" s="204"/>
      <c r="Z32" s="204"/>
      <c r="AA32" s="205"/>
      <c r="AB32" s="203"/>
      <c r="AC32" s="204"/>
      <c r="AD32" s="204"/>
      <c r="AE32" s="204"/>
      <c r="AF32" s="204"/>
      <c r="AG32" s="204"/>
      <c r="AH32" s="204"/>
      <c r="AI32" s="204"/>
      <c r="AJ32" s="204"/>
      <c r="AK32" s="204"/>
      <c r="AL32" s="204"/>
      <c r="AM32" s="204"/>
      <c r="AN32" s="204"/>
      <c r="AO32" s="205"/>
      <c r="AP32" s="209"/>
      <c r="AQ32" s="210"/>
      <c r="AR32" s="210"/>
      <c r="AS32" s="210"/>
      <c r="AT32" s="211"/>
      <c r="AU32" s="203"/>
      <c r="AV32" s="204"/>
      <c r="AW32" s="204"/>
      <c r="AX32" s="204"/>
      <c r="AY32" s="204"/>
      <c r="AZ32" s="204"/>
      <c r="BA32" s="204"/>
      <c r="BB32" s="204"/>
      <c r="BC32" s="205"/>
      <c r="BI32" s="37" t="str">
        <f t="shared" si="0"/>
        <v>ITEM1=</v>
      </c>
      <c r="BJ32" s="37" t="str">
        <f t="shared" si="1"/>
        <v>ITEM2=</v>
      </c>
      <c r="BK32" s="37" t="str">
        <f t="shared" si="2"/>
        <v>ITEM3=</v>
      </c>
      <c r="BL32" s="37" t="str">
        <f t="shared" si="3"/>
        <v>ITEM4=</v>
      </c>
      <c r="BM32" s="37" t="str">
        <f t="shared" si="4"/>
        <v>ITEM5=</v>
      </c>
      <c r="BN32" s="37" t="str">
        <f t="shared" si="5"/>
        <v>ITEM6=</v>
      </c>
    </row>
    <row r="33" spans="1:66" ht="21" hidden="1" customHeight="1">
      <c r="A33" s="206"/>
      <c r="B33" s="207"/>
      <c r="C33" s="207"/>
      <c r="D33" s="208"/>
      <c r="E33" s="203"/>
      <c r="F33" s="204"/>
      <c r="G33" s="204"/>
      <c r="H33" s="204"/>
      <c r="I33" s="204"/>
      <c r="J33" s="204"/>
      <c r="K33" s="204"/>
      <c r="L33" s="204"/>
      <c r="M33" s="205"/>
      <c r="N33" s="203"/>
      <c r="O33" s="204"/>
      <c r="P33" s="204"/>
      <c r="Q33" s="204"/>
      <c r="R33" s="204"/>
      <c r="S33" s="204"/>
      <c r="T33" s="204"/>
      <c r="U33" s="204"/>
      <c r="V33" s="204"/>
      <c r="W33" s="204"/>
      <c r="X33" s="204"/>
      <c r="Y33" s="204"/>
      <c r="Z33" s="204"/>
      <c r="AA33" s="205"/>
      <c r="AB33" s="203"/>
      <c r="AC33" s="204"/>
      <c r="AD33" s="204"/>
      <c r="AE33" s="204"/>
      <c r="AF33" s="204"/>
      <c r="AG33" s="204"/>
      <c r="AH33" s="204"/>
      <c r="AI33" s="204"/>
      <c r="AJ33" s="204"/>
      <c r="AK33" s="204"/>
      <c r="AL33" s="204"/>
      <c r="AM33" s="204"/>
      <c r="AN33" s="204"/>
      <c r="AO33" s="205"/>
      <c r="AP33" s="209"/>
      <c r="AQ33" s="210"/>
      <c r="AR33" s="210"/>
      <c r="AS33" s="210"/>
      <c r="AT33" s="211"/>
      <c r="AU33" s="203"/>
      <c r="AV33" s="204"/>
      <c r="AW33" s="204"/>
      <c r="AX33" s="204"/>
      <c r="AY33" s="204"/>
      <c r="AZ33" s="204"/>
      <c r="BA33" s="204"/>
      <c r="BB33" s="204"/>
      <c r="BC33" s="205"/>
      <c r="BI33" s="37" t="str">
        <f t="shared" si="0"/>
        <v>ITEM1=</v>
      </c>
      <c r="BJ33" s="37" t="str">
        <f t="shared" si="1"/>
        <v>ITEM2=</v>
      </c>
      <c r="BK33" s="37" t="str">
        <f t="shared" si="2"/>
        <v>ITEM3=</v>
      </c>
      <c r="BL33" s="37" t="str">
        <f t="shared" si="3"/>
        <v>ITEM4=</v>
      </c>
      <c r="BM33" s="37" t="str">
        <f t="shared" si="4"/>
        <v>ITEM5=</v>
      </c>
      <c r="BN33" s="37" t="str">
        <f t="shared" si="5"/>
        <v>ITEM6=</v>
      </c>
    </row>
    <row r="34" spans="1:66" ht="21" hidden="1" customHeight="1">
      <c r="A34" s="206"/>
      <c r="B34" s="207"/>
      <c r="C34" s="207"/>
      <c r="D34" s="208"/>
      <c r="E34" s="203"/>
      <c r="F34" s="204"/>
      <c r="G34" s="204"/>
      <c r="H34" s="204"/>
      <c r="I34" s="204"/>
      <c r="J34" s="204"/>
      <c r="K34" s="204"/>
      <c r="L34" s="204"/>
      <c r="M34" s="205"/>
      <c r="N34" s="203"/>
      <c r="O34" s="204"/>
      <c r="P34" s="204"/>
      <c r="Q34" s="204"/>
      <c r="R34" s="204"/>
      <c r="S34" s="204"/>
      <c r="T34" s="204"/>
      <c r="U34" s="204"/>
      <c r="V34" s="204"/>
      <c r="W34" s="204"/>
      <c r="X34" s="204"/>
      <c r="Y34" s="204"/>
      <c r="Z34" s="204"/>
      <c r="AA34" s="205"/>
      <c r="AB34" s="203"/>
      <c r="AC34" s="204"/>
      <c r="AD34" s="204"/>
      <c r="AE34" s="204"/>
      <c r="AF34" s="204"/>
      <c r="AG34" s="204"/>
      <c r="AH34" s="204"/>
      <c r="AI34" s="204"/>
      <c r="AJ34" s="204"/>
      <c r="AK34" s="204"/>
      <c r="AL34" s="204"/>
      <c r="AM34" s="204"/>
      <c r="AN34" s="204"/>
      <c r="AO34" s="205"/>
      <c r="AP34" s="209"/>
      <c r="AQ34" s="210"/>
      <c r="AR34" s="210"/>
      <c r="AS34" s="210"/>
      <c r="AT34" s="211"/>
      <c r="AU34" s="203"/>
      <c r="AV34" s="204"/>
      <c r="AW34" s="204"/>
      <c r="AX34" s="204"/>
      <c r="AY34" s="204"/>
      <c r="AZ34" s="204"/>
      <c r="BA34" s="204"/>
      <c r="BB34" s="204"/>
      <c r="BC34" s="205"/>
      <c r="BI34" s="37" t="str">
        <f t="shared" si="0"/>
        <v>ITEM1=</v>
      </c>
      <c r="BJ34" s="37" t="str">
        <f t="shared" si="1"/>
        <v>ITEM2=</v>
      </c>
      <c r="BK34" s="37" t="str">
        <f t="shared" si="2"/>
        <v>ITEM3=</v>
      </c>
      <c r="BL34" s="37" t="str">
        <f t="shared" si="3"/>
        <v>ITEM4=</v>
      </c>
      <c r="BM34" s="37" t="str">
        <f t="shared" si="4"/>
        <v>ITEM5=</v>
      </c>
      <c r="BN34" s="37" t="str">
        <f t="shared" si="5"/>
        <v>ITEM6=</v>
      </c>
    </row>
    <row r="35" spans="1:66" ht="21" hidden="1" customHeight="1">
      <c r="A35" s="206"/>
      <c r="B35" s="207"/>
      <c r="C35" s="207"/>
      <c r="D35" s="208"/>
      <c r="E35" s="203"/>
      <c r="F35" s="204"/>
      <c r="G35" s="204"/>
      <c r="H35" s="204"/>
      <c r="I35" s="204"/>
      <c r="J35" s="204"/>
      <c r="K35" s="204"/>
      <c r="L35" s="204"/>
      <c r="M35" s="205"/>
      <c r="N35" s="203"/>
      <c r="O35" s="204"/>
      <c r="P35" s="204"/>
      <c r="Q35" s="204"/>
      <c r="R35" s="204"/>
      <c r="S35" s="204"/>
      <c r="T35" s="204"/>
      <c r="U35" s="204"/>
      <c r="V35" s="204"/>
      <c r="W35" s="204"/>
      <c r="X35" s="204"/>
      <c r="Y35" s="204"/>
      <c r="Z35" s="204"/>
      <c r="AA35" s="205"/>
      <c r="AB35" s="203"/>
      <c r="AC35" s="204"/>
      <c r="AD35" s="204"/>
      <c r="AE35" s="204"/>
      <c r="AF35" s="204"/>
      <c r="AG35" s="204"/>
      <c r="AH35" s="204"/>
      <c r="AI35" s="204"/>
      <c r="AJ35" s="204"/>
      <c r="AK35" s="204"/>
      <c r="AL35" s="204"/>
      <c r="AM35" s="204"/>
      <c r="AN35" s="204"/>
      <c r="AO35" s="205"/>
      <c r="AP35" s="209"/>
      <c r="AQ35" s="210"/>
      <c r="AR35" s="210"/>
      <c r="AS35" s="210"/>
      <c r="AT35" s="211"/>
      <c r="AU35" s="203"/>
      <c r="AV35" s="204"/>
      <c r="AW35" s="204"/>
      <c r="AX35" s="204"/>
      <c r="AY35" s="204"/>
      <c r="AZ35" s="204"/>
      <c r="BA35" s="204"/>
      <c r="BB35" s="204"/>
      <c r="BC35" s="205"/>
      <c r="BI35" s="37" t="str">
        <f t="shared" si="0"/>
        <v>ITEM1=</v>
      </c>
      <c r="BJ35" s="37" t="str">
        <f t="shared" si="1"/>
        <v>ITEM2=</v>
      </c>
      <c r="BK35" s="37" t="str">
        <f t="shared" si="2"/>
        <v>ITEM3=</v>
      </c>
      <c r="BL35" s="37" t="str">
        <f t="shared" si="3"/>
        <v>ITEM4=</v>
      </c>
      <c r="BM35" s="37" t="str">
        <f t="shared" si="4"/>
        <v>ITEM5=</v>
      </c>
      <c r="BN35" s="37" t="str">
        <f t="shared" si="5"/>
        <v>ITEM6=</v>
      </c>
    </row>
    <row r="36" spans="1:66" ht="21" hidden="1" customHeight="1">
      <c r="A36" s="206"/>
      <c r="B36" s="207"/>
      <c r="C36" s="207"/>
      <c r="D36" s="208"/>
      <c r="E36" s="203"/>
      <c r="F36" s="204"/>
      <c r="G36" s="204"/>
      <c r="H36" s="204"/>
      <c r="I36" s="204"/>
      <c r="J36" s="204"/>
      <c r="K36" s="204"/>
      <c r="L36" s="204"/>
      <c r="M36" s="205"/>
      <c r="N36" s="203"/>
      <c r="O36" s="204"/>
      <c r="P36" s="204"/>
      <c r="Q36" s="204"/>
      <c r="R36" s="204"/>
      <c r="S36" s="204"/>
      <c r="T36" s="204"/>
      <c r="U36" s="204"/>
      <c r="V36" s="204"/>
      <c r="W36" s="204"/>
      <c r="X36" s="204"/>
      <c r="Y36" s="204"/>
      <c r="Z36" s="204"/>
      <c r="AA36" s="205"/>
      <c r="AB36" s="203"/>
      <c r="AC36" s="204"/>
      <c r="AD36" s="204"/>
      <c r="AE36" s="204"/>
      <c r="AF36" s="204"/>
      <c r="AG36" s="204"/>
      <c r="AH36" s="204"/>
      <c r="AI36" s="204"/>
      <c r="AJ36" s="204"/>
      <c r="AK36" s="204"/>
      <c r="AL36" s="204"/>
      <c r="AM36" s="204"/>
      <c r="AN36" s="204"/>
      <c r="AO36" s="205"/>
      <c r="AP36" s="209"/>
      <c r="AQ36" s="210"/>
      <c r="AR36" s="210"/>
      <c r="AS36" s="210"/>
      <c r="AT36" s="211"/>
      <c r="AU36" s="203"/>
      <c r="AV36" s="204"/>
      <c r="AW36" s="204"/>
      <c r="AX36" s="204"/>
      <c r="AY36" s="204"/>
      <c r="AZ36" s="204"/>
      <c r="BA36" s="204"/>
      <c r="BB36" s="204"/>
      <c r="BC36" s="205"/>
      <c r="BI36" s="37" t="str">
        <f t="shared" si="0"/>
        <v>ITEM1=</v>
      </c>
      <c r="BJ36" s="37" t="str">
        <f t="shared" si="1"/>
        <v>ITEM2=</v>
      </c>
      <c r="BK36" s="37" t="str">
        <f t="shared" si="2"/>
        <v>ITEM3=</v>
      </c>
      <c r="BL36" s="37" t="str">
        <f t="shared" si="3"/>
        <v>ITEM4=</v>
      </c>
      <c r="BM36" s="37" t="str">
        <f t="shared" si="4"/>
        <v>ITEM5=</v>
      </c>
      <c r="BN36" s="37" t="str">
        <f t="shared" si="5"/>
        <v>ITEM6=</v>
      </c>
    </row>
    <row r="37" spans="1:66" ht="21" hidden="1" customHeight="1">
      <c r="A37" s="206"/>
      <c r="B37" s="207"/>
      <c r="C37" s="207"/>
      <c r="D37" s="208"/>
      <c r="E37" s="203"/>
      <c r="F37" s="204"/>
      <c r="G37" s="204"/>
      <c r="H37" s="204"/>
      <c r="I37" s="204"/>
      <c r="J37" s="204"/>
      <c r="K37" s="204"/>
      <c r="L37" s="204"/>
      <c r="M37" s="205"/>
      <c r="N37" s="203"/>
      <c r="O37" s="204"/>
      <c r="P37" s="204"/>
      <c r="Q37" s="204"/>
      <c r="R37" s="204"/>
      <c r="S37" s="204"/>
      <c r="T37" s="204"/>
      <c r="U37" s="204"/>
      <c r="V37" s="204"/>
      <c r="W37" s="204"/>
      <c r="X37" s="204"/>
      <c r="Y37" s="204"/>
      <c r="Z37" s="204"/>
      <c r="AA37" s="205"/>
      <c r="AB37" s="203"/>
      <c r="AC37" s="204"/>
      <c r="AD37" s="204"/>
      <c r="AE37" s="204"/>
      <c r="AF37" s="204"/>
      <c r="AG37" s="204"/>
      <c r="AH37" s="204"/>
      <c r="AI37" s="204"/>
      <c r="AJ37" s="204"/>
      <c r="AK37" s="204"/>
      <c r="AL37" s="204"/>
      <c r="AM37" s="204"/>
      <c r="AN37" s="204"/>
      <c r="AO37" s="205"/>
      <c r="AP37" s="209"/>
      <c r="AQ37" s="210"/>
      <c r="AR37" s="210"/>
      <c r="AS37" s="210"/>
      <c r="AT37" s="211"/>
      <c r="AU37" s="203"/>
      <c r="AV37" s="204"/>
      <c r="AW37" s="204"/>
      <c r="AX37" s="204"/>
      <c r="AY37" s="204"/>
      <c r="AZ37" s="204"/>
      <c r="BA37" s="204"/>
      <c r="BB37" s="204"/>
      <c r="BC37" s="205"/>
      <c r="BI37" s="37" t="str">
        <f t="shared" ref="BI37:BI68" si="6">"ITEM" &amp; $BI$4 &amp; "=" &amp; IF(TRIM($A37)="","",TEXT($A37,"yyyymmdd"))</f>
        <v>ITEM1=</v>
      </c>
      <c r="BJ37" s="37" t="str">
        <f t="shared" ref="BJ37:BJ68" si="7">"ITEM"&amp;$BJ$4&amp;"="&amp;IF(TRIM($E37)="","",$E37)</f>
        <v>ITEM2=</v>
      </c>
      <c r="BK37" s="37" t="str">
        <f t="shared" ref="BK37:BK68" si="8">"ITEM"&amp;$BK$4&amp;"="&amp;IF(TRIM($N37)="","",$N37)</f>
        <v>ITEM3=</v>
      </c>
      <c r="BL37" s="37" t="str">
        <f t="shared" ref="BL37:BL68" si="9">"ITEM"&amp;$BL$4&amp;"="&amp;IF(TRIM($AB37)="","",$AB37)</f>
        <v>ITEM4=</v>
      </c>
      <c r="BM37" s="37" t="str">
        <f t="shared" ref="BM37:BM68" si="10">"ITEM"&amp;$BM$4&amp;"="&amp;IF(TRIM($AP37)="","",IF(ISERROR(MATCH($AP37,$CA$3:$CA$4,0)),"INPUT_ERROR",MATCH($AP37,$CA$3:$CA$4,0)))</f>
        <v>ITEM5=</v>
      </c>
      <c r="BN37" s="37" t="str">
        <f t="shared" ref="BN37:BN68" si="11">"ITEM"&amp;$BN$4&amp;"="&amp;IF(TRIM($AU37)="","",$AU37)</f>
        <v>ITEM6=</v>
      </c>
    </row>
    <row r="38" spans="1:66" ht="21" hidden="1" customHeight="1">
      <c r="A38" s="206"/>
      <c r="B38" s="207"/>
      <c r="C38" s="207"/>
      <c r="D38" s="208"/>
      <c r="E38" s="203"/>
      <c r="F38" s="204"/>
      <c r="G38" s="204"/>
      <c r="H38" s="204"/>
      <c r="I38" s="204"/>
      <c r="J38" s="204"/>
      <c r="K38" s="204"/>
      <c r="L38" s="204"/>
      <c r="M38" s="205"/>
      <c r="N38" s="203"/>
      <c r="O38" s="204"/>
      <c r="P38" s="204"/>
      <c r="Q38" s="204"/>
      <c r="R38" s="204"/>
      <c r="S38" s="204"/>
      <c r="T38" s="204"/>
      <c r="U38" s="204"/>
      <c r="V38" s="204"/>
      <c r="W38" s="204"/>
      <c r="X38" s="204"/>
      <c r="Y38" s="204"/>
      <c r="Z38" s="204"/>
      <c r="AA38" s="205"/>
      <c r="AB38" s="203"/>
      <c r="AC38" s="204"/>
      <c r="AD38" s="204"/>
      <c r="AE38" s="204"/>
      <c r="AF38" s="204"/>
      <c r="AG38" s="204"/>
      <c r="AH38" s="204"/>
      <c r="AI38" s="204"/>
      <c r="AJ38" s="204"/>
      <c r="AK38" s="204"/>
      <c r="AL38" s="204"/>
      <c r="AM38" s="204"/>
      <c r="AN38" s="204"/>
      <c r="AO38" s="205"/>
      <c r="AP38" s="209"/>
      <c r="AQ38" s="210"/>
      <c r="AR38" s="210"/>
      <c r="AS38" s="210"/>
      <c r="AT38" s="211"/>
      <c r="AU38" s="203"/>
      <c r="AV38" s="204"/>
      <c r="AW38" s="204"/>
      <c r="AX38" s="204"/>
      <c r="AY38" s="204"/>
      <c r="AZ38" s="204"/>
      <c r="BA38" s="204"/>
      <c r="BB38" s="204"/>
      <c r="BC38" s="205"/>
      <c r="BI38" s="37" t="str">
        <f t="shared" si="6"/>
        <v>ITEM1=</v>
      </c>
      <c r="BJ38" s="37" t="str">
        <f t="shared" si="7"/>
        <v>ITEM2=</v>
      </c>
      <c r="BK38" s="37" t="str">
        <f t="shared" si="8"/>
        <v>ITEM3=</v>
      </c>
      <c r="BL38" s="37" t="str">
        <f t="shared" si="9"/>
        <v>ITEM4=</v>
      </c>
      <c r="BM38" s="37" t="str">
        <f t="shared" si="10"/>
        <v>ITEM5=</v>
      </c>
      <c r="BN38" s="37" t="str">
        <f t="shared" si="11"/>
        <v>ITEM6=</v>
      </c>
    </row>
    <row r="39" spans="1:66" ht="21" hidden="1" customHeight="1">
      <c r="A39" s="206"/>
      <c r="B39" s="207"/>
      <c r="C39" s="207"/>
      <c r="D39" s="208"/>
      <c r="E39" s="203"/>
      <c r="F39" s="204"/>
      <c r="G39" s="204"/>
      <c r="H39" s="204"/>
      <c r="I39" s="204"/>
      <c r="J39" s="204"/>
      <c r="K39" s="204"/>
      <c r="L39" s="204"/>
      <c r="M39" s="205"/>
      <c r="N39" s="203"/>
      <c r="O39" s="204"/>
      <c r="P39" s="204"/>
      <c r="Q39" s="204"/>
      <c r="R39" s="204"/>
      <c r="S39" s="204"/>
      <c r="T39" s="204"/>
      <c r="U39" s="204"/>
      <c r="V39" s="204"/>
      <c r="W39" s="204"/>
      <c r="X39" s="204"/>
      <c r="Y39" s="204"/>
      <c r="Z39" s="204"/>
      <c r="AA39" s="205"/>
      <c r="AB39" s="203"/>
      <c r="AC39" s="204"/>
      <c r="AD39" s="204"/>
      <c r="AE39" s="204"/>
      <c r="AF39" s="204"/>
      <c r="AG39" s="204"/>
      <c r="AH39" s="204"/>
      <c r="AI39" s="204"/>
      <c r="AJ39" s="204"/>
      <c r="AK39" s="204"/>
      <c r="AL39" s="204"/>
      <c r="AM39" s="204"/>
      <c r="AN39" s="204"/>
      <c r="AO39" s="205"/>
      <c r="AP39" s="209"/>
      <c r="AQ39" s="210"/>
      <c r="AR39" s="210"/>
      <c r="AS39" s="210"/>
      <c r="AT39" s="211"/>
      <c r="AU39" s="203"/>
      <c r="AV39" s="204"/>
      <c r="AW39" s="204"/>
      <c r="AX39" s="204"/>
      <c r="AY39" s="204"/>
      <c r="AZ39" s="204"/>
      <c r="BA39" s="204"/>
      <c r="BB39" s="204"/>
      <c r="BC39" s="205"/>
      <c r="BI39" s="37" t="str">
        <f t="shared" si="6"/>
        <v>ITEM1=</v>
      </c>
      <c r="BJ39" s="37" t="str">
        <f t="shared" si="7"/>
        <v>ITEM2=</v>
      </c>
      <c r="BK39" s="37" t="str">
        <f t="shared" si="8"/>
        <v>ITEM3=</v>
      </c>
      <c r="BL39" s="37" t="str">
        <f t="shared" si="9"/>
        <v>ITEM4=</v>
      </c>
      <c r="BM39" s="37" t="str">
        <f t="shared" si="10"/>
        <v>ITEM5=</v>
      </c>
      <c r="BN39" s="37" t="str">
        <f t="shared" si="11"/>
        <v>ITEM6=</v>
      </c>
    </row>
    <row r="40" spans="1:66" ht="21" hidden="1" customHeight="1">
      <c r="A40" s="206"/>
      <c r="B40" s="207"/>
      <c r="C40" s="207"/>
      <c r="D40" s="208"/>
      <c r="E40" s="203"/>
      <c r="F40" s="204"/>
      <c r="G40" s="204"/>
      <c r="H40" s="204"/>
      <c r="I40" s="204"/>
      <c r="J40" s="204"/>
      <c r="K40" s="204"/>
      <c r="L40" s="204"/>
      <c r="M40" s="205"/>
      <c r="N40" s="203"/>
      <c r="O40" s="204"/>
      <c r="P40" s="204"/>
      <c r="Q40" s="204"/>
      <c r="R40" s="204"/>
      <c r="S40" s="204"/>
      <c r="T40" s="204"/>
      <c r="U40" s="204"/>
      <c r="V40" s="204"/>
      <c r="W40" s="204"/>
      <c r="X40" s="204"/>
      <c r="Y40" s="204"/>
      <c r="Z40" s="204"/>
      <c r="AA40" s="205"/>
      <c r="AB40" s="203"/>
      <c r="AC40" s="204"/>
      <c r="AD40" s="204"/>
      <c r="AE40" s="204"/>
      <c r="AF40" s="204"/>
      <c r="AG40" s="204"/>
      <c r="AH40" s="204"/>
      <c r="AI40" s="204"/>
      <c r="AJ40" s="204"/>
      <c r="AK40" s="204"/>
      <c r="AL40" s="204"/>
      <c r="AM40" s="204"/>
      <c r="AN40" s="204"/>
      <c r="AO40" s="205"/>
      <c r="AP40" s="209"/>
      <c r="AQ40" s="210"/>
      <c r="AR40" s="210"/>
      <c r="AS40" s="210"/>
      <c r="AT40" s="211"/>
      <c r="AU40" s="203"/>
      <c r="AV40" s="204"/>
      <c r="AW40" s="204"/>
      <c r="AX40" s="204"/>
      <c r="AY40" s="204"/>
      <c r="AZ40" s="204"/>
      <c r="BA40" s="204"/>
      <c r="BB40" s="204"/>
      <c r="BC40" s="205"/>
      <c r="BI40" s="37" t="str">
        <f t="shared" si="6"/>
        <v>ITEM1=</v>
      </c>
      <c r="BJ40" s="37" t="str">
        <f t="shared" si="7"/>
        <v>ITEM2=</v>
      </c>
      <c r="BK40" s="37" t="str">
        <f t="shared" si="8"/>
        <v>ITEM3=</v>
      </c>
      <c r="BL40" s="37" t="str">
        <f t="shared" si="9"/>
        <v>ITEM4=</v>
      </c>
      <c r="BM40" s="37" t="str">
        <f t="shared" si="10"/>
        <v>ITEM5=</v>
      </c>
      <c r="BN40" s="37" t="str">
        <f t="shared" si="11"/>
        <v>ITEM6=</v>
      </c>
    </row>
    <row r="41" spans="1:66" ht="21" hidden="1" customHeight="1">
      <c r="A41" s="206"/>
      <c r="B41" s="207"/>
      <c r="C41" s="207"/>
      <c r="D41" s="208"/>
      <c r="E41" s="203"/>
      <c r="F41" s="204"/>
      <c r="G41" s="204"/>
      <c r="H41" s="204"/>
      <c r="I41" s="204"/>
      <c r="J41" s="204"/>
      <c r="K41" s="204"/>
      <c r="L41" s="204"/>
      <c r="M41" s="205"/>
      <c r="N41" s="203"/>
      <c r="O41" s="204"/>
      <c r="P41" s="204"/>
      <c r="Q41" s="204"/>
      <c r="R41" s="204"/>
      <c r="S41" s="204"/>
      <c r="T41" s="204"/>
      <c r="U41" s="204"/>
      <c r="V41" s="204"/>
      <c r="W41" s="204"/>
      <c r="X41" s="204"/>
      <c r="Y41" s="204"/>
      <c r="Z41" s="204"/>
      <c r="AA41" s="205"/>
      <c r="AB41" s="203"/>
      <c r="AC41" s="204"/>
      <c r="AD41" s="204"/>
      <c r="AE41" s="204"/>
      <c r="AF41" s="204"/>
      <c r="AG41" s="204"/>
      <c r="AH41" s="204"/>
      <c r="AI41" s="204"/>
      <c r="AJ41" s="204"/>
      <c r="AK41" s="204"/>
      <c r="AL41" s="204"/>
      <c r="AM41" s="204"/>
      <c r="AN41" s="204"/>
      <c r="AO41" s="205"/>
      <c r="AP41" s="209"/>
      <c r="AQ41" s="210"/>
      <c r="AR41" s="210"/>
      <c r="AS41" s="210"/>
      <c r="AT41" s="211"/>
      <c r="AU41" s="203"/>
      <c r="AV41" s="204"/>
      <c r="AW41" s="204"/>
      <c r="AX41" s="204"/>
      <c r="AY41" s="204"/>
      <c r="AZ41" s="204"/>
      <c r="BA41" s="204"/>
      <c r="BB41" s="204"/>
      <c r="BC41" s="205"/>
      <c r="BI41" s="37" t="str">
        <f t="shared" si="6"/>
        <v>ITEM1=</v>
      </c>
      <c r="BJ41" s="37" t="str">
        <f t="shared" si="7"/>
        <v>ITEM2=</v>
      </c>
      <c r="BK41" s="37" t="str">
        <f t="shared" si="8"/>
        <v>ITEM3=</v>
      </c>
      <c r="BL41" s="37" t="str">
        <f t="shared" si="9"/>
        <v>ITEM4=</v>
      </c>
      <c r="BM41" s="37" t="str">
        <f t="shared" si="10"/>
        <v>ITEM5=</v>
      </c>
      <c r="BN41" s="37" t="str">
        <f t="shared" si="11"/>
        <v>ITEM6=</v>
      </c>
    </row>
    <row r="42" spans="1:66" ht="21" hidden="1" customHeight="1">
      <c r="A42" s="206"/>
      <c r="B42" s="207"/>
      <c r="C42" s="207"/>
      <c r="D42" s="208"/>
      <c r="E42" s="203"/>
      <c r="F42" s="204"/>
      <c r="G42" s="204"/>
      <c r="H42" s="204"/>
      <c r="I42" s="204"/>
      <c r="J42" s="204"/>
      <c r="K42" s="204"/>
      <c r="L42" s="204"/>
      <c r="M42" s="205"/>
      <c r="N42" s="203"/>
      <c r="O42" s="204"/>
      <c r="P42" s="204"/>
      <c r="Q42" s="204"/>
      <c r="R42" s="204"/>
      <c r="S42" s="204"/>
      <c r="T42" s="204"/>
      <c r="U42" s="204"/>
      <c r="V42" s="204"/>
      <c r="W42" s="204"/>
      <c r="X42" s="204"/>
      <c r="Y42" s="204"/>
      <c r="Z42" s="204"/>
      <c r="AA42" s="205"/>
      <c r="AB42" s="203"/>
      <c r="AC42" s="204"/>
      <c r="AD42" s="204"/>
      <c r="AE42" s="204"/>
      <c r="AF42" s="204"/>
      <c r="AG42" s="204"/>
      <c r="AH42" s="204"/>
      <c r="AI42" s="204"/>
      <c r="AJ42" s="204"/>
      <c r="AK42" s="204"/>
      <c r="AL42" s="204"/>
      <c r="AM42" s="204"/>
      <c r="AN42" s="204"/>
      <c r="AO42" s="205"/>
      <c r="AP42" s="209"/>
      <c r="AQ42" s="210"/>
      <c r="AR42" s="210"/>
      <c r="AS42" s="210"/>
      <c r="AT42" s="211"/>
      <c r="AU42" s="203"/>
      <c r="AV42" s="204"/>
      <c r="AW42" s="204"/>
      <c r="AX42" s="204"/>
      <c r="AY42" s="204"/>
      <c r="AZ42" s="204"/>
      <c r="BA42" s="204"/>
      <c r="BB42" s="204"/>
      <c r="BC42" s="205"/>
      <c r="BI42" s="37" t="str">
        <f t="shared" si="6"/>
        <v>ITEM1=</v>
      </c>
      <c r="BJ42" s="37" t="str">
        <f t="shared" si="7"/>
        <v>ITEM2=</v>
      </c>
      <c r="BK42" s="37" t="str">
        <f t="shared" si="8"/>
        <v>ITEM3=</v>
      </c>
      <c r="BL42" s="37" t="str">
        <f t="shared" si="9"/>
        <v>ITEM4=</v>
      </c>
      <c r="BM42" s="37" t="str">
        <f t="shared" si="10"/>
        <v>ITEM5=</v>
      </c>
      <c r="BN42" s="37" t="str">
        <f t="shared" si="11"/>
        <v>ITEM6=</v>
      </c>
    </row>
    <row r="43" spans="1:66" ht="21" hidden="1" customHeight="1">
      <c r="A43" s="206"/>
      <c r="B43" s="207"/>
      <c r="C43" s="207"/>
      <c r="D43" s="208"/>
      <c r="E43" s="203"/>
      <c r="F43" s="204"/>
      <c r="G43" s="204"/>
      <c r="H43" s="204"/>
      <c r="I43" s="204"/>
      <c r="J43" s="204"/>
      <c r="K43" s="204"/>
      <c r="L43" s="204"/>
      <c r="M43" s="205"/>
      <c r="N43" s="203"/>
      <c r="O43" s="204"/>
      <c r="P43" s="204"/>
      <c r="Q43" s="204"/>
      <c r="R43" s="204"/>
      <c r="S43" s="204"/>
      <c r="T43" s="204"/>
      <c r="U43" s="204"/>
      <c r="V43" s="204"/>
      <c r="W43" s="204"/>
      <c r="X43" s="204"/>
      <c r="Y43" s="204"/>
      <c r="Z43" s="204"/>
      <c r="AA43" s="205"/>
      <c r="AB43" s="203"/>
      <c r="AC43" s="204"/>
      <c r="AD43" s="204"/>
      <c r="AE43" s="204"/>
      <c r="AF43" s="204"/>
      <c r="AG43" s="204"/>
      <c r="AH43" s="204"/>
      <c r="AI43" s="204"/>
      <c r="AJ43" s="204"/>
      <c r="AK43" s="204"/>
      <c r="AL43" s="204"/>
      <c r="AM43" s="204"/>
      <c r="AN43" s="204"/>
      <c r="AO43" s="205"/>
      <c r="AP43" s="209"/>
      <c r="AQ43" s="210"/>
      <c r="AR43" s="210"/>
      <c r="AS43" s="210"/>
      <c r="AT43" s="211"/>
      <c r="AU43" s="203"/>
      <c r="AV43" s="204"/>
      <c r="AW43" s="204"/>
      <c r="AX43" s="204"/>
      <c r="AY43" s="204"/>
      <c r="AZ43" s="204"/>
      <c r="BA43" s="204"/>
      <c r="BB43" s="204"/>
      <c r="BC43" s="205"/>
      <c r="BI43" s="37" t="str">
        <f t="shared" si="6"/>
        <v>ITEM1=</v>
      </c>
      <c r="BJ43" s="37" t="str">
        <f t="shared" si="7"/>
        <v>ITEM2=</v>
      </c>
      <c r="BK43" s="37" t="str">
        <f t="shared" si="8"/>
        <v>ITEM3=</v>
      </c>
      <c r="BL43" s="37" t="str">
        <f t="shared" si="9"/>
        <v>ITEM4=</v>
      </c>
      <c r="BM43" s="37" t="str">
        <f t="shared" si="10"/>
        <v>ITEM5=</v>
      </c>
      <c r="BN43" s="37" t="str">
        <f t="shared" si="11"/>
        <v>ITEM6=</v>
      </c>
    </row>
    <row r="44" spans="1:66" ht="21" hidden="1" customHeight="1">
      <c r="A44" s="206"/>
      <c r="B44" s="207"/>
      <c r="C44" s="207"/>
      <c r="D44" s="208"/>
      <c r="E44" s="203"/>
      <c r="F44" s="204"/>
      <c r="G44" s="204"/>
      <c r="H44" s="204"/>
      <c r="I44" s="204"/>
      <c r="J44" s="204"/>
      <c r="K44" s="204"/>
      <c r="L44" s="204"/>
      <c r="M44" s="205"/>
      <c r="N44" s="203"/>
      <c r="O44" s="204"/>
      <c r="P44" s="204"/>
      <c r="Q44" s="204"/>
      <c r="R44" s="204"/>
      <c r="S44" s="204"/>
      <c r="T44" s="204"/>
      <c r="U44" s="204"/>
      <c r="V44" s="204"/>
      <c r="W44" s="204"/>
      <c r="X44" s="204"/>
      <c r="Y44" s="204"/>
      <c r="Z44" s="204"/>
      <c r="AA44" s="205"/>
      <c r="AB44" s="203"/>
      <c r="AC44" s="204"/>
      <c r="AD44" s="204"/>
      <c r="AE44" s="204"/>
      <c r="AF44" s="204"/>
      <c r="AG44" s="204"/>
      <c r="AH44" s="204"/>
      <c r="AI44" s="204"/>
      <c r="AJ44" s="204"/>
      <c r="AK44" s="204"/>
      <c r="AL44" s="204"/>
      <c r="AM44" s="204"/>
      <c r="AN44" s="204"/>
      <c r="AO44" s="205"/>
      <c r="AP44" s="209"/>
      <c r="AQ44" s="210"/>
      <c r="AR44" s="210"/>
      <c r="AS44" s="210"/>
      <c r="AT44" s="211"/>
      <c r="AU44" s="203"/>
      <c r="AV44" s="204"/>
      <c r="AW44" s="204"/>
      <c r="AX44" s="204"/>
      <c r="AY44" s="204"/>
      <c r="AZ44" s="204"/>
      <c r="BA44" s="204"/>
      <c r="BB44" s="204"/>
      <c r="BC44" s="205"/>
      <c r="BI44" s="37" t="str">
        <f t="shared" si="6"/>
        <v>ITEM1=</v>
      </c>
      <c r="BJ44" s="37" t="str">
        <f t="shared" si="7"/>
        <v>ITEM2=</v>
      </c>
      <c r="BK44" s="37" t="str">
        <f t="shared" si="8"/>
        <v>ITEM3=</v>
      </c>
      <c r="BL44" s="37" t="str">
        <f t="shared" si="9"/>
        <v>ITEM4=</v>
      </c>
      <c r="BM44" s="37" t="str">
        <f t="shared" si="10"/>
        <v>ITEM5=</v>
      </c>
      <c r="BN44" s="37" t="str">
        <f t="shared" si="11"/>
        <v>ITEM6=</v>
      </c>
    </row>
    <row r="45" spans="1:66" ht="21" hidden="1" customHeight="1">
      <c r="A45" s="206"/>
      <c r="B45" s="207"/>
      <c r="C45" s="207"/>
      <c r="D45" s="208"/>
      <c r="E45" s="203"/>
      <c r="F45" s="204"/>
      <c r="G45" s="204"/>
      <c r="H45" s="204"/>
      <c r="I45" s="204"/>
      <c r="J45" s="204"/>
      <c r="K45" s="204"/>
      <c r="L45" s="204"/>
      <c r="M45" s="205"/>
      <c r="N45" s="203"/>
      <c r="O45" s="204"/>
      <c r="P45" s="204"/>
      <c r="Q45" s="204"/>
      <c r="R45" s="204"/>
      <c r="S45" s="204"/>
      <c r="T45" s="204"/>
      <c r="U45" s="204"/>
      <c r="V45" s="204"/>
      <c r="W45" s="204"/>
      <c r="X45" s="204"/>
      <c r="Y45" s="204"/>
      <c r="Z45" s="204"/>
      <c r="AA45" s="205"/>
      <c r="AB45" s="203"/>
      <c r="AC45" s="204"/>
      <c r="AD45" s="204"/>
      <c r="AE45" s="204"/>
      <c r="AF45" s="204"/>
      <c r="AG45" s="204"/>
      <c r="AH45" s="204"/>
      <c r="AI45" s="204"/>
      <c r="AJ45" s="204"/>
      <c r="AK45" s="204"/>
      <c r="AL45" s="204"/>
      <c r="AM45" s="204"/>
      <c r="AN45" s="204"/>
      <c r="AO45" s="205"/>
      <c r="AP45" s="209"/>
      <c r="AQ45" s="210"/>
      <c r="AR45" s="210"/>
      <c r="AS45" s="210"/>
      <c r="AT45" s="211"/>
      <c r="AU45" s="203"/>
      <c r="AV45" s="204"/>
      <c r="AW45" s="204"/>
      <c r="AX45" s="204"/>
      <c r="AY45" s="204"/>
      <c r="AZ45" s="204"/>
      <c r="BA45" s="204"/>
      <c r="BB45" s="204"/>
      <c r="BC45" s="205"/>
      <c r="BI45" s="37" t="str">
        <f t="shared" si="6"/>
        <v>ITEM1=</v>
      </c>
      <c r="BJ45" s="37" t="str">
        <f t="shared" si="7"/>
        <v>ITEM2=</v>
      </c>
      <c r="BK45" s="37" t="str">
        <f t="shared" si="8"/>
        <v>ITEM3=</v>
      </c>
      <c r="BL45" s="37" t="str">
        <f t="shared" si="9"/>
        <v>ITEM4=</v>
      </c>
      <c r="BM45" s="37" t="str">
        <f t="shared" si="10"/>
        <v>ITEM5=</v>
      </c>
      <c r="BN45" s="37" t="str">
        <f t="shared" si="11"/>
        <v>ITEM6=</v>
      </c>
    </row>
    <row r="46" spans="1:66" ht="21" hidden="1" customHeight="1">
      <c r="A46" s="206"/>
      <c r="B46" s="207"/>
      <c r="C46" s="207"/>
      <c r="D46" s="208"/>
      <c r="E46" s="203"/>
      <c r="F46" s="204"/>
      <c r="G46" s="204"/>
      <c r="H46" s="204"/>
      <c r="I46" s="204"/>
      <c r="J46" s="204"/>
      <c r="K46" s="204"/>
      <c r="L46" s="204"/>
      <c r="M46" s="205"/>
      <c r="N46" s="203"/>
      <c r="O46" s="204"/>
      <c r="P46" s="204"/>
      <c r="Q46" s="204"/>
      <c r="R46" s="204"/>
      <c r="S46" s="204"/>
      <c r="T46" s="204"/>
      <c r="U46" s="204"/>
      <c r="V46" s="204"/>
      <c r="W46" s="204"/>
      <c r="X46" s="204"/>
      <c r="Y46" s="204"/>
      <c r="Z46" s="204"/>
      <c r="AA46" s="205"/>
      <c r="AB46" s="203"/>
      <c r="AC46" s="204"/>
      <c r="AD46" s="204"/>
      <c r="AE46" s="204"/>
      <c r="AF46" s="204"/>
      <c r="AG46" s="204"/>
      <c r="AH46" s="204"/>
      <c r="AI46" s="204"/>
      <c r="AJ46" s="204"/>
      <c r="AK46" s="204"/>
      <c r="AL46" s="204"/>
      <c r="AM46" s="204"/>
      <c r="AN46" s="204"/>
      <c r="AO46" s="205"/>
      <c r="AP46" s="209"/>
      <c r="AQ46" s="210"/>
      <c r="AR46" s="210"/>
      <c r="AS46" s="210"/>
      <c r="AT46" s="211"/>
      <c r="AU46" s="203"/>
      <c r="AV46" s="204"/>
      <c r="AW46" s="204"/>
      <c r="AX46" s="204"/>
      <c r="AY46" s="204"/>
      <c r="AZ46" s="204"/>
      <c r="BA46" s="204"/>
      <c r="BB46" s="204"/>
      <c r="BC46" s="205"/>
      <c r="BI46" s="37" t="str">
        <f t="shared" si="6"/>
        <v>ITEM1=</v>
      </c>
      <c r="BJ46" s="37" t="str">
        <f t="shared" si="7"/>
        <v>ITEM2=</v>
      </c>
      <c r="BK46" s="37" t="str">
        <f t="shared" si="8"/>
        <v>ITEM3=</v>
      </c>
      <c r="BL46" s="37" t="str">
        <f t="shared" si="9"/>
        <v>ITEM4=</v>
      </c>
      <c r="BM46" s="37" t="str">
        <f t="shared" si="10"/>
        <v>ITEM5=</v>
      </c>
      <c r="BN46" s="37" t="str">
        <f t="shared" si="11"/>
        <v>ITEM6=</v>
      </c>
    </row>
    <row r="47" spans="1:66" ht="21" hidden="1" customHeight="1">
      <c r="A47" s="206"/>
      <c r="B47" s="207"/>
      <c r="C47" s="207"/>
      <c r="D47" s="208"/>
      <c r="E47" s="203"/>
      <c r="F47" s="204"/>
      <c r="G47" s="204"/>
      <c r="H47" s="204"/>
      <c r="I47" s="204"/>
      <c r="J47" s="204"/>
      <c r="K47" s="204"/>
      <c r="L47" s="204"/>
      <c r="M47" s="205"/>
      <c r="N47" s="203"/>
      <c r="O47" s="204"/>
      <c r="P47" s="204"/>
      <c r="Q47" s="204"/>
      <c r="R47" s="204"/>
      <c r="S47" s="204"/>
      <c r="T47" s="204"/>
      <c r="U47" s="204"/>
      <c r="V47" s="204"/>
      <c r="W47" s="204"/>
      <c r="X47" s="204"/>
      <c r="Y47" s="204"/>
      <c r="Z47" s="204"/>
      <c r="AA47" s="205"/>
      <c r="AB47" s="203"/>
      <c r="AC47" s="204"/>
      <c r="AD47" s="204"/>
      <c r="AE47" s="204"/>
      <c r="AF47" s="204"/>
      <c r="AG47" s="204"/>
      <c r="AH47" s="204"/>
      <c r="AI47" s="204"/>
      <c r="AJ47" s="204"/>
      <c r="AK47" s="204"/>
      <c r="AL47" s="204"/>
      <c r="AM47" s="204"/>
      <c r="AN47" s="204"/>
      <c r="AO47" s="205"/>
      <c r="AP47" s="209"/>
      <c r="AQ47" s="210"/>
      <c r="AR47" s="210"/>
      <c r="AS47" s="210"/>
      <c r="AT47" s="211"/>
      <c r="AU47" s="203"/>
      <c r="AV47" s="204"/>
      <c r="AW47" s="204"/>
      <c r="AX47" s="204"/>
      <c r="AY47" s="204"/>
      <c r="AZ47" s="204"/>
      <c r="BA47" s="204"/>
      <c r="BB47" s="204"/>
      <c r="BC47" s="205"/>
      <c r="BI47" s="37" t="str">
        <f t="shared" si="6"/>
        <v>ITEM1=</v>
      </c>
      <c r="BJ47" s="37" t="str">
        <f t="shared" si="7"/>
        <v>ITEM2=</v>
      </c>
      <c r="BK47" s="37" t="str">
        <f t="shared" si="8"/>
        <v>ITEM3=</v>
      </c>
      <c r="BL47" s="37" t="str">
        <f t="shared" si="9"/>
        <v>ITEM4=</v>
      </c>
      <c r="BM47" s="37" t="str">
        <f t="shared" si="10"/>
        <v>ITEM5=</v>
      </c>
      <c r="BN47" s="37" t="str">
        <f t="shared" si="11"/>
        <v>ITEM6=</v>
      </c>
    </row>
    <row r="48" spans="1:66" ht="21" hidden="1" customHeight="1">
      <c r="A48" s="206"/>
      <c r="B48" s="207"/>
      <c r="C48" s="207"/>
      <c r="D48" s="208"/>
      <c r="E48" s="203"/>
      <c r="F48" s="204"/>
      <c r="G48" s="204"/>
      <c r="H48" s="204"/>
      <c r="I48" s="204"/>
      <c r="J48" s="204"/>
      <c r="K48" s="204"/>
      <c r="L48" s="204"/>
      <c r="M48" s="205"/>
      <c r="N48" s="203"/>
      <c r="O48" s="204"/>
      <c r="P48" s="204"/>
      <c r="Q48" s="204"/>
      <c r="R48" s="204"/>
      <c r="S48" s="204"/>
      <c r="T48" s="204"/>
      <c r="U48" s="204"/>
      <c r="V48" s="204"/>
      <c r="W48" s="204"/>
      <c r="X48" s="204"/>
      <c r="Y48" s="204"/>
      <c r="Z48" s="204"/>
      <c r="AA48" s="205"/>
      <c r="AB48" s="203"/>
      <c r="AC48" s="204"/>
      <c r="AD48" s="204"/>
      <c r="AE48" s="204"/>
      <c r="AF48" s="204"/>
      <c r="AG48" s="204"/>
      <c r="AH48" s="204"/>
      <c r="AI48" s="204"/>
      <c r="AJ48" s="204"/>
      <c r="AK48" s="204"/>
      <c r="AL48" s="204"/>
      <c r="AM48" s="204"/>
      <c r="AN48" s="204"/>
      <c r="AO48" s="205"/>
      <c r="AP48" s="209"/>
      <c r="AQ48" s="210"/>
      <c r="AR48" s="210"/>
      <c r="AS48" s="210"/>
      <c r="AT48" s="211"/>
      <c r="AU48" s="203"/>
      <c r="AV48" s="204"/>
      <c r="AW48" s="204"/>
      <c r="AX48" s="204"/>
      <c r="AY48" s="204"/>
      <c r="AZ48" s="204"/>
      <c r="BA48" s="204"/>
      <c r="BB48" s="204"/>
      <c r="BC48" s="205"/>
      <c r="BI48" s="37" t="str">
        <f t="shared" si="6"/>
        <v>ITEM1=</v>
      </c>
      <c r="BJ48" s="37" t="str">
        <f t="shared" si="7"/>
        <v>ITEM2=</v>
      </c>
      <c r="BK48" s="37" t="str">
        <f t="shared" si="8"/>
        <v>ITEM3=</v>
      </c>
      <c r="BL48" s="37" t="str">
        <f t="shared" si="9"/>
        <v>ITEM4=</v>
      </c>
      <c r="BM48" s="37" t="str">
        <f t="shared" si="10"/>
        <v>ITEM5=</v>
      </c>
      <c r="BN48" s="37" t="str">
        <f t="shared" si="11"/>
        <v>ITEM6=</v>
      </c>
    </row>
    <row r="49" spans="1:66" ht="21" hidden="1" customHeight="1">
      <c r="A49" s="206"/>
      <c r="B49" s="207"/>
      <c r="C49" s="207"/>
      <c r="D49" s="208"/>
      <c r="E49" s="203"/>
      <c r="F49" s="204"/>
      <c r="G49" s="204"/>
      <c r="H49" s="204"/>
      <c r="I49" s="204"/>
      <c r="J49" s="204"/>
      <c r="K49" s="204"/>
      <c r="L49" s="204"/>
      <c r="M49" s="205"/>
      <c r="N49" s="203"/>
      <c r="O49" s="204"/>
      <c r="P49" s="204"/>
      <c r="Q49" s="204"/>
      <c r="R49" s="204"/>
      <c r="S49" s="204"/>
      <c r="T49" s="204"/>
      <c r="U49" s="204"/>
      <c r="V49" s="204"/>
      <c r="W49" s="204"/>
      <c r="X49" s="204"/>
      <c r="Y49" s="204"/>
      <c r="Z49" s="204"/>
      <c r="AA49" s="205"/>
      <c r="AB49" s="203"/>
      <c r="AC49" s="204"/>
      <c r="AD49" s="204"/>
      <c r="AE49" s="204"/>
      <c r="AF49" s="204"/>
      <c r="AG49" s="204"/>
      <c r="AH49" s="204"/>
      <c r="AI49" s="204"/>
      <c r="AJ49" s="204"/>
      <c r="AK49" s="204"/>
      <c r="AL49" s="204"/>
      <c r="AM49" s="204"/>
      <c r="AN49" s="204"/>
      <c r="AO49" s="205"/>
      <c r="AP49" s="209"/>
      <c r="AQ49" s="210"/>
      <c r="AR49" s="210"/>
      <c r="AS49" s="210"/>
      <c r="AT49" s="211"/>
      <c r="AU49" s="203"/>
      <c r="AV49" s="204"/>
      <c r="AW49" s="204"/>
      <c r="AX49" s="204"/>
      <c r="AY49" s="204"/>
      <c r="AZ49" s="204"/>
      <c r="BA49" s="204"/>
      <c r="BB49" s="204"/>
      <c r="BC49" s="205"/>
      <c r="BI49" s="37" t="str">
        <f t="shared" si="6"/>
        <v>ITEM1=</v>
      </c>
      <c r="BJ49" s="37" t="str">
        <f t="shared" si="7"/>
        <v>ITEM2=</v>
      </c>
      <c r="BK49" s="37" t="str">
        <f t="shared" si="8"/>
        <v>ITEM3=</v>
      </c>
      <c r="BL49" s="37" t="str">
        <f t="shared" si="9"/>
        <v>ITEM4=</v>
      </c>
      <c r="BM49" s="37" t="str">
        <f t="shared" si="10"/>
        <v>ITEM5=</v>
      </c>
      <c r="BN49" s="37" t="str">
        <f t="shared" si="11"/>
        <v>ITEM6=</v>
      </c>
    </row>
    <row r="50" spans="1:66" ht="21" hidden="1" customHeight="1">
      <c r="A50" s="206"/>
      <c r="B50" s="207"/>
      <c r="C50" s="207"/>
      <c r="D50" s="208"/>
      <c r="E50" s="203"/>
      <c r="F50" s="204"/>
      <c r="G50" s="204"/>
      <c r="H50" s="204"/>
      <c r="I50" s="204"/>
      <c r="J50" s="204"/>
      <c r="K50" s="204"/>
      <c r="L50" s="204"/>
      <c r="M50" s="205"/>
      <c r="N50" s="203"/>
      <c r="O50" s="204"/>
      <c r="P50" s="204"/>
      <c r="Q50" s="204"/>
      <c r="R50" s="204"/>
      <c r="S50" s="204"/>
      <c r="T50" s="204"/>
      <c r="U50" s="204"/>
      <c r="V50" s="204"/>
      <c r="W50" s="204"/>
      <c r="X50" s="204"/>
      <c r="Y50" s="204"/>
      <c r="Z50" s="204"/>
      <c r="AA50" s="205"/>
      <c r="AB50" s="203"/>
      <c r="AC50" s="204"/>
      <c r="AD50" s="204"/>
      <c r="AE50" s="204"/>
      <c r="AF50" s="204"/>
      <c r="AG50" s="204"/>
      <c r="AH50" s="204"/>
      <c r="AI50" s="204"/>
      <c r="AJ50" s="204"/>
      <c r="AK50" s="204"/>
      <c r="AL50" s="204"/>
      <c r="AM50" s="204"/>
      <c r="AN50" s="204"/>
      <c r="AO50" s="205"/>
      <c r="AP50" s="209"/>
      <c r="AQ50" s="210"/>
      <c r="AR50" s="210"/>
      <c r="AS50" s="210"/>
      <c r="AT50" s="211"/>
      <c r="AU50" s="203"/>
      <c r="AV50" s="204"/>
      <c r="AW50" s="204"/>
      <c r="AX50" s="204"/>
      <c r="AY50" s="204"/>
      <c r="AZ50" s="204"/>
      <c r="BA50" s="204"/>
      <c r="BB50" s="204"/>
      <c r="BC50" s="205"/>
      <c r="BI50" s="37" t="str">
        <f t="shared" si="6"/>
        <v>ITEM1=</v>
      </c>
      <c r="BJ50" s="37" t="str">
        <f t="shared" si="7"/>
        <v>ITEM2=</v>
      </c>
      <c r="BK50" s="37" t="str">
        <f t="shared" si="8"/>
        <v>ITEM3=</v>
      </c>
      <c r="BL50" s="37" t="str">
        <f t="shared" si="9"/>
        <v>ITEM4=</v>
      </c>
      <c r="BM50" s="37" t="str">
        <f t="shared" si="10"/>
        <v>ITEM5=</v>
      </c>
      <c r="BN50" s="37" t="str">
        <f t="shared" si="11"/>
        <v>ITEM6=</v>
      </c>
    </row>
    <row r="51" spans="1:66" ht="21" hidden="1" customHeight="1">
      <c r="A51" s="206"/>
      <c r="B51" s="207"/>
      <c r="C51" s="207"/>
      <c r="D51" s="208"/>
      <c r="E51" s="203"/>
      <c r="F51" s="204"/>
      <c r="G51" s="204"/>
      <c r="H51" s="204"/>
      <c r="I51" s="204"/>
      <c r="J51" s="204"/>
      <c r="K51" s="204"/>
      <c r="L51" s="204"/>
      <c r="M51" s="205"/>
      <c r="N51" s="203"/>
      <c r="O51" s="204"/>
      <c r="P51" s="204"/>
      <c r="Q51" s="204"/>
      <c r="R51" s="204"/>
      <c r="S51" s="204"/>
      <c r="T51" s="204"/>
      <c r="U51" s="204"/>
      <c r="V51" s="204"/>
      <c r="W51" s="204"/>
      <c r="X51" s="204"/>
      <c r="Y51" s="204"/>
      <c r="Z51" s="204"/>
      <c r="AA51" s="205"/>
      <c r="AB51" s="203"/>
      <c r="AC51" s="204"/>
      <c r="AD51" s="204"/>
      <c r="AE51" s="204"/>
      <c r="AF51" s="204"/>
      <c r="AG51" s="204"/>
      <c r="AH51" s="204"/>
      <c r="AI51" s="204"/>
      <c r="AJ51" s="204"/>
      <c r="AK51" s="204"/>
      <c r="AL51" s="204"/>
      <c r="AM51" s="204"/>
      <c r="AN51" s="204"/>
      <c r="AO51" s="205"/>
      <c r="AP51" s="209"/>
      <c r="AQ51" s="210"/>
      <c r="AR51" s="210"/>
      <c r="AS51" s="210"/>
      <c r="AT51" s="211"/>
      <c r="AU51" s="203"/>
      <c r="AV51" s="204"/>
      <c r="AW51" s="204"/>
      <c r="AX51" s="204"/>
      <c r="AY51" s="204"/>
      <c r="AZ51" s="204"/>
      <c r="BA51" s="204"/>
      <c r="BB51" s="204"/>
      <c r="BC51" s="205"/>
      <c r="BI51" s="37" t="str">
        <f t="shared" si="6"/>
        <v>ITEM1=</v>
      </c>
      <c r="BJ51" s="37" t="str">
        <f t="shared" si="7"/>
        <v>ITEM2=</v>
      </c>
      <c r="BK51" s="37" t="str">
        <f t="shared" si="8"/>
        <v>ITEM3=</v>
      </c>
      <c r="BL51" s="37" t="str">
        <f t="shared" si="9"/>
        <v>ITEM4=</v>
      </c>
      <c r="BM51" s="37" t="str">
        <f t="shared" si="10"/>
        <v>ITEM5=</v>
      </c>
      <c r="BN51" s="37" t="str">
        <f t="shared" si="11"/>
        <v>ITEM6=</v>
      </c>
    </row>
    <row r="52" spans="1:66" ht="21" hidden="1" customHeight="1">
      <c r="A52" s="206"/>
      <c r="B52" s="207"/>
      <c r="C52" s="207"/>
      <c r="D52" s="208"/>
      <c r="E52" s="203"/>
      <c r="F52" s="204"/>
      <c r="G52" s="204"/>
      <c r="H52" s="204"/>
      <c r="I52" s="204"/>
      <c r="J52" s="204"/>
      <c r="K52" s="204"/>
      <c r="L52" s="204"/>
      <c r="M52" s="205"/>
      <c r="N52" s="203"/>
      <c r="O52" s="204"/>
      <c r="P52" s="204"/>
      <c r="Q52" s="204"/>
      <c r="R52" s="204"/>
      <c r="S52" s="204"/>
      <c r="T52" s="204"/>
      <c r="U52" s="204"/>
      <c r="V52" s="204"/>
      <c r="W52" s="204"/>
      <c r="X52" s="204"/>
      <c r="Y52" s="204"/>
      <c r="Z52" s="204"/>
      <c r="AA52" s="205"/>
      <c r="AB52" s="203"/>
      <c r="AC52" s="204"/>
      <c r="AD52" s="204"/>
      <c r="AE52" s="204"/>
      <c r="AF52" s="204"/>
      <c r="AG52" s="204"/>
      <c r="AH52" s="204"/>
      <c r="AI52" s="204"/>
      <c r="AJ52" s="204"/>
      <c r="AK52" s="204"/>
      <c r="AL52" s="204"/>
      <c r="AM52" s="204"/>
      <c r="AN52" s="204"/>
      <c r="AO52" s="205"/>
      <c r="AP52" s="209"/>
      <c r="AQ52" s="210"/>
      <c r="AR52" s="210"/>
      <c r="AS52" s="210"/>
      <c r="AT52" s="211"/>
      <c r="AU52" s="203"/>
      <c r="AV52" s="204"/>
      <c r="AW52" s="204"/>
      <c r="AX52" s="204"/>
      <c r="AY52" s="204"/>
      <c r="AZ52" s="204"/>
      <c r="BA52" s="204"/>
      <c r="BB52" s="204"/>
      <c r="BC52" s="205"/>
      <c r="BI52" s="37" t="str">
        <f t="shared" si="6"/>
        <v>ITEM1=</v>
      </c>
      <c r="BJ52" s="37" t="str">
        <f t="shared" si="7"/>
        <v>ITEM2=</v>
      </c>
      <c r="BK52" s="37" t="str">
        <f t="shared" si="8"/>
        <v>ITEM3=</v>
      </c>
      <c r="BL52" s="37" t="str">
        <f t="shared" si="9"/>
        <v>ITEM4=</v>
      </c>
      <c r="BM52" s="37" t="str">
        <f t="shared" si="10"/>
        <v>ITEM5=</v>
      </c>
      <c r="BN52" s="37" t="str">
        <f t="shared" si="11"/>
        <v>ITEM6=</v>
      </c>
    </row>
    <row r="53" spans="1:66" ht="21" hidden="1" customHeight="1">
      <c r="A53" s="206"/>
      <c r="B53" s="207"/>
      <c r="C53" s="207"/>
      <c r="D53" s="208"/>
      <c r="E53" s="203"/>
      <c r="F53" s="204"/>
      <c r="G53" s="204"/>
      <c r="H53" s="204"/>
      <c r="I53" s="204"/>
      <c r="J53" s="204"/>
      <c r="K53" s="204"/>
      <c r="L53" s="204"/>
      <c r="M53" s="205"/>
      <c r="N53" s="203"/>
      <c r="O53" s="204"/>
      <c r="P53" s="204"/>
      <c r="Q53" s="204"/>
      <c r="R53" s="204"/>
      <c r="S53" s="204"/>
      <c r="T53" s="204"/>
      <c r="U53" s="204"/>
      <c r="V53" s="204"/>
      <c r="W53" s="204"/>
      <c r="X53" s="204"/>
      <c r="Y53" s="204"/>
      <c r="Z53" s="204"/>
      <c r="AA53" s="205"/>
      <c r="AB53" s="203"/>
      <c r="AC53" s="204"/>
      <c r="AD53" s="204"/>
      <c r="AE53" s="204"/>
      <c r="AF53" s="204"/>
      <c r="AG53" s="204"/>
      <c r="AH53" s="204"/>
      <c r="AI53" s="204"/>
      <c r="AJ53" s="204"/>
      <c r="AK53" s="204"/>
      <c r="AL53" s="204"/>
      <c r="AM53" s="204"/>
      <c r="AN53" s="204"/>
      <c r="AO53" s="205"/>
      <c r="AP53" s="209"/>
      <c r="AQ53" s="210"/>
      <c r="AR53" s="210"/>
      <c r="AS53" s="210"/>
      <c r="AT53" s="211"/>
      <c r="AU53" s="203"/>
      <c r="AV53" s="204"/>
      <c r="AW53" s="204"/>
      <c r="AX53" s="204"/>
      <c r="AY53" s="204"/>
      <c r="AZ53" s="204"/>
      <c r="BA53" s="204"/>
      <c r="BB53" s="204"/>
      <c r="BC53" s="205"/>
      <c r="BI53" s="37" t="str">
        <f t="shared" si="6"/>
        <v>ITEM1=</v>
      </c>
      <c r="BJ53" s="37" t="str">
        <f t="shared" si="7"/>
        <v>ITEM2=</v>
      </c>
      <c r="BK53" s="37" t="str">
        <f t="shared" si="8"/>
        <v>ITEM3=</v>
      </c>
      <c r="BL53" s="37" t="str">
        <f t="shared" si="9"/>
        <v>ITEM4=</v>
      </c>
      <c r="BM53" s="37" t="str">
        <f t="shared" si="10"/>
        <v>ITEM5=</v>
      </c>
      <c r="BN53" s="37" t="str">
        <f t="shared" si="11"/>
        <v>ITEM6=</v>
      </c>
    </row>
    <row r="54" spans="1:66" ht="21" hidden="1" customHeight="1">
      <c r="A54" s="206"/>
      <c r="B54" s="207"/>
      <c r="C54" s="207"/>
      <c r="D54" s="208"/>
      <c r="E54" s="203"/>
      <c r="F54" s="204"/>
      <c r="G54" s="204"/>
      <c r="H54" s="204"/>
      <c r="I54" s="204"/>
      <c r="J54" s="204"/>
      <c r="K54" s="204"/>
      <c r="L54" s="204"/>
      <c r="M54" s="205"/>
      <c r="N54" s="203"/>
      <c r="O54" s="204"/>
      <c r="P54" s="204"/>
      <c r="Q54" s="204"/>
      <c r="R54" s="204"/>
      <c r="S54" s="204"/>
      <c r="T54" s="204"/>
      <c r="U54" s="204"/>
      <c r="V54" s="204"/>
      <c r="W54" s="204"/>
      <c r="X54" s="204"/>
      <c r="Y54" s="204"/>
      <c r="Z54" s="204"/>
      <c r="AA54" s="205"/>
      <c r="AB54" s="203"/>
      <c r="AC54" s="204"/>
      <c r="AD54" s="204"/>
      <c r="AE54" s="204"/>
      <c r="AF54" s="204"/>
      <c r="AG54" s="204"/>
      <c r="AH54" s="204"/>
      <c r="AI54" s="204"/>
      <c r="AJ54" s="204"/>
      <c r="AK54" s="204"/>
      <c r="AL54" s="204"/>
      <c r="AM54" s="204"/>
      <c r="AN54" s="204"/>
      <c r="AO54" s="205"/>
      <c r="AP54" s="209"/>
      <c r="AQ54" s="210"/>
      <c r="AR54" s="210"/>
      <c r="AS54" s="210"/>
      <c r="AT54" s="211"/>
      <c r="AU54" s="203"/>
      <c r="AV54" s="204"/>
      <c r="AW54" s="204"/>
      <c r="AX54" s="204"/>
      <c r="AY54" s="204"/>
      <c r="AZ54" s="204"/>
      <c r="BA54" s="204"/>
      <c r="BB54" s="204"/>
      <c r="BC54" s="205"/>
      <c r="BI54" s="37" t="str">
        <f t="shared" si="6"/>
        <v>ITEM1=</v>
      </c>
      <c r="BJ54" s="37" t="str">
        <f t="shared" si="7"/>
        <v>ITEM2=</v>
      </c>
      <c r="BK54" s="37" t="str">
        <f t="shared" si="8"/>
        <v>ITEM3=</v>
      </c>
      <c r="BL54" s="37" t="str">
        <f t="shared" si="9"/>
        <v>ITEM4=</v>
      </c>
      <c r="BM54" s="37" t="str">
        <f t="shared" si="10"/>
        <v>ITEM5=</v>
      </c>
      <c r="BN54" s="37" t="str">
        <f t="shared" si="11"/>
        <v>ITEM6=</v>
      </c>
    </row>
    <row r="55" spans="1:66" ht="21" hidden="1" customHeight="1">
      <c r="A55" s="206"/>
      <c r="B55" s="207"/>
      <c r="C55" s="207"/>
      <c r="D55" s="208"/>
      <c r="E55" s="203"/>
      <c r="F55" s="204"/>
      <c r="G55" s="204"/>
      <c r="H55" s="204"/>
      <c r="I55" s="204"/>
      <c r="J55" s="204"/>
      <c r="K55" s="204"/>
      <c r="L55" s="204"/>
      <c r="M55" s="205"/>
      <c r="N55" s="203"/>
      <c r="O55" s="204"/>
      <c r="P55" s="204"/>
      <c r="Q55" s="204"/>
      <c r="R55" s="204"/>
      <c r="S55" s="204"/>
      <c r="T55" s="204"/>
      <c r="U55" s="204"/>
      <c r="V55" s="204"/>
      <c r="W55" s="204"/>
      <c r="X55" s="204"/>
      <c r="Y55" s="204"/>
      <c r="Z55" s="204"/>
      <c r="AA55" s="205"/>
      <c r="AB55" s="203"/>
      <c r="AC55" s="204"/>
      <c r="AD55" s="204"/>
      <c r="AE55" s="204"/>
      <c r="AF55" s="204"/>
      <c r="AG55" s="204"/>
      <c r="AH55" s="204"/>
      <c r="AI55" s="204"/>
      <c r="AJ55" s="204"/>
      <c r="AK55" s="204"/>
      <c r="AL55" s="204"/>
      <c r="AM55" s="204"/>
      <c r="AN55" s="204"/>
      <c r="AO55" s="205"/>
      <c r="AP55" s="209"/>
      <c r="AQ55" s="210"/>
      <c r="AR55" s="210"/>
      <c r="AS55" s="210"/>
      <c r="AT55" s="211"/>
      <c r="AU55" s="203"/>
      <c r="AV55" s="204"/>
      <c r="AW55" s="204"/>
      <c r="AX55" s="204"/>
      <c r="AY55" s="204"/>
      <c r="AZ55" s="204"/>
      <c r="BA55" s="204"/>
      <c r="BB55" s="204"/>
      <c r="BC55" s="205"/>
      <c r="BI55" s="37" t="str">
        <f t="shared" si="6"/>
        <v>ITEM1=</v>
      </c>
      <c r="BJ55" s="37" t="str">
        <f t="shared" si="7"/>
        <v>ITEM2=</v>
      </c>
      <c r="BK55" s="37" t="str">
        <f t="shared" si="8"/>
        <v>ITEM3=</v>
      </c>
      <c r="BL55" s="37" t="str">
        <f t="shared" si="9"/>
        <v>ITEM4=</v>
      </c>
      <c r="BM55" s="37" t="str">
        <f t="shared" si="10"/>
        <v>ITEM5=</v>
      </c>
      <c r="BN55" s="37" t="str">
        <f t="shared" si="11"/>
        <v>ITEM6=</v>
      </c>
    </row>
    <row r="56" spans="1:66" ht="21" hidden="1" customHeight="1">
      <c r="A56" s="206"/>
      <c r="B56" s="207"/>
      <c r="C56" s="207"/>
      <c r="D56" s="208"/>
      <c r="E56" s="203"/>
      <c r="F56" s="204"/>
      <c r="G56" s="204"/>
      <c r="H56" s="204"/>
      <c r="I56" s="204"/>
      <c r="J56" s="204"/>
      <c r="K56" s="204"/>
      <c r="L56" s="204"/>
      <c r="M56" s="205"/>
      <c r="N56" s="203"/>
      <c r="O56" s="204"/>
      <c r="P56" s="204"/>
      <c r="Q56" s="204"/>
      <c r="R56" s="204"/>
      <c r="S56" s="204"/>
      <c r="T56" s="204"/>
      <c r="U56" s="204"/>
      <c r="V56" s="204"/>
      <c r="W56" s="204"/>
      <c r="X56" s="204"/>
      <c r="Y56" s="204"/>
      <c r="Z56" s="204"/>
      <c r="AA56" s="205"/>
      <c r="AB56" s="203"/>
      <c r="AC56" s="204"/>
      <c r="AD56" s="204"/>
      <c r="AE56" s="204"/>
      <c r="AF56" s="204"/>
      <c r="AG56" s="204"/>
      <c r="AH56" s="204"/>
      <c r="AI56" s="204"/>
      <c r="AJ56" s="204"/>
      <c r="AK56" s="204"/>
      <c r="AL56" s="204"/>
      <c r="AM56" s="204"/>
      <c r="AN56" s="204"/>
      <c r="AO56" s="205"/>
      <c r="AP56" s="209"/>
      <c r="AQ56" s="210"/>
      <c r="AR56" s="210"/>
      <c r="AS56" s="210"/>
      <c r="AT56" s="211"/>
      <c r="AU56" s="203"/>
      <c r="AV56" s="204"/>
      <c r="AW56" s="204"/>
      <c r="AX56" s="204"/>
      <c r="AY56" s="204"/>
      <c r="AZ56" s="204"/>
      <c r="BA56" s="204"/>
      <c r="BB56" s="204"/>
      <c r="BC56" s="205"/>
      <c r="BI56" s="37" t="str">
        <f t="shared" si="6"/>
        <v>ITEM1=</v>
      </c>
      <c r="BJ56" s="37" t="str">
        <f t="shared" si="7"/>
        <v>ITEM2=</v>
      </c>
      <c r="BK56" s="37" t="str">
        <f t="shared" si="8"/>
        <v>ITEM3=</v>
      </c>
      <c r="BL56" s="37" t="str">
        <f t="shared" si="9"/>
        <v>ITEM4=</v>
      </c>
      <c r="BM56" s="37" t="str">
        <f t="shared" si="10"/>
        <v>ITEM5=</v>
      </c>
      <c r="BN56" s="37" t="str">
        <f t="shared" si="11"/>
        <v>ITEM6=</v>
      </c>
    </row>
    <row r="57" spans="1:66" ht="21" hidden="1" customHeight="1">
      <c r="A57" s="206"/>
      <c r="B57" s="207"/>
      <c r="C57" s="207"/>
      <c r="D57" s="208"/>
      <c r="E57" s="203"/>
      <c r="F57" s="204"/>
      <c r="G57" s="204"/>
      <c r="H57" s="204"/>
      <c r="I57" s="204"/>
      <c r="J57" s="204"/>
      <c r="K57" s="204"/>
      <c r="L57" s="204"/>
      <c r="M57" s="205"/>
      <c r="N57" s="203"/>
      <c r="O57" s="204"/>
      <c r="P57" s="204"/>
      <c r="Q57" s="204"/>
      <c r="R57" s="204"/>
      <c r="S57" s="204"/>
      <c r="T57" s="204"/>
      <c r="U57" s="204"/>
      <c r="V57" s="204"/>
      <c r="W57" s="204"/>
      <c r="X57" s="204"/>
      <c r="Y57" s="204"/>
      <c r="Z57" s="204"/>
      <c r="AA57" s="205"/>
      <c r="AB57" s="203"/>
      <c r="AC57" s="204"/>
      <c r="AD57" s="204"/>
      <c r="AE57" s="204"/>
      <c r="AF57" s="204"/>
      <c r="AG57" s="204"/>
      <c r="AH57" s="204"/>
      <c r="AI57" s="204"/>
      <c r="AJ57" s="204"/>
      <c r="AK57" s="204"/>
      <c r="AL57" s="204"/>
      <c r="AM57" s="204"/>
      <c r="AN57" s="204"/>
      <c r="AO57" s="205"/>
      <c r="AP57" s="209"/>
      <c r="AQ57" s="210"/>
      <c r="AR57" s="210"/>
      <c r="AS57" s="210"/>
      <c r="AT57" s="211"/>
      <c r="AU57" s="203"/>
      <c r="AV57" s="204"/>
      <c r="AW57" s="204"/>
      <c r="AX57" s="204"/>
      <c r="AY57" s="204"/>
      <c r="AZ57" s="204"/>
      <c r="BA57" s="204"/>
      <c r="BB57" s="204"/>
      <c r="BC57" s="205"/>
      <c r="BI57" s="37" t="str">
        <f t="shared" si="6"/>
        <v>ITEM1=</v>
      </c>
      <c r="BJ57" s="37" t="str">
        <f t="shared" si="7"/>
        <v>ITEM2=</v>
      </c>
      <c r="BK57" s="37" t="str">
        <f t="shared" si="8"/>
        <v>ITEM3=</v>
      </c>
      <c r="BL57" s="37" t="str">
        <f t="shared" si="9"/>
        <v>ITEM4=</v>
      </c>
      <c r="BM57" s="37" t="str">
        <f t="shared" si="10"/>
        <v>ITEM5=</v>
      </c>
      <c r="BN57" s="37" t="str">
        <f t="shared" si="11"/>
        <v>ITEM6=</v>
      </c>
    </row>
    <row r="58" spans="1:66" ht="21" hidden="1" customHeight="1">
      <c r="A58" s="206"/>
      <c r="B58" s="207"/>
      <c r="C58" s="207"/>
      <c r="D58" s="208"/>
      <c r="E58" s="203"/>
      <c r="F58" s="204"/>
      <c r="G58" s="204"/>
      <c r="H58" s="204"/>
      <c r="I58" s="204"/>
      <c r="J58" s="204"/>
      <c r="K58" s="204"/>
      <c r="L58" s="204"/>
      <c r="M58" s="205"/>
      <c r="N58" s="203"/>
      <c r="O58" s="204"/>
      <c r="P58" s="204"/>
      <c r="Q58" s="204"/>
      <c r="R58" s="204"/>
      <c r="S58" s="204"/>
      <c r="T58" s="204"/>
      <c r="U58" s="204"/>
      <c r="V58" s="204"/>
      <c r="W58" s="204"/>
      <c r="X58" s="204"/>
      <c r="Y58" s="204"/>
      <c r="Z58" s="204"/>
      <c r="AA58" s="205"/>
      <c r="AB58" s="203"/>
      <c r="AC58" s="204"/>
      <c r="AD58" s="204"/>
      <c r="AE58" s="204"/>
      <c r="AF58" s="204"/>
      <c r="AG58" s="204"/>
      <c r="AH58" s="204"/>
      <c r="AI58" s="204"/>
      <c r="AJ58" s="204"/>
      <c r="AK58" s="204"/>
      <c r="AL58" s="204"/>
      <c r="AM58" s="204"/>
      <c r="AN58" s="204"/>
      <c r="AO58" s="205"/>
      <c r="AP58" s="209"/>
      <c r="AQ58" s="210"/>
      <c r="AR58" s="210"/>
      <c r="AS58" s="210"/>
      <c r="AT58" s="211"/>
      <c r="AU58" s="203"/>
      <c r="AV58" s="204"/>
      <c r="AW58" s="204"/>
      <c r="AX58" s="204"/>
      <c r="AY58" s="204"/>
      <c r="AZ58" s="204"/>
      <c r="BA58" s="204"/>
      <c r="BB58" s="204"/>
      <c r="BC58" s="205"/>
      <c r="BI58" s="37" t="str">
        <f t="shared" si="6"/>
        <v>ITEM1=</v>
      </c>
      <c r="BJ58" s="37" t="str">
        <f t="shared" si="7"/>
        <v>ITEM2=</v>
      </c>
      <c r="BK58" s="37" t="str">
        <f t="shared" si="8"/>
        <v>ITEM3=</v>
      </c>
      <c r="BL58" s="37" t="str">
        <f t="shared" si="9"/>
        <v>ITEM4=</v>
      </c>
      <c r="BM58" s="37" t="str">
        <f t="shared" si="10"/>
        <v>ITEM5=</v>
      </c>
      <c r="BN58" s="37" t="str">
        <f t="shared" si="11"/>
        <v>ITEM6=</v>
      </c>
    </row>
    <row r="59" spans="1:66" ht="21" hidden="1" customHeight="1">
      <c r="A59" s="206"/>
      <c r="B59" s="207"/>
      <c r="C59" s="207"/>
      <c r="D59" s="208"/>
      <c r="E59" s="203"/>
      <c r="F59" s="204"/>
      <c r="G59" s="204"/>
      <c r="H59" s="204"/>
      <c r="I59" s="204"/>
      <c r="J59" s="204"/>
      <c r="K59" s="204"/>
      <c r="L59" s="204"/>
      <c r="M59" s="205"/>
      <c r="N59" s="203"/>
      <c r="O59" s="204"/>
      <c r="P59" s="204"/>
      <c r="Q59" s="204"/>
      <c r="R59" s="204"/>
      <c r="S59" s="204"/>
      <c r="T59" s="204"/>
      <c r="U59" s="204"/>
      <c r="V59" s="204"/>
      <c r="W59" s="204"/>
      <c r="X59" s="204"/>
      <c r="Y59" s="204"/>
      <c r="Z59" s="204"/>
      <c r="AA59" s="205"/>
      <c r="AB59" s="203"/>
      <c r="AC59" s="204"/>
      <c r="AD59" s="204"/>
      <c r="AE59" s="204"/>
      <c r="AF59" s="204"/>
      <c r="AG59" s="204"/>
      <c r="AH59" s="204"/>
      <c r="AI59" s="204"/>
      <c r="AJ59" s="204"/>
      <c r="AK59" s="204"/>
      <c r="AL59" s="204"/>
      <c r="AM59" s="204"/>
      <c r="AN59" s="204"/>
      <c r="AO59" s="205"/>
      <c r="AP59" s="209"/>
      <c r="AQ59" s="210"/>
      <c r="AR59" s="210"/>
      <c r="AS59" s="210"/>
      <c r="AT59" s="211"/>
      <c r="AU59" s="203"/>
      <c r="AV59" s="204"/>
      <c r="AW59" s="204"/>
      <c r="AX59" s="204"/>
      <c r="AY59" s="204"/>
      <c r="AZ59" s="204"/>
      <c r="BA59" s="204"/>
      <c r="BB59" s="204"/>
      <c r="BC59" s="205"/>
      <c r="BI59" s="37" t="str">
        <f t="shared" si="6"/>
        <v>ITEM1=</v>
      </c>
      <c r="BJ59" s="37" t="str">
        <f t="shared" si="7"/>
        <v>ITEM2=</v>
      </c>
      <c r="BK59" s="37" t="str">
        <f t="shared" si="8"/>
        <v>ITEM3=</v>
      </c>
      <c r="BL59" s="37" t="str">
        <f t="shared" si="9"/>
        <v>ITEM4=</v>
      </c>
      <c r="BM59" s="37" t="str">
        <f t="shared" si="10"/>
        <v>ITEM5=</v>
      </c>
      <c r="BN59" s="37" t="str">
        <f t="shared" si="11"/>
        <v>ITEM6=</v>
      </c>
    </row>
    <row r="60" spans="1:66" ht="21" hidden="1" customHeight="1">
      <c r="A60" s="206"/>
      <c r="B60" s="207"/>
      <c r="C60" s="207"/>
      <c r="D60" s="208"/>
      <c r="E60" s="203"/>
      <c r="F60" s="204"/>
      <c r="G60" s="204"/>
      <c r="H60" s="204"/>
      <c r="I60" s="204"/>
      <c r="J60" s="204"/>
      <c r="K60" s="204"/>
      <c r="L60" s="204"/>
      <c r="M60" s="205"/>
      <c r="N60" s="203"/>
      <c r="O60" s="204"/>
      <c r="P60" s="204"/>
      <c r="Q60" s="204"/>
      <c r="R60" s="204"/>
      <c r="S60" s="204"/>
      <c r="T60" s="204"/>
      <c r="U60" s="204"/>
      <c r="V60" s="204"/>
      <c r="W60" s="204"/>
      <c r="X60" s="204"/>
      <c r="Y60" s="204"/>
      <c r="Z60" s="204"/>
      <c r="AA60" s="205"/>
      <c r="AB60" s="203"/>
      <c r="AC60" s="204"/>
      <c r="AD60" s="204"/>
      <c r="AE60" s="204"/>
      <c r="AF60" s="204"/>
      <c r="AG60" s="204"/>
      <c r="AH60" s="204"/>
      <c r="AI60" s="204"/>
      <c r="AJ60" s="204"/>
      <c r="AK60" s="204"/>
      <c r="AL60" s="204"/>
      <c r="AM60" s="204"/>
      <c r="AN60" s="204"/>
      <c r="AO60" s="205"/>
      <c r="AP60" s="209"/>
      <c r="AQ60" s="210"/>
      <c r="AR60" s="210"/>
      <c r="AS60" s="210"/>
      <c r="AT60" s="211"/>
      <c r="AU60" s="203"/>
      <c r="AV60" s="204"/>
      <c r="AW60" s="204"/>
      <c r="AX60" s="204"/>
      <c r="AY60" s="204"/>
      <c r="AZ60" s="204"/>
      <c r="BA60" s="204"/>
      <c r="BB60" s="204"/>
      <c r="BC60" s="205"/>
      <c r="BI60" s="37" t="str">
        <f t="shared" si="6"/>
        <v>ITEM1=</v>
      </c>
      <c r="BJ60" s="37" t="str">
        <f t="shared" si="7"/>
        <v>ITEM2=</v>
      </c>
      <c r="BK60" s="37" t="str">
        <f t="shared" si="8"/>
        <v>ITEM3=</v>
      </c>
      <c r="BL60" s="37" t="str">
        <f t="shared" si="9"/>
        <v>ITEM4=</v>
      </c>
      <c r="BM60" s="37" t="str">
        <f t="shared" si="10"/>
        <v>ITEM5=</v>
      </c>
      <c r="BN60" s="37" t="str">
        <f t="shared" si="11"/>
        <v>ITEM6=</v>
      </c>
    </row>
    <row r="61" spans="1:66" ht="21" hidden="1" customHeight="1">
      <c r="A61" s="206"/>
      <c r="B61" s="207"/>
      <c r="C61" s="207"/>
      <c r="D61" s="208"/>
      <c r="E61" s="203"/>
      <c r="F61" s="204"/>
      <c r="G61" s="204"/>
      <c r="H61" s="204"/>
      <c r="I61" s="204"/>
      <c r="J61" s="204"/>
      <c r="K61" s="204"/>
      <c r="L61" s="204"/>
      <c r="M61" s="205"/>
      <c r="N61" s="203"/>
      <c r="O61" s="204"/>
      <c r="P61" s="204"/>
      <c r="Q61" s="204"/>
      <c r="R61" s="204"/>
      <c r="S61" s="204"/>
      <c r="T61" s="204"/>
      <c r="U61" s="204"/>
      <c r="V61" s="204"/>
      <c r="W61" s="204"/>
      <c r="X61" s="204"/>
      <c r="Y61" s="204"/>
      <c r="Z61" s="204"/>
      <c r="AA61" s="205"/>
      <c r="AB61" s="203"/>
      <c r="AC61" s="204"/>
      <c r="AD61" s="204"/>
      <c r="AE61" s="204"/>
      <c r="AF61" s="204"/>
      <c r="AG61" s="204"/>
      <c r="AH61" s="204"/>
      <c r="AI61" s="204"/>
      <c r="AJ61" s="204"/>
      <c r="AK61" s="204"/>
      <c r="AL61" s="204"/>
      <c r="AM61" s="204"/>
      <c r="AN61" s="204"/>
      <c r="AO61" s="205"/>
      <c r="AP61" s="209"/>
      <c r="AQ61" s="210"/>
      <c r="AR61" s="210"/>
      <c r="AS61" s="210"/>
      <c r="AT61" s="211"/>
      <c r="AU61" s="203"/>
      <c r="AV61" s="204"/>
      <c r="AW61" s="204"/>
      <c r="AX61" s="204"/>
      <c r="AY61" s="204"/>
      <c r="AZ61" s="204"/>
      <c r="BA61" s="204"/>
      <c r="BB61" s="204"/>
      <c r="BC61" s="205"/>
      <c r="BI61" s="37" t="str">
        <f t="shared" si="6"/>
        <v>ITEM1=</v>
      </c>
      <c r="BJ61" s="37" t="str">
        <f t="shared" si="7"/>
        <v>ITEM2=</v>
      </c>
      <c r="BK61" s="37" t="str">
        <f t="shared" si="8"/>
        <v>ITEM3=</v>
      </c>
      <c r="BL61" s="37" t="str">
        <f t="shared" si="9"/>
        <v>ITEM4=</v>
      </c>
      <c r="BM61" s="37" t="str">
        <f t="shared" si="10"/>
        <v>ITEM5=</v>
      </c>
      <c r="BN61" s="37" t="str">
        <f t="shared" si="11"/>
        <v>ITEM6=</v>
      </c>
    </row>
    <row r="62" spans="1:66" ht="21" hidden="1" customHeight="1">
      <c r="A62" s="206"/>
      <c r="B62" s="207"/>
      <c r="C62" s="207"/>
      <c r="D62" s="208"/>
      <c r="E62" s="203"/>
      <c r="F62" s="204"/>
      <c r="G62" s="204"/>
      <c r="H62" s="204"/>
      <c r="I62" s="204"/>
      <c r="J62" s="204"/>
      <c r="K62" s="204"/>
      <c r="L62" s="204"/>
      <c r="M62" s="205"/>
      <c r="N62" s="203"/>
      <c r="O62" s="204"/>
      <c r="P62" s="204"/>
      <c r="Q62" s="204"/>
      <c r="R62" s="204"/>
      <c r="S62" s="204"/>
      <c r="T62" s="204"/>
      <c r="U62" s="204"/>
      <c r="V62" s="204"/>
      <c r="W62" s="204"/>
      <c r="X62" s="204"/>
      <c r="Y62" s="204"/>
      <c r="Z62" s="204"/>
      <c r="AA62" s="205"/>
      <c r="AB62" s="203"/>
      <c r="AC62" s="204"/>
      <c r="AD62" s="204"/>
      <c r="AE62" s="204"/>
      <c r="AF62" s="204"/>
      <c r="AG62" s="204"/>
      <c r="AH62" s="204"/>
      <c r="AI62" s="204"/>
      <c r="AJ62" s="204"/>
      <c r="AK62" s="204"/>
      <c r="AL62" s="204"/>
      <c r="AM62" s="204"/>
      <c r="AN62" s="204"/>
      <c r="AO62" s="205"/>
      <c r="AP62" s="209"/>
      <c r="AQ62" s="210"/>
      <c r="AR62" s="210"/>
      <c r="AS62" s="210"/>
      <c r="AT62" s="211"/>
      <c r="AU62" s="203"/>
      <c r="AV62" s="204"/>
      <c r="AW62" s="204"/>
      <c r="AX62" s="204"/>
      <c r="AY62" s="204"/>
      <c r="AZ62" s="204"/>
      <c r="BA62" s="204"/>
      <c r="BB62" s="204"/>
      <c r="BC62" s="205"/>
      <c r="BI62" s="37" t="str">
        <f t="shared" si="6"/>
        <v>ITEM1=</v>
      </c>
      <c r="BJ62" s="37" t="str">
        <f t="shared" si="7"/>
        <v>ITEM2=</v>
      </c>
      <c r="BK62" s="37" t="str">
        <f t="shared" si="8"/>
        <v>ITEM3=</v>
      </c>
      <c r="BL62" s="37" t="str">
        <f t="shared" si="9"/>
        <v>ITEM4=</v>
      </c>
      <c r="BM62" s="37" t="str">
        <f t="shared" si="10"/>
        <v>ITEM5=</v>
      </c>
      <c r="BN62" s="37" t="str">
        <f t="shared" si="11"/>
        <v>ITEM6=</v>
      </c>
    </row>
    <row r="63" spans="1:66" ht="21" hidden="1" customHeight="1">
      <c r="A63" s="206"/>
      <c r="B63" s="207"/>
      <c r="C63" s="207"/>
      <c r="D63" s="208"/>
      <c r="E63" s="203"/>
      <c r="F63" s="204"/>
      <c r="G63" s="204"/>
      <c r="H63" s="204"/>
      <c r="I63" s="204"/>
      <c r="J63" s="204"/>
      <c r="K63" s="204"/>
      <c r="L63" s="204"/>
      <c r="M63" s="205"/>
      <c r="N63" s="203"/>
      <c r="O63" s="204"/>
      <c r="P63" s="204"/>
      <c r="Q63" s="204"/>
      <c r="R63" s="204"/>
      <c r="S63" s="204"/>
      <c r="T63" s="204"/>
      <c r="U63" s="204"/>
      <c r="V63" s="204"/>
      <c r="W63" s="204"/>
      <c r="X63" s="204"/>
      <c r="Y63" s="204"/>
      <c r="Z63" s="204"/>
      <c r="AA63" s="205"/>
      <c r="AB63" s="203"/>
      <c r="AC63" s="204"/>
      <c r="AD63" s="204"/>
      <c r="AE63" s="204"/>
      <c r="AF63" s="204"/>
      <c r="AG63" s="204"/>
      <c r="AH63" s="204"/>
      <c r="AI63" s="204"/>
      <c r="AJ63" s="204"/>
      <c r="AK63" s="204"/>
      <c r="AL63" s="204"/>
      <c r="AM63" s="204"/>
      <c r="AN63" s="204"/>
      <c r="AO63" s="205"/>
      <c r="AP63" s="209"/>
      <c r="AQ63" s="210"/>
      <c r="AR63" s="210"/>
      <c r="AS63" s="210"/>
      <c r="AT63" s="211"/>
      <c r="AU63" s="203"/>
      <c r="AV63" s="204"/>
      <c r="AW63" s="204"/>
      <c r="AX63" s="204"/>
      <c r="AY63" s="204"/>
      <c r="AZ63" s="204"/>
      <c r="BA63" s="204"/>
      <c r="BB63" s="204"/>
      <c r="BC63" s="205"/>
      <c r="BI63" s="37" t="str">
        <f t="shared" si="6"/>
        <v>ITEM1=</v>
      </c>
      <c r="BJ63" s="37" t="str">
        <f t="shared" si="7"/>
        <v>ITEM2=</v>
      </c>
      <c r="BK63" s="37" t="str">
        <f t="shared" si="8"/>
        <v>ITEM3=</v>
      </c>
      <c r="BL63" s="37" t="str">
        <f t="shared" si="9"/>
        <v>ITEM4=</v>
      </c>
      <c r="BM63" s="37" t="str">
        <f t="shared" si="10"/>
        <v>ITEM5=</v>
      </c>
      <c r="BN63" s="37" t="str">
        <f t="shared" si="11"/>
        <v>ITEM6=</v>
      </c>
    </row>
    <row r="64" spans="1:66" ht="21" hidden="1" customHeight="1">
      <c r="A64" s="206"/>
      <c r="B64" s="207"/>
      <c r="C64" s="207"/>
      <c r="D64" s="208"/>
      <c r="E64" s="203"/>
      <c r="F64" s="204"/>
      <c r="G64" s="204"/>
      <c r="H64" s="204"/>
      <c r="I64" s="204"/>
      <c r="J64" s="204"/>
      <c r="K64" s="204"/>
      <c r="L64" s="204"/>
      <c r="M64" s="205"/>
      <c r="N64" s="203"/>
      <c r="O64" s="204"/>
      <c r="P64" s="204"/>
      <c r="Q64" s="204"/>
      <c r="R64" s="204"/>
      <c r="S64" s="204"/>
      <c r="T64" s="204"/>
      <c r="U64" s="204"/>
      <c r="V64" s="204"/>
      <c r="W64" s="204"/>
      <c r="X64" s="204"/>
      <c r="Y64" s="204"/>
      <c r="Z64" s="204"/>
      <c r="AA64" s="205"/>
      <c r="AB64" s="203"/>
      <c r="AC64" s="204"/>
      <c r="AD64" s="204"/>
      <c r="AE64" s="204"/>
      <c r="AF64" s="204"/>
      <c r="AG64" s="204"/>
      <c r="AH64" s="204"/>
      <c r="AI64" s="204"/>
      <c r="AJ64" s="204"/>
      <c r="AK64" s="204"/>
      <c r="AL64" s="204"/>
      <c r="AM64" s="204"/>
      <c r="AN64" s="204"/>
      <c r="AO64" s="205"/>
      <c r="AP64" s="209"/>
      <c r="AQ64" s="210"/>
      <c r="AR64" s="210"/>
      <c r="AS64" s="210"/>
      <c r="AT64" s="211"/>
      <c r="AU64" s="203"/>
      <c r="AV64" s="204"/>
      <c r="AW64" s="204"/>
      <c r="AX64" s="204"/>
      <c r="AY64" s="204"/>
      <c r="AZ64" s="204"/>
      <c r="BA64" s="204"/>
      <c r="BB64" s="204"/>
      <c r="BC64" s="205"/>
      <c r="BI64" s="37" t="str">
        <f t="shared" si="6"/>
        <v>ITEM1=</v>
      </c>
      <c r="BJ64" s="37" t="str">
        <f t="shared" si="7"/>
        <v>ITEM2=</v>
      </c>
      <c r="BK64" s="37" t="str">
        <f t="shared" si="8"/>
        <v>ITEM3=</v>
      </c>
      <c r="BL64" s="37" t="str">
        <f t="shared" si="9"/>
        <v>ITEM4=</v>
      </c>
      <c r="BM64" s="37" t="str">
        <f t="shared" si="10"/>
        <v>ITEM5=</v>
      </c>
      <c r="BN64" s="37" t="str">
        <f t="shared" si="11"/>
        <v>ITEM6=</v>
      </c>
    </row>
    <row r="65" spans="1:66" ht="21" hidden="1" customHeight="1">
      <c r="A65" s="206"/>
      <c r="B65" s="207"/>
      <c r="C65" s="207"/>
      <c r="D65" s="208"/>
      <c r="E65" s="203"/>
      <c r="F65" s="204"/>
      <c r="G65" s="204"/>
      <c r="H65" s="204"/>
      <c r="I65" s="204"/>
      <c r="J65" s="204"/>
      <c r="K65" s="204"/>
      <c r="L65" s="204"/>
      <c r="M65" s="205"/>
      <c r="N65" s="203"/>
      <c r="O65" s="204"/>
      <c r="P65" s="204"/>
      <c r="Q65" s="204"/>
      <c r="R65" s="204"/>
      <c r="S65" s="204"/>
      <c r="T65" s="204"/>
      <c r="U65" s="204"/>
      <c r="V65" s="204"/>
      <c r="W65" s="204"/>
      <c r="X65" s="204"/>
      <c r="Y65" s="204"/>
      <c r="Z65" s="204"/>
      <c r="AA65" s="205"/>
      <c r="AB65" s="203"/>
      <c r="AC65" s="204"/>
      <c r="AD65" s="204"/>
      <c r="AE65" s="204"/>
      <c r="AF65" s="204"/>
      <c r="AG65" s="204"/>
      <c r="AH65" s="204"/>
      <c r="AI65" s="204"/>
      <c r="AJ65" s="204"/>
      <c r="AK65" s="204"/>
      <c r="AL65" s="204"/>
      <c r="AM65" s="204"/>
      <c r="AN65" s="204"/>
      <c r="AO65" s="205"/>
      <c r="AP65" s="209"/>
      <c r="AQ65" s="210"/>
      <c r="AR65" s="210"/>
      <c r="AS65" s="210"/>
      <c r="AT65" s="211"/>
      <c r="AU65" s="203"/>
      <c r="AV65" s="204"/>
      <c r="AW65" s="204"/>
      <c r="AX65" s="204"/>
      <c r="AY65" s="204"/>
      <c r="AZ65" s="204"/>
      <c r="BA65" s="204"/>
      <c r="BB65" s="204"/>
      <c r="BC65" s="205"/>
      <c r="BI65" s="37" t="str">
        <f t="shared" si="6"/>
        <v>ITEM1=</v>
      </c>
      <c r="BJ65" s="37" t="str">
        <f t="shared" si="7"/>
        <v>ITEM2=</v>
      </c>
      <c r="BK65" s="37" t="str">
        <f t="shared" si="8"/>
        <v>ITEM3=</v>
      </c>
      <c r="BL65" s="37" t="str">
        <f t="shared" si="9"/>
        <v>ITEM4=</v>
      </c>
      <c r="BM65" s="37" t="str">
        <f t="shared" si="10"/>
        <v>ITEM5=</v>
      </c>
      <c r="BN65" s="37" t="str">
        <f t="shared" si="11"/>
        <v>ITEM6=</v>
      </c>
    </row>
    <row r="66" spans="1:66" ht="21" hidden="1" customHeight="1">
      <c r="A66" s="206"/>
      <c r="B66" s="207"/>
      <c r="C66" s="207"/>
      <c r="D66" s="208"/>
      <c r="E66" s="203"/>
      <c r="F66" s="204"/>
      <c r="G66" s="204"/>
      <c r="H66" s="204"/>
      <c r="I66" s="204"/>
      <c r="J66" s="204"/>
      <c r="K66" s="204"/>
      <c r="L66" s="204"/>
      <c r="M66" s="205"/>
      <c r="N66" s="203"/>
      <c r="O66" s="204"/>
      <c r="P66" s="204"/>
      <c r="Q66" s="204"/>
      <c r="R66" s="204"/>
      <c r="S66" s="204"/>
      <c r="T66" s="204"/>
      <c r="U66" s="204"/>
      <c r="V66" s="204"/>
      <c r="W66" s="204"/>
      <c r="X66" s="204"/>
      <c r="Y66" s="204"/>
      <c r="Z66" s="204"/>
      <c r="AA66" s="205"/>
      <c r="AB66" s="203"/>
      <c r="AC66" s="204"/>
      <c r="AD66" s="204"/>
      <c r="AE66" s="204"/>
      <c r="AF66" s="204"/>
      <c r="AG66" s="204"/>
      <c r="AH66" s="204"/>
      <c r="AI66" s="204"/>
      <c r="AJ66" s="204"/>
      <c r="AK66" s="204"/>
      <c r="AL66" s="204"/>
      <c r="AM66" s="204"/>
      <c r="AN66" s="204"/>
      <c r="AO66" s="205"/>
      <c r="AP66" s="209"/>
      <c r="AQ66" s="210"/>
      <c r="AR66" s="210"/>
      <c r="AS66" s="210"/>
      <c r="AT66" s="211"/>
      <c r="AU66" s="203"/>
      <c r="AV66" s="204"/>
      <c r="AW66" s="204"/>
      <c r="AX66" s="204"/>
      <c r="AY66" s="204"/>
      <c r="AZ66" s="204"/>
      <c r="BA66" s="204"/>
      <c r="BB66" s="204"/>
      <c r="BC66" s="205"/>
      <c r="BI66" s="37" t="str">
        <f t="shared" si="6"/>
        <v>ITEM1=</v>
      </c>
      <c r="BJ66" s="37" t="str">
        <f t="shared" si="7"/>
        <v>ITEM2=</v>
      </c>
      <c r="BK66" s="37" t="str">
        <f t="shared" si="8"/>
        <v>ITEM3=</v>
      </c>
      <c r="BL66" s="37" t="str">
        <f t="shared" si="9"/>
        <v>ITEM4=</v>
      </c>
      <c r="BM66" s="37" t="str">
        <f t="shared" si="10"/>
        <v>ITEM5=</v>
      </c>
      <c r="BN66" s="37" t="str">
        <f t="shared" si="11"/>
        <v>ITEM6=</v>
      </c>
    </row>
    <row r="67" spans="1:66" ht="21" hidden="1" customHeight="1">
      <c r="A67" s="206"/>
      <c r="B67" s="207"/>
      <c r="C67" s="207"/>
      <c r="D67" s="208"/>
      <c r="E67" s="203"/>
      <c r="F67" s="204"/>
      <c r="G67" s="204"/>
      <c r="H67" s="204"/>
      <c r="I67" s="204"/>
      <c r="J67" s="204"/>
      <c r="K67" s="204"/>
      <c r="L67" s="204"/>
      <c r="M67" s="205"/>
      <c r="N67" s="203"/>
      <c r="O67" s="204"/>
      <c r="P67" s="204"/>
      <c r="Q67" s="204"/>
      <c r="R67" s="204"/>
      <c r="S67" s="204"/>
      <c r="T67" s="204"/>
      <c r="U67" s="204"/>
      <c r="V67" s="204"/>
      <c r="W67" s="204"/>
      <c r="X67" s="204"/>
      <c r="Y67" s="204"/>
      <c r="Z67" s="204"/>
      <c r="AA67" s="205"/>
      <c r="AB67" s="203"/>
      <c r="AC67" s="204"/>
      <c r="AD67" s="204"/>
      <c r="AE67" s="204"/>
      <c r="AF67" s="204"/>
      <c r="AG67" s="204"/>
      <c r="AH67" s="204"/>
      <c r="AI67" s="204"/>
      <c r="AJ67" s="204"/>
      <c r="AK67" s="204"/>
      <c r="AL67" s="204"/>
      <c r="AM67" s="204"/>
      <c r="AN67" s="204"/>
      <c r="AO67" s="205"/>
      <c r="AP67" s="209"/>
      <c r="AQ67" s="210"/>
      <c r="AR67" s="210"/>
      <c r="AS67" s="210"/>
      <c r="AT67" s="211"/>
      <c r="AU67" s="203"/>
      <c r="AV67" s="204"/>
      <c r="AW67" s="204"/>
      <c r="AX67" s="204"/>
      <c r="AY67" s="204"/>
      <c r="AZ67" s="204"/>
      <c r="BA67" s="204"/>
      <c r="BB67" s="204"/>
      <c r="BC67" s="205"/>
      <c r="BI67" s="37" t="str">
        <f t="shared" si="6"/>
        <v>ITEM1=</v>
      </c>
      <c r="BJ67" s="37" t="str">
        <f t="shared" si="7"/>
        <v>ITEM2=</v>
      </c>
      <c r="BK67" s="37" t="str">
        <f t="shared" si="8"/>
        <v>ITEM3=</v>
      </c>
      <c r="BL67" s="37" t="str">
        <f t="shared" si="9"/>
        <v>ITEM4=</v>
      </c>
      <c r="BM67" s="37" t="str">
        <f t="shared" si="10"/>
        <v>ITEM5=</v>
      </c>
      <c r="BN67" s="37" t="str">
        <f t="shared" si="11"/>
        <v>ITEM6=</v>
      </c>
    </row>
    <row r="68" spans="1:66" ht="21" hidden="1" customHeight="1">
      <c r="A68" s="206"/>
      <c r="B68" s="207"/>
      <c r="C68" s="207"/>
      <c r="D68" s="208"/>
      <c r="E68" s="203"/>
      <c r="F68" s="204"/>
      <c r="G68" s="204"/>
      <c r="H68" s="204"/>
      <c r="I68" s="204"/>
      <c r="J68" s="204"/>
      <c r="K68" s="204"/>
      <c r="L68" s="204"/>
      <c r="M68" s="205"/>
      <c r="N68" s="203"/>
      <c r="O68" s="204"/>
      <c r="P68" s="204"/>
      <c r="Q68" s="204"/>
      <c r="R68" s="204"/>
      <c r="S68" s="204"/>
      <c r="T68" s="204"/>
      <c r="U68" s="204"/>
      <c r="V68" s="204"/>
      <c r="W68" s="204"/>
      <c r="X68" s="204"/>
      <c r="Y68" s="204"/>
      <c r="Z68" s="204"/>
      <c r="AA68" s="205"/>
      <c r="AB68" s="203"/>
      <c r="AC68" s="204"/>
      <c r="AD68" s="204"/>
      <c r="AE68" s="204"/>
      <c r="AF68" s="204"/>
      <c r="AG68" s="204"/>
      <c r="AH68" s="204"/>
      <c r="AI68" s="204"/>
      <c r="AJ68" s="204"/>
      <c r="AK68" s="204"/>
      <c r="AL68" s="204"/>
      <c r="AM68" s="204"/>
      <c r="AN68" s="204"/>
      <c r="AO68" s="205"/>
      <c r="AP68" s="209"/>
      <c r="AQ68" s="210"/>
      <c r="AR68" s="210"/>
      <c r="AS68" s="210"/>
      <c r="AT68" s="211"/>
      <c r="AU68" s="203"/>
      <c r="AV68" s="204"/>
      <c r="AW68" s="204"/>
      <c r="AX68" s="204"/>
      <c r="AY68" s="204"/>
      <c r="AZ68" s="204"/>
      <c r="BA68" s="204"/>
      <c r="BB68" s="204"/>
      <c r="BC68" s="205"/>
      <c r="BI68" s="37" t="str">
        <f t="shared" si="6"/>
        <v>ITEM1=</v>
      </c>
      <c r="BJ68" s="37" t="str">
        <f t="shared" si="7"/>
        <v>ITEM2=</v>
      </c>
      <c r="BK68" s="37" t="str">
        <f t="shared" si="8"/>
        <v>ITEM3=</v>
      </c>
      <c r="BL68" s="37" t="str">
        <f t="shared" si="9"/>
        <v>ITEM4=</v>
      </c>
      <c r="BM68" s="37" t="str">
        <f t="shared" si="10"/>
        <v>ITEM5=</v>
      </c>
      <c r="BN68" s="37" t="str">
        <f t="shared" si="11"/>
        <v>ITEM6=</v>
      </c>
    </row>
    <row r="69" spans="1:66" ht="21" hidden="1" customHeight="1">
      <c r="A69" s="206"/>
      <c r="B69" s="207"/>
      <c r="C69" s="207"/>
      <c r="D69" s="208"/>
      <c r="E69" s="203"/>
      <c r="F69" s="204"/>
      <c r="G69" s="204"/>
      <c r="H69" s="204"/>
      <c r="I69" s="204"/>
      <c r="J69" s="204"/>
      <c r="K69" s="204"/>
      <c r="L69" s="204"/>
      <c r="M69" s="205"/>
      <c r="N69" s="203"/>
      <c r="O69" s="204"/>
      <c r="P69" s="204"/>
      <c r="Q69" s="204"/>
      <c r="R69" s="204"/>
      <c r="S69" s="204"/>
      <c r="T69" s="204"/>
      <c r="U69" s="204"/>
      <c r="V69" s="204"/>
      <c r="W69" s="204"/>
      <c r="X69" s="204"/>
      <c r="Y69" s="204"/>
      <c r="Z69" s="204"/>
      <c r="AA69" s="205"/>
      <c r="AB69" s="203"/>
      <c r="AC69" s="204"/>
      <c r="AD69" s="204"/>
      <c r="AE69" s="204"/>
      <c r="AF69" s="204"/>
      <c r="AG69" s="204"/>
      <c r="AH69" s="204"/>
      <c r="AI69" s="204"/>
      <c r="AJ69" s="204"/>
      <c r="AK69" s="204"/>
      <c r="AL69" s="204"/>
      <c r="AM69" s="204"/>
      <c r="AN69" s="204"/>
      <c r="AO69" s="205"/>
      <c r="AP69" s="209"/>
      <c r="AQ69" s="210"/>
      <c r="AR69" s="210"/>
      <c r="AS69" s="210"/>
      <c r="AT69" s="211"/>
      <c r="AU69" s="203"/>
      <c r="AV69" s="204"/>
      <c r="AW69" s="204"/>
      <c r="AX69" s="204"/>
      <c r="AY69" s="204"/>
      <c r="AZ69" s="204"/>
      <c r="BA69" s="204"/>
      <c r="BB69" s="204"/>
      <c r="BC69" s="205"/>
      <c r="BI69" s="37" t="str">
        <f t="shared" ref="BI69:BI103" si="12">"ITEM" &amp; $BI$4 &amp; "=" &amp; IF(TRIM($A69)="","",TEXT($A69,"yyyymmdd"))</f>
        <v>ITEM1=</v>
      </c>
      <c r="BJ69" s="37" t="str">
        <f t="shared" ref="BJ69:BJ103" si="13">"ITEM"&amp;$BJ$4&amp;"="&amp;IF(TRIM($E69)="","",$E69)</f>
        <v>ITEM2=</v>
      </c>
      <c r="BK69" s="37" t="str">
        <f t="shared" ref="BK69:BK103" si="14">"ITEM"&amp;$BK$4&amp;"="&amp;IF(TRIM($N69)="","",$N69)</f>
        <v>ITEM3=</v>
      </c>
      <c r="BL69" s="37" t="str">
        <f t="shared" ref="BL69:BL103" si="15">"ITEM"&amp;$BL$4&amp;"="&amp;IF(TRIM($AB69)="","",$AB69)</f>
        <v>ITEM4=</v>
      </c>
      <c r="BM69" s="37" t="str">
        <f t="shared" ref="BM69:BM103" si="16">"ITEM"&amp;$BM$4&amp;"="&amp;IF(TRIM($AP69)="","",IF(ISERROR(MATCH($AP69,$CA$3:$CA$4,0)),"INPUT_ERROR",MATCH($AP69,$CA$3:$CA$4,0)))</f>
        <v>ITEM5=</v>
      </c>
      <c r="BN69" s="37" t="str">
        <f t="shared" ref="BN69:BN103" si="17">"ITEM"&amp;$BN$4&amp;"="&amp;IF(TRIM($AU69)="","",$AU69)</f>
        <v>ITEM6=</v>
      </c>
    </row>
    <row r="70" spans="1:66" ht="21" hidden="1" customHeight="1">
      <c r="A70" s="206"/>
      <c r="B70" s="207"/>
      <c r="C70" s="207"/>
      <c r="D70" s="208"/>
      <c r="E70" s="203"/>
      <c r="F70" s="204"/>
      <c r="G70" s="204"/>
      <c r="H70" s="204"/>
      <c r="I70" s="204"/>
      <c r="J70" s="204"/>
      <c r="K70" s="204"/>
      <c r="L70" s="204"/>
      <c r="M70" s="205"/>
      <c r="N70" s="203"/>
      <c r="O70" s="204"/>
      <c r="P70" s="204"/>
      <c r="Q70" s="204"/>
      <c r="R70" s="204"/>
      <c r="S70" s="204"/>
      <c r="T70" s="204"/>
      <c r="U70" s="204"/>
      <c r="V70" s="204"/>
      <c r="W70" s="204"/>
      <c r="X70" s="204"/>
      <c r="Y70" s="204"/>
      <c r="Z70" s="204"/>
      <c r="AA70" s="205"/>
      <c r="AB70" s="203"/>
      <c r="AC70" s="204"/>
      <c r="AD70" s="204"/>
      <c r="AE70" s="204"/>
      <c r="AF70" s="204"/>
      <c r="AG70" s="204"/>
      <c r="AH70" s="204"/>
      <c r="AI70" s="204"/>
      <c r="AJ70" s="204"/>
      <c r="AK70" s="204"/>
      <c r="AL70" s="204"/>
      <c r="AM70" s="204"/>
      <c r="AN70" s="204"/>
      <c r="AO70" s="205"/>
      <c r="AP70" s="209"/>
      <c r="AQ70" s="210"/>
      <c r="AR70" s="210"/>
      <c r="AS70" s="210"/>
      <c r="AT70" s="211"/>
      <c r="AU70" s="203"/>
      <c r="AV70" s="204"/>
      <c r="AW70" s="204"/>
      <c r="AX70" s="204"/>
      <c r="AY70" s="204"/>
      <c r="AZ70" s="204"/>
      <c r="BA70" s="204"/>
      <c r="BB70" s="204"/>
      <c r="BC70" s="205"/>
      <c r="BI70" s="37" t="str">
        <f t="shared" si="12"/>
        <v>ITEM1=</v>
      </c>
      <c r="BJ70" s="37" t="str">
        <f t="shared" si="13"/>
        <v>ITEM2=</v>
      </c>
      <c r="BK70" s="37" t="str">
        <f t="shared" si="14"/>
        <v>ITEM3=</v>
      </c>
      <c r="BL70" s="37" t="str">
        <f t="shared" si="15"/>
        <v>ITEM4=</v>
      </c>
      <c r="BM70" s="37" t="str">
        <f t="shared" si="16"/>
        <v>ITEM5=</v>
      </c>
      <c r="BN70" s="37" t="str">
        <f t="shared" si="17"/>
        <v>ITEM6=</v>
      </c>
    </row>
    <row r="71" spans="1:66" ht="21" hidden="1" customHeight="1">
      <c r="A71" s="206"/>
      <c r="B71" s="207"/>
      <c r="C71" s="207"/>
      <c r="D71" s="208"/>
      <c r="E71" s="203"/>
      <c r="F71" s="204"/>
      <c r="G71" s="204"/>
      <c r="H71" s="204"/>
      <c r="I71" s="204"/>
      <c r="J71" s="204"/>
      <c r="K71" s="204"/>
      <c r="L71" s="204"/>
      <c r="M71" s="205"/>
      <c r="N71" s="203"/>
      <c r="O71" s="204"/>
      <c r="P71" s="204"/>
      <c r="Q71" s="204"/>
      <c r="R71" s="204"/>
      <c r="S71" s="204"/>
      <c r="T71" s="204"/>
      <c r="U71" s="204"/>
      <c r="V71" s="204"/>
      <c r="W71" s="204"/>
      <c r="X71" s="204"/>
      <c r="Y71" s="204"/>
      <c r="Z71" s="204"/>
      <c r="AA71" s="205"/>
      <c r="AB71" s="203"/>
      <c r="AC71" s="204"/>
      <c r="AD71" s="204"/>
      <c r="AE71" s="204"/>
      <c r="AF71" s="204"/>
      <c r="AG71" s="204"/>
      <c r="AH71" s="204"/>
      <c r="AI71" s="204"/>
      <c r="AJ71" s="204"/>
      <c r="AK71" s="204"/>
      <c r="AL71" s="204"/>
      <c r="AM71" s="204"/>
      <c r="AN71" s="204"/>
      <c r="AO71" s="205"/>
      <c r="AP71" s="209"/>
      <c r="AQ71" s="210"/>
      <c r="AR71" s="210"/>
      <c r="AS71" s="210"/>
      <c r="AT71" s="211"/>
      <c r="AU71" s="203"/>
      <c r="AV71" s="204"/>
      <c r="AW71" s="204"/>
      <c r="AX71" s="204"/>
      <c r="AY71" s="204"/>
      <c r="AZ71" s="204"/>
      <c r="BA71" s="204"/>
      <c r="BB71" s="204"/>
      <c r="BC71" s="205"/>
      <c r="BI71" s="37" t="str">
        <f t="shared" si="12"/>
        <v>ITEM1=</v>
      </c>
      <c r="BJ71" s="37" t="str">
        <f t="shared" si="13"/>
        <v>ITEM2=</v>
      </c>
      <c r="BK71" s="37" t="str">
        <f t="shared" si="14"/>
        <v>ITEM3=</v>
      </c>
      <c r="BL71" s="37" t="str">
        <f t="shared" si="15"/>
        <v>ITEM4=</v>
      </c>
      <c r="BM71" s="37" t="str">
        <f t="shared" si="16"/>
        <v>ITEM5=</v>
      </c>
      <c r="BN71" s="37" t="str">
        <f t="shared" si="17"/>
        <v>ITEM6=</v>
      </c>
    </row>
    <row r="72" spans="1:66" ht="21" hidden="1" customHeight="1">
      <c r="A72" s="206"/>
      <c r="B72" s="207"/>
      <c r="C72" s="207"/>
      <c r="D72" s="208"/>
      <c r="E72" s="203"/>
      <c r="F72" s="204"/>
      <c r="G72" s="204"/>
      <c r="H72" s="204"/>
      <c r="I72" s="204"/>
      <c r="J72" s="204"/>
      <c r="K72" s="204"/>
      <c r="L72" s="204"/>
      <c r="M72" s="205"/>
      <c r="N72" s="203"/>
      <c r="O72" s="204"/>
      <c r="P72" s="204"/>
      <c r="Q72" s="204"/>
      <c r="R72" s="204"/>
      <c r="S72" s="204"/>
      <c r="T72" s="204"/>
      <c r="U72" s="204"/>
      <c r="V72" s="204"/>
      <c r="W72" s="204"/>
      <c r="X72" s="204"/>
      <c r="Y72" s="204"/>
      <c r="Z72" s="204"/>
      <c r="AA72" s="205"/>
      <c r="AB72" s="203"/>
      <c r="AC72" s="204"/>
      <c r="AD72" s="204"/>
      <c r="AE72" s="204"/>
      <c r="AF72" s="204"/>
      <c r="AG72" s="204"/>
      <c r="AH72" s="204"/>
      <c r="AI72" s="204"/>
      <c r="AJ72" s="204"/>
      <c r="AK72" s="204"/>
      <c r="AL72" s="204"/>
      <c r="AM72" s="204"/>
      <c r="AN72" s="204"/>
      <c r="AO72" s="205"/>
      <c r="AP72" s="209"/>
      <c r="AQ72" s="210"/>
      <c r="AR72" s="210"/>
      <c r="AS72" s="210"/>
      <c r="AT72" s="211"/>
      <c r="AU72" s="203"/>
      <c r="AV72" s="204"/>
      <c r="AW72" s="204"/>
      <c r="AX72" s="204"/>
      <c r="AY72" s="204"/>
      <c r="AZ72" s="204"/>
      <c r="BA72" s="204"/>
      <c r="BB72" s="204"/>
      <c r="BC72" s="205"/>
      <c r="BI72" s="37" t="str">
        <f t="shared" si="12"/>
        <v>ITEM1=</v>
      </c>
      <c r="BJ72" s="37" t="str">
        <f t="shared" si="13"/>
        <v>ITEM2=</v>
      </c>
      <c r="BK72" s="37" t="str">
        <f t="shared" si="14"/>
        <v>ITEM3=</v>
      </c>
      <c r="BL72" s="37" t="str">
        <f t="shared" si="15"/>
        <v>ITEM4=</v>
      </c>
      <c r="BM72" s="37" t="str">
        <f t="shared" si="16"/>
        <v>ITEM5=</v>
      </c>
      <c r="BN72" s="37" t="str">
        <f t="shared" si="17"/>
        <v>ITEM6=</v>
      </c>
    </row>
    <row r="73" spans="1:66" ht="21" hidden="1" customHeight="1">
      <c r="A73" s="206"/>
      <c r="B73" s="207"/>
      <c r="C73" s="207"/>
      <c r="D73" s="208"/>
      <c r="E73" s="203"/>
      <c r="F73" s="204"/>
      <c r="G73" s="204"/>
      <c r="H73" s="204"/>
      <c r="I73" s="204"/>
      <c r="J73" s="204"/>
      <c r="K73" s="204"/>
      <c r="L73" s="204"/>
      <c r="M73" s="205"/>
      <c r="N73" s="203"/>
      <c r="O73" s="204"/>
      <c r="P73" s="204"/>
      <c r="Q73" s="204"/>
      <c r="R73" s="204"/>
      <c r="S73" s="204"/>
      <c r="T73" s="204"/>
      <c r="U73" s="204"/>
      <c r="V73" s="204"/>
      <c r="W73" s="204"/>
      <c r="X73" s="204"/>
      <c r="Y73" s="204"/>
      <c r="Z73" s="204"/>
      <c r="AA73" s="205"/>
      <c r="AB73" s="203"/>
      <c r="AC73" s="204"/>
      <c r="AD73" s="204"/>
      <c r="AE73" s="204"/>
      <c r="AF73" s="204"/>
      <c r="AG73" s="204"/>
      <c r="AH73" s="204"/>
      <c r="AI73" s="204"/>
      <c r="AJ73" s="204"/>
      <c r="AK73" s="204"/>
      <c r="AL73" s="204"/>
      <c r="AM73" s="204"/>
      <c r="AN73" s="204"/>
      <c r="AO73" s="205"/>
      <c r="AP73" s="209"/>
      <c r="AQ73" s="210"/>
      <c r="AR73" s="210"/>
      <c r="AS73" s="210"/>
      <c r="AT73" s="211"/>
      <c r="AU73" s="203"/>
      <c r="AV73" s="204"/>
      <c r="AW73" s="204"/>
      <c r="AX73" s="204"/>
      <c r="AY73" s="204"/>
      <c r="AZ73" s="204"/>
      <c r="BA73" s="204"/>
      <c r="BB73" s="204"/>
      <c r="BC73" s="205"/>
      <c r="BI73" s="37" t="str">
        <f t="shared" si="12"/>
        <v>ITEM1=</v>
      </c>
      <c r="BJ73" s="37" t="str">
        <f t="shared" si="13"/>
        <v>ITEM2=</v>
      </c>
      <c r="BK73" s="37" t="str">
        <f t="shared" si="14"/>
        <v>ITEM3=</v>
      </c>
      <c r="BL73" s="37" t="str">
        <f t="shared" si="15"/>
        <v>ITEM4=</v>
      </c>
      <c r="BM73" s="37" t="str">
        <f t="shared" si="16"/>
        <v>ITEM5=</v>
      </c>
      <c r="BN73" s="37" t="str">
        <f t="shared" si="17"/>
        <v>ITEM6=</v>
      </c>
    </row>
    <row r="74" spans="1:66" ht="21" hidden="1" customHeight="1">
      <c r="A74" s="206"/>
      <c r="B74" s="207"/>
      <c r="C74" s="207"/>
      <c r="D74" s="208"/>
      <c r="E74" s="203"/>
      <c r="F74" s="204"/>
      <c r="G74" s="204"/>
      <c r="H74" s="204"/>
      <c r="I74" s="204"/>
      <c r="J74" s="204"/>
      <c r="K74" s="204"/>
      <c r="L74" s="204"/>
      <c r="M74" s="205"/>
      <c r="N74" s="203"/>
      <c r="O74" s="204"/>
      <c r="P74" s="204"/>
      <c r="Q74" s="204"/>
      <c r="R74" s="204"/>
      <c r="S74" s="204"/>
      <c r="T74" s="204"/>
      <c r="U74" s="204"/>
      <c r="V74" s="204"/>
      <c r="W74" s="204"/>
      <c r="X74" s="204"/>
      <c r="Y74" s="204"/>
      <c r="Z74" s="204"/>
      <c r="AA74" s="205"/>
      <c r="AB74" s="203"/>
      <c r="AC74" s="204"/>
      <c r="AD74" s="204"/>
      <c r="AE74" s="204"/>
      <c r="AF74" s="204"/>
      <c r="AG74" s="204"/>
      <c r="AH74" s="204"/>
      <c r="AI74" s="204"/>
      <c r="AJ74" s="204"/>
      <c r="AK74" s="204"/>
      <c r="AL74" s="204"/>
      <c r="AM74" s="204"/>
      <c r="AN74" s="204"/>
      <c r="AO74" s="205"/>
      <c r="AP74" s="209"/>
      <c r="AQ74" s="210"/>
      <c r="AR74" s="210"/>
      <c r="AS74" s="210"/>
      <c r="AT74" s="211"/>
      <c r="AU74" s="203"/>
      <c r="AV74" s="204"/>
      <c r="AW74" s="204"/>
      <c r="AX74" s="204"/>
      <c r="AY74" s="204"/>
      <c r="AZ74" s="204"/>
      <c r="BA74" s="204"/>
      <c r="BB74" s="204"/>
      <c r="BC74" s="205"/>
      <c r="BI74" s="37" t="str">
        <f t="shared" si="12"/>
        <v>ITEM1=</v>
      </c>
      <c r="BJ74" s="37" t="str">
        <f t="shared" si="13"/>
        <v>ITEM2=</v>
      </c>
      <c r="BK74" s="37" t="str">
        <f t="shared" si="14"/>
        <v>ITEM3=</v>
      </c>
      <c r="BL74" s="37" t="str">
        <f t="shared" si="15"/>
        <v>ITEM4=</v>
      </c>
      <c r="BM74" s="37" t="str">
        <f t="shared" si="16"/>
        <v>ITEM5=</v>
      </c>
      <c r="BN74" s="37" t="str">
        <f t="shared" si="17"/>
        <v>ITEM6=</v>
      </c>
    </row>
    <row r="75" spans="1:66" ht="21" hidden="1" customHeight="1">
      <c r="A75" s="206"/>
      <c r="B75" s="207"/>
      <c r="C75" s="207"/>
      <c r="D75" s="208"/>
      <c r="E75" s="203"/>
      <c r="F75" s="204"/>
      <c r="G75" s="204"/>
      <c r="H75" s="204"/>
      <c r="I75" s="204"/>
      <c r="J75" s="204"/>
      <c r="K75" s="204"/>
      <c r="L75" s="204"/>
      <c r="M75" s="205"/>
      <c r="N75" s="203"/>
      <c r="O75" s="204"/>
      <c r="P75" s="204"/>
      <c r="Q75" s="204"/>
      <c r="R75" s="204"/>
      <c r="S75" s="204"/>
      <c r="T75" s="204"/>
      <c r="U75" s="204"/>
      <c r="V75" s="204"/>
      <c r="W75" s="204"/>
      <c r="X75" s="204"/>
      <c r="Y75" s="204"/>
      <c r="Z75" s="204"/>
      <c r="AA75" s="205"/>
      <c r="AB75" s="203"/>
      <c r="AC75" s="204"/>
      <c r="AD75" s="204"/>
      <c r="AE75" s="204"/>
      <c r="AF75" s="204"/>
      <c r="AG75" s="204"/>
      <c r="AH75" s="204"/>
      <c r="AI75" s="204"/>
      <c r="AJ75" s="204"/>
      <c r="AK75" s="204"/>
      <c r="AL75" s="204"/>
      <c r="AM75" s="204"/>
      <c r="AN75" s="204"/>
      <c r="AO75" s="205"/>
      <c r="AP75" s="209"/>
      <c r="AQ75" s="210"/>
      <c r="AR75" s="210"/>
      <c r="AS75" s="210"/>
      <c r="AT75" s="211"/>
      <c r="AU75" s="203"/>
      <c r="AV75" s="204"/>
      <c r="AW75" s="204"/>
      <c r="AX75" s="204"/>
      <c r="AY75" s="204"/>
      <c r="AZ75" s="204"/>
      <c r="BA75" s="204"/>
      <c r="BB75" s="204"/>
      <c r="BC75" s="205"/>
      <c r="BI75" s="37" t="str">
        <f t="shared" si="12"/>
        <v>ITEM1=</v>
      </c>
      <c r="BJ75" s="37" t="str">
        <f t="shared" si="13"/>
        <v>ITEM2=</v>
      </c>
      <c r="BK75" s="37" t="str">
        <f t="shared" si="14"/>
        <v>ITEM3=</v>
      </c>
      <c r="BL75" s="37" t="str">
        <f t="shared" si="15"/>
        <v>ITEM4=</v>
      </c>
      <c r="BM75" s="37" t="str">
        <f t="shared" si="16"/>
        <v>ITEM5=</v>
      </c>
      <c r="BN75" s="37" t="str">
        <f t="shared" si="17"/>
        <v>ITEM6=</v>
      </c>
    </row>
    <row r="76" spans="1:66" ht="21" hidden="1" customHeight="1">
      <c r="A76" s="206"/>
      <c r="B76" s="207"/>
      <c r="C76" s="207"/>
      <c r="D76" s="208"/>
      <c r="E76" s="203"/>
      <c r="F76" s="204"/>
      <c r="G76" s="204"/>
      <c r="H76" s="204"/>
      <c r="I76" s="204"/>
      <c r="J76" s="204"/>
      <c r="K76" s="204"/>
      <c r="L76" s="204"/>
      <c r="M76" s="205"/>
      <c r="N76" s="203"/>
      <c r="O76" s="204"/>
      <c r="P76" s="204"/>
      <c r="Q76" s="204"/>
      <c r="R76" s="204"/>
      <c r="S76" s="204"/>
      <c r="T76" s="204"/>
      <c r="U76" s="204"/>
      <c r="V76" s="204"/>
      <c r="W76" s="204"/>
      <c r="X76" s="204"/>
      <c r="Y76" s="204"/>
      <c r="Z76" s="204"/>
      <c r="AA76" s="205"/>
      <c r="AB76" s="203"/>
      <c r="AC76" s="204"/>
      <c r="AD76" s="204"/>
      <c r="AE76" s="204"/>
      <c r="AF76" s="204"/>
      <c r="AG76" s="204"/>
      <c r="AH76" s="204"/>
      <c r="AI76" s="204"/>
      <c r="AJ76" s="204"/>
      <c r="AK76" s="204"/>
      <c r="AL76" s="204"/>
      <c r="AM76" s="204"/>
      <c r="AN76" s="204"/>
      <c r="AO76" s="205"/>
      <c r="AP76" s="209"/>
      <c r="AQ76" s="210"/>
      <c r="AR76" s="210"/>
      <c r="AS76" s="210"/>
      <c r="AT76" s="211"/>
      <c r="AU76" s="203"/>
      <c r="AV76" s="204"/>
      <c r="AW76" s="204"/>
      <c r="AX76" s="204"/>
      <c r="AY76" s="204"/>
      <c r="AZ76" s="204"/>
      <c r="BA76" s="204"/>
      <c r="BB76" s="204"/>
      <c r="BC76" s="205"/>
      <c r="BI76" s="37" t="str">
        <f t="shared" si="12"/>
        <v>ITEM1=</v>
      </c>
      <c r="BJ76" s="37" t="str">
        <f t="shared" si="13"/>
        <v>ITEM2=</v>
      </c>
      <c r="BK76" s="37" t="str">
        <f t="shared" si="14"/>
        <v>ITEM3=</v>
      </c>
      <c r="BL76" s="37" t="str">
        <f t="shared" si="15"/>
        <v>ITEM4=</v>
      </c>
      <c r="BM76" s="37" t="str">
        <f t="shared" si="16"/>
        <v>ITEM5=</v>
      </c>
      <c r="BN76" s="37" t="str">
        <f t="shared" si="17"/>
        <v>ITEM6=</v>
      </c>
    </row>
    <row r="77" spans="1:66" ht="21" hidden="1" customHeight="1">
      <c r="A77" s="206"/>
      <c r="B77" s="207"/>
      <c r="C77" s="207"/>
      <c r="D77" s="208"/>
      <c r="E77" s="203"/>
      <c r="F77" s="204"/>
      <c r="G77" s="204"/>
      <c r="H77" s="204"/>
      <c r="I77" s="204"/>
      <c r="J77" s="204"/>
      <c r="K77" s="204"/>
      <c r="L77" s="204"/>
      <c r="M77" s="205"/>
      <c r="N77" s="203"/>
      <c r="O77" s="204"/>
      <c r="P77" s="204"/>
      <c r="Q77" s="204"/>
      <c r="R77" s="204"/>
      <c r="S77" s="204"/>
      <c r="T77" s="204"/>
      <c r="U77" s="204"/>
      <c r="V77" s="204"/>
      <c r="W77" s="204"/>
      <c r="X77" s="204"/>
      <c r="Y77" s="204"/>
      <c r="Z77" s="204"/>
      <c r="AA77" s="205"/>
      <c r="AB77" s="203"/>
      <c r="AC77" s="204"/>
      <c r="AD77" s="204"/>
      <c r="AE77" s="204"/>
      <c r="AF77" s="204"/>
      <c r="AG77" s="204"/>
      <c r="AH77" s="204"/>
      <c r="AI77" s="204"/>
      <c r="AJ77" s="204"/>
      <c r="AK77" s="204"/>
      <c r="AL77" s="204"/>
      <c r="AM77" s="204"/>
      <c r="AN77" s="204"/>
      <c r="AO77" s="205"/>
      <c r="AP77" s="209"/>
      <c r="AQ77" s="210"/>
      <c r="AR77" s="210"/>
      <c r="AS77" s="210"/>
      <c r="AT77" s="211"/>
      <c r="AU77" s="203"/>
      <c r="AV77" s="204"/>
      <c r="AW77" s="204"/>
      <c r="AX77" s="204"/>
      <c r="AY77" s="204"/>
      <c r="AZ77" s="204"/>
      <c r="BA77" s="204"/>
      <c r="BB77" s="204"/>
      <c r="BC77" s="205"/>
      <c r="BI77" s="37" t="str">
        <f t="shared" si="12"/>
        <v>ITEM1=</v>
      </c>
      <c r="BJ77" s="37" t="str">
        <f t="shared" si="13"/>
        <v>ITEM2=</v>
      </c>
      <c r="BK77" s="37" t="str">
        <f t="shared" si="14"/>
        <v>ITEM3=</v>
      </c>
      <c r="BL77" s="37" t="str">
        <f t="shared" si="15"/>
        <v>ITEM4=</v>
      </c>
      <c r="BM77" s="37" t="str">
        <f t="shared" si="16"/>
        <v>ITEM5=</v>
      </c>
      <c r="BN77" s="37" t="str">
        <f t="shared" si="17"/>
        <v>ITEM6=</v>
      </c>
    </row>
    <row r="78" spans="1:66" ht="21" hidden="1" customHeight="1">
      <c r="A78" s="206"/>
      <c r="B78" s="207"/>
      <c r="C78" s="207"/>
      <c r="D78" s="208"/>
      <c r="E78" s="203"/>
      <c r="F78" s="204"/>
      <c r="G78" s="204"/>
      <c r="H78" s="204"/>
      <c r="I78" s="204"/>
      <c r="J78" s="204"/>
      <c r="K78" s="204"/>
      <c r="L78" s="204"/>
      <c r="M78" s="205"/>
      <c r="N78" s="203"/>
      <c r="O78" s="204"/>
      <c r="P78" s="204"/>
      <c r="Q78" s="204"/>
      <c r="R78" s="204"/>
      <c r="S78" s="204"/>
      <c r="T78" s="204"/>
      <c r="U78" s="204"/>
      <c r="V78" s="204"/>
      <c r="W78" s="204"/>
      <c r="X78" s="204"/>
      <c r="Y78" s="204"/>
      <c r="Z78" s="204"/>
      <c r="AA78" s="205"/>
      <c r="AB78" s="203"/>
      <c r="AC78" s="204"/>
      <c r="AD78" s="204"/>
      <c r="AE78" s="204"/>
      <c r="AF78" s="204"/>
      <c r="AG78" s="204"/>
      <c r="AH78" s="204"/>
      <c r="AI78" s="204"/>
      <c r="AJ78" s="204"/>
      <c r="AK78" s="204"/>
      <c r="AL78" s="204"/>
      <c r="AM78" s="204"/>
      <c r="AN78" s="204"/>
      <c r="AO78" s="205"/>
      <c r="AP78" s="209"/>
      <c r="AQ78" s="210"/>
      <c r="AR78" s="210"/>
      <c r="AS78" s="210"/>
      <c r="AT78" s="211"/>
      <c r="AU78" s="203"/>
      <c r="AV78" s="204"/>
      <c r="AW78" s="204"/>
      <c r="AX78" s="204"/>
      <c r="AY78" s="204"/>
      <c r="AZ78" s="204"/>
      <c r="BA78" s="204"/>
      <c r="BB78" s="204"/>
      <c r="BC78" s="205"/>
      <c r="BI78" s="37" t="str">
        <f t="shared" si="12"/>
        <v>ITEM1=</v>
      </c>
      <c r="BJ78" s="37" t="str">
        <f t="shared" si="13"/>
        <v>ITEM2=</v>
      </c>
      <c r="BK78" s="37" t="str">
        <f t="shared" si="14"/>
        <v>ITEM3=</v>
      </c>
      <c r="BL78" s="37" t="str">
        <f t="shared" si="15"/>
        <v>ITEM4=</v>
      </c>
      <c r="BM78" s="37" t="str">
        <f t="shared" si="16"/>
        <v>ITEM5=</v>
      </c>
      <c r="BN78" s="37" t="str">
        <f t="shared" si="17"/>
        <v>ITEM6=</v>
      </c>
    </row>
    <row r="79" spans="1:66" ht="21" hidden="1" customHeight="1">
      <c r="A79" s="206"/>
      <c r="B79" s="207"/>
      <c r="C79" s="207"/>
      <c r="D79" s="208"/>
      <c r="E79" s="203"/>
      <c r="F79" s="204"/>
      <c r="G79" s="204"/>
      <c r="H79" s="204"/>
      <c r="I79" s="204"/>
      <c r="J79" s="204"/>
      <c r="K79" s="204"/>
      <c r="L79" s="204"/>
      <c r="M79" s="205"/>
      <c r="N79" s="203"/>
      <c r="O79" s="204"/>
      <c r="P79" s="204"/>
      <c r="Q79" s="204"/>
      <c r="R79" s="204"/>
      <c r="S79" s="204"/>
      <c r="T79" s="204"/>
      <c r="U79" s="204"/>
      <c r="V79" s="204"/>
      <c r="W79" s="204"/>
      <c r="X79" s="204"/>
      <c r="Y79" s="204"/>
      <c r="Z79" s="204"/>
      <c r="AA79" s="205"/>
      <c r="AB79" s="203"/>
      <c r="AC79" s="204"/>
      <c r="AD79" s="204"/>
      <c r="AE79" s="204"/>
      <c r="AF79" s="204"/>
      <c r="AG79" s="204"/>
      <c r="AH79" s="204"/>
      <c r="AI79" s="204"/>
      <c r="AJ79" s="204"/>
      <c r="AK79" s="204"/>
      <c r="AL79" s="204"/>
      <c r="AM79" s="204"/>
      <c r="AN79" s="204"/>
      <c r="AO79" s="205"/>
      <c r="AP79" s="209"/>
      <c r="AQ79" s="210"/>
      <c r="AR79" s="210"/>
      <c r="AS79" s="210"/>
      <c r="AT79" s="211"/>
      <c r="AU79" s="203"/>
      <c r="AV79" s="204"/>
      <c r="AW79" s="204"/>
      <c r="AX79" s="204"/>
      <c r="AY79" s="204"/>
      <c r="AZ79" s="204"/>
      <c r="BA79" s="204"/>
      <c r="BB79" s="204"/>
      <c r="BC79" s="205"/>
      <c r="BI79" s="37" t="str">
        <f t="shared" si="12"/>
        <v>ITEM1=</v>
      </c>
      <c r="BJ79" s="37" t="str">
        <f t="shared" si="13"/>
        <v>ITEM2=</v>
      </c>
      <c r="BK79" s="37" t="str">
        <f t="shared" si="14"/>
        <v>ITEM3=</v>
      </c>
      <c r="BL79" s="37" t="str">
        <f t="shared" si="15"/>
        <v>ITEM4=</v>
      </c>
      <c r="BM79" s="37" t="str">
        <f t="shared" si="16"/>
        <v>ITEM5=</v>
      </c>
      <c r="BN79" s="37" t="str">
        <f t="shared" si="17"/>
        <v>ITEM6=</v>
      </c>
    </row>
    <row r="80" spans="1:66" ht="21" hidden="1" customHeight="1">
      <c r="A80" s="206"/>
      <c r="B80" s="207"/>
      <c r="C80" s="207"/>
      <c r="D80" s="208"/>
      <c r="E80" s="203"/>
      <c r="F80" s="204"/>
      <c r="G80" s="204"/>
      <c r="H80" s="204"/>
      <c r="I80" s="204"/>
      <c r="J80" s="204"/>
      <c r="K80" s="204"/>
      <c r="L80" s="204"/>
      <c r="M80" s="205"/>
      <c r="N80" s="203"/>
      <c r="O80" s="204"/>
      <c r="P80" s="204"/>
      <c r="Q80" s="204"/>
      <c r="R80" s="204"/>
      <c r="S80" s="204"/>
      <c r="T80" s="204"/>
      <c r="U80" s="204"/>
      <c r="V80" s="204"/>
      <c r="W80" s="204"/>
      <c r="X80" s="204"/>
      <c r="Y80" s="204"/>
      <c r="Z80" s="204"/>
      <c r="AA80" s="205"/>
      <c r="AB80" s="203"/>
      <c r="AC80" s="204"/>
      <c r="AD80" s="204"/>
      <c r="AE80" s="204"/>
      <c r="AF80" s="204"/>
      <c r="AG80" s="204"/>
      <c r="AH80" s="204"/>
      <c r="AI80" s="204"/>
      <c r="AJ80" s="204"/>
      <c r="AK80" s="204"/>
      <c r="AL80" s="204"/>
      <c r="AM80" s="204"/>
      <c r="AN80" s="204"/>
      <c r="AO80" s="205"/>
      <c r="AP80" s="209"/>
      <c r="AQ80" s="210"/>
      <c r="AR80" s="210"/>
      <c r="AS80" s="210"/>
      <c r="AT80" s="211"/>
      <c r="AU80" s="203"/>
      <c r="AV80" s="204"/>
      <c r="AW80" s="204"/>
      <c r="AX80" s="204"/>
      <c r="AY80" s="204"/>
      <c r="AZ80" s="204"/>
      <c r="BA80" s="204"/>
      <c r="BB80" s="204"/>
      <c r="BC80" s="205"/>
      <c r="BI80" s="37" t="str">
        <f t="shared" si="12"/>
        <v>ITEM1=</v>
      </c>
      <c r="BJ80" s="37" t="str">
        <f t="shared" si="13"/>
        <v>ITEM2=</v>
      </c>
      <c r="BK80" s="37" t="str">
        <f t="shared" si="14"/>
        <v>ITEM3=</v>
      </c>
      <c r="BL80" s="37" t="str">
        <f t="shared" si="15"/>
        <v>ITEM4=</v>
      </c>
      <c r="BM80" s="37" t="str">
        <f t="shared" si="16"/>
        <v>ITEM5=</v>
      </c>
      <c r="BN80" s="37" t="str">
        <f t="shared" si="17"/>
        <v>ITEM6=</v>
      </c>
    </row>
    <row r="81" spans="1:66" ht="21" hidden="1" customHeight="1">
      <c r="A81" s="206"/>
      <c r="B81" s="207"/>
      <c r="C81" s="207"/>
      <c r="D81" s="208"/>
      <c r="E81" s="203"/>
      <c r="F81" s="204"/>
      <c r="G81" s="204"/>
      <c r="H81" s="204"/>
      <c r="I81" s="204"/>
      <c r="J81" s="204"/>
      <c r="K81" s="204"/>
      <c r="L81" s="204"/>
      <c r="M81" s="205"/>
      <c r="N81" s="203"/>
      <c r="O81" s="204"/>
      <c r="P81" s="204"/>
      <c r="Q81" s="204"/>
      <c r="R81" s="204"/>
      <c r="S81" s="204"/>
      <c r="T81" s="204"/>
      <c r="U81" s="204"/>
      <c r="V81" s="204"/>
      <c r="W81" s="204"/>
      <c r="X81" s="204"/>
      <c r="Y81" s="204"/>
      <c r="Z81" s="204"/>
      <c r="AA81" s="205"/>
      <c r="AB81" s="203"/>
      <c r="AC81" s="204"/>
      <c r="AD81" s="204"/>
      <c r="AE81" s="204"/>
      <c r="AF81" s="204"/>
      <c r="AG81" s="204"/>
      <c r="AH81" s="204"/>
      <c r="AI81" s="204"/>
      <c r="AJ81" s="204"/>
      <c r="AK81" s="204"/>
      <c r="AL81" s="204"/>
      <c r="AM81" s="204"/>
      <c r="AN81" s="204"/>
      <c r="AO81" s="205"/>
      <c r="AP81" s="209"/>
      <c r="AQ81" s="210"/>
      <c r="AR81" s="210"/>
      <c r="AS81" s="210"/>
      <c r="AT81" s="211"/>
      <c r="AU81" s="203"/>
      <c r="AV81" s="204"/>
      <c r="AW81" s="204"/>
      <c r="AX81" s="204"/>
      <c r="AY81" s="204"/>
      <c r="AZ81" s="204"/>
      <c r="BA81" s="204"/>
      <c r="BB81" s="204"/>
      <c r="BC81" s="205"/>
      <c r="BI81" s="37" t="str">
        <f t="shared" si="12"/>
        <v>ITEM1=</v>
      </c>
      <c r="BJ81" s="37" t="str">
        <f t="shared" si="13"/>
        <v>ITEM2=</v>
      </c>
      <c r="BK81" s="37" t="str">
        <f t="shared" si="14"/>
        <v>ITEM3=</v>
      </c>
      <c r="BL81" s="37" t="str">
        <f t="shared" si="15"/>
        <v>ITEM4=</v>
      </c>
      <c r="BM81" s="37" t="str">
        <f t="shared" si="16"/>
        <v>ITEM5=</v>
      </c>
      <c r="BN81" s="37" t="str">
        <f t="shared" si="17"/>
        <v>ITEM6=</v>
      </c>
    </row>
    <row r="82" spans="1:66" ht="21" hidden="1" customHeight="1">
      <c r="A82" s="206"/>
      <c r="B82" s="207"/>
      <c r="C82" s="207"/>
      <c r="D82" s="208"/>
      <c r="E82" s="203"/>
      <c r="F82" s="204"/>
      <c r="G82" s="204"/>
      <c r="H82" s="204"/>
      <c r="I82" s="204"/>
      <c r="J82" s="204"/>
      <c r="K82" s="204"/>
      <c r="L82" s="204"/>
      <c r="M82" s="205"/>
      <c r="N82" s="203"/>
      <c r="O82" s="204"/>
      <c r="P82" s="204"/>
      <c r="Q82" s="204"/>
      <c r="R82" s="204"/>
      <c r="S82" s="204"/>
      <c r="T82" s="204"/>
      <c r="U82" s="204"/>
      <c r="V82" s="204"/>
      <c r="W82" s="204"/>
      <c r="X82" s="204"/>
      <c r="Y82" s="204"/>
      <c r="Z82" s="204"/>
      <c r="AA82" s="205"/>
      <c r="AB82" s="203"/>
      <c r="AC82" s="204"/>
      <c r="AD82" s="204"/>
      <c r="AE82" s="204"/>
      <c r="AF82" s="204"/>
      <c r="AG82" s="204"/>
      <c r="AH82" s="204"/>
      <c r="AI82" s="204"/>
      <c r="AJ82" s="204"/>
      <c r="AK82" s="204"/>
      <c r="AL82" s="204"/>
      <c r="AM82" s="204"/>
      <c r="AN82" s="204"/>
      <c r="AO82" s="205"/>
      <c r="AP82" s="209"/>
      <c r="AQ82" s="210"/>
      <c r="AR82" s="210"/>
      <c r="AS82" s="210"/>
      <c r="AT82" s="211"/>
      <c r="AU82" s="203"/>
      <c r="AV82" s="204"/>
      <c r="AW82" s="204"/>
      <c r="AX82" s="204"/>
      <c r="AY82" s="204"/>
      <c r="AZ82" s="204"/>
      <c r="BA82" s="204"/>
      <c r="BB82" s="204"/>
      <c r="BC82" s="205"/>
      <c r="BI82" s="37" t="str">
        <f t="shared" si="12"/>
        <v>ITEM1=</v>
      </c>
      <c r="BJ82" s="37" t="str">
        <f t="shared" si="13"/>
        <v>ITEM2=</v>
      </c>
      <c r="BK82" s="37" t="str">
        <f t="shared" si="14"/>
        <v>ITEM3=</v>
      </c>
      <c r="BL82" s="37" t="str">
        <f t="shared" si="15"/>
        <v>ITEM4=</v>
      </c>
      <c r="BM82" s="37" t="str">
        <f t="shared" si="16"/>
        <v>ITEM5=</v>
      </c>
      <c r="BN82" s="37" t="str">
        <f t="shared" si="17"/>
        <v>ITEM6=</v>
      </c>
    </row>
    <row r="83" spans="1:66" ht="21" hidden="1" customHeight="1">
      <c r="A83" s="206"/>
      <c r="B83" s="207"/>
      <c r="C83" s="207"/>
      <c r="D83" s="208"/>
      <c r="E83" s="203"/>
      <c r="F83" s="204"/>
      <c r="G83" s="204"/>
      <c r="H83" s="204"/>
      <c r="I83" s="204"/>
      <c r="J83" s="204"/>
      <c r="K83" s="204"/>
      <c r="L83" s="204"/>
      <c r="M83" s="205"/>
      <c r="N83" s="203"/>
      <c r="O83" s="204"/>
      <c r="P83" s="204"/>
      <c r="Q83" s="204"/>
      <c r="R83" s="204"/>
      <c r="S83" s="204"/>
      <c r="T83" s="204"/>
      <c r="U83" s="204"/>
      <c r="V83" s="204"/>
      <c r="W83" s="204"/>
      <c r="X83" s="204"/>
      <c r="Y83" s="204"/>
      <c r="Z83" s="204"/>
      <c r="AA83" s="205"/>
      <c r="AB83" s="203"/>
      <c r="AC83" s="204"/>
      <c r="AD83" s="204"/>
      <c r="AE83" s="204"/>
      <c r="AF83" s="204"/>
      <c r="AG83" s="204"/>
      <c r="AH83" s="204"/>
      <c r="AI83" s="204"/>
      <c r="AJ83" s="204"/>
      <c r="AK83" s="204"/>
      <c r="AL83" s="204"/>
      <c r="AM83" s="204"/>
      <c r="AN83" s="204"/>
      <c r="AO83" s="205"/>
      <c r="AP83" s="209"/>
      <c r="AQ83" s="210"/>
      <c r="AR83" s="210"/>
      <c r="AS83" s="210"/>
      <c r="AT83" s="211"/>
      <c r="AU83" s="203"/>
      <c r="AV83" s="204"/>
      <c r="AW83" s="204"/>
      <c r="AX83" s="204"/>
      <c r="AY83" s="204"/>
      <c r="AZ83" s="204"/>
      <c r="BA83" s="204"/>
      <c r="BB83" s="204"/>
      <c r="BC83" s="205"/>
      <c r="BI83" s="37" t="str">
        <f t="shared" si="12"/>
        <v>ITEM1=</v>
      </c>
      <c r="BJ83" s="37" t="str">
        <f t="shared" si="13"/>
        <v>ITEM2=</v>
      </c>
      <c r="BK83" s="37" t="str">
        <f t="shared" si="14"/>
        <v>ITEM3=</v>
      </c>
      <c r="BL83" s="37" t="str">
        <f t="shared" si="15"/>
        <v>ITEM4=</v>
      </c>
      <c r="BM83" s="37" t="str">
        <f t="shared" si="16"/>
        <v>ITEM5=</v>
      </c>
      <c r="BN83" s="37" t="str">
        <f t="shared" si="17"/>
        <v>ITEM6=</v>
      </c>
    </row>
    <row r="84" spans="1:66" ht="21" hidden="1" customHeight="1">
      <c r="A84" s="206"/>
      <c r="B84" s="207"/>
      <c r="C84" s="207"/>
      <c r="D84" s="208"/>
      <c r="E84" s="203"/>
      <c r="F84" s="204"/>
      <c r="G84" s="204"/>
      <c r="H84" s="204"/>
      <c r="I84" s="204"/>
      <c r="J84" s="204"/>
      <c r="K84" s="204"/>
      <c r="L84" s="204"/>
      <c r="M84" s="205"/>
      <c r="N84" s="203"/>
      <c r="O84" s="204"/>
      <c r="P84" s="204"/>
      <c r="Q84" s="204"/>
      <c r="R84" s="204"/>
      <c r="S84" s="204"/>
      <c r="T84" s="204"/>
      <c r="U84" s="204"/>
      <c r="V84" s="204"/>
      <c r="W84" s="204"/>
      <c r="X84" s="204"/>
      <c r="Y84" s="204"/>
      <c r="Z84" s="204"/>
      <c r="AA84" s="205"/>
      <c r="AB84" s="203"/>
      <c r="AC84" s="204"/>
      <c r="AD84" s="204"/>
      <c r="AE84" s="204"/>
      <c r="AF84" s="204"/>
      <c r="AG84" s="204"/>
      <c r="AH84" s="204"/>
      <c r="AI84" s="204"/>
      <c r="AJ84" s="204"/>
      <c r="AK84" s="204"/>
      <c r="AL84" s="204"/>
      <c r="AM84" s="204"/>
      <c r="AN84" s="204"/>
      <c r="AO84" s="205"/>
      <c r="AP84" s="209"/>
      <c r="AQ84" s="210"/>
      <c r="AR84" s="210"/>
      <c r="AS84" s="210"/>
      <c r="AT84" s="211"/>
      <c r="AU84" s="203"/>
      <c r="AV84" s="204"/>
      <c r="AW84" s="204"/>
      <c r="AX84" s="204"/>
      <c r="AY84" s="204"/>
      <c r="AZ84" s="204"/>
      <c r="BA84" s="204"/>
      <c r="BB84" s="204"/>
      <c r="BC84" s="205"/>
      <c r="BI84" s="37" t="str">
        <f t="shared" si="12"/>
        <v>ITEM1=</v>
      </c>
      <c r="BJ84" s="37" t="str">
        <f t="shared" si="13"/>
        <v>ITEM2=</v>
      </c>
      <c r="BK84" s="37" t="str">
        <f t="shared" si="14"/>
        <v>ITEM3=</v>
      </c>
      <c r="BL84" s="37" t="str">
        <f t="shared" si="15"/>
        <v>ITEM4=</v>
      </c>
      <c r="BM84" s="37" t="str">
        <f t="shared" si="16"/>
        <v>ITEM5=</v>
      </c>
      <c r="BN84" s="37" t="str">
        <f t="shared" si="17"/>
        <v>ITEM6=</v>
      </c>
    </row>
    <row r="85" spans="1:66" ht="21" hidden="1" customHeight="1">
      <c r="A85" s="206"/>
      <c r="B85" s="207"/>
      <c r="C85" s="207"/>
      <c r="D85" s="208"/>
      <c r="E85" s="203"/>
      <c r="F85" s="204"/>
      <c r="G85" s="204"/>
      <c r="H85" s="204"/>
      <c r="I85" s="204"/>
      <c r="J85" s="204"/>
      <c r="K85" s="204"/>
      <c r="L85" s="204"/>
      <c r="M85" s="205"/>
      <c r="N85" s="203"/>
      <c r="O85" s="204"/>
      <c r="P85" s="204"/>
      <c r="Q85" s="204"/>
      <c r="R85" s="204"/>
      <c r="S85" s="204"/>
      <c r="T85" s="204"/>
      <c r="U85" s="204"/>
      <c r="V85" s="204"/>
      <c r="W85" s="204"/>
      <c r="X85" s="204"/>
      <c r="Y85" s="204"/>
      <c r="Z85" s="204"/>
      <c r="AA85" s="205"/>
      <c r="AB85" s="203"/>
      <c r="AC85" s="204"/>
      <c r="AD85" s="204"/>
      <c r="AE85" s="204"/>
      <c r="AF85" s="204"/>
      <c r="AG85" s="204"/>
      <c r="AH85" s="204"/>
      <c r="AI85" s="204"/>
      <c r="AJ85" s="204"/>
      <c r="AK85" s="204"/>
      <c r="AL85" s="204"/>
      <c r="AM85" s="204"/>
      <c r="AN85" s="204"/>
      <c r="AO85" s="205"/>
      <c r="AP85" s="209"/>
      <c r="AQ85" s="210"/>
      <c r="AR85" s="210"/>
      <c r="AS85" s="210"/>
      <c r="AT85" s="211"/>
      <c r="AU85" s="203"/>
      <c r="AV85" s="204"/>
      <c r="AW85" s="204"/>
      <c r="AX85" s="204"/>
      <c r="AY85" s="204"/>
      <c r="AZ85" s="204"/>
      <c r="BA85" s="204"/>
      <c r="BB85" s="204"/>
      <c r="BC85" s="205"/>
      <c r="BI85" s="37" t="str">
        <f t="shared" si="12"/>
        <v>ITEM1=</v>
      </c>
      <c r="BJ85" s="37" t="str">
        <f t="shared" si="13"/>
        <v>ITEM2=</v>
      </c>
      <c r="BK85" s="37" t="str">
        <f t="shared" si="14"/>
        <v>ITEM3=</v>
      </c>
      <c r="BL85" s="37" t="str">
        <f t="shared" si="15"/>
        <v>ITEM4=</v>
      </c>
      <c r="BM85" s="37" t="str">
        <f t="shared" si="16"/>
        <v>ITEM5=</v>
      </c>
      <c r="BN85" s="37" t="str">
        <f t="shared" si="17"/>
        <v>ITEM6=</v>
      </c>
    </row>
    <row r="86" spans="1:66" ht="21" hidden="1" customHeight="1">
      <c r="A86" s="206"/>
      <c r="B86" s="207"/>
      <c r="C86" s="207"/>
      <c r="D86" s="208"/>
      <c r="E86" s="203"/>
      <c r="F86" s="204"/>
      <c r="G86" s="204"/>
      <c r="H86" s="204"/>
      <c r="I86" s="204"/>
      <c r="J86" s="204"/>
      <c r="K86" s="204"/>
      <c r="L86" s="204"/>
      <c r="M86" s="205"/>
      <c r="N86" s="203"/>
      <c r="O86" s="204"/>
      <c r="P86" s="204"/>
      <c r="Q86" s="204"/>
      <c r="R86" s="204"/>
      <c r="S86" s="204"/>
      <c r="T86" s="204"/>
      <c r="U86" s="204"/>
      <c r="V86" s="204"/>
      <c r="W86" s="204"/>
      <c r="X86" s="204"/>
      <c r="Y86" s="204"/>
      <c r="Z86" s="204"/>
      <c r="AA86" s="205"/>
      <c r="AB86" s="203"/>
      <c r="AC86" s="204"/>
      <c r="AD86" s="204"/>
      <c r="AE86" s="204"/>
      <c r="AF86" s="204"/>
      <c r="AG86" s="204"/>
      <c r="AH86" s="204"/>
      <c r="AI86" s="204"/>
      <c r="AJ86" s="204"/>
      <c r="AK86" s="204"/>
      <c r="AL86" s="204"/>
      <c r="AM86" s="204"/>
      <c r="AN86" s="204"/>
      <c r="AO86" s="205"/>
      <c r="AP86" s="209"/>
      <c r="AQ86" s="210"/>
      <c r="AR86" s="210"/>
      <c r="AS86" s="210"/>
      <c r="AT86" s="211"/>
      <c r="AU86" s="203"/>
      <c r="AV86" s="204"/>
      <c r="AW86" s="204"/>
      <c r="AX86" s="204"/>
      <c r="AY86" s="204"/>
      <c r="AZ86" s="204"/>
      <c r="BA86" s="204"/>
      <c r="BB86" s="204"/>
      <c r="BC86" s="205"/>
      <c r="BI86" s="37" t="str">
        <f t="shared" si="12"/>
        <v>ITEM1=</v>
      </c>
      <c r="BJ86" s="37" t="str">
        <f t="shared" si="13"/>
        <v>ITEM2=</v>
      </c>
      <c r="BK86" s="37" t="str">
        <f t="shared" si="14"/>
        <v>ITEM3=</v>
      </c>
      <c r="BL86" s="37" t="str">
        <f t="shared" si="15"/>
        <v>ITEM4=</v>
      </c>
      <c r="BM86" s="37" t="str">
        <f t="shared" si="16"/>
        <v>ITEM5=</v>
      </c>
      <c r="BN86" s="37" t="str">
        <f t="shared" si="17"/>
        <v>ITEM6=</v>
      </c>
    </row>
    <row r="87" spans="1:66" ht="21" hidden="1" customHeight="1">
      <c r="A87" s="206"/>
      <c r="B87" s="207"/>
      <c r="C87" s="207"/>
      <c r="D87" s="208"/>
      <c r="E87" s="203"/>
      <c r="F87" s="204"/>
      <c r="G87" s="204"/>
      <c r="H87" s="204"/>
      <c r="I87" s="204"/>
      <c r="J87" s="204"/>
      <c r="K87" s="204"/>
      <c r="L87" s="204"/>
      <c r="M87" s="205"/>
      <c r="N87" s="203"/>
      <c r="O87" s="204"/>
      <c r="P87" s="204"/>
      <c r="Q87" s="204"/>
      <c r="R87" s="204"/>
      <c r="S87" s="204"/>
      <c r="T87" s="204"/>
      <c r="U87" s="204"/>
      <c r="V87" s="204"/>
      <c r="W87" s="204"/>
      <c r="X87" s="204"/>
      <c r="Y87" s="204"/>
      <c r="Z87" s="204"/>
      <c r="AA87" s="205"/>
      <c r="AB87" s="203"/>
      <c r="AC87" s="204"/>
      <c r="AD87" s="204"/>
      <c r="AE87" s="204"/>
      <c r="AF87" s="204"/>
      <c r="AG87" s="204"/>
      <c r="AH87" s="204"/>
      <c r="AI87" s="204"/>
      <c r="AJ87" s="204"/>
      <c r="AK87" s="204"/>
      <c r="AL87" s="204"/>
      <c r="AM87" s="204"/>
      <c r="AN87" s="204"/>
      <c r="AO87" s="205"/>
      <c r="AP87" s="209"/>
      <c r="AQ87" s="210"/>
      <c r="AR87" s="210"/>
      <c r="AS87" s="210"/>
      <c r="AT87" s="211"/>
      <c r="AU87" s="203"/>
      <c r="AV87" s="204"/>
      <c r="AW87" s="204"/>
      <c r="AX87" s="204"/>
      <c r="AY87" s="204"/>
      <c r="AZ87" s="204"/>
      <c r="BA87" s="204"/>
      <c r="BB87" s="204"/>
      <c r="BC87" s="205"/>
      <c r="BI87" s="37" t="str">
        <f t="shared" si="12"/>
        <v>ITEM1=</v>
      </c>
      <c r="BJ87" s="37" t="str">
        <f t="shared" si="13"/>
        <v>ITEM2=</v>
      </c>
      <c r="BK87" s="37" t="str">
        <f t="shared" si="14"/>
        <v>ITEM3=</v>
      </c>
      <c r="BL87" s="37" t="str">
        <f t="shared" si="15"/>
        <v>ITEM4=</v>
      </c>
      <c r="BM87" s="37" t="str">
        <f t="shared" si="16"/>
        <v>ITEM5=</v>
      </c>
      <c r="BN87" s="37" t="str">
        <f t="shared" si="17"/>
        <v>ITEM6=</v>
      </c>
    </row>
    <row r="88" spans="1:66" ht="21" hidden="1" customHeight="1">
      <c r="A88" s="206"/>
      <c r="B88" s="207"/>
      <c r="C88" s="207"/>
      <c r="D88" s="208"/>
      <c r="E88" s="203"/>
      <c r="F88" s="204"/>
      <c r="G88" s="204"/>
      <c r="H88" s="204"/>
      <c r="I88" s="204"/>
      <c r="J88" s="204"/>
      <c r="K88" s="204"/>
      <c r="L88" s="204"/>
      <c r="M88" s="205"/>
      <c r="N88" s="203"/>
      <c r="O88" s="204"/>
      <c r="P88" s="204"/>
      <c r="Q88" s="204"/>
      <c r="R88" s="204"/>
      <c r="S88" s="204"/>
      <c r="T88" s="204"/>
      <c r="U88" s="204"/>
      <c r="V88" s="204"/>
      <c r="W88" s="204"/>
      <c r="X88" s="204"/>
      <c r="Y88" s="204"/>
      <c r="Z88" s="204"/>
      <c r="AA88" s="205"/>
      <c r="AB88" s="203"/>
      <c r="AC88" s="204"/>
      <c r="AD88" s="204"/>
      <c r="AE88" s="204"/>
      <c r="AF88" s="204"/>
      <c r="AG88" s="204"/>
      <c r="AH88" s="204"/>
      <c r="AI88" s="204"/>
      <c r="AJ88" s="204"/>
      <c r="AK88" s="204"/>
      <c r="AL88" s="204"/>
      <c r="AM88" s="204"/>
      <c r="AN88" s="204"/>
      <c r="AO88" s="205"/>
      <c r="AP88" s="209"/>
      <c r="AQ88" s="210"/>
      <c r="AR88" s="210"/>
      <c r="AS88" s="210"/>
      <c r="AT88" s="211"/>
      <c r="AU88" s="203"/>
      <c r="AV88" s="204"/>
      <c r="AW88" s="204"/>
      <c r="AX88" s="204"/>
      <c r="AY88" s="204"/>
      <c r="AZ88" s="204"/>
      <c r="BA88" s="204"/>
      <c r="BB88" s="204"/>
      <c r="BC88" s="205"/>
      <c r="BI88" s="37" t="str">
        <f t="shared" si="12"/>
        <v>ITEM1=</v>
      </c>
      <c r="BJ88" s="37" t="str">
        <f t="shared" si="13"/>
        <v>ITEM2=</v>
      </c>
      <c r="BK88" s="37" t="str">
        <f t="shared" si="14"/>
        <v>ITEM3=</v>
      </c>
      <c r="BL88" s="37" t="str">
        <f t="shared" si="15"/>
        <v>ITEM4=</v>
      </c>
      <c r="BM88" s="37" t="str">
        <f t="shared" si="16"/>
        <v>ITEM5=</v>
      </c>
      <c r="BN88" s="37" t="str">
        <f t="shared" si="17"/>
        <v>ITEM6=</v>
      </c>
    </row>
    <row r="89" spans="1:66" ht="21" hidden="1" customHeight="1">
      <c r="A89" s="206"/>
      <c r="B89" s="207"/>
      <c r="C89" s="207"/>
      <c r="D89" s="208"/>
      <c r="E89" s="203"/>
      <c r="F89" s="204"/>
      <c r="G89" s="204"/>
      <c r="H89" s="204"/>
      <c r="I89" s="204"/>
      <c r="J89" s="204"/>
      <c r="K89" s="204"/>
      <c r="L89" s="204"/>
      <c r="M89" s="205"/>
      <c r="N89" s="203"/>
      <c r="O89" s="204"/>
      <c r="P89" s="204"/>
      <c r="Q89" s="204"/>
      <c r="R89" s="204"/>
      <c r="S89" s="204"/>
      <c r="T89" s="204"/>
      <c r="U89" s="204"/>
      <c r="V89" s="204"/>
      <c r="W89" s="204"/>
      <c r="X89" s="204"/>
      <c r="Y89" s="204"/>
      <c r="Z89" s="204"/>
      <c r="AA89" s="205"/>
      <c r="AB89" s="203"/>
      <c r="AC89" s="204"/>
      <c r="AD89" s="204"/>
      <c r="AE89" s="204"/>
      <c r="AF89" s="204"/>
      <c r="AG89" s="204"/>
      <c r="AH89" s="204"/>
      <c r="AI89" s="204"/>
      <c r="AJ89" s="204"/>
      <c r="AK89" s="204"/>
      <c r="AL89" s="204"/>
      <c r="AM89" s="204"/>
      <c r="AN89" s="204"/>
      <c r="AO89" s="205"/>
      <c r="AP89" s="209"/>
      <c r="AQ89" s="210"/>
      <c r="AR89" s="210"/>
      <c r="AS89" s="210"/>
      <c r="AT89" s="211"/>
      <c r="AU89" s="203"/>
      <c r="AV89" s="204"/>
      <c r="AW89" s="204"/>
      <c r="AX89" s="204"/>
      <c r="AY89" s="204"/>
      <c r="AZ89" s="204"/>
      <c r="BA89" s="204"/>
      <c r="BB89" s="204"/>
      <c r="BC89" s="205"/>
      <c r="BI89" s="37" t="str">
        <f t="shared" si="12"/>
        <v>ITEM1=</v>
      </c>
      <c r="BJ89" s="37" t="str">
        <f t="shared" si="13"/>
        <v>ITEM2=</v>
      </c>
      <c r="BK89" s="37" t="str">
        <f t="shared" si="14"/>
        <v>ITEM3=</v>
      </c>
      <c r="BL89" s="37" t="str">
        <f t="shared" si="15"/>
        <v>ITEM4=</v>
      </c>
      <c r="BM89" s="37" t="str">
        <f t="shared" si="16"/>
        <v>ITEM5=</v>
      </c>
      <c r="BN89" s="37" t="str">
        <f t="shared" si="17"/>
        <v>ITEM6=</v>
      </c>
    </row>
    <row r="90" spans="1:66" ht="21" hidden="1" customHeight="1">
      <c r="A90" s="206"/>
      <c r="B90" s="207"/>
      <c r="C90" s="207"/>
      <c r="D90" s="208"/>
      <c r="E90" s="203"/>
      <c r="F90" s="204"/>
      <c r="G90" s="204"/>
      <c r="H90" s="204"/>
      <c r="I90" s="204"/>
      <c r="J90" s="204"/>
      <c r="K90" s="204"/>
      <c r="L90" s="204"/>
      <c r="M90" s="205"/>
      <c r="N90" s="203"/>
      <c r="O90" s="204"/>
      <c r="P90" s="204"/>
      <c r="Q90" s="204"/>
      <c r="R90" s="204"/>
      <c r="S90" s="204"/>
      <c r="T90" s="204"/>
      <c r="U90" s="204"/>
      <c r="V90" s="204"/>
      <c r="W90" s="204"/>
      <c r="X90" s="204"/>
      <c r="Y90" s="204"/>
      <c r="Z90" s="204"/>
      <c r="AA90" s="205"/>
      <c r="AB90" s="203"/>
      <c r="AC90" s="204"/>
      <c r="AD90" s="204"/>
      <c r="AE90" s="204"/>
      <c r="AF90" s="204"/>
      <c r="AG90" s="204"/>
      <c r="AH90" s="204"/>
      <c r="AI90" s="204"/>
      <c r="AJ90" s="204"/>
      <c r="AK90" s="204"/>
      <c r="AL90" s="204"/>
      <c r="AM90" s="204"/>
      <c r="AN90" s="204"/>
      <c r="AO90" s="205"/>
      <c r="AP90" s="209"/>
      <c r="AQ90" s="210"/>
      <c r="AR90" s="210"/>
      <c r="AS90" s="210"/>
      <c r="AT90" s="211"/>
      <c r="AU90" s="203"/>
      <c r="AV90" s="204"/>
      <c r="AW90" s="204"/>
      <c r="AX90" s="204"/>
      <c r="AY90" s="204"/>
      <c r="AZ90" s="204"/>
      <c r="BA90" s="204"/>
      <c r="BB90" s="204"/>
      <c r="BC90" s="205"/>
      <c r="BI90" s="37" t="str">
        <f t="shared" si="12"/>
        <v>ITEM1=</v>
      </c>
      <c r="BJ90" s="37" t="str">
        <f t="shared" si="13"/>
        <v>ITEM2=</v>
      </c>
      <c r="BK90" s="37" t="str">
        <f t="shared" si="14"/>
        <v>ITEM3=</v>
      </c>
      <c r="BL90" s="37" t="str">
        <f t="shared" si="15"/>
        <v>ITEM4=</v>
      </c>
      <c r="BM90" s="37" t="str">
        <f t="shared" si="16"/>
        <v>ITEM5=</v>
      </c>
      <c r="BN90" s="37" t="str">
        <f t="shared" si="17"/>
        <v>ITEM6=</v>
      </c>
    </row>
    <row r="91" spans="1:66" ht="21" hidden="1" customHeight="1">
      <c r="A91" s="206"/>
      <c r="B91" s="207"/>
      <c r="C91" s="207"/>
      <c r="D91" s="208"/>
      <c r="E91" s="203"/>
      <c r="F91" s="204"/>
      <c r="G91" s="204"/>
      <c r="H91" s="204"/>
      <c r="I91" s="204"/>
      <c r="J91" s="204"/>
      <c r="K91" s="204"/>
      <c r="L91" s="204"/>
      <c r="M91" s="205"/>
      <c r="N91" s="203"/>
      <c r="O91" s="204"/>
      <c r="P91" s="204"/>
      <c r="Q91" s="204"/>
      <c r="R91" s="204"/>
      <c r="S91" s="204"/>
      <c r="T91" s="204"/>
      <c r="U91" s="204"/>
      <c r="V91" s="204"/>
      <c r="W91" s="204"/>
      <c r="X91" s="204"/>
      <c r="Y91" s="204"/>
      <c r="Z91" s="204"/>
      <c r="AA91" s="205"/>
      <c r="AB91" s="203"/>
      <c r="AC91" s="204"/>
      <c r="AD91" s="204"/>
      <c r="AE91" s="204"/>
      <c r="AF91" s="204"/>
      <c r="AG91" s="204"/>
      <c r="AH91" s="204"/>
      <c r="AI91" s="204"/>
      <c r="AJ91" s="204"/>
      <c r="AK91" s="204"/>
      <c r="AL91" s="204"/>
      <c r="AM91" s="204"/>
      <c r="AN91" s="204"/>
      <c r="AO91" s="205"/>
      <c r="AP91" s="209"/>
      <c r="AQ91" s="210"/>
      <c r="AR91" s="210"/>
      <c r="AS91" s="210"/>
      <c r="AT91" s="211"/>
      <c r="AU91" s="203"/>
      <c r="AV91" s="204"/>
      <c r="AW91" s="204"/>
      <c r="AX91" s="204"/>
      <c r="AY91" s="204"/>
      <c r="AZ91" s="204"/>
      <c r="BA91" s="204"/>
      <c r="BB91" s="204"/>
      <c r="BC91" s="205"/>
      <c r="BI91" s="37" t="str">
        <f t="shared" si="12"/>
        <v>ITEM1=</v>
      </c>
      <c r="BJ91" s="37" t="str">
        <f t="shared" si="13"/>
        <v>ITEM2=</v>
      </c>
      <c r="BK91" s="37" t="str">
        <f t="shared" si="14"/>
        <v>ITEM3=</v>
      </c>
      <c r="BL91" s="37" t="str">
        <f t="shared" si="15"/>
        <v>ITEM4=</v>
      </c>
      <c r="BM91" s="37" t="str">
        <f t="shared" si="16"/>
        <v>ITEM5=</v>
      </c>
      <c r="BN91" s="37" t="str">
        <f t="shared" si="17"/>
        <v>ITEM6=</v>
      </c>
    </row>
    <row r="92" spans="1:66" ht="21" hidden="1" customHeight="1">
      <c r="A92" s="206"/>
      <c r="B92" s="207"/>
      <c r="C92" s="207"/>
      <c r="D92" s="208"/>
      <c r="E92" s="203"/>
      <c r="F92" s="204"/>
      <c r="G92" s="204"/>
      <c r="H92" s="204"/>
      <c r="I92" s="204"/>
      <c r="J92" s="204"/>
      <c r="K92" s="204"/>
      <c r="L92" s="204"/>
      <c r="M92" s="205"/>
      <c r="N92" s="203"/>
      <c r="O92" s="204"/>
      <c r="P92" s="204"/>
      <c r="Q92" s="204"/>
      <c r="R92" s="204"/>
      <c r="S92" s="204"/>
      <c r="T92" s="204"/>
      <c r="U92" s="204"/>
      <c r="V92" s="204"/>
      <c r="W92" s="204"/>
      <c r="X92" s="204"/>
      <c r="Y92" s="204"/>
      <c r="Z92" s="204"/>
      <c r="AA92" s="205"/>
      <c r="AB92" s="203"/>
      <c r="AC92" s="204"/>
      <c r="AD92" s="204"/>
      <c r="AE92" s="204"/>
      <c r="AF92" s="204"/>
      <c r="AG92" s="204"/>
      <c r="AH92" s="204"/>
      <c r="AI92" s="204"/>
      <c r="AJ92" s="204"/>
      <c r="AK92" s="204"/>
      <c r="AL92" s="204"/>
      <c r="AM92" s="204"/>
      <c r="AN92" s="204"/>
      <c r="AO92" s="205"/>
      <c r="AP92" s="209"/>
      <c r="AQ92" s="210"/>
      <c r="AR92" s="210"/>
      <c r="AS92" s="210"/>
      <c r="AT92" s="211"/>
      <c r="AU92" s="203"/>
      <c r="AV92" s="204"/>
      <c r="AW92" s="204"/>
      <c r="AX92" s="204"/>
      <c r="AY92" s="204"/>
      <c r="AZ92" s="204"/>
      <c r="BA92" s="204"/>
      <c r="BB92" s="204"/>
      <c r="BC92" s="205"/>
      <c r="BI92" s="37" t="str">
        <f t="shared" si="12"/>
        <v>ITEM1=</v>
      </c>
      <c r="BJ92" s="37" t="str">
        <f t="shared" si="13"/>
        <v>ITEM2=</v>
      </c>
      <c r="BK92" s="37" t="str">
        <f t="shared" si="14"/>
        <v>ITEM3=</v>
      </c>
      <c r="BL92" s="37" t="str">
        <f t="shared" si="15"/>
        <v>ITEM4=</v>
      </c>
      <c r="BM92" s="37" t="str">
        <f t="shared" si="16"/>
        <v>ITEM5=</v>
      </c>
      <c r="BN92" s="37" t="str">
        <f t="shared" si="17"/>
        <v>ITEM6=</v>
      </c>
    </row>
    <row r="93" spans="1:66" ht="21" hidden="1" customHeight="1">
      <c r="A93" s="206"/>
      <c r="B93" s="207"/>
      <c r="C93" s="207"/>
      <c r="D93" s="208"/>
      <c r="E93" s="203"/>
      <c r="F93" s="204"/>
      <c r="G93" s="204"/>
      <c r="H93" s="204"/>
      <c r="I93" s="204"/>
      <c r="J93" s="204"/>
      <c r="K93" s="204"/>
      <c r="L93" s="204"/>
      <c r="M93" s="205"/>
      <c r="N93" s="203"/>
      <c r="O93" s="204"/>
      <c r="P93" s="204"/>
      <c r="Q93" s="204"/>
      <c r="R93" s="204"/>
      <c r="S93" s="204"/>
      <c r="T93" s="204"/>
      <c r="U93" s="204"/>
      <c r="V93" s="204"/>
      <c r="W93" s="204"/>
      <c r="X93" s="204"/>
      <c r="Y93" s="204"/>
      <c r="Z93" s="204"/>
      <c r="AA93" s="205"/>
      <c r="AB93" s="203"/>
      <c r="AC93" s="204"/>
      <c r="AD93" s="204"/>
      <c r="AE93" s="204"/>
      <c r="AF93" s="204"/>
      <c r="AG93" s="204"/>
      <c r="AH93" s="204"/>
      <c r="AI93" s="204"/>
      <c r="AJ93" s="204"/>
      <c r="AK93" s="204"/>
      <c r="AL93" s="204"/>
      <c r="AM93" s="204"/>
      <c r="AN93" s="204"/>
      <c r="AO93" s="205"/>
      <c r="AP93" s="209"/>
      <c r="AQ93" s="210"/>
      <c r="AR93" s="210"/>
      <c r="AS93" s="210"/>
      <c r="AT93" s="211"/>
      <c r="AU93" s="203"/>
      <c r="AV93" s="204"/>
      <c r="AW93" s="204"/>
      <c r="AX93" s="204"/>
      <c r="AY93" s="204"/>
      <c r="AZ93" s="204"/>
      <c r="BA93" s="204"/>
      <c r="BB93" s="204"/>
      <c r="BC93" s="205"/>
      <c r="BI93" s="37" t="str">
        <f t="shared" si="12"/>
        <v>ITEM1=</v>
      </c>
      <c r="BJ93" s="37" t="str">
        <f t="shared" si="13"/>
        <v>ITEM2=</v>
      </c>
      <c r="BK93" s="37" t="str">
        <f t="shared" si="14"/>
        <v>ITEM3=</v>
      </c>
      <c r="BL93" s="37" t="str">
        <f t="shared" si="15"/>
        <v>ITEM4=</v>
      </c>
      <c r="BM93" s="37" t="str">
        <f t="shared" si="16"/>
        <v>ITEM5=</v>
      </c>
      <c r="BN93" s="37" t="str">
        <f t="shared" si="17"/>
        <v>ITEM6=</v>
      </c>
    </row>
    <row r="94" spans="1:66" ht="21" hidden="1" customHeight="1">
      <c r="A94" s="206"/>
      <c r="B94" s="207"/>
      <c r="C94" s="207"/>
      <c r="D94" s="208"/>
      <c r="E94" s="203"/>
      <c r="F94" s="204"/>
      <c r="G94" s="204"/>
      <c r="H94" s="204"/>
      <c r="I94" s="204"/>
      <c r="J94" s="204"/>
      <c r="K94" s="204"/>
      <c r="L94" s="204"/>
      <c r="M94" s="205"/>
      <c r="N94" s="203"/>
      <c r="O94" s="204"/>
      <c r="P94" s="204"/>
      <c r="Q94" s="204"/>
      <c r="R94" s="204"/>
      <c r="S94" s="204"/>
      <c r="T94" s="204"/>
      <c r="U94" s="204"/>
      <c r="V94" s="204"/>
      <c r="W94" s="204"/>
      <c r="X94" s="204"/>
      <c r="Y94" s="204"/>
      <c r="Z94" s="204"/>
      <c r="AA94" s="205"/>
      <c r="AB94" s="203"/>
      <c r="AC94" s="204"/>
      <c r="AD94" s="204"/>
      <c r="AE94" s="204"/>
      <c r="AF94" s="204"/>
      <c r="AG94" s="204"/>
      <c r="AH94" s="204"/>
      <c r="AI94" s="204"/>
      <c r="AJ94" s="204"/>
      <c r="AK94" s="204"/>
      <c r="AL94" s="204"/>
      <c r="AM94" s="204"/>
      <c r="AN94" s="204"/>
      <c r="AO94" s="205"/>
      <c r="AP94" s="209"/>
      <c r="AQ94" s="210"/>
      <c r="AR94" s="210"/>
      <c r="AS94" s="210"/>
      <c r="AT94" s="211"/>
      <c r="AU94" s="203"/>
      <c r="AV94" s="204"/>
      <c r="AW94" s="204"/>
      <c r="AX94" s="204"/>
      <c r="AY94" s="204"/>
      <c r="AZ94" s="204"/>
      <c r="BA94" s="204"/>
      <c r="BB94" s="204"/>
      <c r="BC94" s="205"/>
      <c r="BI94" s="37" t="str">
        <f t="shared" si="12"/>
        <v>ITEM1=</v>
      </c>
      <c r="BJ94" s="37" t="str">
        <f t="shared" si="13"/>
        <v>ITEM2=</v>
      </c>
      <c r="BK94" s="37" t="str">
        <f t="shared" si="14"/>
        <v>ITEM3=</v>
      </c>
      <c r="BL94" s="37" t="str">
        <f t="shared" si="15"/>
        <v>ITEM4=</v>
      </c>
      <c r="BM94" s="37" t="str">
        <f t="shared" si="16"/>
        <v>ITEM5=</v>
      </c>
      <c r="BN94" s="37" t="str">
        <f t="shared" si="17"/>
        <v>ITEM6=</v>
      </c>
    </row>
    <row r="95" spans="1:66" ht="21" hidden="1" customHeight="1">
      <c r="A95" s="206"/>
      <c r="B95" s="207"/>
      <c r="C95" s="207"/>
      <c r="D95" s="208"/>
      <c r="E95" s="203"/>
      <c r="F95" s="204"/>
      <c r="G95" s="204"/>
      <c r="H95" s="204"/>
      <c r="I95" s="204"/>
      <c r="J95" s="204"/>
      <c r="K95" s="204"/>
      <c r="L95" s="204"/>
      <c r="M95" s="205"/>
      <c r="N95" s="203"/>
      <c r="O95" s="204"/>
      <c r="P95" s="204"/>
      <c r="Q95" s="204"/>
      <c r="R95" s="204"/>
      <c r="S95" s="204"/>
      <c r="T95" s="204"/>
      <c r="U95" s="204"/>
      <c r="V95" s="204"/>
      <c r="W95" s="204"/>
      <c r="X95" s="204"/>
      <c r="Y95" s="204"/>
      <c r="Z95" s="204"/>
      <c r="AA95" s="205"/>
      <c r="AB95" s="203"/>
      <c r="AC95" s="204"/>
      <c r="AD95" s="204"/>
      <c r="AE95" s="204"/>
      <c r="AF95" s="204"/>
      <c r="AG95" s="204"/>
      <c r="AH95" s="204"/>
      <c r="AI95" s="204"/>
      <c r="AJ95" s="204"/>
      <c r="AK95" s="204"/>
      <c r="AL95" s="204"/>
      <c r="AM95" s="204"/>
      <c r="AN95" s="204"/>
      <c r="AO95" s="205"/>
      <c r="AP95" s="209"/>
      <c r="AQ95" s="210"/>
      <c r="AR95" s="210"/>
      <c r="AS95" s="210"/>
      <c r="AT95" s="211"/>
      <c r="AU95" s="203"/>
      <c r="AV95" s="204"/>
      <c r="AW95" s="204"/>
      <c r="AX95" s="204"/>
      <c r="AY95" s="204"/>
      <c r="AZ95" s="204"/>
      <c r="BA95" s="204"/>
      <c r="BB95" s="204"/>
      <c r="BC95" s="205"/>
      <c r="BI95" s="37" t="str">
        <f t="shared" si="12"/>
        <v>ITEM1=</v>
      </c>
      <c r="BJ95" s="37" t="str">
        <f t="shared" si="13"/>
        <v>ITEM2=</v>
      </c>
      <c r="BK95" s="37" t="str">
        <f t="shared" si="14"/>
        <v>ITEM3=</v>
      </c>
      <c r="BL95" s="37" t="str">
        <f t="shared" si="15"/>
        <v>ITEM4=</v>
      </c>
      <c r="BM95" s="37" t="str">
        <f t="shared" si="16"/>
        <v>ITEM5=</v>
      </c>
      <c r="BN95" s="37" t="str">
        <f t="shared" si="17"/>
        <v>ITEM6=</v>
      </c>
    </row>
    <row r="96" spans="1:66" ht="21" hidden="1" customHeight="1">
      <c r="A96" s="206"/>
      <c r="B96" s="207"/>
      <c r="C96" s="207"/>
      <c r="D96" s="208"/>
      <c r="E96" s="203"/>
      <c r="F96" s="204"/>
      <c r="G96" s="204"/>
      <c r="H96" s="204"/>
      <c r="I96" s="204"/>
      <c r="J96" s="204"/>
      <c r="K96" s="204"/>
      <c r="L96" s="204"/>
      <c r="M96" s="205"/>
      <c r="N96" s="203"/>
      <c r="O96" s="204"/>
      <c r="P96" s="204"/>
      <c r="Q96" s="204"/>
      <c r="R96" s="204"/>
      <c r="S96" s="204"/>
      <c r="T96" s="204"/>
      <c r="U96" s="204"/>
      <c r="V96" s="204"/>
      <c r="W96" s="204"/>
      <c r="X96" s="204"/>
      <c r="Y96" s="204"/>
      <c r="Z96" s="204"/>
      <c r="AA96" s="205"/>
      <c r="AB96" s="203"/>
      <c r="AC96" s="204"/>
      <c r="AD96" s="204"/>
      <c r="AE96" s="204"/>
      <c r="AF96" s="204"/>
      <c r="AG96" s="204"/>
      <c r="AH96" s="204"/>
      <c r="AI96" s="204"/>
      <c r="AJ96" s="204"/>
      <c r="AK96" s="204"/>
      <c r="AL96" s="204"/>
      <c r="AM96" s="204"/>
      <c r="AN96" s="204"/>
      <c r="AO96" s="205"/>
      <c r="AP96" s="209"/>
      <c r="AQ96" s="210"/>
      <c r="AR96" s="210"/>
      <c r="AS96" s="210"/>
      <c r="AT96" s="211"/>
      <c r="AU96" s="203"/>
      <c r="AV96" s="204"/>
      <c r="AW96" s="204"/>
      <c r="AX96" s="204"/>
      <c r="AY96" s="204"/>
      <c r="AZ96" s="204"/>
      <c r="BA96" s="204"/>
      <c r="BB96" s="204"/>
      <c r="BC96" s="205"/>
      <c r="BI96" s="37" t="str">
        <f t="shared" si="12"/>
        <v>ITEM1=</v>
      </c>
      <c r="BJ96" s="37" t="str">
        <f t="shared" si="13"/>
        <v>ITEM2=</v>
      </c>
      <c r="BK96" s="37" t="str">
        <f t="shared" si="14"/>
        <v>ITEM3=</v>
      </c>
      <c r="BL96" s="37" t="str">
        <f t="shared" si="15"/>
        <v>ITEM4=</v>
      </c>
      <c r="BM96" s="37" t="str">
        <f t="shared" si="16"/>
        <v>ITEM5=</v>
      </c>
      <c r="BN96" s="37" t="str">
        <f t="shared" si="17"/>
        <v>ITEM6=</v>
      </c>
    </row>
    <row r="97" spans="1:66" ht="21" hidden="1" customHeight="1">
      <c r="A97" s="206"/>
      <c r="B97" s="207"/>
      <c r="C97" s="207"/>
      <c r="D97" s="208"/>
      <c r="E97" s="203"/>
      <c r="F97" s="204"/>
      <c r="G97" s="204"/>
      <c r="H97" s="204"/>
      <c r="I97" s="204"/>
      <c r="J97" s="204"/>
      <c r="K97" s="204"/>
      <c r="L97" s="204"/>
      <c r="M97" s="205"/>
      <c r="N97" s="203"/>
      <c r="O97" s="204"/>
      <c r="P97" s="204"/>
      <c r="Q97" s="204"/>
      <c r="R97" s="204"/>
      <c r="S97" s="204"/>
      <c r="T97" s="204"/>
      <c r="U97" s="204"/>
      <c r="V97" s="204"/>
      <c r="W97" s="204"/>
      <c r="X97" s="204"/>
      <c r="Y97" s="204"/>
      <c r="Z97" s="204"/>
      <c r="AA97" s="205"/>
      <c r="AB97" s="203"/>
      <c r="AC97" s="204"/>
      <c r="AD97" s="204"/>
      <c r="AE97" s="204"/>
      <c r="AF97" s="204"/>
      <c r="AG97" s="204"/>
      <c r="AH97" s="204"/>
      <c r="AI97" s="204"/>
      <c r="AJ97" s="204"/>
      <c r="AK97" s="204"/>
      <c r="AL97" s="204"/>
      <c r="AM97" s="204"/>
      <c r="AN97" s="204"/>
      <c r="AO97" s="205"/>
      <c r="AP97" s="209"/>
      <c r="AQ97" s="210"/>
      <c r="AR97" s="210"/>
      <c r="AS97" s="210"/>
      <c r="AT97" s="211"/>
      <c r="AU97" s="203"/>
      <c r="AV97" s="204"/>
      <c r="AW97" s="204"/>
      <c r="AX97" s="204"/>
      <c r="AY97" s="204"/>
      <c r="AZ97" s="204"/>
      <c r="BA97" s="204"/>
      <c r="BB97" s="204"/>
      <c r="BC97" s="205"/>
      <c r="BI97" s="37" t="str">
        <f t="shared" si="12"/>
        <v>ITEM1=</v>
      </c>
      <c r="BJ97" s="37" t="str">
        <f t="shared" si="13"/>
        <v>ITEM2=</v>
      </c>
      <c r="BK97" s="37" t="str">
        <f t="shared" si="14"/>
        <v>ITEM3=</v>
      </c>
      <c r="BL97" s="37" t="str">
        <f t="shared" si="15"/>
        <v>ITEM4=</v>
      </c>
      <c r="BM97" s="37" t="str">
        <f t="shared" si="16"/>
        <v>ITEM5=</v>
      </c>
      <c r="BN97" s="37" t="str">
        <f t="shared" si="17"/>
        <v>ITEM6=</v>
      </c>
    </row>
    <row r="98" spans="1:66" ht="21" hidden="1" customHeight="1">
      <c r="A98" s="206"/>
      <c r="B98" s="207"/>
      <c r="C98" s="207"/>
      <c r="D98" s="208"/>
      <c r="E98" s="203"/>
      <c r="F98" s="204"/>
      <c r="G98" s="204"/>
      <c r="H98" s="204"/>
      <c r="I98" s="204"/>
      <c r="J98" s="204"/>
      <c r="K98" s="204"/>
      <c r="L98" s="204"/>
      <c r="M98" s="205"/>
      <c r="N98" s="203"/>
      <c r="O98" s="204"/>
      <c r="P98" s="204"/>
      <c r="Q98" s="204"/>
      <c r="R98" s="204"/>
      <c r="S98" s="204"/>
      <c r="T98" s="204"/>
      <c r="U98" s="204"/>
      <c r="V98" s="204"/>
      <c r="W98" s="204"/>
      <c r="X98" s="204"/>
      <c r="Y98" s="204"/>
      <c r="Z98" s="204"/>
      <c r="AA98" s="205"/>
      <c r="AB98" s="203"/>
      <c r="AC98" s="204"/>
      <c r="AD98" s="204"/>
      <c r="AE98" s="204"/>
      <c r="AF98" s="204"/>
      <c r="AG98" s="204"/>
      <c r="AH98" s="204"/>
      <c r="AI98" s="204"/>
      <c r="AJ98" s="204"/>
      <c r="AK98" s="204"/>
      <c r="AL98" s="204"/>
      <c r="AM98" s="204"/>
      <c r="AN98" s="204"/>
      <c r="AO98" s="205"/>
      <c r="AP98" s="209"/>
      <c r="AQ98" s="210"/>
      <c r="AR98" s="210"/>
      <c r="AS98" s="210"/>
      <c r="AT98" s="211"/>
      <c r="AU98" s="203"/>
      <c r="AV98" s="204"/>
      <c r="AW98" s="204"/>
      <c r="AX98" s="204"/>
      <c r="AY98" s="204"/>
      <c r="AZ98" s="204"/>
      <c r="BA98" s="204"/>
      <c r="BB98" s="204"/>
      <c r="BC98" s="205"/>
      <c r="BI98" s="37" t="str">
        <f t="shared" si="12"/>
        <v>ITEM1=</v>
      </c>
      <c r="BJ98" s="37" t="str">
        <f t="shared" si="13"/>
        <v>ITEM2=</v>
      </c>
      <c r="BK98" s="37" t="str">
        <f t="shared" si="14"/>
        <v>ITEM3=</v>
      </c>
      <c r="BL98" s="37" t="str">
        <f t="shared" si="15"/>
        <v>ITEM4=</v>
      </c>
      <c r="BM98" s="37" t="str">
        <f t="shared" si="16"/>
        <v>ITEM5=</v>
      </c>
      <c r="BN98" s="37" t="str">
        <f t="shared" si="17"/>
        <v>ITEM6=</v>
      </c>
    </row>
    <row r="99" spans="1:66" ht="21" hidden="1" customHeight="1">
      <c r="A99" s="206"/>
      <c r="B99" s="207"/>
      <c r="C99" s="207"/>
      <c r="D99" s="208"/>
      <c r="E99" s="203"/>
      <c r="F99" s="204"/>
      <c r="G99" s="204"/>
      <c r="H99" s="204"/>
      <c r="I99" s="204"/>
      <c r="J99" s="204"/>
      <c r="K99" s="204"/>
      <c r="L99" s="204"/>
      <c r="M99" s="205"/>
      <c r="N99" s="203"/>
      <c r="O99" s="204"/>
      <c r="P99" s="204"/>
      <c r="Q99" s="204"/>
      <c r="R99" s="204"/>
      <c r="S99" s="204"/>
      <c r="T99" s="204"/>
      <c r="U99" s="204"/>
      <c r="V99" s="204"/>
      <c r="W99" s="204"/>
      <c r="X99" s="204"/>
      <c r="Y99" s="204"/>
      <c r="Z99" s="204"/>
      <c r="AA99" s="205"/>
      <c r="AB99" s="203"/>
      <c r="AC99" s="204"/>
      <c r="AD99" s="204"/>
      <c r="AE99" s="204"/>
      <c r="AF99" s="204"/>
      <c r="AG99" s="204"/>
      <c r="AH99" s="204"/>
      <c r="AI99" s="204"/>
      <c r="AJ99" s="204"/>
      <c r="AK99" s="204"/>
      <c r="AL99" s="204"/>
      <c r="AM99" s="204"/>
      <c r="AN99" s="204"/>
      <c r="AO99" s="205"/>
      <c r="AP99" s="209"/>
      <c r="AQ99" s="210"/>
      <c r="AR99" s="210"/>
      <c r="AS99" s="210"/>
      <c r="AT99" s="211"/>
      <c r="AU99" s="203"/>
      <c r="AV99" s="204"/>
      <c r="AW99" s="204"/>
      <c r="AX99" s="204"/>
      <c r="AY99" s="204"/>
      <c r="AZ99" s="204"/>
      <c r="BA99" s="204"/>
      <c r="BB99" s="204"/>
      <c r="BC99" s="205"/>
      <c r="BI99" s="37" t="str">
        <f t="shared" si="12"/>
        <v>ITEM1=</v>
      </c>
      <c r="BJ99" s="37" t="str">
        <f t="shared" si="13"/>
        <v>ITEM2=</v>
      </c>
      <c r="BK99" s="37" t="str">
        <f t="shared" si="14"/>
        <v>ITEM3=</v>
      </c>
      <c r="BL99" s="37" t="str">
        <f t="shared" si="15"/>
        <v>ITEM4=</v>
      </c>
      <c r="BM99" s="37" t="str">
        <f t="shared" si="16"/>
        <v>ITEM5=</v>
      </c>
      <c r="BN99" s="37" t="str">
        <f t="shared" si="17"/>
        <v>ITEM6=</v>
      </c>
    </row>
    <row r="100" spans="1:66" ht="21" hidden="1" customHeight="1">
      <c r="A100" s="206"/>
      <c r="B100" s="207"/>
      <c r="C100" s="207"/>
      <c r="D100" s="208"/>
      <c r="E100" s="203"/>
      <c r="F100" s="204"/>
      <c r="G100" s="204"/>
      <c r="H100" s="204"/>
      <c r="I100" s="204"/>
      <c r="J100" s="204"/>
      <c r="K100" s="204"/>
      <c r="L100" s="204"/>
      <c r="M100" s="205"/>
      <c r="N100" s="203"/>
      <c r="O100" s="204"/>
      <c r="P100" s="204"/>
      <c r="Q100" s="204"/>
      <c r="R100" s="204"/>
      <c r="S100" s="204"/>
      <c r="T100" s="204"/>
      <c r="U100" s="204"/>
      <c r="V100" s="204"/>
      <c r="W100" s="204"/>
      <c r="X100" s="204"/>
      <c r="Y100" s="204"/>
      <c r="Z100" s="204"/>
      <c r="AA100" s="205"/>
      <c r="AB100" s="203"/>
      <c r="AC100" s="204"/>
      <c r="AD100" s="204"/>
      <c r="AE100" s="204"/>
      <c r="AF100" s="204"/>
      <c r="AG100" s="204"/>
      <c r="AH100" s="204"/>
      <c r="AI100" s="204"/>
      <c r="AJ100" s="204"/>
      <c r="AK100" s="204"/>
      <c r="AL100" s="204"/>
      <c r="AM100" s="204"/>
      <c r="AN100" s="204"/>
      <c r="AO100" s="205"/>
      <c r="AP100" s="209"/>
      <c r="AQ100" s="210"/>
      <c r="AR100" s="210"/>
      <c r="AS100" s="210"/>
      <c r="AT100" s="211"/>
      <c r="AU100" s="203"/>
      <c r="AV100" s="204"/>
      <c r="AW100" s="204"/>
      <c r="AX100" s="204"/>
      <c r="AY100" s="204"/>
      <c r="AZ100" s="204"/>
      <c r="BA100" s="204"/>
      <c r="BB100" s="204"/>
      <c r="BC100" s="205"/>
      <c r="BI100" s="37" t="str">
        <f t="shared" si="12"/>
        <v>ITEM1=</v>
      </c>
      <c r="BJ100" s="37" t="str">
        <f t="shared" si="13"/>
        <v>ITEM2=</v>
      </c>
      <c r="BK100" s="37" t="str">
        <f t="shared" si="14"/>
        <v>ITEM3=</v>
      </c>
      <c r="BL100" s="37" t="str">
        <f t="shared" si="15"/>
        <v>ITEM4=</v>
      </c>
      <c r="BM100" s="37" t="str">
        <f t="shared" si="16"/>
        <v>ITEM5=</v>
      </c>
      <c r="BN100" s="37" t="str">
        <f t="shared" si="17"/>
        <v>ITEM6=</v>
      </c>
    </row>
    <row r="101" spans="1:66" ht="21" hidden="1" customHeight="1">
      <c r="A101" s="206"/>
      <c r="B101" s="207"/>
      <c r="C101" s="207"/>
      <c r="D101" s="208"/>
      <c r="E101" s="203"/>
      <c r="F101" s="204"/>
      <c r="G101" s="204"/>
      <c r="H101" s="204"/>
      <c r="I101" s="204"/>
      <c r="J101" s="204"/>
      <c r="K101" s="204"/>
      <c r="L101" s="204"/>
      <c r="M101" s="205"/>
      <c r="N101" s="203"/>
      <c r="O101" s="204"/>
      <c r="P101" s="204"/>
      <c r="Q101" s="204"/>
      <c r="R101" s="204"/>
      <c r="S101" s="204"/>
      <c r="T101" s="204"/>
      <c r="U101" s="204"/>
      <c r="V101" s="204"/>
      <c r="W101" s="204"/>
      <c r="X101" s="204"/>
      <c r="Y101" s="204"/>
      <c r="Z101" s="204"/>
      <c r="AA101" s="205"/>
      <c r="AB101" s="203"/>
      <c r="AC101" s="204"/>
      <c r="AD101" s="204"/>
      <c r="AE101" s="204"/>
      <c r="AF101" s="204"/>
      <c r="AG101" s="204"/>
      <c r="AH101" s="204"/>
      <c r="AI101" s="204"/>
      <c r="AJ101" s="204"/>
      <c r="AK101" s="204"/>
      <c r="AL101" s="204"/>
      <c r="AM101" s="204"/>
      <c r="AN101" s="204"/>
      <c r="AO101" s="205"/>
      <c r="AP101" s="209"/>
      <c r="AQ101" s="210"/>
      <c r="AR101" s="210"/>
      <c r="AS101" s="210"/>
      <c r="AT101" s="211"/>
      <c r="AU101" s="203"/>
      <c r="AV101" s="204"/>
      <c r="AW101" s="204"/>
      <c r="AX101" s="204"/>
      <c r="AY101" s="204"/>
      <c r="AZ101" s="204"/>
      <c r="BA101" s="204"/>
      <c r="BB101" s="204"/>
      <c r="BC101" s="205"/>
      <c r="BI101" s="37" t="str">
        <f t="shared" si="12"/>
        <v>ITEM1=</v>
      </c>
      <c r="BJ101" s="37" t="str">
        <f t="shared" si="13"/>
        <v>ITEM2=</v>
      </c>
      <c r="BK101" s="37" t="str">
        <f t="shared" si="14"/>
        <v>ITEM3=</v>
      </c>
      <c r="BL101" s="37" t="str">
        <f t="shared" si="15"/>
        <v>ITEM4=</v>
      </c>
      <c r="BM101" s="37" t="str">
        <f t="shared" si="16"/>
        <v>ITEM5=</v>
      </c>
      <c r="BN101" s="37" t="str">
        <f t="shared" si="17"/>
        <v>ITEM6=</v>
      </c>
    </row>
    <row r="102" spans="1:66" ht="21" hidden="1" customHeight="1">
      <c r="A102" s="206"/>
      <c r="B102" s="207"/>
      <c r="C102" s="207"/>
      <c r="D102" s="208"/>
      <c r="E102" s="203"/>
      <c r="F102" s="204"/>
      <c r="G102" s="204"/>
      <c r="H102" s="204"/>
      <c r="I102" s="204"/>
      <c r="J102" s="204"/>
      <c r="K102" s="204"/>
      <c r="L102" s="204"/>
      <c r="M102" s="205"/>
      <c r="N102" s="203"/>
      <c r="O102" s="204"/>
      <c r="P102" s="204"/>
      <c r="Q102" s="204"/>
      <c r="R102" s="204"/>
      <c r="S102" s="204"/>
      <c r="T102" s="204"/>
      <c r="U102" s="204"/>
      <c r="V102" s="204"/>
      <c r="W102" s="204"/>
      <c r="X102" s="204"/>
      <c r="Y102" s="204"/>
      <c r="Z102" s="204"/>
      <c r="AA102" s="205"/>
      <c r="AB102" s="203"/>
      <c r="AC102" s="204"/>
      <c r="AD102" s="204"/>
      <c r="AE102" s="204"/>
      <c r="AF102" s="204"/>
      <c r="AG102" s="204"/>
      <c r="AH102" s="204"/>
      <c r="AI102" s="204"/>
      <c r="AJ102" s="204"/>
      <c r="AK102" s="204"/>
      <c r="AL102" s="204"/>
      <c r="AM102" s="204"/>
      <c r="AN102" s="204"/>
      <c r="AO102" s="205"/>
      <c r="AP102" s="209"/>
      <c r="AQ102" s="210"/>
      <c r="AR102" s="210"/>
      <c r="AS102" s="210"/>
      <c r="AT102" s="211"/>
      <c r="AU102" s="203"/>
      <c r="AV102" s="204"/>
      <c r="AW102" s="204"/>
      <c r="AX102" s="204"/>
      <c r="AY102" s="204"/>
      <c r="AZ102" s="204"/>
      <c r="BA102" s="204"/>
      <c r="BB102" s="204"/>
      <c r="BC102" s="205"/>
      <c r="BI102" s="37" t="str">
        <f t="shared" si="12"/>
        <v>ITEM1=</v>
      </c>
      <c r="BJ102" s="37" t="str">
        <f t="shared" si="13"/>
        <v>ITEM2=</v>
      </c>
      <c r="BK102" s="37" t="str">
        <f t="shared" si="14"/>
        <v>ITEM3=</v>
      </c>
      <c r="BL102" s="37" t="str">
        <f t="shared" si="15"/>
        <v>ITEM4=</v>
      </c>
      <c r="BM102" s="37" t="str">
        <f t="shared" si="16"/>
        <v>ITEM5=</v>
      </c>
      <c r="BN102" s="37" t="str">
        <f t="shared" si="17"/>
        <v>ITEM6=</v>
      </c>
    </row>
    <row r="103" spans="1:66" ht="21" hidden="1" customHeight="1">
      <c r="A103" s="206"/>
      <c r="B103" s="207"/>
      <c r="C103" s="207"/>
      <c r="D103" s="208"/>
      <c r="E103" s="203"/>
      <c r="F103" s="204"/>
      <c r="G103" s="204"/>
      <c r="H103" s="204"/>
      <c r="I103" s="204"/>
      <c r="J103" s="204"/>
      <c r="K103" s="204"/>
      <c r="L103" s="204"/>
      <c r="M103" s="205"/>
      <c r="N103" s="203"/>
      <c r="O103" s="204"/>
      <c r="P103" s="204"/>
      <c r="Q103" s="204"/>
      <c r="R103" s="204"/>
      <c r="S103" s="204"/>
      <c r="T103" s="204"/>
      <c r="U103" s="204"/>
      <c r="V103" s="204"/>
      <c r="W103" s="204"/>
      <c r="X103" s="204"/>
      <c r="Y103" s="204"/>
      <c r="Z103" s="204"/>
      <c r="AA103" s="205"/>
      <c r="AB103" s="203"/>
      <c r="AC103" s="204"/>
      <c r="AD103" s="204"/>
      <c r="AE103" s="204"/>
      <c r="AF103" s="204"/>
      <c r="AG103" s="204"/>
      <c r="AH103" s="204"/>
      <c r="AI103" s="204"/>
      <c r="AJ103" s="204"/>
      <c r="AK103" s="204"/>
      <c r="AL103" s="204"/>
      <c r="AM103" s="204"/>
      <c r="AN103" s="204"/>
      <c r="AO103" s="205"/>
      <c r="AP103" s="209"/>
      <c r="AQ103" s="210"/>
      <c r="AR103" s="210"/>
      <c r="AS103" s="210"/>
      <c r="AT103" s="211"/>
      <c r="AU103" s="203"/>
      <c r="AV103" s="204"/>
      <c r="AW103" s="204"/>
      <c r="AX103" s="204"/>
      <c r="AY103" s="204"/>
      <c r="AZ103" s="204"/>
      <c r="BA103" s="204"/>
      <c r="BB103" s="204"/>
      <c r="BC103" s="205"/>
      <c r="BI103" s="37" t="str">
        <f t="shared" si="12"/>
        <v>ITEM1=</v>
      </c>
      <c r="BJ103" s="37" t="str">
        <f t="shared" si="13"/>
        <v>ITEM2=</v>
      </c>
      <c r="BK103" s="37" t="str">
        <f t="shared" si="14"/>
        <v>ITEM3=</v>
      </c>
      <c r="BL103" s="37" t="str">
        <f t="shared" si="15"/>
        <v>ITEM4=</v>
      </c>
      <c r="BM103" s="37" t="str">
        <f t="shared" si="16"/>
        <v>ITEM5=</v>
      </c>
      <c r="BN103" s="37" t="str">
        <f t="shared" si="17"/>
        <v>ITEM6=</v>
      </c>
    </row>
    <row r="104" spans="1:66" ht="21" customHeight="1">
      <c r="A104" s="228"/>
      <c r="B104" s="229"/>
      <c r="C104" s="229"/>
      <c r="D104" s="229"/>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0"/>
      <c r="BA104" s="230"/>
      <c r="BB104" s="230"/>
      <c r="BC104" s="230"/>
      <c r="BI104" s="37" t="s">
        <v>8</v>
      </c>
      <c r="BJ104" s="37" t="s">
        <v>8</v>
      </c>
      <c r="BK104" s="37" t="s">
        <v>8</v>
      </c>
      <c r="BL104" s="37" t="s">
        <v>8</v>
      </c>
      <c r="BM104" s="37" t="s">
        <v>8</v>
      </c>
      <c r="BN104" s="37" t="s">
        <v>8</v>
      </c>
    </row>
    <row r="105" spans="1:66" ht="21" customHeight="1">
      <c r="A105" s="39"/>
      <c r="B105" s="40"/>
      <c r="C105" s="40"/>
      <c r="D105" s="40"/>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row>
  </sheetData>
  <sheetProtection algorithmName="SHA-512" hashValue="kVT5zyKVIdgYleSik7CQPxZDzmCrWpwnK245tHwMyKnJnYje7FkjuT/egabDSZoDe18e0UCgmTFU4xkHTl4OOQ==" saltValue="D+Aa0QMWzwFd4wr/Wo2ljA==" spinCount="100000" sheet="1" objects="1" scenarios="1" formatCells="0" formatRows="0" insertRows="0" deleteRows="0" selectLockedCells="1"/>
  <mergeCells count="607">
    <mergeCell ref="A98:D98"/>
    <mergeCell ref="E98:M98"/>
    <mergeCell ref="N98:AA98"/>
    <mergeCell ref="AB98:AO98"/>
    <mergeCell ref="AP98:AT98"/>
    <mergeCell ref="AU98:BC98"/>
    <mergeCell ref="A94:D94"/>
    <mergeCell ref="E94:M94"/>
    <mergeCell ref="N94:AA94"/>
    <mergeCell ref="AB94:AO94"/>
    <mergeCell ref="AP94:AT94"/>
    <mergeCell ref="AU94:BC94"/>
    <mergeCell ref="A95:D95"/>
    <mergeCell ref="E95:M95"/>
    <mergeCell ref="N95:AA95"/>
    <mergeCell ref="AB95:AO95"/>
    <mergeCell ref="AP95:AT95"/>
    <mergeCell ref="AU95:BC95"/>
    <mergeCell ref="A97:D97"/>
    <mergeCell ref="E97:M97"/>
    <mergeCell ref="N97:AA97"/>
    <mergeCell ref="AB97:AO97"/>
    <mergeCell ref="AP97:AT97"/>
    <mergeCell ref="AU97:BC97"/>
    <mergeCell ref="A87:D87"/>
    <mergeCell ref="E87:M87"/>
    <mergeCell ref="N87:AA87"/>
    <mergeCell ref="AB87:AO87"/>
    <mergeCell ref="AP87:AT87"/>
    <mergeCell ref="AU87:BC87"/>
    <mergeCell ref="A92:D92"/>
    <mergeCell ref="E92:M92"/>
    <mergeCell ref="N92:AA92"/>
    <mergeCell ref="AB92:AO92"/>
    <mergeCell ref="AP92:AT92"/>
    <mergeCell ref="AU92:BC92"/>
    <mergeCell ref="A90:D90"/>
    <mergeCell ref="E90:M90"/>
    <mergeCell ref="N90:AA90"/>
    <mergeCell ref="AB90:AO90"/>
    <mergeCell ref="AP90:AT90"/>
    <mergeCell ref="AU90:BC90"/>
    <mergeCell ref="A89:D89"/>
    <mergeCell ref="E89:M89"/>
    <mergeCell ref="N89:AA89"/>
    <mergeCell ref="AB89:AO89"/>
    <mergeCell ref="AP89:AT89"/>
    <mergeCell ref="AU89:BC89"/>
    <mergeCell ref="A85:D85"/>
    <mergeCell ref="E85:M85"/>
    <mergeCell ref="N85:AA85"/>
    <mergeCell ref="AB85:AO85"/>
    <mergeCell ref="AP85:AT85"/>
    <mergeCell ref="AU85:BC85"/>
    <mergeCell ref="A86:D86"/>
    <mergeCell ref="E86:M86"/>
    <mergeCell ref="N86:AA86"/>
    <mergeCell ref="AB86:AO86"/>
    <mergeCell ref="AP86:AT86"/>
    <mergeCell ref="AU86:BC86"/>
    <mergeCell ref="A83:D83"/>
    <mergeCell ref="E83:M83"/>
    <mergeCell ref="N83:AA83"/>
    <mergeCell ref="AB83:AO83"/>
    <mergeCell ref="AP83:AT83"/>
    <mergeCell ref="AU83:BC83"/>
    <mergeCell ref="A84:D84"/>
    <mergeCell ref="E84:M84"/>
    <mergeCell ref="N84:AA84"/>
    <mergeCell ref="AB84:AO84"/>
    <mergeCell ref="AP84:AT84"/>
    <mergeCell ref="AU84:BC84"/>
    <mergeCell ref="A81:D81"/>
    <mergeCell ref="E81:M81"/>
    <mergeCell ref="N81:AA81"/>
    <mergeCell ref="AB81:AO81"/>
    <mergeCell ref="AP81:AT81"/>
    <mergeCell ref="AU81:BC81"/>
    <mergeCell ref="A82:D82"/>
    <mergeCell ref="E82:M82"/>
    <mergeCell ref="N82:AA82"/>
    <mergeCell ref="AB82:AO82"/>
    <mergeCell ref="AP82:AT82"/>
    <mergeCell ref="AU82:BC82"/>
    <mergeCell ref="A70:D70"/>
    <mergeCell ref="E70:M70"/>
    <mergeCell ref="N70:AA70"/>
    <mergeCell ref="AB70:AO70"/>
    <mergeCell ref="AP70:AT70"/>
    <mergeCell ref="AU70:BC70"/>
    <mergeCell ref="A78:D78"/>
    <mergeCell ref="E78:M78"/>
    <mergeCell ref="N78:AA78"/>
    <mergeCell ref="AB78:AO78"/>
    <mergeCell ref="AP78:AT78"/>
    <mergeCell ref="AU78:BC78"/>
    <mergeCell ref="A76:D76"/>
    <mergeCell ref="E76:M76"/>
    <mergeCell ref="N76:AA76"/>
    <mergeCell ref="AB76:AO76"/>
    <mergeCell ref="AP76:AT76"/>
    <mergeCell ref="AU76:BC76"/>
    <mergeCell ref="A75:D75"/>
    <mergeCell ref="E75:M75"/>
    <mergeCell ref="N75:AA75"/>
    <mergeCell ref="AB75:AO75"/>
    <mergeCell ref="AP75:AT75"/>
    <mergeCell ref="AU75:BC75"/>
    <mergeCell ref="A68:D68"/>
    <mergeCell ref="E68:M68"/>
    <mergeCell ref="N68:AA68"/>
    <mergeCell ref="AB68:AO68"/>
    <mergeCell ref="AP68:AT68"/>
    <mergeCell ref="AU68:BC68"/>
    <mergeCell ref="A69:D69"/>
    <mergeCell ref="E69:M69"/>
    <mergeCell ref="N69:AA69"/>
    <mergeCell ref="AB69:AO69"/>
    <mergeCell ref="AP69:AT69"/>
    <mergeCell ref="AU69:BC69"/>
    <mergeCell ref="A66:D66"/>
    <mergeCell ref="E66:M66"/>
    <mergeCell ref="N66:AA66"/>
    <mergeCell ref="AB66:AO66"/>
    <mergeCell ref="AP66:AT66"/>
    <mergeCell ref="AU66:BC66"/>
    <mergeCell ref="A67:D67"/>
    <mergeCell ref="E67:M67"/>
    <mergeCell ref="N67:AA67"/>
    <mergeCell ref="AB67:AO67"/>
    <mergeCell ref="AP67:AT67"/>
    <mergeCell ref="AU67:BC67"/>
    <mergeCell ref="A64:D64"/>
    <mergeCell ref="E64:M64"/>
    <mergeCell ref="N64:AA64"/>
    <mergeCell ref="AB64:AO64"/>
    <mergeCell ref="AP64:AT64"/>
    <mergeCell ref="AU64:BC64"/>
    <mergeCell ref="A65:D65"/>
    <mergeCell ref="E65:M65"/>
    <mergeCell ref="N65:AA65"/>
    <mergeCell ref="AB65:AO65"/>
    <mergeCell ref="AP65:AT65"/>
    <mergeCell ref="AU65:BC65"/>
    <mergeCell ref="A34:D34"/>
    <mergeCell ref="E34:M34"/>
    <mergeCell ref="N34:AA34"/>
    <mergeCell ref="AB34:AO34"/>
    <mergeCell ref="AP34:AT34"/>
    <mergeCell ref="AU34:BC34"/>
    <mergeCell ref="A63:D63"/>
    <mergeCell ref="E63:M63"/>
    <mergeCell ref="N63:AA63"/>
    <mergeCell ref="AB63:AO63"/>
    <mergeCell ref="AP63:AT63"/>
    <mergeCell ref="AU63:BC63"/>
    <mergeCell ref="A62:D62"/>
    <mergeCell ref="E62:M62"/>
    <mergeCell ref="N62:AA62"/>
    <mergeCell ref="AB62:AO62"/>
    <mergeCell ref="AP62:AT62"/>
    <mergeCell ref="AU62:BC62"/>
    <mergeCell ref="A59:D59"/>
    <mergeCell ref="E59:M59"/>
    <mergeCell ref="N59:AA59"/>
    <mergeCell ref="AB59:AO59"/>
    <mergeCell ref="AP59:AT59"/>
    <mergeCell ref="AU59:BC59"/>
    <mergeCell ref="A32:D32"/>
    <mergeCell ref="E32:M32"/>
    <mergeCell ref="N32:AA32"/>
    <mergeCell ref="AB32:AO32"/>
    <mergeCell ref="AP32:AT32"/>
    <mergeCell ref="AU32:BC32"/>
    <mergeCell ref="A33:D33"/>
    <mergeCell ref="E33:M33"/>
    <mergeCell ref="N33:AA33"/>
    <mergeCell ref="AB33:AO33"/>
    <mergeCell ref="AP33:AT33"/>
    <mergeCell ref="AU33:BC33"/>
    <mergeCell ref="A30:D30"/>
    <mergeCell ref="E30:M30"/>
    <mergeCell ref="N30:AA30"/>
    <mergeCell ref="AB30:AO30"/>
    <mergeCell ref="AP30:AT30"/>
    <mergeCell ref="AU30:BC30"/>
    <mergeCell ref="A31:D31"/>
    <mergeCell ref="E31:M31"/>
    <mergeCell ref="N31:AA31"/>
    <mergeCell ref="AB31:AO31"/>
    <mergeCell ref="AP31:AT31"/>
    <mergeCell ref="AU31:BC31"/>
    <mergeCell ref="A28:D28"/>
    <mergeCell ref="E28:M28"/>
    <mergeCell ref="N28:AA28"/>
    <mergeCell ref="AB28:AO28"/>
    <mergeCell ref="AP28:AT28"/>
    <mergeCell ref="AU28:BC28"/>
    <mergeCell ref="A29:D29"/>
    <mergeCell ref="E29:M29"/>
    <mergeCell ref="N29:AA29"/>
    <mergeCell ref="AB29:AO29"/>
    <mergeCell ref="AP29:AT29"/>
    <mergeCell ref="AU29:BC29"/>
    <mergeCell ref="A26:D26"/>
    <mergeCell ref="E26:M26"/>
    <mergeCell ref="N26:AA26"/>
    <mergeCell ref="AB26:AO26"/>
    <mergeCell ref="AP26:AT26"/>
    <mergeCell ref="AU26:BC26"/>
    <mergeCell ref="A27:D27"/>
    <mergeCell ref="E27:M27"/>
    <mergeCell ref="N27:AA27"/>
    <mergeCell ref="AB27:AO27"/>
    <mergeCell ref="AP27:AT27"/>
    <mergeCell ref="AU27:BC27"/>
    <mergeCell ref="A24:D24"/>
    <mergeCell ref="E24:M24"/>
    <mergeCell ref="N24:AA24"/>
    <mergeCell ref="AB24:AO24"/>
    <mergeCell ref="AP24:AT24"/>
    <mergeCell ref="AU24:BC24"/>
    <mergeCell ref="A25:D25"/>
    <mergeCell ref="E25:M25"/>
    <mergeCell ref="N25:AA25"/>
    <mergeCell ref="AB25:AO25"/>
    <mergeCell ref="AP25:AT25"/>
    <mergeCell ref="AU25:BC25"/>
    <mergeCell ref="A22:D22"/>
    <mergeCell ref="E22:M22"/>
    <mergeCell ref="N22:AA22"/>
    <mergeCell ref="AB22:AO22"/>
    <mergeCell ref="AP22:AT22"/>
    <mergeCell ref="AU22:BC22"/>
    <mergeCell ref="A23:D23"/>
    <mergeCell ref="E23:M23"/>
    <mergeCell ref="N23:AA23"/>
    <mergeCell ref="AB23:AO23"/>
    <mergeCell ref="AP23:AT23"/>
    <mergeCell ref="AU23:BC23"/>
    <mergeCell ref="A20:D20"/>
    <mergeCell ref="E20:M20"/>
    <mergeCell ref="N20:AA20"/>
    <mergeCell ref="AB20:AO20"/>
    <mergeCell ref="AP20:AT20"/>
    <mergeCell ref="AU20:BC20"/>
    <mergeCell ref="A21:D21"/>
    <mergeCell ref="E21:M21"/>
    <mergeCell ref="N21:AA21"/>
    <mergeCell ref="AB21:AO21"/>
    <mergeCell ref="AP21:AT21"/>
    <mergeCell ref="AU21:BC21"/>
    <mergeCell ref="A18:D18"/>
    <mergeCell ref="E18:M18"/>
    <mergeCell ref="N18:AA18"/>
    <mergeCell ref="AB18:AO18"/>
    <mergeCell ref="AP18:AT18"/>
    <mergeCell ref="AU18:BC18"/>
    <mergeCell ref="A19:D19"/>
    <mergeCell ref="E19:M19"/>
    <mergeCell ref="N19:AA19"/>
    <mergeCell ref="AB19:AO19"/>
    <mergeCell ref="AP19:AT19"/>
    <mergeCell ref="AU19:BC19"/>
    <mergeCell ref="A16:D16"/>
    <mergeCell ref="E16:M16"/>
    <mergeCell ref="N16:AA16"/>
    <mergeCell ref="AB16:AO16"/>
    <mergeCell ref="AP16:AT16"/>
    <mergeCell ref="AU16:BC16"/>
    <mergeCell ref="A17:D17"/>
    <mergeCell ref="E17:M17"/>
    <mergeCell ref="N17:AA17"/>
    <mergeCell ref="AB17:AO17"/>
    <mergeCell ref="AP17:AT17"/>
    <mergeCell ref="AU17:BC17"/>
    <mergeCell ref="A14:D14"/>
    <mergeCell ref="E14:M14"/>
    <mergeCell ref="N14:AA14"/>
    <mergeCell ref="AB14:AO14"/>
    <mergeCell ref="AP14:AT14"/>
    <mergeCell ref="AU14:BC14"/>
    <mergeCell ref="A15:D15"/>
    <mergeCell ref="E15:M15"/>
    <mergeCell ref="N15:AA15"/>
    <mergeCell ref="AB15:AO15"/>
    <mergeCell ref="AP15:AT15"/>
    <mergeCell ref="AU15:BC15"/>
    <mergeCell ref="A12:D12"/>
    <mergeCell ref="E12:M12"/>
    <mergeCell ref="N12:AA12"/>
    <mergeCell ref="AB12:AO12"/>
    <mergeCell ref="AP12:AT12"/>
    <mergeCell ref="AU12:BC12"/>
    <mergeCell ref="A13:D13"/>
    <mergeCell ref="E13:M13"/>
    <mergeCell ref="N13:AA13"/>
    <mergeCell ref="AB13:AO13"/>
    <mergeCell ref="AP13:AT13"/>
    <mergeCell ref="AU13:BC13"/>
    <mergeCell ref="A10:D10"/>
    <mergeCell ref="E10:M10"/>
    <mergeCell ref="N10:AA10"/>
    <mergeCell ref="AB10:AO10"/>
    <mergeCell ref="AP10:AT10"/>
    <mergeCell ref="AU10:BC10"/>
    <mergeCell ref="A11:D11"/>
    <mergeCell ref="E11:M11"/>
    <mergeCell ref="N11:AA11"/>
    <mergeCell ref="AB11:AO11"/>
    <mergeCell ref="AP11:AT11"/>
    <mergeCell ref="AU11:BC11"/>
    <mergeCell ref="AU7:BC7"/>
    <mergeCell ref="A8:D8"/>
    <mergeCell ref="E8:M8"/>
    <mergeCell ref="N8:AA8"/>
    <mergeCell ref="AB8:AO8"/>
    <mergeCell ref="AP8:AT8"/>
    <mergeCell ref="AU8:BC8"/>
    <mergeCell ref="A9:D9"/>
    <mergeCell ref="E9:M9"/>
    <mergeCell ref="N9:AA9"/>
    <mergeCell ref="AB9:AO9"/>
    <mergeCell ref="AP9:AT9"/>
    <mergeCell ref="AU9:BC9"/>
    <mergeCell ref="A104:D104"/>
    <mergeCell ref="E104:M104"/>
    <mergeCell ref="N104:AA104"/>
    <mergeCell ref="AB104:AO104"/>
    <mergeCell ref="AP104:AT104"/>
    <mergeCell ref="AU104:BC104"/>
    <mergeCell ref="A103:D103"/>
    <mergeCell ref="E103:M103"/>
    <mergeCell ref="N103:AA103"/>
    <mergeCell ref="AB103:AO103"/>
    <mergeCell ref="AP103:AT103"/>
    <mergeCell ref="AU103:BC103"/>
    <mergeCell ref="A102:D102"/>
    <mergeCell ref="E102:M102"/>
    <mergeCell ref="N102:AA102"/>
    <mergeCell ref="AB102:AO102"/>
    <mergeCell ref="AP102:AT102"/>
    <mergeCell ref="AU102:BC102"/>
    <mergeCell ref="A101:D101"/>
    <mergeCell ref="E101:M101"/>
    <mergeCell ref="N101:AA101"/>
    <mergeCell ref="AB101:AO101"/>
    <mergeCell ref="AP101:AT101"/>
    <mergeCell ref="AU101:BC101"/>
    <mergeCell ref="A100:D100"/>
    <mergeCell ref="E100:M100"/>
    <mergeCell ref="N100:AA100"/>
    <mergeCell ref="AB100:AO100"/>
    <mergeCell ref="AP100:AT100"/>
    <mergeCell ref="AU100:BC100"/>
    <mergeCell ref="A99:D99"/>
    <mergeCell ref="E99:M99"/>
    <mergeCell ref="N99:AA99"/>
    <mergeCell ref="AB99:AO99"/>
    <mergeCell ref="AP99:AT99"/>
    <mergeCell ref="AU99:BC99"/>
    <mergeCell ref="A96:D96"/>
    <mergeCell ref="E96:M96"/>
    <mergeCell ref="N96:AA96"/>
    <mergeCell ref="AB96:AO96"/>
    <mergeCell ref="AP96:AT96"/>
    <mergeCell ref="AU96:BC96"/>
    <mergeCell ref="A91:D91"/>
    <mergeCell ref="E91:M91"/>
    <mergeCell ref="N91:AA91"/>
    <mergeCell ref="AB91:AO91"/>
    <mergeCell ref="AP91:AT91"/>
    <mergeCell ref="AU91:BC91"/>
    <mergeCell ref="A93:D93"/>
    <mergeCell ref="E93:M93"/>
    <mergeCell ref="N93:AA93"/>
    <mergeCell ref="AB93:AO93"/>
    <mergeCell ref="AP93:AT93"/>
    <mergeCell ref="AU93:BC93"/>
    <mergeCell ref="A88:D88"/>
    <mergeCell ref="E88:M88"/>
    <mergeCell ref="N88:AA88"/>
    <mergeCell ref="AB88:AO88"/>
    <mergeCell ref="AP88:AT88"/>
    <mergeCell ref="AU88:BC88"/>
    <mergeCell ref="A77:D77"/>
    <mergeCell ref="E77:M77"/>
    <mergeCell ref="N77:AA77"/>
    <mergeCell ref="AB77:AO77"/>
    <mergeCell ref="AP77:AT77"/>
    <mergeCell ref="AU77:BC77"/>
    <mergeCell ref="A79:D79"/>
    <mergeCell ref="E79:M79"/>
    <mergeCell ref="N79:AA79"/>
    <mergeCell ref="AB79:AO79"/>
    <mergeCell ref="AP79:AT79"/>
    <mergeCell ref="AU79:BC79"/>
    <mergeCell ref="A80:D80"/>
    <mergeCell ref="E80:M80"/>
    <mergeCell ref="N80:AA80"/>
    <mergeCell ref="AB80:AO80"/>
    <mergeCell ref="AP80:AT80"/>
    <mergeCell ref="AU80:BC80"/>
    <mergeCell ref="A74:D74"/>
    <mergeCell ref="E74:M74"/>
    <mergeCell ref="N74:AA74"/>
    <mergeCell ref="AB74:AO74"/>
    <mergeCell ref="AP74:AT74"/>
    <mergeCell ref="AU74:BC74"/>
    <mergeCell ref="A73:D73"/>
    <mergeCell ref="E73:M73"/>
    <mergeCell ref="N73:AA73"/>
    <mergeCell ref="AB73:AO73"/>
    <mergeCell ref="AP73:AT73"/>
    <mergeCell ref="AU73:BC73"/>
    <mergeCell ref="A72:D72"/>
    <mergeCell ref="E72:M72"/>
    <mergeCell ref="N72:AA72"/>
    <mergeCell ref="AB72:AO72"/>
    <mergeCell ref="AP72:AT72"/>
    <mergeCell ref="AU72:BC72"/>
    <mergeCell ref="A71:D71"/>
    <mergeCell ref="E71:M71"/>
    <mergeCell ref="N71:AA71"/>
    <mergeCell ref="AB71:AO71"/>
    <mergeCell ref="AP71:AT71"/>
    <mergeCell ref="AU71:BC71"/>
    <mergeCell ref="A60:D60"/>
    <mergeCell ref="E60:M60"/>
    <mergeCell ref="N60:AA60"/>
    <mergeCell ref="AB60:AO60"/>
    <mergeCell ref="AP60:AT60"/>
    <mergeCell ref="AU60:BC60"/>
    <mergeCell ref="A61:D61"/>
    <mergeCell ref="E61:M61"/>
    <mergeCell ref="N61:AA61"/>
    <mergeCell ref="AB61:AO61"/>
    <mergeCell ref="AP61:AT61"/>
    <mergeCell ref="AU61:BC61"/>
    <mergeCell ref="A58:D58"/>
    <mergeCell ref="E58:M58"/>
    <mergeCell ref="N58:AA58"/>
    <mergeCell ref="AB58:AO58"/>
    <mergeCell ref="AP58:AT58"/>
    <mergeCell ref="AU58:BC58"/>
    <mergeCell ref="A57:D57"/>
    <mergeCell ref="E57:M57"/>
    <mergeCell ref="N57:AA57"/>
    <mergeCell ref="AB57:AO57"/>
    <mergeCell ref="AP57:AT57"/>
    <mergeCell ref="AU57:BC57"/>
    <mergeCell ref="A56:D56"/>
    <mergeCell ref="E56:M56"/>
    <mergeCell ref="N56:AA56"/>
    <mergeCell ref="AB56:AO56"/>
    <mergeCell ref="AP56:AT56"/>
    <mergeCell ref="AU56:BC56"/>
    <mergeCell ref="A55:D55"/>
    <mergeCell ref="E55:M55"/>
    <mergeCell ref="N55:AA55"/>
    <mergeCell ref="AB55:AO55"/>
    <mergeCell ref="AP55:AT55"/>
    <mergeCell ref="AU55:BC55"/>
    <mergeCell ref="A54:D54"/>
    <mergeCell ref="E54:M54"/>
    <mergeCell ref="N54:AA54"/>
    <mergeCell ref="AB54:AO54"/>
    <mergeCell ref="AP54:AT54"/>
    <mergeCell ref="AU54:BC54"/>
    <mergeCell ref="A53:D53"/>
    <mergeCell ref="E53:M53"/>
    <mergeCell ref="N53:AA53"/>
    <mergeCell ref="AB53:AO53"/>
    <mergeCell ref="AP53:AT53"/>
    <mergeCell ref="AU53:BC53"/>
    <mergeCell ref="A52:D52"/>
    <mergeCell ref="E52:M52"/>
    <mergeCell ref="N52:AA52"/>
    <mergeCell ref="AB52:AO52"/>
    <mergeCell ref="AP52:AT52"/>
    <mergeCell ref="AU52:BC52"/>
    <mergeCell ref="A51:D51"/>
    <mergeCell ref="E51:M51"/>
    <mergeCell ref="N51:AA51"/>
    <mergeCell ref="AB51:AO51"/>
    <mergeCell ref="AP51:AT51"/>
    <mergeCell ref="AU51:BC51"/>
    <mergeCell ref="A50:D50"/>
    <mergeCell ref="E50:M50"/>
    <mergeCell ref="N50:AA50"/>
    <mergeCell ref="AB50:AO50"/>
    <mergeCell ref="AP50:AT50"/>
    <mergeCell ref="AU50:BC50"/>
    <mergeCell ref="A49:D49"/>
    <mergeCell ref="E49:M49"/>
    <mergeCell ref="N49:AA49"/>
    <mergeCell ref="AB49:AO49"/>
    <mergeCell ref="AP49:AT49"/>
    <mergeCell ref="AU49:BC49"/>
    <mergeCell ref="A48:D48"/>
    <mergeCell ref="E48:M48"/>
    <mergeCell ref="N48:AA48"/>
    <mergeCell ref="AB48:AO48"/>
    <mergeCell ref="AP48:AT48"/>
    <mergeCell ref="AU48:BC48"/>
    <mergeCell ref="A47:D47"/>
    <mergeCell ref="E47:M47"/>
    <mergeCell ref="N47:AA47"/>
    <mergeCell ref="AB47:AO47"/>
    <mergeCell ref="AP47:AT47"/>
    <mergeCell ref="AU47:BC47"/>
    <mergeCell ref="A46:D46"/>
    <mergeCell ref="E46:M46"/>
    <mergeCell ref="N46:AA46"/>
    <mergeCell ref="AB46:AO46"/>
    <mergeCell ref="AP46:AT46"/>
    <mergeCell ref="AU46:BC46"/>
    <mergeCell ref="A45:D45"/>
    <mergeCell ref="E45:M45"/>
    <mergeCell ref="N45:AA45"/>
    <mergeCell ref="AB45:AO45"/>
    <mergeCell ref="AP45:AT45"/>
    <mergeCell ref="AU45:BC45"/>
    <mergeCell ref="A44:D44"/>
    <mergeCell ref="E44:M44"/>
    <mergeCell ref="N44:AA44"/>
    <mergeCell ref="AB44:AO44"/>
    <mergeCell ref="AP44:AT44"/>
    <mergeCell ref="AU44:BC44"/>
    <mergeCell ref="A43:D43"/>
    <mergeCell ref="E43:M43"/>
    <mergeCell ref="N43:AA43"/>
    <mergeCell ref="AB43:AO43"/>
    <mergeCell ref="AP43:AT43"/>
    <mergeCell ref="AU43:BC43"/>
    <mergeCell ref="A42:D42"/>
    <mergeCell ref="E42:M42"/>
    <mergeCell ref="N42:AA42"/>
    <mergeCell ref="AB42:AO42"/>
    <mergeCell ref="AP42:AT42"/>
    <mergeCell ref="AU42:BC42"/>
    <mergeCell ref="A41:D41"/>
    <mergeCell ref="E41:M41"/>
    <mergeCell ref="N41:AA41"/>
    <mergeCell ref="AB41:AO41"/>
    <mergeCell ref="AP41:AT41"/>
    <mergeCell ref="AU41:BC41"/>
    <mergeCell ref="A40:D40"/>
    <mergeCell ref="E40:M40"/>
    <mergeCell ref="N40:AA40"/>
    <mergeCell ref="AB40:AO40"/>
    <mergeCell ref="AP40:AT40"/>
    <mergeCell ref="AU40:BC40"/>
    <mergeCell ref="A39:D39"/>
    <mergeCell ref="E39:M39"/>
    <mergeCell ref="N39:AA39"/>
    <mergeCell ref="AB39:AO39"/>
    <mergeCell ref="AP39:AT39"/>
    <mergeCell ref="AU39:BC39"/>
    <mergeCell ref="A1:BC2"/>
    <mergeCell ref="A3:D4"/>
    <mergeCell ref="E3:M4"/>
    <mergeCell ref="N3:AA4"/>
    <mergeCell ref="AB3:AO4"/>
    <mergeCell ref="AP3:AT4"/>
    <mergeCell ref="AU3:BC4"/>
    <mergeCell ref="A35:D35"/>
    <mergeCell ref="E35:M35"/>
    <mergeCell ref="N35:AA35"/>
    <mergeCell ref="AB35:AO35"/>
    <mergeCell ref="AP35:AT35"/>
    <mergeCell ref="AU35:BC35"/>
    <mergeCell ref="A5:D5"/>
    <mergeCell ref="E5:M5"/>
    <mergeCell ref="N5:AA5"/>
    <mergeCell ref="AB5:AO5"/>
    <mergeCell ref="AP5:AT5"/>
    <mergeCell ref="AU6:BC6"/>
    <mergeCell ref="A7:D7"/>
    <mergeCell ref="E7:M7"/>
    <mergeCell ref="N7:AA7"/>
    <mergeCell ref="AB7:AO7"/>
    <mergeCell ref="AP7:AT7"/>
    <mergeCell ref="AU5:BC5"/>
    <mergeCell ref="A6:D6"/>
    <mergeCell ref="E6:M6"/>
    <mergeCell ref="N6:AA6"/>
    <mergeCell ref="AB6:AO6"/>
    <mergeCell ref="AP6:AT6"/>
    <mergeCell ref="A38:D38"/>
    <mergeCell ref="E38:M38"/>
    <mergeCell ref="N38:AA38"/>
    <mergeCell ref="AB38:AO38"/>
    <mergeCell ref="AP38:AT38"/>
    <mergeCell ref="AU38:BC38"/>
    <mergeCell ref="A36:D36"/>
    <mergeCell ref="E36:M36"/>
    <mergeCell ref="N36:AA36"/>
    <mergeCell ref="AB36:AO36"/>
    <mergeCell ref="AP36:AT36"/>
    <mergeCell ref="AU36:BC36"/>
    <mergeCell ref="A37:D37"/>
    <mergeCell ref="E37:M37"/>
    <mergeCell ref="N37:AA37"/>
    <mergeCell ref="AB37:AO37"/>
    <mergeCell ref="AP37:AT37"/>
    <mergeCell ref="AU37:BC37"/>
  </mergeCells>
  <phoneticPr fontId="1"/>
  <dataValidations count="4">
    <dataValidation imeMode="halfAlpha" allowBlank="1" showInputMessage="1" showErrorMessage="1" sqref="A105:D105" xr:uid="{00000000-0002-0000-0200-000000000000}"/>
    <dataValidation imeMode="hiragana" allowBlank="1" showInputMessage="1" showErrorMessage="1" sqref="E5:AO105 AU5:BC105 AP105:AT105" xr:uid="{00000000-0002-0000-0200-000001000000}"/>
    <dataValidation type="date" imeMode="halfAlpha" allowBlank="1" showInputMessage="1" showErrorMessage="1" errorTitle="日付入力エラー" error="正しい日付を入力してください。_x000a_（例：平成２６年４月１日、2014/4/1）" sqref="A5:D104" xr:uid="{00000000-0002-0000-0200-000002000000}">
      <formula1>18264</formula1>
      <formula2>73415</formula2>
    </dataValidation>
    <dataValidation type="list" imeMode="hiragana" allowBlank="1" showInputMessage="1" showErrorMessage="1" sqref="AP5:AT104" xr:uid="{00000000-0002-0000-0200-000003000000}">
      <formula1>$CA$2:$CA$4</formula1>
    </dataValidation>
  </dataValidations>
  <pageMargins left="0.7" right="0.7" top="0.75" bottom="0.75" header="0.3" footer="0.3"/>
  <pageSetup paperSize="9" fitToHeight="0" orientation="landscape" r:id="rId1"/>
  <headerFooter scaleWithDoc="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CC5EB4931289D45B79A6E16484B07D0" ma:contentTypeVersion="14" ma:contentTypeDescription="新しいドキュメントを作成します。" ma:contentTypeScope="" ma:versionID="7c0498d1c45ab88b596e9faba936040d">
  <xsd:schema xmlns:xsd="http://www.w3.org/2001/XMLSchema" xmlns:xs="http://www.w3.org/2001/XMLSchema" xmlns:p="http://schemas.microsoft.com/office/2006/metadata/properties" xmlns:ns2="fded137e-2b53-47e4-8719-6e6aa332ae43" xmlns:ns3="d24b8f9e-cda3-4f97-a13b-525b25fb5a39" targetNamespace="http://schemas.microsoft.com/office/2006/metadata/properties" ma:root="true" ma:fieldsID="acf6b6070718b3fd8a5cacc6f9adb4c0" ns2:_="" ns3:_="">
    <xsd:import namespace="fded137e-2b53-47e4-8719-6e6aa332ae43"/>
    <xsd:import namespace="d24b8f9e-cda3-4f97-a13b-525b25fb5a3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ed137e-2b53-47e4-8719-6e6aa332ae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cabcd5f-59bf-4bda-811a-54abd070943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4b8f9e-cda3-4f97-a13b-525b25fb5a3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fa0146a0-a814-4dc7-b43d-3e7451a3ca0a}" ma:internalName="TaxCatchAll" ma:showField="CatchAllData" ma:web="d24b8f9e-cda3-4f97-a13b-525b25fb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24b8f9e-cda3-4f97-a13b-525b25fb5a39" xsi:nil="true"/>
    <lcf76f155ced4ddcb4097134ff3c332f xmlns="fded137e-2b53-47e4-8719-6e6aa332ae43">
      <Terms xmlns="http://schemas.microsoft.com/office/infopath/2007/PartnerControls"/>
    </lcf76f155ced4ddcb4097134ff3c332f>
    <SharedWithUsers xmlns="d24b8f9e-cda3-4f97-a13b-525b25fb5a39">
      <UserInfo>
        <DisplayName>保護評価班 メンバー</DisplayName>
        <AccountId>178</AccountId>
        <AccountType/>
      </UserInfo>
    </SharedWithUsers>
  </documentManagement>
</p:properties>
</file>

<file path=customXml/itemProps1.xml><?xml version="1.0" encoding="utf-8"?>
<ds:datastoreItem xmlns:ds="http://schemas.openxmlformats.org/officeDocument/2006/customXml" ds:itemID="{49223712-EF84-45FE-888F-EACC0C179080}">
  <ds:schemaRefs>
    <ds:schemaRef ds:uri="http://schemas.microsoft.com/sharepoint/v3/contenttype/forms"/>
  </ds:schemaRefs>
</ds:datastoreItem>
</file>

<file path=customXml/itemProps2.xml><?xml version="1.0" encoding="utf-8"?>
<ds:datastoreItem xmlns:ds="http://schemas.openxmlformats.org/officeDocument/2006/customXml" ds:itemID="{4420A249-E920-4EBA-AE94-3B37683FB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ed137e-2b53-47e4-8719-6e6aa332ae43"/>
    <ds:schemaRef ds:uri="d24b8f9e-cda3-4f97-a13b-525b25fb5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E87CB6-8393-4354-B043-ECC2BB14E65A}">
  <ds:schemaRefs>
    <ds:schemaRef ds:uri="http://purl.org/dc/terms/"/>
    <ds:schemaRef ds:uri="http://schemas.microsoft.com/office/2006/metadata/properties"/>
    <ds:schemaRef ds:uri="http://schemas.microsoft.com/office/infopath/2007/PartnerControls"/>
    <ds:schemaRef ds:uri="http://schemas.microsoft.com/office/2006/documentManagement/types"/>
    <ds:schemaRef ds:uri="b85bb29a-ad32-4d65-8d6c-cb796b2e9423"/>
    <ds:schemaRef ds:uri="http://schemas.openxmlformats.org/package/2006/metadata/core-properties"/>
    <ds:schemaRef ds:uri="http://purl.org/dc/elements/1.1/"/>
    <ds:schemaRef ds:uri="d95e9d8b-3f93-46aa-81f0-e7ff21611f67"/>
    <ds:schemaRef ds:uri="http://www.w3.org/XML/1998/namespace"/>
    <ds:schemaRef ds:uri="http://purl.org/dc/dcmitype/"/>
    <ds:schemaRef ds:uri="d24b8f9e-cda3-4f97-a13b-525b25fb5a39"/>
    <ds:schemaRef ds:uri="fded137e-2b53-47e4-8719-6e6aa332ae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表紙</vt:lpstr>
      <vt:lpstr>I～Ⅳ</vt:lpstr>
      <vt:lpstr>変更箇所</vt:lpstr>
      <vt:lpstr>'I～Ⅳ'!Print_Area</vt:lpstr>
      <vt:lpstr>表紙!Print_Area</vt:lpstr>
      <vt:lpstr>変更箇所!Print_Area</vt:lpstr>
      <vt:lpstr>変更箇所!Print_Titles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2024-05-07T01:59:13Z</dcterms:created>
  <dcterms:modified xsi:type="dcterms:W3CDTF">2025-08-05T05:19:57Z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0x010100F49E5E3EEF4D7045AD26CF945452304D</vt:lpwstr>
  </property>
  <property fmtid="{D5CDD505-2E9C-101B-9397-08002B2CF9AE}" pid="3" name="MediaServiceImageTags">
    <vt:lpwstr/>
  </property>
</Properties>
</file>