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4B2195E-08CD-49CA-9FAC-BD02F3F36AC1}" xr6:coauthVersionLast="47" xr6:coauthVersionMax="47" xr10:uidLastSave="{00000000-0000-0000-0000-000000000000}"/>
  <workbookProtection lockStructure="1"/>
  <bookViews>
    <workbookView xWindow="-108" yWindow="-108" windowWidth="23256" windowHeight="1416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申請書!$A$1:$CA$74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<sst xmlns="http://schemas.openxmlformats.org/spreadsheetml/2006/main" count="219" uniqueCount="152">
  <si>
    <t>都道府県知事　殿</t>
    <rPh sb="0" eb="4">
      <t>トドウフケン</t>
    </rPh>
    <rPh sb="4" eb="6">
      <t>チジ</t>
    </rPh>
    <phoneticPr fontId="5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</si>
  <si>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</si>
  <si>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</si>
  <si>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</si>
  <si>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</si>
  <si>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</si>
  <si>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</si>
  <si>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</si>
  <si>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</si>
  <si>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</si>
  <si>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</si>
  <si>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</si>
  <si>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</si>
  <si>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</si>
  <si>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</si>
  <si>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</si>
  <si>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</si>
  <si>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</si>
  <si>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</si>
  <si>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</si>
  <si>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</si>
  <si>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</si>
  <si>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</si>
  <si>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</si>
  <si>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</si>
  <si>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</si>
  <si>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</si>
  <si>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</si>
  <si>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</si>
  <si>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</si>
  <si>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</si>
  <si>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</si>
  <si>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</si>
  <si>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</si>
  <si>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</si>
  <si>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</si>
  <si>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</si>
  <si>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</si>
  <si>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</si>
  <si>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</si>
  <si>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</si>
  <si>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</si>
  <si>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</si>
  <si>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</si>
  <si>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</si>
  <si>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</si>
  <si>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</si>
  <si>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</si>
  <si>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</si>
  <si>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</si>
  <si>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</si>
  <si>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</si>
  <si>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</si>
  <si>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</si>
  <si>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</si>
  <si>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</si>
  <si>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</si>
  <si>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</si>
  <si>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</si>
  <si>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</si>
  <si>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</si>
  <si>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</si>
  <si>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</si>
  <si>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</si>
  <si>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</si>
  <si>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</si>
  <si>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</si>
  <si>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</si>
  <si>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</si>
  <si>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</si>
  <si>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</si>
  <si>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</si>
  <si>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</si>
  <si>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</si>
  <si>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</si>
  <si>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</si>
  <si>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</si>
  <si>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</si>
  <si>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</si>
  <si>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</si>
  <si>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</si>
  <si>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</si>
  <si>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</si>
  <si>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</si>
  <si>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</si>
  <si>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</si>
  <si>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</si>
  <si>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</si>
  <si>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</si>
  <si>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</si>
  <si>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</si>
  <si>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</si>
  <si>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</si>
  <si>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</si>
  <si>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</si>
  <si>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</si>
  <si>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</si>
  <si>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</si>
  <si>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</si>
  <si>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</si>
  <si>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</si>
  <si>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</si>
  <si>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</si>
  <si>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</si>
  <si>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</si>
  <si>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</si>
  <si>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</si>
  <si>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</si>
  <si>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</si>
  <si>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</si>
  <si>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</si>
  <si>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</si>
  <si>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</si>
  <si>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</si>
  <si>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</si>
  <si>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</si>
  <si>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</si>
  <si>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</si>
  <si>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</si>
  <si>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</si>
  <si>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</si>
  <si>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</si>
  <si>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</si>
  <si>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</si>
  <si>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</si>
  <si>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</si>
  <si>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</si>
  <si>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</si>
  <si>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</si>
  <si>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</si>
  <si>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</si>
  <si>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</si>
  <si>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</si>
  <si>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</si>
  <si>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</si>
  <si>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</si>
  <si>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</si>
  <si>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</si>
  <si>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</si>
  <si>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</si>
  <si>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</si>
  <si>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</si>
  <si>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</si>
  <si>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</si>
  <si>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医療機関の名称</t>
    <rPh sb="0" eb="2">
      <t>イリョウ</t>
    </rPh>
    <rPh sb="2" eb="4">
      <t>キカン</t>
    </rPh>
    <rPh sb="5" eb="7">
      <t>メイショウ</t>
    </rPh>
    <phoneticPr fontId="1"/>
  </si>
  <si>
    <t>3.事業開始年度（該当に〇を付けてください）</t>
    <rPh sb="2" eb="4">
      <t>ジギョウ</t>
    </rPh>
    <rPh sb="4" eb="6">
      <t>カイシ</t>
    </rPh>
    <rPh sb="6" eb="8">
      <t>ネンド</t>
    </rPh>
    <rPh sb="9" eb="11">
      <t>ガイトウ</t>
    </rPh>
    <rPh sb="14" eb="15">
      <t>ツ</t>
    </rPh>
    <phoneticPr fontId="1"/>
  </si>
  <si>
    <t>単独支援給付金意向調査書</t>
    <rPh sb="0" eb="2">
      <t>タンドク</t>
    </rPh>
    <rPh sb="2" eb="4">
      <t>シエン</t>
    </rPh>
    <rPh sb="4" eb="7">
      <t>キュウフキン</t>
    </rPh>
    <rPh sb="7" eb="12">
      <t>イコウチョウサショ</t>
    </rPh>
    <phoneticPr fontId="51"/>
  </si>
  <si>
    <t xml:space="preserve">　単独支援給付金について、下記のとおり意向調査書を提出します。
</t>
    <rPh sb="1" eb="3">
      <t>タンドク</t>
    </rPh>
    <rPh sb="3" eb="5">
      <t>シエン</t>
    </rPh>
    <rPh sb="5" eb="8">
      <t>キュウフキン</t>
    </rPh>
    <rPh sb="13" eb="15">
      <t>カキ</t>
    </rPh>
    <rPh sb="19" eb="24">
      <t>イコウチョウサショ</t>
    </rPh>
    <rPh sb="25" eb="27">
      <t>テイシュツ</t>
    </rPh>
    <phoneticPr fontId="1"/>
  </si>
  <si>
    <t>提出年月日</t>
    <rPh sb="0" eb="2">
      <t>テイシュツ</t>
    </rPh>
    <rPh sb="2" eb="3">
      <t>ネン</t>
    </rPh>
    <rPh sb="3" eb="5">
      <t>ネンガッピ</t>
    </rPh>
    <phoneticPr fontId="51"/>
  </si>
  <si>
    <t>１．医療機関の情報</t>
    <rPh sb="2" eb="6">
      <t>イリョウキカン</t>
    </rPh>
    <rPh sb="7" eb="9">
      <t>ジョウホウ</t>
    </rPh>
    <phoneticPr fontId="1"/>
  </si>
  <si>
    <t>令和7年度</t>
    <rPh sb="0" eb="2">
      <t>レイワ</t>
    </rPh>
    <rPh sb="3" eb="5">
      <t>ネンド</t>
    </rPh>
    <phoneticPr fontId="1"/>
  </si>
  <si>
    <t>令和8年度以降</t>
    <rPh sb="0" eb="2">
      <t>レイワ</t>
    </rPh>
    <rPh sb="3" eb="5">
      <t>ネンド</t>
    </rPh>
    <rPh sb="5" eb="7">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</si>
</sst>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s>
  <borders count="17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93">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86" xfId="0" applyFont="1" applyFill="1" applyBorder="1" applyProtection="1">
      <alignment vertical="center"/>
      <protection locked="0"/>
    </xf>
    <xf numFmtId="0" fontId="57" fillId="51" borderId="87" xfId="0" applyFont="1" applyFill="1" applyBorder="1" applyProtection="1">
      <alignment vertical="center"/>
      <protection locked="0"/>
    </xf>
    <xf numFmtId="0" fontId="57" fillId="51" borderId="88" xfId="0" applyFont="1" applyFill="1" applyBorder="1" applyProtection="1">
      <alignment vertical="center"/>
      <protection locked="0"/>
    </xf>
    <xf numFmtId="0" fontId="57" fillId="51" borderId="89" xfId="0" applyFont="1" applyFill="1" applyBorder="1" applyProtection="1">
      <alignment vertical="center"/>
      <protection locked="0"/>
    </xf>
    <xf numFmtId="0" fontId="57" fillId="51" borderId="90" xfId="0" applyFont="1" applyFill="1" applyBorder="1" applyProtection="1">
      <alignment vertical="center"/>
      <protection locked="0"/>
    </xf>
    <xf numFmtId="0" fontId="57" fillId="0" borderId="1" xfId="0" applyFont="1" applyFill="1" applyBorder="1" applyProtection="1">
      <alignment vertical="center"/>
    </xf>
    <xf numFmtId="0" fontId="57" fillId="0" borderId="53" xfId="0" applyFont="1" applyFill="1" applyBorder="1" applyProtection="1">
      <alignment vertical="center"/>
    </xf>
    <xf numFmtId="0" fontId="57" fillId="51" borderId="66" xfId="0" applyFont="1" applyFill="1" applyBorder="1" applyProtection="1">
      <alignment vertical="center"/>
      <protection locked="0"/>
    </xf>
    <xf numFmtId="0" fontId="57" fillId="51" borderId="6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0" xfId="0" applyFont="1" applyFill="1" applyBorder="1" applyProtection="1">
      <alignment vertical="center"/>
      <protection locked="0"/>
    </xf>
    <xf numFmtId="184" fontId="57" fillId="51" borderId="114" xfId="0" applyNumberFormat="1" applyFont="1" applyFill="1" applyBorder="1" applyProtection="1">
      <alignment vertical="center"/>
      <protection locked="0"/>
    </xf>
    <xf numFmtId="184" fontId="57" fillId="51" borderId="112" xfId="0" applyNumberFormat="1" applyFont="1" applyFill="1" applyBorder="1" applyProtection="1">
      <alignment vertical="center"/>
      <protection locked="0"/>
    </xf>
    <xf numFmtId="184" fontId="57" fillId="51" borderId="56" xfId="0" applyNumberFormat="1" applyFont="1" applyFill="1" applyBorder="1" applyProtection="1">
      <alignment vertical="center"/>
      <protection locked="0"/>
    </xf>
    <xf numFmtId="184" fontId="57" fillId="51" borderId="12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28" xfId="0" applyNumberFormat="1" applyFont="1" applyFill="1" applyBorder="1" applyProtection="1">
      <alignment vertical="center"/>
      <protection locked="0"/>
    </xf>
    <xf numFmtId="185" fontId="57" fillId="51" borderId="129" xfId="0" applyNumberFormat="1" applyFont="1" applyFill="1" applyBorder="1" applyProtection="1">
      <alignment vertical="center"/>
      <protection locked="0"/>
    </xf>
    <xf numFmtId="185" fontId="57" fillId="51" borderId="93" xfId="0" applyNumberFormat="1" applyFont="1" applyFill="1" applyBorder="1" applyProtection="1">
      <alignment vertical="center"/>
      <protection locked="0"/>
    </xf>
    <xf numFmtId="185" fontId="57" fillId="51" borderId="130" xfId="0" applyNumberFormat="1" applyFont="1" applyFill="1" applyBorder="1" applyProtection="1">
      <alignment vertical="center"/>
      <protection locked="0"/>
    </xf>
    <xf numFmtId="0" fontId="57" fillId="51" borderId="149" xfId="0" applyFont="1" applyFill="1" applyBorder="1" applyProtection="1">
      <alignment vertical="center"/>
      <protection locked="0"/>
    </xf>
    <xf numFmtId="0" fontId="57" fillId="51" borderId="140"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51" xfId="0" applyFont="1" applyFill="1" applyBorder="1" applyProtection="1">
      <alignment vertical="center"/>
      <protection locked="0"/>
    </xf>
    <xf numFmtId="0" fontId="57" fillId="51" borderId="152" xfId="0" applyFont="1" applyFill="1" applyBorder="1" applyProtection="1">
      <alignment vertical="center"/>
      <protection locked="0"/>
    </xf>
    <xf numFmtId="0" fontId="57" fillId="0" borderId="153" xfId="0" applyFont="1" applyFill="1" applyBorder="1" applyProtection="1">
      <alignment vertical="center"/>
    </xf>
    <xf numFmtId="0" fontId="57" fillId="0" borderId="154" xfId="0" applyFont="1" applyFill="1" applyBorder="1" applyProtection="1">
      <alignment vertical="center"/>
    </xf>
    <xf numFmtId="0" fontId="57" fillId="0" borderId="155" xfId="0" applyFont="1" applyFill="1" applyBorder="1" applyProtection="1">
      <alignment vertical="center"/>
    </xf>
    <xf numFmtId="0" fontId="57" fillId="0" borderId="156" xfId="0" applyFont="1" applyFill="1" applyBorder="1" applyProtection="1">
      <alignment vertical="center"/>
    </xf>
    <xf numFmtId="0" fontId="57" fillId="0" borderId="15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75" xfId="0" applyFont="1" applyFill="1" applyBorder="1" applyAlignment="1">
      <alignment horizontal="center" vertical="center" textRotation="255" shrinkToFit="1"/>
    </xf>
    <xf numFmtId="0" fontId="68" fillId="49" borderId="76" xfId="0" applyFont="1" applyFill="1" applyBorder="1" applyAlignment="1">
      <alignment horizontal="center" vertical="center" textRotation="255" shrinkToFit="1"/>
    </xf>
    <xf numFmtId="0" fontId="68" fillId="49" borderId="77" xfId="0" applyFont="1" applyFill="1" applyBorder="1" applyAlignment="1">
      <alignment horizontal="center" vertical="center" textRotation="255" shrinkToFit="1"/>
    </xf>
    <xf numFmtId="0" fontId="68" fillId="49" borderId="74" xfId="0" applyFont="1" applyFill="1" applyBorder="1" applyAlignment="1">
      <alignment horizontal="center" vertical="center" textRotation="255" shrinkToFit="1"/>
    </xf>
    <xf numFmtId="0" fontId="68" fillId="49" borderId="7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7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64"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69" xfId="0" applyNumberFormat="1" applyFont="1" applyFill="1" applyBorder="1" applyProtection="1">
      <alignment vertical="center"/>
      <protection locked="0"/>
    </xf>
    <xf numFmtId="184" fontId="57" fillId="51" borderId="53"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67" xfId="0" applyNumberFormat="1" applyFont="1" applyFill="1" applyBorder="1" applyProtection="1">
      <alignment vertical="center"/>
      <protection locked="0"/>
    </xf>
    <xf numFmtId="184" fontId="57" fillId="51" borderId="7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2" xfId="0" applyNumberFormat="1" applyFont="1" applyFill="1" applyBorder="1" applyAlignment="1">
      <alignment vertical="center" shrinkToFit="1"/>
    </xf>
    <xf numFmtId="184" fontId="75" fillId="0" borderId="75" xfId="0" applyNumberFormat="1" applyFont="1" applyFill="1" applyBorder="1" applyAlignment="1">
      <alignment vertical="center" shrinkToFit="1"/>
    </xf>
    <xf numFmtId="184" fontId="75" fillId="0" borderId="76" xfId="0" applyNumberFormat="1" applyFont="1" applyFill="1" applyBorder="1" applyAlignment="1">
      <alignment vertical="center" shrinkToFit="1"/>
    </xf>
    <xf numFmtId="184" fontId="75" fillId="0" borderId="7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78" xfId="0" applyNumberFormat="1" applyFont="1" applyFill="1" applyBorder="1" applyAlignment="1">
      <alignment vertical="center" shrinkToFit="1"/>
    </xf>
    <xf numFmtId="184" fontId="75" fillId="51" borderId="75" xfId="0" applyNumberFormat="1" applyFont="1" applyFill="1" applyBorder="1" applyAlignment="1" applyProtection="1">
      <alignment vertical="center" shrinkToFit="1"/>
      <protection locked="0"/>
    </xf>
    <xf numFmtId="184" fontId="75" fillId="51" borderId="76" xfId="0" applyNumberFormat="1" applyFont="1" applyFill="1" applyBorder="1" applyAlignment="1" applyProtection="1">
      <alignment vertical="center" shrinkToFit="1"/>
      <protection locked="0"/>
    </xf>
    <xf numFmtId="184" fontId="75" fillId="51" borderId="77" xfId="0" applyNumberFormat="1" applyFont="1" applyFill="1" applyBorder="1" applyAlignment="1" applyProtection="1">
      <alignment vertical="center" shrinkToFit="1"/>
      <protection locked="0"/>
    </xf>
    <xf numFmtId="184" fontId="75" fillId="51" borderId="78" xfId="0" applyNumberFormat="1" applyFont="1" applyFill="1" applyBorder="1" applyAlignment="1" applyProtection="1">
      <alignment vertical="center" shrinkToFit="1"/>
      <protection locked="0"/>
    </xf>
    <xf numFmtId="184" fontId="75" fillId="0" borderId="80" xfId="0" applyNumberFormat="1" applyFont="1" applyFill="1" applyBorder="1" applyAlignment="1">
      <alignment vertical="center" shrinkToFit="1"/>
    </xf>
    <xf numFmtId="184" fontId="75" fillId="0" borderId="81" xfId="0" applyNumberFormat="1" applyFont="1" applyFill="1" applyBorder="1" applyAlignment="1">
      <alignment vertical="center" shrinkToFit="1"/>
    </xf>
    <xf numFmtId="184" fontId="75" fillId="0" borderId="82" xfId="0" applyNumberFormat="1" applyFont="1" applyFill="1" applyBorder="1" applyAlignment="1">
      <alignment vertical="center" shrinkToFit="1"/>
    </xf>
    <xf numFmtId="184" fontId="75" fillId="0" borderId="83" xfId="0" applyNumberFormat="1" applyFont="1" applyFill="1" applyBorder="1" applyAlignment="1">
      <alignment vertical="center" shrinkToFit="1"/>
    </xf>
    <xf numFmtId="184" fontId="75" fillId="0" borderId="79" xfId="0" applyNumberFormat="1" applyFont="1" applyFill="1" applyBorder="1" applyAlignment="1">
      <alignment vertical="center" shrinkToFit="1"/>
    </xf>
    <xf numFmtId="184" fontId="75" fillId="0" borderId="8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60" xfId="0" applyFont="1" applyFill="1" applyBorder="1" applyProtection="1">
      <alignment vertical="center"/>
    </xf>
    <xf numFmtId="0" fontId="60" fillId="49" borderId="68"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xf>
    <xf numFmtId="0" fontId="58" fillId="49" borderId="85" xfId="0" applyFont="1" applyFill="1" applyBorder="1" applyAlignment="1" applyProtection="1">
      <alignment vertical="center" wrapText="1"/>
    </xf>
    <xf numFmtId="0" fontId="57" fillId="0" borderId="85" xfId="0" applyFont="1" applyFill="1" applyBorder="1" applyProtection="1">
      <alignment vertical="center"/>
    </xf>
    <xf numFmtId="0" fontId="57" fillId="0" borderId="89" xfId="0" applyFont="1" applyFill="1" applyBorder="1" applyProtection="1">
      <alignment vertical="center"/>
    </xf>
    <xf numFmtId="0" fontId="58" fillId="49" borderId="148" xfId="0" applyFont="1" applyFill="1" applyBorder="1" applyAlignment="1" applyProtection="1">
      <alignment vertical="center" shrinkToFit="1"/>
    </xf>
    <xf numFmtId="0" fontId="57" fillId="0" borderId="148" xfId="0" applyFont="1" applyFill="1" applyBorder="1" applyProtection="1">
      <alignment vertical="center"/>
    </xf>
    <xf numFmtId="0" fontId="57" fillId="0" borderId="151" xfId="0" applyFont="1" applyFill="1" applyBorder="1" applyProtection="1">
      <alignment vertical="center"/>
    </xf>
    <xf numFmtId="0" fontId="58" fillId="49" borderId="80" xfId="0" applyFont="1" applyFill="1" applyBorder="1" applyAlignment="1" applyProtection="1">
      <alignment vertical="center" wrapText="1"/>
    </xf>
    <xf numFmtId="0" fontId="57" fillId="0" borderId="80" xfId="0" applyFont="1" applyFill="1" applyBorder="1" applyProtection="1">
      <alignment vertical="center"/>
    </xf>
    <xf numFmtId="0" fontId="57" fillId="52" borderId="61" xfId="0" applyFont="1" applyFill="1" applyBorder="1" applyAlignment="1" applyProtection="1">
      <alignment horizontal="center" vertical="center"/>
    </xf>
    <xf numFmtId="0" fontId="57" fillId="0" borderId="117" xfId="0" applyFont="1" applyFill="1" applyBorder="1" applyAlignment="1" applyProtection="1">
      <alignment horizontal="center" vertical="center"/>
    </xf>
    <xf numFmtId="0" fontId="57" fillId="0" borderId="147" xfId="0" applyFont="1" applyFill="1" applyBorder="1" applyAlignment="1" applyProtection="1">
      <alignment horizontal="center" vertical="center"/>
    </xf>
    <xf numFmtId="0" fontId="57" fillId="0" borderId="67" xfId="0" applyFont="1" applyFill="1" applyBorder="1" applyAlignment="1" applyProtection="1">
      <alignment horizontal="center" vertical="center"/>
    </xf>
    <xf numFmtId="0" fontId="57" fillId="0" borderId="6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65" xfId="0" applyNumberFormat="1" applyFont="1" applyFill="1" applyBorder="1" applyProtection="1">
      <alignment vertical="center"/>
    </xf>
    <xf numFmtId="184" fontId="57" fillId="0" borderId="53" xfId="0" applyNumberFormat="1" applyFont="1" applyFill="1" applyBorder="1" applyProtection="1">
      <alignment vertical="center"/>
    </xf>
    <xf numFmtId="184" fontId="57" fillId="0" borderId="52" xfId="0" applyNumberFormat="1" applyFont="1" applyFill="1" applyBorder="1" applyProtection="1">
      <alignment vertical="center"/>
    </xf>
    <xf numFmtId="0" fontId="57" fillId="0" borderId="52" xfId="0" applyFont="1" applyFill="1" applyBorder="1" applyProtection="1">
      <alignment vertical="center"/>
    </xf>
    <xf numFmtId="0" fontId="57" fillId="0" borderId="7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14" xfId="0" applyNumberFormat="1" applyFont="1" applyFill="1" applyBorder="1" applyProtection="1">
      <alignment vertical="center"/>
    </xf>
    <xf numFmtId="0" fontId="57" fillId="0" borderId="109" xfId="0" applyFont="1" applyBorder="1" applyAlignment="1" applyProtection="1">
      <alignment horizontal="center" vertical="center"/>
    </xf>
    <xf numFmtId="0" fontId="57" fillId="0" borderId="6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92" xfId="0" applyFont="1" applyFill="1" applyBorder="1" applyAlignment="1" applyProtection="1">
      <alignment horizontal="center" vertical="center" shrinkToFit="1"/>
    </xf>
    <xf numFmtId="185" fontId="57" fillId="0" borderId="91" xfId="0" applyNumberFormat="1" applyFont="1" applyFill="1" applyBorder="1" applyProtection="1">
      <alignment vertical="center"/>
    </xf>
    <xf numFmtId="184" fontId="57" fillId="52" borderId="124" xfId="0" applyNumberFormat="1" applyFont="1" applyFill="1" applyBorder="1" applyAlignment="1" applyProtection="1">
      <alignment horizontal="right" vertical="top"/>
    </xf>
    <xf numFmtId="184" fontId="57" fillId="52" borderId="125" xfId="0" applyNumberFormat="1" applyFont="1" applyFill="1" applyBorder="1" applyAlignment="1" applyProtection="1">
      <alignment horizontal="right" vertical="top"/>
    </xf>
    <xf numFmtId="0" fontId="61" fillId="0" borderId="144" xfId="0" applyFont="1" applyBorder="1" applyAlignment="1" applyProtection="1">
      <alignment horizontal="center" vertical="center" wrapText="1"/>
    </xf>
    <xf numFmtId="0" fontId="61" fillId="0" borderId="122" xfId="0" applyFont="1" applyBorder="1" applyAlignment="1" applyProtection="1">
      <alignment horizontal="center" vertical="center" wrapText="1"/>
    </xf>
    <xf numFmtId="0" fontId="61" fillId="0" borderId="123" xfId="0" applyFont="1" applyBorder="1" applyAlignment="1" applyProtection="1">
      <alignment horizontal="center" vertical="center"/>
    </xf>
    <xf numFmtId="0" fontId="57" fillId="0" borderId="118" xfId="0" applyFont="1" applyBorder="1" applyProtection="1">
      <alignment vertical="center"/>
    </xf>
    <xf numFmtId="0" fontId="57" fillId="0" borderId="119" xfId="0" applyFont="1" applyBorder="1" applyProtection="1">
      <alignment vertical="center"/>
    </xf>
    <xf numFmtId="0" fontId="58" fillId="49" borderId="2" xfId="0" applyFont="1" applyFill="1" applyBorder="1" applyAlignment="1" applyProtection="1">
      <alignment horizontal="center" vertical="center"/>
    </xf>
    <xf numFmtId="0" fontId="58" fillId="0" borderId="98" xfId="0" applyFont="1" applyBorder="1" applyAlignment="1" applyProtection="1">
      <alignment horizontal="center" vertical="center" wrapText="1"/>
    </xf>
    <xf numFmtId="0" fontId="58" fillId="0" borderId="96"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7" fillId="0" borderId="120" xfId="0" applyFont="1" applyBorder="1" applyAlignment="1" applyProtection="1">
      <alignment horizontal="center" vertical="center"/>
    </xf>
    <xf numFmtId="0" fontId="57" fillId="0" borderId="102" xfId="0" applyFont="1" applyBorder="1" applyAlignment="1" applyProtection="1">
      <alignment horizontal="center" vertical="center"/>
    </xf>
    <xf numFmtId="0" fontId="61" fillId="0" borderId="94" xfId="0" applyFont="1" applyBorder="1" applyAlignment="1" applyProtection="1">
      <alignment horizontal="center" vertical="center" wrapText="1"/>
    </xf>
    <xf numFmtId="0" fontId="61" fillId="0" borderId="97"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7" fillId="0" borderId="54" xfId="0" applyFont="1" applyFill="1" applyBorder="1" applyAlignment="1" applyProtection="1">
      <alignment vertical="center" shrinkToFit="1"/>
    </xf>
    <xf numFmtId="0" fontId="57" fillId="0" borderId="103" xfId="0" applyFont="1" applyFill="1" applyBorder="1" applyAlignment="1" applyProtection="1">
      <alignment horizontal="center" vertical="center" shrinkToFit="1"/>
    </xf>
    <xf numFmtId="184" fontId="57" fillId="0" borderId="143" xfId="0" applyNumberFormat="1" applyFont="1" applyFill="1" applyBorder="1" applyProtection="1">
      <alignment vertical="center"/>
    </xf>
    <xf numFmtId="184" fontId="57" fillId="0" borderId="138" xfId="0" applyNumberFormat="1" applyFont="1" applyFill="1" applyBorder="1" applyProtection="1">
      <alignment vertical="center"/>
    </xf>
    <xf numFmtId="184" fontId="57" fillId="52" borderId="61" xfId="0" applyNumberFormat="1" applyFont="1" applyFill="1" applyBorder="1" applyProtection="1">
      <alignment vertical="center"/>
    </xf>
    <xf numFmtId="184" fontId="57" fillId="0" borderId="117" xfId="0" applyNumberFormat="1" applyFont="1" applyFill="1" applyBorder="1" applyProtection="1">
      <alignment vertical="center"/>
    </xf>
    <xf numFmtId="184" fontId="57" fillId="0" borderId="105" xfId="0" applyNumberFormat="1" applyFont="1" applyFill="1" applyBorder="1" applyProtection="1">
      <alignment vertical="center"/>
    </xf>
    <xf numFmtId="184" fontId="57" fillId="0" borderId="66" xfId="0" applyNumberFormat="1" applyFont="1" applyFill="1" applyBorder="1" applyProtection="1">
      <alignment vertical="center"/>
    </xf>
    <xf numFmtId="184" fontId="57" fillId="0" borderId="6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0" xfId="0" applyNumberFormat="1" applyFont="1" applyFill="1" applyBorder="1" applyProtection="1">
      <alignment vertical="center"/>
    </xf>
    <xf numFmtId="184" fontId="57" fillId="0" borderId="7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68" xfId="0" applyFont="1" applyFill="1" applyBorder="1" applyAlignment="1" applyProtection="1">
      <alignment horizontal="center" vertical="center"/>
    </xf>
    <xf numFmtId="0" fontId="58" fillId="49" borderId="52" xfId="0" applyFont="1" applyFill="1" applyBorder="1" applyAlignment="1" applyProtection="1">
      <alignment vertical="center" wrapText="1"/>
    </xf>
    <xf numFmtId="184" fontId="57" fillId="0" borderId="69" xfId="0" applyNumberFormat="1" applyFont="1" applyFill="1" applyBorder="1" applyProtection="1">
      <alignment vertical="center"/>
    </xf>
    <xf numFmtId="0" fontId="58" fillId="49" borderId="52"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07" xfId="0" applyNumberFormat="1" applyFont="1" applyFill="1" applyBorder="1" applyProtection="1">
      <alignment vertical="center"/>
    </xf>
    <xf numFmtId="187" fontId="57" fillId="0" borderId="104" xfId="0" applyNumberFormat="1" applyFont="1" applyFill="1" applyBorder="1" applyProtection="1">
      <alignment vertical="center"/>
    </xf>
    <xf numFmtId="0" fontId="57" fillId="0" borderId="162" xfId="0" applyFont="1" applyFill="1" applyBorder="1" applyProtection="1">
      <alignment vertical="center"/>
    </xf>
    <xf numFmtId="0" fontId="58" fillId="49" borderId="52"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41" xfId="0" applyNumberFormat="1" applyFont="1" applyFill="1" applyBorder="1" applyProtection="1">
      <alignment vertical="center"/>
    </xf>
    <xf numFmtId="0" fontId="57" fillId="52" borderId="6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18" xfId="0" applyFont="1" applyFill="1" applyBorder="1" applyProtection="1">
      <alignment vertical="center"/>
    </xf>
    <xf numFmtId="0" fontId="61" fillId="0" borderId="95" xfId="0" applyFont="1" applyFill="1" applyBorder="1" applyAlignment="1" applyProtection="1">
      <alignment horizontal="center" vertical="center"/>
    </xf>
    <xf numFmtId="0" fontId="61" fillId="0" borderId="146" xfId="0" applyFont="1" applyFill="1" applyBorder="1" applyAlignment="1" applyProtection="1">
      <alignment horizontal="center" vertical="center"/>
    </xf>
    <xf numFmtId="0" fontId="57" fillId="49" borderId="61" xfId="0" applyFont="1" applyFill="1" applyBorder="1" applyAlignment="1" applyProtection="1">
      <alignment horizontal="center" vertical="center"/>
    </xf>
    <xf numFmtId="0" fontId="58" fillId="49" borderId="57" xfId="0" applyFont="1" applyFill="1" applyBorder="1" applyProtection="1">
      <alignment vertical="center"/>
    </xf>
    <xf numFmtId="38" fontId="57" fillId="0" borderId="61" xfId="0" applyNumberFormat="1" applyFont="1" applyFill="1" applyBorder="1" applyProtection="1">
      <alignment vertical="center"/>
    </xf>
    <xf numFmtId="0" fontId="57" fillId="0" borderId="0" xfId="0" applyFont="1" applyFill="1" applyBorder="1" applyProtection="1">
      <alignment vertical="center"/>
    </xf>
    <xf numFmtId="184" fontId="57" fillId="0" borderId="113" xfId="0" applyNumberFormat="1" applyFont="1" applyFill="1" applyBorder="1" applyProtection="1">
      <alignment vertical="center"/>
    </xf>
    <xf numFmtId="184" fontId="57" fillId="0" borderId="145" xfId="0" applyNumberFormat="1" applyFont="1" applyFill="1" applyBorder="1" applyProtection="1">
      <alignment vertical="center"/>
    </xf>
    <xf numFmtId="184" fontId="57" fillId="0" borderId="14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6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64" xfId="0" applyFont="1" applyFill="1" applyBorder="1" applyAlignment="1" applyProtection="1">
      <alignment horizontal="center" vertical="center"/>
    </xf>
    <xf numFmtId="0" fontId="57" fillId="0" borderId="165" xfId="0" applyFont="1" applyFill="1" applyBorder="1" applyAlignment="1" applyProtection="1">
      <alignment horizontal="center" vertical="center"/>
    </xf>
    <xf numFmtId="0" fontId="57" fillId="0" borderId="166" xfId="0" applyFont="1" applyFill="1" applyBorder="1" applyAlignment="1" applyProtection="1">
      <alignment horizontal="center" vertical="center"/>
    </xf>
    <xf numFmtId="0" fontId="57" fillId="0" borderId="167" xfId="0" applyFont="1" applyFill="1" applyBorder="1" applyProtection="1">
      <alignment vertical="center"/>
    </xf>
    <xf numFmtId="0" fontId="57" fillId="0" borderId="168" xfId="0" applyFont="1" applyFill="1" applyBorder="1" applyProtection="1">
      <alignment vertical="center"/>
    </xf>
    <xf numFmtId="184" fontId="57" fillId="0" borderId="139" xfId="0" applyNumberFormat="1" applyFont="1" applyFill="1" applyBorder="1" applyProtection="1">
      <alignment vertical="center"/>
    </xf>
    <xf numFmtId="184" fontId="57" fillId="0" borderId="97"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87" xfId="0" applyNumberFormat="1" applyFont="1" applyFill="1" applyBorder="1" applyProtection="1">
      <alignment vertical="center"/>
    </xf>
    <xf numFmtId="0" fontId="57" fillId="0" borderId="171" xfId="0" applyFont="1" applyFill="1" applyBorder="1" applyAlignment="1" applyProtection="1">
      <alignment horizontal="center" vertical="center"/>
    </xf>
    <xf numFmtId="184" fontId="57" fillId="52" borderId="169" xfId="0" applyNumberFormat="1" applyFont="1" applyFill="1" applyBorder="1" applyProtection="1">
      <alignment vertical="center"/>
    </xf>
    <xf numFmtId="184" fontId="57" fillId="52" borderId="129" xfId="0" applyNumberFormat="1" applyFont="1" applyFill="1" applyBorder="1" applyProtection="1">
      <alignment vertical="center"/>
    </xf>
    <xf numFmtId="184" fontId="57" fillId="52" borderId="139" xfId="0" applyNumberFormat="1" applyFont="1" applyFill="1" applyBorder="1" applyAlignment="1" applyProtection="1">
      <alignment horizontal="right" vertical="top"/>
    </xf>
    <xf numFmtId="184" fontId="57" fillId="52" borderId="87" xfId="0" applyNumberFormat="1" applyFont="1" applyFill="1" applyBorder="1" applyAlignment="1" applyProtection="1">
      <alignment horizontal="right" vertical="top"/>
    </xf>
    <xf numFmtId="0" fontId="71" fillId="49" borderId="65" xfId="0" applyFont="1" applyFill="1" applyBorder="1" applyAlignment="1" applyProtection="1">
      <alignment horizontal="center" vertical="center" wrapText="1" shrinkToFit="1"/>
    </xf>
    <xf numFmtId="184" fontId="75" fillId="0" borderId="77" xfId="0" applyNumberFormat="1" applyFont="1" applyFill="1" applyBorder="1" applyAlignment="1" applyProtection="1">
      <alignment vertical="center" shrinkToFit="1"/>
    </xf>
    <xf numFmtId="0" fontId="57" fillId="48" borderId="0" xfId="213" applyFont="1" applyFill="1" applyBorder="1" applyAlignment="1" applyProtection="1">
      <alignment horizontal="center" vertical="center"/>
    </xf>
    <xf numFmtId="0" fontId="57" fillId="51" borderId="2" xfId="0" applyFont="1" applyFill="1" applyBorder="1" applyAlignment="1" applyProtection="1">
      <alignment horizontal="center" vertical="center"/>
      <protection locked="0"/>
    </xf>
    <xf numFmtId="38" fontId="57" fillId="48" borderId="0" xfId="213" applyNumberFormat="1" applyFont="1" applyFill="1" applyBorder="1" applyAlignment="1" applyProtection="1">
      <alignment horizontal="center" vertical="center"/>
    </xf>
    <xf numFmtId="0" fontId="57" fillId="48" borderId="0" xfId="213" applyFont="1" applyFill="1" applyBorder="1" applyAlignment="1" applyProtection="1">
      <alignment horizontal="center" vertical="center" shrinkToFit="1"/>
    </xf>
    <xf numFmtId="0" fontId="58" fillId="48" borderId="0" xfId="213" applyFont="1" applyFill="1" applyBorder="1" applyAlignment="1" applyProtection="1">
      <alignment vertical="top" wrapText="1"/>
    </xf>
    <xf numFmtId="0" fontId="57" fillId="48" borderId="73" xfId="213" applyFont="1" applyFill="1" applyBorder="1" applyAlignment="1" applyProtection="1">
      <alignment horizontal="center" vertical="top" wrapText="1"/>
    </xf>
    <xf numFmtId="0" fontId="57" fillId="48" borderId="3" xfId="213" applyFont="1" applyFill="1" applyBorder="1" applyAlignment="1" applyProtection="1">
      <alignment horizontal="center" vertical="top" wrapText="1"/>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0" xfId="213" applyFont="1" applyFill="1" applyBorder="1" applyAlignment="1" applyProtection="1">
      <alignment horizontal="left" vertical="center" wrapText="1"/>
    </xf>
    <xf numFmtId="0" fontId="67" fillId="0" borderId="0" xfId="213" applyFont="1" applyBorder="1" applyAlignment="1" applyProtection="1">
      <alignment horizontal="left" vertical="top" wrapText="1"/>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57" fillId="49" borderId="49" xfId="213" applyFont="1" applyFill="1" applyBorder="1" applyAlignment="1" applyProtection="1">
      <alignment horizontal="center" vertical="center" wrapText="1"/>
    </xf>
    <xf numFmtId="0" fontId="57" fillId="49" borderId="5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38" fontId="57" fillId="48" borderId="58" xfId="213" applyNumberFormat="1" applyFont="1" applyFill="1" applyBorder="1" applyAlignment="1" applyProtection="1">
      <alignment horizontal="center" vertical="center"/>
    </xf>
    <xf numFmtId="0" fontId="57" fillId="48" borderId="58" xfId="213" applyFont="1" applyFill="1" applyBorder="1" applyAlignment="1" applyProtection="1">
      <alignment horizontal="center" vertical="center"/>
    </xf>
    <xf numFmtId="0" fontId="57" fillId="48" borderId="59" xfId="213" applyFont="1" applyFill="1" applyBorder="1" applyAlignment="1" applyProtection="1">
      <alignment horizontal="center" vertical="center"/>
    </xf>
    <xf numFmtId="0" fontId="57" fillId="53" borderId="2" xfId="213" applyFont="1" applyFill="1" applyBorder="1" applyAlignment="1" applyProtection="1">
      <alignment horizontal="center" vertical="top" wrapText="1"/>
      <protection locked="0"/>
    </xf>
    <xf numFmtId="0" fontId="57" fillId="49" borderId="2" xfId="213" applyFont="1" applyFill="1" applyBorder="1" applyAlignment="1" applyProtection="1">
      <alignment horizontal="center" vertical="center" wrapTex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186" fontId="57" fillId="0" borderId="66" xfId="0" applyNumberFormat="1" applyFont="1" applyFill="1" applyBorder="1" applyAlignment="1" applyProtection="1">
      <alignment horizontal="center" vertical="center"/>
    </xf>
    <xf numFmtId="186" fontId="57" fillId="0" borderId="141" xfId="0" applyNumberFormat="1" applyFont="1" applyFill="1" applyBorder="1" applyAlignment="1" applyProtection="1">
      <alignment horizontal="center" vertical="center"/>
    </xf>
    <xf numFmtId="0" fontId="57" fillId="52" borderId="113" xfId="0" applyFont="1" applyFill="1" applyBorder="1" applyAlignment="1" applyProtection="1">
      <alignment horizontal="center" vertical="center"/>
    </xf>
    <xf numFmtId="0" fontId="57" fillId="52" borderId="126" xfId="0" applyFont="1" applyFill="1" applyBorder="1" applyAlignment="1" applyProtection="1">
      <alignment horizontal="center" vertical="center"/>
    </xf>
    <xf numFmtId="0" fontId="61" fillId="0" borderId="158" xfId="0" applyFont="1" applyFill="1" applyBorder="1" applyAlignment="1" applyProtection="1">
      <alignment horizontal="center" vertical="center" wrapText="1" shrinkToFit="1"/>
    </xf>
    <xf numFmtId="0" fontId="61" fillId="0" borderId="160" xfId="0" applyFont="1" applyFill="1" applyBorder="1" applyAlignment="1" applyProtection="1">
      <alignment horizontal="center" vertical="center" wrapText="1" shrinkToFit="1"/>
    </xf>
    <xf numFmtId="0" fontId="61" fillId="0" borderId="52" xfId="0" applyFont="1" applyFill="1" applyBorder="1" applyAlignment="1" applyProtection="1">
      <alignment horizontal="center" vertical="center" wrapText="1" shrinkToFit="1"/>
    </xf>
    <xf numFmtId="0" fontId="61" fillId="0" borderId="161" xfId="0" applyFont="1" applyFill="1" applyBorder="1" applyAlignment="1" applyProtection="1">
      <alignment horizontal="center" vertical="center" wrapText="1" shrinkToFit="1"/>
    </xf>
    <xf numFmtId="0" fontId="57" fillId="0" borderId="106" xfId="0" applyFont="1" applyFill="1" applyBorder="1" applyAlignment="1" applyProtection="1">
      <alignment horizontal="center" vertical="center" shrinkToFit="1"/>
    </xf>
    <xf numFmtId="0" fontId="57" fillId="0" borderId="159" xfId="0" applyFont="1" applyFill="1" applyBorder="1" applyAlignment="1" applyProtection="1">
      <alignment horizontal="center" vertical="center" shrinkToFit="1"/>
    </xf>
    <xf numFmtId="0" fontId="61" fillId="0" borderId="62" xfId="0" applyFont="1" applyFill="1" applyBorder="1" applyAlignment="1" applyProtection="1">
      <alignment horizontal="center" vertical="center" wrapText="1" shrinkToFit="1"/>
    </xf>
    <xf numFmtId="0" fontId="61" fillId="0" borderId="109" xfId="0" applyFont="1" applyFill="1" applyBorder="1" applyAlignment="1" applyProtection="1">
      <alignment horizontal="center" vertical="center" shrinkToFit="1"/>
    </xf>
    <xf numFmtId="0" fontId="61" fillId="0" borderId="6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2" xfId="0" applyFont="1" applyFill="1" applyBorder="1" applyAlignment="1" applyProtection="1">
      <alignment horizontal="center" vertical="center" shrinkToFit="1"/>
    </xf>
    <xf numFmtId="0" fontId="57" fillId="0" borderId="99" xfId="0" applyFont="1" applyFill="1" applyBorder="1" applyAlignment="1" applyProtection="1">
      <alignment horizontal="center" vertical="center" wrapText="1" shrinkToFit="1"/>
    </xf>
    <xf numFmtId="0" fontId="57" fillId="0" borderId="118" xfId="0" applyFont="1" applyFill="1" applyBorder="1" applyAlignment="1" applyProtection="1">
      <alignment horizontal="center" vertical="center" shrinkToFit="1"/>
    </xf>
    <xf numFmtId="0" fontId="57" fillId="0" borderId="10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0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3"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69" xfId="0" applyFont="1" applyFill="1" applyBorder="1" applyAlignment="1" applyProtection="1">
      <alignment horizontal="center" vertical="center"/>
    </xf>
    <xf numFmtId="0" fontId="57" fillId="49" borderId="72" xfId="0" applyFont="1" applyFill="1" applyBorder="1" applyAlignment="1" applyProtection="1">
      <alignment horizontal="center" vertical="center"/>
    </xf>
    <xf numFmtId="0" fontId="57" fillId="49" borderId="73" xfId="0" applyFont="1" applyFill="1" applyBorder="1" applyAlignment="1" applyProtection="1">
      <alignment horizontal="center" vertical="center"/>
    </xf>
    <xf numFmtId="0" fontId="57" fillId="49" borderId="74"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18" xfId="0" applyFont="1" applyFill="1" applyBorder="1" applyAlignment="1" applyProtection="1">
      <alignment horizontal="center" vertical="center"/>
    </xf>
    <xf numFmtId="0" fontId="61" fillId="0" borderId="65" xfId="0" applyFont="1" applyFill="1" applyBorder="1" applyAlignment="1" applyProtection="1">
      <alignment horizontal="center" vertical="center" wrapText="1"/>
    </xf>
    <xf numFmtId="0" fontId="58" fillId="0" borderId="114" xfId="0" applyFont="1" applyFill="1" applyBorder="1" applyAlignment="1" applyProtection="1">
      <alignment horizontal="center" vertical="center"/>
    </xf>
    <xf numFmtId="0" fontId="58" fillId="0" borderId="115" xfId="0" applyFont="1" applyFill="1" applyBorder="1" applyAlignment="1" applyProtection="1">
      <alignment horizontal="center" vertical="center"/>
    </xf>
    <xf numFmtId="0" fontId="58" fillId="0" borderId="63" xfId="0" applyFont="1" applyFill="1" applyBorder="1" applyAlignment="1" applyProtection="1">
      <alignment horizontal="center" vertical="center"/>
    </xf>
    <xf numFmtId="0" fontId="58" fillId="0" borderId="65" xfId="0" applyFont="1" applyFill="1" applyBorder="1" applyAlignment="1" applyProtection="1">
      <alignment horizontal="center" vertical="center"/>
    </xf>
    <xf numFmtId="0" fontId="58" fillId="0" borderId="6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2" xfId="0" applyFont="1" applyFill="1" applyBorder="1" applyAlignment="1" applyProtection="1">
      <alignment horizontal="center" vertical="center"/>
    </xf>
    <xf numFmtId="0" fontId="61" fillId="0" borderId="99" xfId="0" applyFont="1" applyBorder="1" applyAlignment="1" applyProtection="1">
      <alignment horizontal="center" vertical="center" wrapText="1"/>
    </xf>
    <xf numFmtId="0" fontId="61" fillId="0" borderId="108" xfId="0" applyFont="1" applyBorder="1" applyAlignment="1" applyProtection="1">
      <alignment horizontal="center" vertical="center" wrapText="1"/>
    </xf>
    <xf numFmtId="0" fontId="61" fillId="0" borderId="10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42" xfId="0" applyFont="1" applyBorder="1" applyAlignment="1" applyProtection="1">
      <alignment horizontal="center" vertical="center" wrapText="1"/>
    </xf>
    <xf numFmtId="0" fontId="61" fillId="0" borderId="143" xfId="0" applyFont="1" applyBorder="1" applyAlignment="1" applyProtection="1">
      <alignment horizontal="center" vertical="center" wrapText="1"/>
    </xf>
    <xf numFmtId="0" fontId="58" fillId="0" borderId="55" xfId="0" applyFont="1" applyFill="1" applyBorder="1" applyAlignment="1" applyProtection="1">
      <alignment horizontal="center" vertical="center" wrapText="1"/>
    </xf>
    <xf numFmtId="0" fontId="58" fillId="0" borderId="6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42" xfId="0" applyFont="1" applyFill="1" applyBorder="1" applyAlignment="1" applyProtection="1">
      <alignment horizontal="center" vertical="center" shrinkToFit="1"/>
    </xf>
    <xf numFmtId="0" fontId="57" fillId="0" borderId="143" xfId="0" applyFont="1" applyFill="1" applyBorder="1" applyAlignment="1" applyProtection="1">
      <alignment horizontal="center" vertical="center" shrinkToFit="1"/>
    </xf>
    <xf numFmtId="0" fontId="57" fillId="0" borderId="62" xfId="0" applyFont="1" applyBorder="1" applyAlignment="1" applyProtection="1">
      <alignment horizontal="center" vertical="center" shrinkToFit="1"/>
    </xf>
    <xf numFmtId="0" fontId="57" fillId="0" borderId="109" xfId="0" applyFont="1" applyBorder="1" applyAlignment="1" applyProtection="1">
      <alignment horizontal="center" vertical="center" shrinkToFit="1"/>
    </xf>
    <xf numFmtId="184" fontId="57" fillId="52" borderId="57" xfId="0" applyNumberFormat="1" applyFont="1" applyFill="1" applyBorder="1" applyAlignment="1" applyProtection="1">
      <alignment horizontal="center" vertical="center"/>
    </xf>
    <xf numFmtId="0" fontId="57" fillId="52" borderId="121"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61" fillId="0" borderId="106" xfId="0" applyFont="1" applyFill="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58" fillId="49" borderId="53"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99" xfId="0" applyFont="1" applyFill="1" applyBorder="1" applyAlignment="1" applyProtection="1">
      <alignment horizontal="center" vertical="center" wrapText="1"/>
    </xf>
    <xf numFmtId="0" fontId="58" fillId="0" borderId="108" xfId="0" applyFont="1" applyFill="1" applyBorder="1" applyAlignment="1" applyProtection="1">
      <alignment horizontal="center" vertical="center"/>
    </xf>
    <xf numFmtId="0" fontId="58" fillId="0" borderId="10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0" xfId="0" applyFont="1" applyFill="1" applyBorder="1" applyAlignment="1" applyProtection="1">
      <alignment horizontal="center" vertical="center"/>
    </xf>
    <xf numFmtId="0" fontId="57" fillId="52" borderId="104" xfId="0" applyFont="1" applyFill="1" applyBorder="1" applyAlignment="1" applyProtection="1">
      <alignment horizontal="center" vertical="center"/>
    </xf>
    <xf numFmtId="0" fontId="58" fillId="0" borderId="99" xfId="0" applyFont="1" applyFill="1" applyBorder="1" applyAlignment="1" applyProtection="1">
      <alignment horizontal="center" vertical="center" wrapText="1" shrinkToFit="1"/>
    </xf>
    <xf numFmtId="0" fontId="58" fillId="0" borderId="119" xfId="0" applyFont="1" applyFill="1" applyBorder="1" applyAlignment="1" applyProtection="1">
      <alignment horizontal="center" vertical="center" shrinkToFit="1"/>
    </xf>
    <xf numFmtId="0" fontId="58" fillId="0" borderId="110" xfId="0" applyFont="1" applyFill="1" applyBorder="1" applyAlignment="1" applyProtection="1">
      <alignment horizontal="center" vertical="center" shrinkToFit="1"/>
    </xf>
    <xf numFmtId="0" fontId="58" fillId="0" borderId="137" xfId="0" applyFont="1" applyFill="1" applyBorder="1" applyAlignment="1" applyProtection="1">
      <alignment horizontal="center" vertical="center" shrinkToFit="1"/>
    </xf>
    <xf numFmtId="0" fontId="57" fillId="0" borderId="163" xfId="0" applyFont="1" applyFill="1" applyBorder="1" applyAlignment="1" applyProtection="1">
      <alignment horizontal="center" vertical="center"/>
    </xf>
    <xf numFmtId="0" fontId="57" fillId="0" borderId="17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62"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8" fillId="49" borderId="65" xfId="0" applyFont="1" applyFill="1" applyBorder="1" applyAlignment="1" applyProtection="1">
      <alignment horizontal="center" vertical="center"/>
    </xf>
    <xf numFmtId="0" fontId="58" fillId="49" borderId="5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2"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32" xfId="0" applyFont="1" applyFill="1" applyBorder="1" applyAlignment="1" applyProtection="1">
      <alignment horizontal="center" vertical="center"/>
    </xf>
    <xf numFmtId="0" fontId="58" fillId="49" borderId="133" xfId="0" applyFont="1" applyFill="1" applyBorder="1" applyAlignment="1" applyProtection="1">
      <alignment horizontal="center" vertical="center"/>
    </xf>
    <xf numFmtId="0" fontId="57" fillId="49" borderId="114" xfId="0" applyFont="1" applyFill="1" applyBorder="1" applyAlignment="1" applyProtection="1">
      <alignment horizontal="center" vertical="center" shrinkToFit="1"/>
    </xf>
    <xf numFmtId="0" fontId="57" fillId="49" borderId="115"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09" xfId="0" applyFont="1" applyFill="1" applyBorder="1" applyAlignment="1" applyProtection="1">
      <alignment horizontal="center" vertical="center" wrapText="1" shrinkToFit="1"/>
    </xf>
    <xf numFmtId="0" fontId="57" fillId="0" borderId="63" xfId="0" applyFont="1" applyFill="1" applyBorder="1" applyAlignment="1" applyProtection="1">
      <alignment horizontal="center" vertical="center" wrapText="1" shrinkToFit="1"/>
    </xf>
    <xf numFmtId="0" fontId="57" fillId="0" borderId="65" xfId="0" applyFont="1" applyFill="1" applyBorder="1" applyAlignment="1" applyProtection="1">
      <alignment horizontal="center" vertical="center" shrinkToFit="1"/>
    </xf>
    <xf numFmtId="0" fontId="57" fillId="0" borderId="172" xfId="0" applyFont="1" applyFill="1" applyBorder="1" applyAlignment="1" applyProtection="1">
      <alignment horizontal="center" vertical="center" shrinkToFit="1"/>
    </xf>
    <xf numFmtId="0" fontId="57" fillId="0" borderId="90" xfId="0" applyFont="1" applyFill="1" applyBorder="1" applyAlignment="1" applyProtection="1">
      <alignment horizontal="center" vertical="center" shrinkToFit="1"/>
    </xf>
    <xf numFmtId="0" fontId="58" fillId="49" borderId="112" xfId="0" applyFont="1" applyFill="1" applyBorder="1" applyAlignment="1" applyProtection="1">
      <alignment horizontal="center" vertical="center" wrapText="1"/>
    </xf>
    <xf numFmtId="0" fontId="58" fillId="49" borderId="131" xfId="0" applyFont="1" applyFill="1" applyBorder="1" applyAlignment="1" applyProtection="1">
      <alignment horizontal="center" vertical="center" wrapText="1"/>
    </xf>
    <xf numFmtId="0" fontId="61" fillId="49" borderId="5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27" xfId="0" applyFont="1" applyFill="1" applyBorder="1" applyAlignment="1" applyProtection="1">
      <alignment horizontal="center" vertical="center"/>
    </xf>
    <xf numFmtId="0" fontId="58" fillId="49" borderId="134" xfId="0" applyFont="1" applyFill="1" applyBorder="1" applyAlignment="1" applyProtection="1">
      <alignment horizontal="center" vertical="center"/>
    </xf>
    <xf numFmtId="0" fontId="58" fillId="49" borderId="135"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15"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7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72" xfId="0" applyFont="1" applyFill="1" applyBorder="1" applyAlignment="1">
      <alignment horizontal="center" vertical="center" wrapText="1" shrinkToFit="1"/>
    </xf>
    <xf numFmtId="0" fontId="67" fillId="49" borderId="74" xfId="0" applyFont="1" applyFill="1" applyBorder="1" applyAlignment="1">
      <alignment horizontal="center" vertical="center" shrinkToFit="1"/>
    </xf>
    <xf numFmtId="0" fontId="67" fillId="49" borderId="7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99"/>
      <color rgb="FFCCFFCC"/>
      <color rgb="FFFF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32"/>
  <sheetViews>
    <sheetView showGridLines="0" tabSelected="1" view="pageBreakPreview" zoomScaleNormal="100" zoomScaleSheetLayoutView="100" workbookViewId="0">
      <selection activeCell="N40" sqref="N40:W40"/>
    </sheetView>
  </sheetViews>
  <sheetFormatPr defaultColWidth="1.21875" defaultRowHeight="6.75" customHeight="1"/>
  <cols>
    <col min="1" max="61" width="1.21875" style="198"/>
    <col min="62" max="62" width="1.21875" style="198" customWidth="1"/>
    <col min="63" max="65" width="1.21875" style="198"/>
    <col min="66" max="66" width="1.21875" style="198" customWidth="1"/>
    <col min="67" max="16384" width="1.21875" style="198"/>
  </cols>
  <sheetData>
    <row r="1" spans="1:77" ht="6.75" customHeight="1">
      <c r="A1" s="270" t="s">
        <v>28</v>
      </c>
      <c r="B1" s="270"/>
      <c r="C1" s="270"/>
      <c r="D1" s="270"/>
      <c r="E1" s="270"/>
      <c r="F1" s="270"/>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70"/>
      <c r="B2" s="270"/>
      <c r="C2" s="270"/>
      <c r="D2" s="270"/>
      <c r="E2" s="270"/>
      <c r="F2" s="270"/>
      <c r="G2" s="271" t="s">
        <v>146</v>
      </c>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197"/>
      <c r="BX2" s="197"/>
      <c r="BY2" s="197"/>
    </row>
    <row r="3" spans="1:77" ht="6.75" customHeight="1">
      <c r="A3" s="270"/>
      <c r="B3" s="270"/>
      <c r="C3" s="270"/>
      <c r="D3" s="270"/>
      <c r="E3" s="270"/>
      <c r="F3" s="270"/>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197"/>
      <c r="BX3" s="197"/>
      <c r="BY3" s="197"/>
    </row>
    <row r="4" spans="1:77" ht="6.75" customHeight="1">
      <c r="A4" s="191"/>
      <c r="B4" s="191"/>
      <c r="C4" s="191"/>
      <c r="D4" s="191"/>
      <c r="E4" s="191"/>
      <c r="F4" s="19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197"/>
      <c r="BX4" s="197"/>
      <c r="BY4" s="197"/>
    </row>
    <row r="5" spans="1:77" ht="6.75" customHeight="1">
      <c r="A5" s="191"/>
      <c r="B5" s="191"/>
      <c r="C5" s="191"/>
      <c r="D5" s="191"/>
      <c r="E5" s="191"/>
      <c r="F5" s="19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199"/>
      <c r="BX5" s="199"/>
      <c r="BY5" s="199"/>
    </row>
    <row r="6" spans="1:77" ht="6.75" customHeight="1">
      <c r="A6" s="191"/>
      <c r="B6" s="270" t="s">
        <v>0</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199"/>
      <c r="BO6" s="199"/>
      <c r="BP6" s="199"/>
      <c r="BQ6" s="199"/>
      <c r="BR6" s="199"/>
      <c r="BS6" s="199"/>
      <c r="BT6" s="199"/>
      <c r="BU6" s="199"/>
      <c r="BV6" s="199"/>
      <c r="BW6" s="199"/>
      <c r="BX6" s="199"/>
      <c r="BY6" s="199"/>
    </row>
    <row r="7" spans="1:77" ht="6.75" customHeight="1">
      <c r="A7" s="191"/>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00"/>
      <c r="BO7" s="200"/>
      <c r="BP7" s="200"/>
      <c r="BQ7" s="200"/>
      <c r="BR7" s="200"/>
      <c r="BS7" s="200"/>
      <c r="BT7" s="200"/>
      <c r="BU7" s="200"/>
      <c r="BV7" s="200"/>
      <c r="BW7" s="200"/>
      <c r="BX7" s="200"/>
      <c r="BY7" s="200"/>
    </row>
    <row r="8" spans="1:77" ht="6.75" customHeight="1">
      <c r="A8" s="191"/>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00"/>
      <c r="BO8" s="200"/>
      <c r="BP8" s="200"/>
      <c r="BQ8" s="200"/>
      <c r="BR8" s="200"/>
      <c r="BS8" s="200"/>
      <c r="BT8" s="200"/>
      <c r="BU8" s="200"/>
      <c r="BV8" s="200"/>
      <c r="BW8" s="200"/>
      <c r="BX8" s="200"/>
      <c r="BY8" s="200"/>
    </row>
    <row r="9" spans="1:77" ht="6.75" customHeight="1">
      <c r="A9" s="201"/>
      <c r="B9" s="305" t="s">
        <v>147</v>
      </c>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row>
    <row r="10" spans="1:77" ht="6.75" customHeight="1">
      <c r="A10" s="201"/>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row>
    <row r="11" spans="1:77" ht="6.75" customHeight="1">
      <c r="A11" s="199"/>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row>
    <row r="12" spans="1:77" ht="6.75" customHeight="1">
      <c r="A12" s="199"/>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row>
    <row r="13" spans="1:77" ht="6.75" customHeight="1">
      <c r="A13" s="201"/>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row>
    <row r="14" spans="1:77" ht="6.75" customHeight="1">
      <c r="A14" s="199"/>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272" t="s">
        <v>149</v>
      </c>
      <c r="B16" s="272"/>
      <c r="C16" s="272"/>
      <c r="D16" s="272"/>
      <c r="E16" s="272"/>
      <c r="F16" s="272"/>
      <c r="G16" s="272"/>
      <c r="H16" s="272"/>
      <c r="I16" s="272"/>
      <c r="J16" s="272"/>
      <c r="K16" s="272"/>
      <c r="L16" s="272"/>
      <c r="M16" s="272"/>
      <c r="N16" s="272"/>
      <c r="O16" s="272"/>
      <c r="P16" s="272"/>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332" t="s">
        <v>148</v>
      </c>
      <c r="AO16" s="333"/>
      <c r="AP16" s="333"/>
      <c r="AQ16" s="333"/>
      <c r="AR16" s="333"/>
      <c r="AS16" s="333"/>
      <c r="AT16" s="333"/>
      <c r="AU16" s="333"/>
      <c r="AV16" s="333"/>
      <c r="AW16" s="333"/>
      <c r="AX16" s="333"/>
      <c r="AY16" s="334"/>
      <c r="AZ16" s="314"/>
      <c r="BA16" s="278"/>
      <c r="BB16" s="278"/>
      <c r="BC16" s="278"/>
      <c r="BD16" s="278"/>
      <c r="BE16" s="278"/>
      <c r="BF16" s="278"/>
      <c r="BG16" s="278"/>
      <c r="BH16" s="311" t="s">
        <v>11</v>
      </c>
      <c r="BI16" s="311"/>
      <c r="BJ16" s="309"/>
      <c r="BK16" s="309"/>
      <c r="BL16" s="309"/>
      <c r="BM16" s="309"/>
      <c r="BN16" s="309"/>
      <c r="BO16" s="309"/>
      <c r="BP16" s="281" t="s">
        <v>10</v>
      </c>
      <c r="BQ16" s="281"/>
      <c r="BR16" s="278"/>
      <c r="BS16" s="278"/>
      <c r="BT16" s="278"/>
      <c r="BU16" s="278"/>
      <c r="BV16" s="278"/>
      <c r="BW16" s="278"/>
      <c r="BX16" s="281" t="s">
        <v>9</v>
      </c>
      <c r="BY16" s="294"/>
    </row>
    <row r="17" spans="1:78" ht="6.75" customHeight="1">
      <c r="A17" s="272"/>
      <c r="B17" s="272"/>
      <c r="C17" s="272"/>
      <c r="D17" s="272"/>
      <c r="E17" s="272"/>
      <c r="F17" s="272"/>
      <c r="G17" s="272"/>
      <c r="H17" s="272"/>
      <c r="I17" s="272"/>
      <c r="J17" s="272"/>
      <c r="K17" s="272"/>
      <c r="L17" s="272"/>
      <c r="M17" s="272"/>
      <c r="N17" s="272"/>
      <c r="O17" s="272"/>
      <c r="P17" s="272"/>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335"/>
      <c r="AO17" s="336"/>
      <c r="AP17" s="336"/>
      <c r="AQ17" s="336"/>
      <c r="AR17" s="336"/>
      <c r="AS17" s="336"/>
      <c r="AT17" s="336"/>
      <c r="AU17" s="336"/>
      <c r="AV17" s="336"/>
      <c r="AW17" s="336"/>
      <c r="AX17" s="336"/>
      <c r="AY17" s="337"/>
      <c r="AZ17" s="315"/>
      <c r="BA17" s="279"/>
      <c r="BB17" s="279"/>
      <c r="BC17" s="279"/>
      <c r="BD17" s="279"/>
      <c r="BE17" s="279"/>
      <c r="BF17" s="279"/>
      <c r="BG17" s="279"/>
      <c r="BH17" s="312"/>
      <c r="BI17" s="312"/>
      <c r="BJ17" s="292"/>
      <c r="BK17" s="292"/>
      <c r="BL17" s="292"/>
      <c r="BM17" s="292"/>
      <c r="BN17" s="292"/>
      <c r="BO17" s="292"/>
      <c r="BP17" s="282"/>
      <c r="BQ17" s="282"/>
      <c r="BR17" s="279"/>
      <c r="BS17" s="279"/>
      <c r="BT17" s="279"/>
      <c r="BU17" s="279"/>
      <c r="BV17" s="279"/>
      <c r="BW17" s="279"/>
      <c r="BX17" s="282"/>
      <c r="BY17" s="295"/>
    </row>
    <row r="18" spans="1:78" ht="6.75" customHeight="1">
      <c r="A18" s="273"/>
      <c r="B18" s="273"/>
      <c r="C18" s="273"/>
      <c r="D18" s="273"/>
      <c r="E18" s="273"/>
      <c r="F18" s="273"/>
      <c r="G18" s="273"/>
      <c r="H18" s="273"/>
      <c r="I18" s="273"/>
      <c r="J18" s="273"/>
      <c r="K18" s="273"/>
      <c r="L18" s="273"/>
      <c r="M18" s="273"/>
      <c r="N18" s="273"/>
      <c r="O18" s="273"/>
      <c r="P18" s="273"/>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338"/>
      <c r="AO18" s="339"/>
      <c r="AP18" s="339"/>
      <c r="AQ18" s="339"/>
      <c r="AR18" s="339"/>
      <c r="AS18" s="339"/>
      <c r="AT18" s="339"/>
      <c r="AU18" s="339"/>
      <c r="AV18" s="339"/>
      <c r="AW18" s="339"/>
      <c r="AX18" s="339"/>
      <c r="AY18" s="340"/>
      <c r="AZ18" s="316"/>
      <c r="BA18" s="280"/>
      <c r="BB18" s="280"/>
      <c r="BC18" s="280"/>
      <c r="BD18" s="280"/>
      <c r="BE18" s="280"/>
      <c r="BF18" s="280"/>
      <c r="BG18" s="280"/>
      <c r="BH18" s="313"/>
      <c r="BI18" s="313"/>
      <c r="BJ18" s="310"/>
      <c r="BK18" s="310"/>
      <c r="BL18" s="310"/>
      <c r="BM18" s="310"/>
      <c r="BN18" s="310"/>
      <c r="BO18" s="310"/>
      <c r="BP18" s="283"/>
      <c r="BQ18" s="283"/>
      <c r="BR18" s="280"/>
      <c r="BS18" s="280"/>
      <c r="BT18" s="280"/>
      <c r="BU18" s="280"/>
      <c r="BV18" s="280"/>
      <c r="BW18" s="280"/>
      <c r="BX18" s="283"/>
      <c r="BY18" s="296"/>
    </row>
    <row r="19" spans="1:78" ht="9.9" customHeight="1">
      <c r="A19" s="284" t="s">
        <v>1</v>
      </c>
      <c r="B19" s="285"/>
      <c r="C19" s="285"/>
      <c r="D19" s="285"/>
      <c r="E19" s="285"/>
      <c r="F19" s="285"/>
      <c r="G19" s="285"/>
      <c r="H19" s="285"/>
      <c r="I19" s="285"/>
      <c r="J19" s="285"/>
      <c r="K19" s="285"/>
      <c r="L19" s="285"/>
      <c r="M19" s="286"/>
      <c r="N19" s="317"/>
      <c r="O19" s="309"/>
      <c r="P19" s="309"/>
      <c r="Q19" s="321"/>
      <c r="R19" s="309"/>
      <c r="S19" s="309"/>
      <c r="T19" s="309"/>
      <c r="U19" s="309"/>
      <c r="V19" s="309"/>
      <c r="W19" s="309"/>
      <c r="X19" s="309"/>
      <c r="Y19" s="309"/>
      <c r="Z19" s="309"/>
      <c r="AA19" s="309"/>
      <c r="AB19" s="309"/>
      <c r="AC19" s="309"/>
      <c r="AD19" s="309"/>
      <c r="AE19" s="309"/>
      <c r="AF19" s="309"/>
      <c r="AG19" s="309"/>
      <c r="AH19" s="309"/>
      <c r="AI19" s="309"/>
      <c r="AJ19" s="309"/>
      <c r="AK19" s="309"/>
      <c r="AL19" s="309"/>
      <c r="AM19" s="318"/>
      <c r="AN19" s="287" t="s">
        <v>2</v>
      </c>
      <c r="AO19" s="288"/>
      <c r="AP19" s="288"/>
      <c r="AQ19" s="288"/>
      <c r="AR19" s="288"/>
      <c r="AS19" s="288"/>
      <c r="AT19" s="288"/>
      <c r="AU19" s="288"/>
      <c r="AV19" s="288"/>
      <c r="AW19" s="288"/>
      <c r="AX19" s="288"/>
      <c r="AY19" s="289"/>
      <c r="AZ19" s="290" t="s">
        <v>4</v>
      </c>
      <c r="BA19" s="291"/>
      <c r="BB19" s="292"/>
      <c r="BC19" s="292"/>
      <c r="BD19" s="292"/>
      <c r="BE19" s="292"/>
      <c r="BF19" s="292"/>
      <c r="BG19" s="293" t="s">
        <v>5</v>
      </c>
      <c r="BH19" s="293"/>
      <c r="BI19" s="292"/>
      <c r="BJ19" s="292"/>
      <c r="BK19" s="292"/>
      <c r="BL19" s="292"/>
      <c r="BM19" s="292"/>
      <c r="BN19" s="292"/>
      <c r="BO19" s="292"/>
      <c r="BP19" s="292"/>
      <c r="BQ19" s="292"/>
      <c r="BR19" s="292"/>
      <c r="BS19" s="206"/>
      <c r="BT19" s="206"/>
      <c r="BU19" s="206"/>
      <c r="BV19" s="206"/>
      <c r="BW19" s="206"/>
      <c r="BX19" s="206"/>
      <c r="BY19" s="207"/>
      <c r="BZ19" s="208"/>
    </row>
    <row r="20" spans="1:78" ht="9.9" customHeight="1">
      <c r="A20" s="306"/>
      <c r="B20" s="307"/>
      <c r="C20" s="307"/>
      <c r="D20" s="307"/>
      <c r="E20" s="307"/>
      <c r="F20" s="307"/>
      <c r="G20" s="307"/>
      <c r="H20" s="307"/>
      <c r="I20" s="307"/>
      <c r="J20" s="307"/>
      <c r="K20" s="307"/>
      <c r="L20" s="307"/>
      <c r="M20" s="308"/>
      <c r="N20" s="319"/>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20"/>
      <c r="AN20" s="287"/>
      <c r="AO20" s="288"/>
      <c r="AP20" s="288"/>
      <c r="AQ20" s="288"/>
      <c r="AR20" s="288"/>
      <c r="AS20" s="288"/>
      <c r="AT20" s="288"/>
      <c r="AU20" s="288"/>
      <c r="AV20" s="288"/>
      <c r="AW20" s="288"/>
      <c r="AX20" s="288"/>
      <c r="AY20" s="289"/>
      <c r="AZ20" s="290"/>
      <c r="BA20" s="291"/>
      <c r="BB20" s="292"/>
      <c r="BC20" s="292"/>
      <c r="BD20" s="292"/>
      <c r="BE20" s="292"/>
      <c r="BF20" s="292"/>
      <c r="BG20" s="293"/>
      <c r="BH20" s="293"/>
      <c r="BI20" s="292"/>
      <c r="BJ20" s="292"/>
      <c r="BK20" s="292"/>
      <c r="BL20" s="292"/>
      <c r="BM20" s="292"/>
      <c r="BN20" s="292"/>
      <c r="BO20" s="292"/>
      <c r="BP20" s="292"/>
      <c r="BQ20" s="292"/>
      <c r="BR20" s="292"/>
      <c r="BS20" s="206"/>
      <c r="BT20" s="206"/>
      <c r="BU20" s="206"/>
      <c r="BV20" s="206"/>
      <c r="BW20" s="206"/>
      <c r="BX20" s="206"/>
      <c r="BY20" s="207"/>
      <c r="BZ20" s="208"/>
    </row>
    <row r="21" spans="1:78" ht="6.75" customHeight="1">
      <c r="A21" s="284" t="s">
        <v>144</v>
      </c>
      <c r="B21" s="285"/>
      <c r="C21" s="285"/>
      <c r="D21" s="285"/>
      <c r="E21" s="285"/>
      <c r="F21" s="285"/>
      <c r="G21" s="285"/>
      <c r="H21" s="285"/>
      <c r="I21" s="285"/>
      <c r="J21" s="285"/>
      <c r="K21" s="285"/>
      <c r="L21" s="285"/>
      <c r="M21" s="286"/>
      <c r="N21" s="322"/>
      <c r="O21" s="323"/>
      <c r="P21" s="323"/>
      <c r="Q21" s="324"/>
      <c r="R21" s="323"/>
      <c r="S21" s="323"/>
      <c r="T21" s="323"/>
      <c r="U21" s="323"/>
      <c r="V21" s="323"/>
      <c r="W21" s="323"/>
      <c r="X21" s="323"/>
      <c r="Y21" s="323"/>
      <c r="Z21" s="323"/>
      <c r="AA21" s="323"/>
      <c r="AB21" s="323"/>
      <c r="AC21" s="323"/>
      <c r="AD21" s="323"/>
      <c r="AE21" s="323"/>
      <c r="AF21" s="323"/>
      <c r="AG21" s="323"/>
      <c r="AH21" s="323"/>
      <c r="AI21" s="323"/>
      <c r="AJ21" s="323"/>
      <c r="AK21" s="323"/>
      <c r="AL21" s="323"/>
      <c r="AM21" s="325"/>
      <c r="AN21" s="287"/>
      <c r="AO21" s="288"/>
      <c r="AP21" s="288"/>
      <c r="AQ21" s="288"/>
      <c r="AR21" s="288"/>
      <c r="AS21" s="288"/>
      <c r="AT21" s="288"/>
      <c r="AU21" s="288"/>
      <c r="AV21" s="288"/>
      <c r="AW21" s="288"/>
      <c r="AX21" s="288"/>
      <c r="AY21" s="289"/>
      <c r="AZ21" s="341"/>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3"/>
      <c r="BZ21" s="208"/>
    </row>
    <row r="22" spans="1:78" ht="6.75" customHeight="1">
      <c r="A22" s="287"/>
      <c r="B22" s="288"/>
      <c r="C22" s="288"/>
      <c r="D22" s="288"/>
      <c r="E22" s="288"/>
      <c r="F22" s="288"/>
      <c r="G22" s="288"/>
      <c r="H22" s="288"/>
      <c r="I22" s="288"/>
      <c r="J22" s="288"/>
      <c r="K22" s="288"/>
      <c r="L22" s="288"/>
      <c r="M22" s="289"/>
      <c r="N22" s="326"/>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8"/>
      <c r="AN22" s="287"/>
      <c r="AO22" s="288"/>
      <c r="AP22" s="288"/>
      <c r="AQ22" s="288"/>
      <c r="AR22" s="288"/>
      <c r="AS22" s="288"/>
      <c r="AT22" s="288"/>
      <c r="AU22" s="288"/>
      <c r="AV22" s="288"/>
      <c r="AW22" s="288"/>
      <c r="AX22" s="288"/>
      <c r="AY22" s="289"/>
      <c r="AZ22" s="341"/>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3"/>
    </row>
    <row r="23" spans="1:78" ht="6.75" customHeight="1">
      <c r="A23" s="287"/>
      <c r="B23" s="288"/>
      <c r="C23" s="288"/>
      <c r="D23" s="288"/>
      <c r="E23" s="288"/>
      <c r="F23" s="288"/>
      <c r="G23" s="288"/>
      <c r="H23" s="288"/>
      <c r="I23" s="288"/>
      <c r="J23" s="288"/>
      <c r="K23" s="288"/>
      <c r="L23" s="288"/>
      <c r="M23" s="289"/>
      <c r="N23" s="326"/>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8"/>
      <c r="AN23" s="287"/>
      <c r="AO23" s="288"/>
      <c r="AP23" s="288"/>
      <c r="AQ23" s="288"/>
      <c r="AR23" s="288"/>
      <c r="AS23" s="288"/>
      <c r="AT23" s="288"/>
      <c r="AU23" s="288"/>
      <c r="AV23" s="288"/>
      <c r="AW23" s="288"/>
      <c r="AX23" s="288"/>
      <c r="AY23" s="289"/>
      <c r="AZ23" s="341"/>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3"/>
    </row>
    <row r="24" spans="1:78" ht="6.75" customHeight="1">
      <c r="A24" s="287"/>
      <c r="B24" s="288"/>
      <c r="C24" s="288"/>
      <c r="D24" s="288"/>
      <c r="E24" s="288"/>
      <c r="F24" s="288"/>
      <c r="G24" s="288"/>
      <c r="H24" s="288"/>
      <c r="I24" s="288"/>
      <c r="J24" s="288"/>
      <c r="K24" s="288"/>
      <c r="L24" s="288"/>
      <c r="M24" s="289"/>
      <c r="N24" s="326"/>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8"/>
      <c r="AN24" s="287"/>
      <c r="AO24" s="288"/>
      <c r="AP24" s="288"/>
      <c r="AQ24" s="288"/>
      <c r="AR24" s="288"/>
      <c r="AS24" s="288"/>
      <c r="AT24" s="288"/>
      <c r="AU24" s="288"/>
      <c r="AV24" s="288"/>
      <c r="AW24" s="288"/>
      <c r="AX24" s="288"/>
      <c r="AY24" s="289"/>
      <c r="AZ24" s="341"/>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3"/>
    </row>
    <row r="25" spans="1:78" ht="6.75" customHeight="1">
      <c r="A25" s="287"/>
      <c r="B25" s="288"/>
      <c r="C25" s="288"/>
      <c r="D25" s="288"/>
      <c r="E25" s="288"/>
      <c r="F25" s="288"/>
      <c r="G25" s="288"/>
      <c r="H25" s="288"/>
      <c r="I25" s="288"/>
      <c r="J25" s="288"/>
      <c r="K25" s="288"/>
      <c r="L25" s="288"/>
      <c r="M25" s="289"/>
      <c r="N25" s="326"/>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8"/>
      <c r="AN25" s="287"/>
      <c r="AO25" s="288"/>
      <c r="AP25" s="288"/>
      <c r="AQ25" s="288"/>
      <c r="AR25" s="288"/>
      <c r="AS25" s="288"/>
      <c r="AT25" s="288"/>
      <c r="AU25" s="288"/>
      <c r="AV25" s="288"/>
      <c r="AW25" s="288"/>
      <c r="AX25" s="288"/>
      <c r="AY25" s="289"/>
      <c r="AZ25" s="341"/>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3"/>
    </row>
    <row r="26" spans="1:78" ht="6.75" customHeight="1">
      <c r="A26" s="306"/>
      <c r="B26" s="307"/>
      <c r="C26" s="307"/>
      <c r="D26" s="307"/>
      <c r="E26" s="307"/>
      <c r="F26" s="307"/>
      <c r="G26" s="307"/>
      <c r="H26" s="307"/>
      <c r="I26" s="307"/>
      <c r="J26" s="307"/>
      <c r="K26" s="307"/>
      <c r="L26" s="307"/>
      <c r="M26" s="308"/>
      <c r="N26" s="329"/>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1"/>
      <c r="AN26" s="306"/>
      <c r="AO26" s="307"/>
      <c r="AP26" s="307"/>
      <c r="AQ26" s="307"/>
      <c r="AR26" s="307"/>
      <c r="AS26" s="307"/>
      <c r="AT26" s="307"/>
      <c r="AU26" s="307"/>
      <c r="AV26" s="307"/>
      <c r="AW26" s="307"/>
      <c r="AX26" s="307"/>
      <c r="AY26" s="308"/>
      <c r="AZ26" s="344"/>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6"/>
    </row>
    <row r="27" spans="1:78" ht="9.9" customHeight="1">
      <c r="A27" s="284" t="s">
        <v>1</v>
      </c>
      <c r="B27" s="285"/>
      <c r="C27" s="285"/>
      <c r="D27" s="285"/>
      <c r="E27" s="285"/>
      <c r="F27" s="285"/>
      <c r="G27" s="285"/>
      <c r="H27" s="285"/>
      <c r="I27" s="285"/>
      <c r="J27" s="285"/>
      <c r="K27" s="285"/>
      <c r="L27" s="285"/>
      <c r="M27" s="285"/>
      <c r="N27" s="317"/>
      <c r="O27" s="309"/>
      <c r="P27" s="309"/>
      <c r="Q27" s="321"/>
      <c r="R27" s="309"/>
      <c r="S27" s="309"/>
      <c r="T27" s="309"/>
      <c r="U27" s="309"/>
      <c r="V27" s="309"/>
      <c r="W27" s="309"/>
      <c r="X27" s="309"/>
      <c r="Y27" s="309"/>
      <c r="Z27" s="309"/>
      <c r="AA27" s="309"/>
      <c r="AB27" s="309"/>
      <c r="AC27" s="309"/>
      <c r="AD27" s="309"/>
      <c r="AE27" s="309"/>
      <c r="AF27" s="309"/>
      <c r="AG27" s="309"/>
      <c r="AH27" s="309"/>
      <c r="AI27" s="309"/>
      <c r="AJ27" s="309"/>
      <c r="AK27" s="309"/>
      <c r="AL27" s="309"/>
      <c r="AM27" s="318"/>
      <c r="AN27" s="284" t="s">
        <v>3</v>
      </c>
      <c r="AO27" s="285"/>
      <c r="AP27" s="285"/>
      <c r="AQ27" s="285"/>
      <c r="AR27" s="285"/>
      <c r="AS27" s="285"/>
      <c r="AT27" s="285"/>
      <c r="AU27" s="285"/>
      <c r="AV27" s="285"/>
      <c r="AW27" s="285"/>
      <c r="AX27" s="285"/>
      <c r="AY27" s="286"/>
      <c r="AZ27" s="347" t="s">
        <v>6</v>
      </c>
      <c r="BA27" s="348"/>
      <c r="BB27" s="348"/>
      <c r="BC27" s="348"/>
      <c r="BD27" s="348"/>
      <c r="BE27" s="349"/>
      <c r="BF27" s="317"/>
      <c r="BG27" s="309"/>
      <c r="BH27" s="309"/>
      <c r="BI27" s="309"/>
      <c r="BJ27" s="309"/>
      <c r="BK27" s="309"/>
      <c r="BL27" s="309"/>
      <c r="BM27" s="309"/>
      <c r="BN27" s="309"/>
      <c r="BO27" s="309"/>
      <c r="BP27" s="309"/>
      <c r="BQ27" s="309"/>
      <c r="BR27" s="309"/>
      <c r="BS27" s="309"/>
      <c r="BT27" s="309"/>
      <c r="BU27" s="309"/>
      <c r="BV27" s="309"/>
      <c r="BW27" s="309"/>
      <c r="BX27" s="309"/>
      <c r="BY27" s="318"/>
    </row>
    <row r="28" spans="1:78" ht="9.9" customHeight="1">
      <c r="A28" s="306"/>
      <c r="B28" s="307"/>
      <c r="C28" s="307"/>
      <c r="D28" s="307"/>
      <c r="E28" s="307"/>
      <c r="F28" s="307"/>
      <c r="G28" s="307"/>
      <c r="H28" s="307"/>
      <c r="I28" s="307"/>
      <c r="J28" s="307"/>
      <c r="K28" s="307"/>
      <c r="L28" s="307"/>
      <c r="M28" s="307"/>
      <c r="N28" s="319"/>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20"/>
      <c r="AN28" s="287"/>
      <c r="AO28" s="288"/>
      <c r="AP28" s="288"/>
      <c r="AQ28" s="288"/>
      <c r="AR28" s="288"/>
      <c r="AS28" s="288"/>
      <c r="AT28" s="288"/>
      <c r="AU28" s="288"/>
      <c r="AV28" s="288"/>
      <c r="AW28" s="288"/>
      <c r="AX28" s="288"/>
      <c r="AY28" s="289"/>
      <c r="AZ28" s="350"/>
      <c r="BA28" s="351"/>
      <c r="BB28" s="351"/>
      <c r="BC28" s="351"/>
      <c r="BD28" s="351"/>
      <c r="BE28" s="352"/>
      <c r="BF28" s="319"/>
      <c r="BG28" s="310"/>
      <c r="BH28" s="310"/>
      <c r="BI28" s="310"/>
      <c r="BJ28" s="310"/>
      <c r="BK28" s="310"/>
      <c r="BL28" s="310"/>
      <c r="BM28" s="310"/>
      <c r="BN28" s="310"/>
      <c r="BO28" s="310"/>
      <c r="BP28" s="310"/>
      <c r="BQ28" s="310"/>
      <c r="BR28" s="310"/>
      <c r="BS28" s="310"/>
      <c r="BT28" s="310"/>
      <c r="BU28" s="310"/>
      <c r="BV28" s="310"/>
      <c r="BW28" s="310"/>
      <c r="BX28" s="310"/>
      <c r="BY28" s="320"/>
    </row>
    <row r="29" spans="1:78" ht="9.9" customHeight="1">
      <c r="A29" s="353" t="s">
        <v>79</v>
      </c>
      <c r="B29" s="285"/>
      <c r="C29" s="285"/>
      <c r="D29" s="285"/>
      <c r="E29" s="285"/>
      <c r="F29" s="285"/>
      <c r="G29" s="285"/>
      <c r="H29" s="285"/>
      <c r="I29" s="285"/>
      <c r="J29" s="285"/>
      <c r="K29" s="285"/>
      <c r="L29" s="285"/>
      <c r="M29" s="286"/>
      <c r="N29" s="317"/>
      <c r="O29" s="309"/>
      <c r="P29" s="309"/>
      <c r="Q29" s="321"/>
      <c r="R29" s="309"/>
      <c r="S29" s="309"/>
      <c r="T29" s="309"/>
      <c r="U29" s="309"/>
      <c r="V29" s="309"/>
      <c r="W29" s="309"/>
      <c r="X29" s="309"/>
      <c r="Y29" s="309"/>
      <c r="Z29" s="309"/>
      <c r="AA29" s="309"/>
      <c r="AB29" s="309"/>
      <c r="AC29" s="309"/>
      <c r="AD29" s="309"/>
      <c r="AE29" s="309"/>
      <c r="AF29" s="309"/>
      <c r="AG29" s="309"/>
      <c r="AH29" s="309"/>
      <c r="AI29" s="309"/>
      <c r="AJ29" s="309"/>
      <c r="AK29" s="309"/>
      <c r="AL29" s="309"/>
      <c r="AM29" s="318"/>
      <c r="AN29" s="287"/>
      <c r="AO29" s="288"/>
      <c r="AP29" s="288"/>
      <c r="AQ29" s="288"/>
      <c r="AR29" s="288"/>
      <c r="AS29" s="288"/>
      <c r="AT29" s="288"/>
      <c r="AU29" s="288"/>
      <c r="AV29" s="288"/>
      <c r="AW29" s="288"/>
      <c r="AX29" s="288"/>
      <c r="AY29" s="289"/>
      <c r="AZ29" s="363" t="s">
        <v>7</v>
      </c>
      <c r="BA29" s="364"/>
      <c r="BB29" s="364"/>
      <c r="BC29" s="364"/>
      <c r="BD29" s="364"/>
      <c r="BE29" s="365"/>
      <c r="BF29" s="317"/>
      <c r="BG29" s="309"/>
      <c r="BH29" s="309"/>
      <c r="BI29" s="309"/>
      <c r="BJ29" s="309"/>
      <c r="BK29" s="309"/>
      <c r="BL29" s="309"/>
      <c r="BM29" s="309"/>
      <c r="BN29" s="309"/>
      <c r="BO29" s="309"/>
      <c r="BP29" s="309"/>
      <c r="BQ29" s="309"/>
      <c r="BR29" s="309"/>
      <c r="BS29" s="309"/>
      <c r="BT29" s="309"/>
      <c r="BU29" s="309"/>
      <c r="BV29" s="309"/>
      <c r="BW29" s="309"/>
      <c r="BX29" s="309"/>
      <c r="BY29" s="318"/>
    </row>
    <row r="30" spans="1:78" ht="9.9" customHeight="1">
      <c r="A30" s="287"/>
      <c r="B30" s="288"/>
      <c r="C30" s="288"/>
      <c r="D30" s="288"/>
      <c r="E30" s="288"/>
      <c r="F30" s="288"/>
      <c r="G30" s="288"/>
      <c r="H30" s="288"/>
      <c r="I30" s="288"/>
      <c r="J30" s="288"/>
      <c r="K30" s="288"/>
      <c r="L30" s="288"/>
      <c r="M30" s="289"/>
      <c r="N30" s="369"/>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370"/>
      <c r="AN30" s="287"/>
      <c r="AO30" s="288"/>
      <c r="AP30" s="288"/>
      <c r="AQ30" s="288"/>
      <c r="AR30" s="288"/>
      <c r="AS30" s="288"/>
      <c r="AT30" s="288"/>
      <c r="AU30" s="288"/>
      <c r="AV30" s="288"/>
      <c r="AW30" s="288"/>
      <c r="AX30" s="288"/>
      <c r="AY30" s="289"/>
      <c r="AZ30" s="366"/>
      <c r="BA30" s="367"/>
      <c r="BB30" s="367"/>
      <c r="BC30" s="367"/>
      <c r="BD30" s="367"/>
      <c r="BE30" s="368"/>
      <c r="BF30" s="319"/>
      <c r="BG30" s="310"/>
      <c r="BH30" s="310"/>
      <c r="BI30" s="310"/>
      <c r="BJ30" s="310"/>
      <c r="BK30" s="310"/>
      <c r="BL30" s="310"/>
      <c r="BM30" s="310"/>
      <c r="BN30" s="310"/>
      <c r="BO30" s="310"/>
      <c r="BP30" s="310"/>
      <c r="BQ30" s="310"/>
      <c r="BR30" s="310"/>
      <c r="BS30" s="310"/>
      <c r="BT30" s="310"/>
      <c r="BU30" s="310"/>
      <c r="BV30" s="310"/>
      <c r="BW30" s="310"/>
      <c r="BX30" s="310"/>
      <c r="BY30" s="320"/>
    </row>
    <row r="31" spans="1:78" ht="9.9" customHeight="1">
      <c r="A31" s="287"/>
      <c r="B31" s="288"/>
      <c r="C31" s="288"/>
      <c r="D31" s="288"/>
      <c r="E31" s="288"/>
      <c r="F31" s="288"/>
      <c r="G31" s="288"/>
      <c r="H31" s="288"/>
      <c r="I31" s="288"/>
      <c r="J31" s="288"/>
      <c r="K31" s="288"/>
      <c r="L31" s="288"/>
      <c r="M31" s="289"/>
      <c r="N31" s="369"/>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370"/>
      <c r="AN31" s="287"/>
      <c r="AO31" s="288"/>
      <c r="AP31" s="288"/>
      <c r="AQ31" s="288"/>
      <c r="AR31" s="288"/>
      <c r="AS31" s="288"/>
      <c r="AT31" s="288"/>
      <c r="AU31" s="288"/>
      <c r="AV31" s="288"/>
      <c r="AW31" s="288"/>
      <c r="AX31" s="288"/>
      <c r="AY31" s="289"/>
      <c r="AZ31" s="361" t="s">
        <v>12</v>
      </c>
      <c r="BA31" s="361"/>
      <c r="BB31" s="361"/>
      <c r="BC31" s="361"/>
      <c r="BD31" s="361"/>
      <c r="BE31" s="361"/>
      <c r="BF31" s="276"/>
      <c r="BG31" s="276"/>
      <c r="BH31" s="276"/>
      <c r="BI31" s="276"/>
      <c r="BJ31" s="276"/>
      <c r="BK31" s="276"/>
      <c r="BL31" s="276"/>
      <c r="BM31" s="276"/>
      <c r="BN31" s="276"/>
      <c r="BO31" s="276"/>
      <c r="BP31" s="276"/>
      <c r="BQ31" s="276"/>
      <c r="BR31" s="276"/>
      <c r="BS31" s="276"/>
      <c r="BT31" s="276"/>
      <c r="BU31" s="276"/>
      <c r="BV31" s="276"/>
      <c r="BW31" s="276"/>
      <c r="BX31" s="276"/>
      <c r="BY31" s="276"/>
    </row>
    <row r="32" spans="1:78" ht="9.9" customHeight="1">
      <c r="A32" s="287"/>
      <c r="B32" s="288"/>
      <c r="C32" s="288"/>
      <c r="D32" s="288"/>
      <c r="E32" s="288"/>
      <c r="F32" s="288"/>
      <c r="G32" s="288"/>
      <c r="H32" s="288"/>
      <c r="I32" s="288"/>
      <c r="J32" s="288"/>
      <c r="K32" s="288"/>
      <c r="L32" s="288"/>
      <c r="M32" s="289"/>
      <c r="N32" s="369"/>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370"/>
      <c r="AN32" s="287"/>
      <c r="AO32" s="288"/>
      <c r="AP32" s="288"/>
      <c r="AQ32" s="288"/>
      <c r="AR32" s="288"/>
      <c r="AS32" s="288"/>
      <c r="AT32" s="288"/>
      <c r="AU32" s="288"/>
      <c r="AV32" s="288"/>
      <c r="AW32" s="288"/>
      <c r="AX32" s="288"/>
      <c r="AY32" s="289"/>
      <c r="AZ32" s="361"/>
      <c r="BA32" s="361"/>
      <c r="BB32" s="361"/>
      <c r="BC32" s="361"/>
      <c r="BD32" s="361"/>
      <c r="BE32" s="361"/>
      <c r="BF32" s="276"/>
      <c r="BG32" s="276"/>
      <c r="BH32" s="276"/>
      <c r="BI32" s="276"/>
      <c r="BJ32" s="276"/>
      <c r="BK32" s="276"/>
      <c r="BL32" s="276"/>
      <c r="BM32" s="276"/>
      <c r="BN32" s="276"/>
      <c r="BO32" s="276"/>
      <c r="BP32" s="276"/>
      <c r="BQ32" s="276"/>
      <c r="BR32" s="276"/>
      <c r="BS32" s="276"/>
      <c r="BT32" s="276"/>
      <c r="BU32" s="276"/>
      <c r="BV32" s="276"/>
      <c r="BW32" s="276"/>
      <c r="BX32" s="276"/>
      <c r="BY32" s="276"/>
    </row>
    <row r="33" spans="1:78" ht="9.9" customHeight="1">
      <c r="A33" s="287"/>
      <c r="B33" s="288"/>
      <c r="C33" s="288"/>
      <c r="D33" s="288"/>
      <c r="E33" s="288"/>
      <c r="F33" s="288"/>
      <c r="G33" s="288"/>
      <c r="H33" s="288"/>
      <c r="I33" s="288"/>
      <c r="J33" s="288"/>
      <c r="K33" s="288"/>
      <c r="L33" s="288"/>
      <c r="M33" s="289"/>
      <c r="N33" s="369"/>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370"/>
      <c r="AN33" s="287"/>
      <c r="AO33" s="288"/>
      <c r="AP33" s="288"/>
      <c r="AQ33" s="288"/>
      <c r="AR33" s="288"/>
      <c r="AS33" s="288"/>
      <c r="AT33" s="288"/>
      <c r="AU33" s="288"/>
      <c r="AV33" s="288"/>
      <c r="AW33" s="288"/>
      <c r="AX33" s="288"/>
      <c r="AY33" s="289"/>
      <c r="AZ33" s="361" t="s">
        <v>8</v>
      </c>
      <c r="BA33" s="361"/>
      <c r="BB33" s="361"/>
      <c r="BC33" s="361"/>
      <c r="BD33" s="361"/>
      <c r="BE33" s="361"/>
      <c r="BF33" s="276"/>
      <c r="BG33" s="276"/>
      <c r="BH33" s="276"/>
      <c r="BI33" s="276"/>
      <c r="BJ33" s="276"/>
      <c r="BK33" s="276"/>
      <c r="BL33" s="276"/>
      <c r="BM33" s="276"/>
      <c r="BN33" s="276"/>
      <c r="BO33" s="276"/>
      <c r="BP33" s="276"/>
      <c r="BQ33" s="276"/>
      <c r="BR33" s="276"/>
      <c r="BS33" s="276"/>
      <c r="BT33" s="276"/>
      <c r="BU33" s="276"/>
      <c r="BV33" s="276"/>
      <c r="BW33" s="276"/>
      <c r="BX33" s="276"/>
      <c r="BY33" s="276"/>
    </row>
    <row r="34" spans="1:78" ht="9.9" customHeight="1">
      <c r="A34" s="287"/>
      <c r="B34" s="288"/>
      <c r="C34" s="288"/>
      <c r="D34" s="288"/>
      <c r="E34" s="288"/>
      <c r="F34" s="288"/>
      <c r="G34" s="288"/>
      <c r="H34" s="288"/>
      <c r="I34" s="288"/>
      <c r="J34" s="288"/>
      <c r="K34" s="288"/>
      <c r="L34" s="288"/>
      <c r="M34" s="289"/>
      <c r="N34" s="369"/>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370"/>
      <c r="AN34" s="287"/>
      <c r="AO34" s="288"/>
      <c r="AP34" s="288"/>
      <c r="AQ34" s="288"/>
      <c r="AR34" s="288"/>
      <c r="AS34" s="288"/>
      <c r="AT34" s="288"/>
      <c r="AU34" s="288"/>
      <c r="AV34" s="288"/>
      <c r="AW34" s="288"/>
      <c r="AX34" s="288"/>
      <c r="AY34" s="289"/>
      <c r="AZ34" s="362"/>
      <c r="BA34" s="362"/>
      <c r="BB34" s="362"/>
      <c r="BC34" s="362"/>
      <c r="BD34" s="362"/>
      <c r="BE34" s="362"/>
      <c r="BF34" s="277"/>
      <c r="BG34" s="277"/>
      <c r="BH34" s="277"/>
      <c r="BI34" s="277"/>
      <c r="BJ34" s="277"/>
      <c r="BK34" s="277"/>
      <c r="BL34" s="277"/>
      <c r="BM34" s="277"/>
      <c r="BN34" s="277"/>
      <c r="BO34" s="277"/>
      <c r="BP34" s="277"/>
      <c r="BQ34" s="277"/>
      <c r="BR34" s="277"/>
      <c r="BS34" s="277"/>
      <c r="BT34" s="277"/>
      <c r="BU34" s="277"/>
      <c r="BV34" s="277"/>
      <c r="BW34" s="277"/>
      <c r="BX34" s="277"/>
      <c r="BY34" s="277"/>
      <c r="BZ34" s="209"/>
    </row>
    <row r="35" spans="1:78"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8"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8" ht="7.5" customHeight="1">
      <c r="A37" s="274" t="s">
        <v>18</v>
      </c>
      <c r="B37" s="274"/>
      <c r="C37" s="274"/>
      <c r="D37" s="274"/>
      <c r="E37" s="274"/>
      <c r="F37" s="274"/>
      <c r="G37" s="274"/>
      <c r="H37" s="274"/>
      <c r="I37" s="274"/>
      <c r="J37" s="274"/>
      <c r="K37" s="274"/>
      <c r="L37" s="274"/>
      <c r="M37" s="274"/>
      <c r="N37" s="274"/>
      <c r="O37" s="274"/>
      <c r="P37" s="274"/>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8" ht="6.75" customHeight="1">
      <c r="A38" s="274"/>
      <c r="B38" s="274"/>
      <c r="C38" s="274"/>
      <c r="D38" s="274"/>
      <c r="E38" s="274"/>
      <c r="F38" s="274"/>
      <c r="G38" s="274"/>
      <c r="H38" s="274"/>
      <c r="I38" s="274"/>
      <c r="J38" s="274"/>
      <c r="K38" s="274"/>
      <c r="L38" s="274"/>
      <c r="M38" s="274"/>
      <c r="N38" s="274"/>
      <c r="O38" s="274"/>
      <c r="P38" s="274"/>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8" ht="6.75" customHeight="1" thickBot="1">
      <c r="A39" s="275"/>
      <c r="B39" s="275"/>
      <c r="C39" s="275"/>
      <c r="D39" s="275"/>
      <c r="E39" s="275"/>
      <c r="F39" s="275"/>
      <c r="G39" s="275"/>
      <c r="H39" s="275"/>
      <c r="I39" s="275"/>
      <c r="J39" s="275"/>
      <c r="K39" s="275"/>
      <c r="L39" s="275"/>
      <c r="M39" s="275"/>
      <c r="N39" s="275"/>
      <c r="O39" s="275"/>
      <c r="P39" s="275"/>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8" ht="30.75" customHeight="1" thickBot="1">
      <c r="A40" s="354" t="s">
        <v>26</v>
      </c>
      <c r="B40" s="355"/>
      <c r="C40" s="355"/>
      <c r="D40" s="355"/>
      <c r="E40" s="355"/>
      <c r="F40" s="355"/>
      <c r="G40" s="355"/>
      <c r="H40" s="355"/>
      <c r="I40" s="355"/>
      <c r="J40" s="355"/>
      <c r="K40" s="355"/>
      <c r="L40" s="355"/>
      <c r="M40" s="355"/>
      <c r="N40" s="356">
        <f>'支給申請額算定シート '!C60</f>
        <v>0</v>
      </c>
      <c r="O40" s="357"/>
      <c r="P40" s="357"/>
      <c r="Q40" s="357"/>
      <c r="R40" s="357"/>
      <c r="S40" s="357"/>
      <c r="T40" s="357"/>
      <c r="U40" s="357"/>
      <c r="V40" s="357"/>
      <c r="W40" s="358"/>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8" ht="22.5" customHeight="1">
      <c r="A41" s="266"/>
      <c r="B41" s="266"/>
      <c r="C41" s="266"/>
      <c r="D41" s="266"/>
      <c r="E41" s="266"/>
      <c r="F41" s="266"/>
      <c r="G41" s="266"/>
      <c r="H41" s="266"/>
      <c r="I41" s="266"/>
      <c r="J41" s="266"/>
      <c r="K41" s="266"/>
      <c r="L41" s="266"/>
      <c r="M41" s="266"/>
      <c r="N41" s="265"/>
      <c r="O41" s="263"/>
      <c r="P41" s="263"/>
      <c r="Q41" s="263"/>
      <c r="R41" s="263"/>
      <c r="S41" s="263"/>
      <c r="T41" s="263"/>
      <c r="U41" s="263"/>
      <c r="V41" s="263"/>
      <c r="W41" s="26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8" ht="19.5" customHeight="1">
      <c r="A42" s="274" t="s">
        <v>145</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4"/>
    </row>
    <row r="43" spans="1:78" ht="32.25" customHeight="1">
      <c r="A43" s="360" t="s">
        <v>150</v>
      </c>
      <c r="B43" s="360"/>
      <c r="C43" s="360"/>
      <c r="D43" s="360"/>
      <c r="E43" s="360"/>
      <c r="F43" s="360"/>
      <c r="G43" s="360"/>
      <c r="H43" s="360"/>
      <c r="I43" s="360"/>
      <c r="J43" s="360"/>
      <c r="K43" s="360"/>
      <c r="L43" s="360"/>
      <c r="M43" s="360"/>
      <c r="N43" s="360" t="s">
        <v>151</v>
      </c>
      <c r="O43" s="360"/>
      <c r="P43" s="360"/>
      <c r="Q43" s="360"/>
      <c r="R43" s="360"/>
      <c r="S43" s="360"/>
      <c r="T43" s="360"/>
      <c r="U43" s="360"/>
      <c r="V43" s="360"/>
      <c r="W43" s="360"/>
      <c r="X43" s="360"/>
      <c r="Y43" s="360"/>
      <c r="Z43" s="360"/>
      <c r="AA43" s="360"/>
      <c r="AB43" s="268"/>
      <c r="AC43" s="268"/>
      <c r="AD43" s="268"/>
      <c r="AE43" s="268"/>
      <c r="AF43" s="268"/>
      <c r="AG43" s="268"/>
      <c r="AH43" s="268"/>
      <c r="AI43" s="268"/>
      <c r="AJ43" s="268"/>
      <c r="AK43" s="268"/>
      <c r="AL43" s="268"/>
      <c r="AM43" s="268"/>
      <c r="AN43" s="268"/>
      <c r="AO43" s="268"/>
      <c r="AP43" s="269"/>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4"/>
    </row>
    <row r="44" spans="1:78" ht="28.5" customHeight="1">
      <c r="A44" s="359"/>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268"/>
      <c r="AC44" s="268"/>
      <c r="AD44" s="268"/>
      <c r="AE44" s="268"/>
      <c r="AF44" s="268"/>
      <c r="AG44" s="268"/>
      <c r="AH44" s="268"/>
      <c r="AI44" s="268"/>
      <c r="AJ44" s="268"/>
      <c r="AK44" s="268"/>
      <c r="AL44" s="268"/>
      <c r="AM44" s="268"/>
      <c r="AN44" s="268"/>
      <c r="AO44" s="268"/>
      <c r="AP44" s="269"/>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01"/>
    </row>
    <row r="45" spans="1:78" ht="28.5" customHeight="1">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01"/>
    </row>
    <row r="46" spans="1:78" ht="8.25" customHeight="1">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213"/>
      <c r="AG46" s="216"/>
      <c r="AH46" s="216"/>
      <c r="AI46" s="216"/>
      <c r="AJ46" s="216"/>
      <c r="AK46" s="216"/>
      <c r="AL46" s="216"/>
      <c r="AM46" s="216"/>
      <c r="AN46" s="216"/>
      <c r="AO46" s="216"/>
      <c r="AP46" s="216"/>
      <c r="AQ46" s="216"/>
      <c r="AR46" s="216"/>
      <c r="AS46" s="216"/>
      <c r="AT46" s="216"/>
      <c r="AU46" s="216"/>
      <c r="AV46" s="216"/>
      <c r="AW46" s="216"/>
      <c r="AX46" s="216"/>
      <c r="AY46" s="217"/>
      <c r="AZ46" s="217"/>
      <c r="BA46" s="217"/>
      <c r="BB46" s="217"/>
      <c r="BC46" s="217"/>
      <c r="BD46" s="217"/>
      <c r="BE46" s="217"/>
      <c r="BF46" s="217"/>
      <c r="BG46" s="217"/>
      <c r="BH46" s="217"/>
      <c r="BI46" s="213"/>
      <c r="BJ46" s="216"/>
      <c r="BK46" s="216"/>
      <c r="BL46" s="216"/>
      <c r="BM46" s="216"/>
      <c r="BN46" s="216"/>
      <c r="BO46" s="216"/>
      <c r="BP46" s="216"/>
      <c r="BQ46" s="216"/>
      <c r="BR46" s="216"/>
      <c r="BS46" s="216"/>
      <c r="BT46" s="216"/>
      <c r="BU46" s="216"/>
      <c r="BV46" s="216"/>
      <c r="BW46" s="216"/>
      <c r="BX46" s="216"/>
      <c r="BY46" s="216"/>
      <c r="BZ46" s="201"/>
    </row>
    <row r="47" spans="1:78" ht="8.25" customHeight="1">
      <c r="A47" s="303"/>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213"/>
      <c r="AG47" s="216"/>
      <c r="AH47" s="216"/>
      <c r="AI47" s="216"/>
      <c r="AJ47" s="216"/>
      <c r="AK47" s="216"/>
      <c r="AL47" s="216"/>
      <c r="AM47" s="216"/>
      <c r="AN47" s="216"/>
      <c r="AO47" s="216"/>
      <c r="AP47" s="216"/>
      <c r="AQ47" s="216"/>
      <c r="AR47" s="216"/>
      <c r="AS47" s="216"/>
      <c r="AT47" s="216"/>
      <c r="AU47" s="216"/>
      <c r="AV47" s="216"/>
      <c r="AW47" s="216"/>
      <c r="AX47" s="216"/>
      <c r="AY47" s="217"/>
      <c r="AZ47" s="217"/>
      <c r="BA47" s="217"/>
      <c r="BB47" s="217"/>
      <c r="BC47" s="217"/>
      <c r="BD47" s="217"/>
      <c r="BE47" s="217"/>
      <c r="BF47" s="217"/>
      <c r="BG47" s="217"/>
      <c r="BH47" s="217"/>
      <c r="BI47" s="213"/>
      <c r="BJ47" s="216"/>
      <c r="BK47" s="216"/>
      <c r="BL47" s="216"/>
      <c r="BM47" s="216"/>
      <c r="BN47" s="216"/>
      <c r="BO47" s="216"/>
      <c r="BP47" s="216"/>
      <c r="BQ47" s="216"/>
      <c r="BR47" s="216"/>
      <c r="BS47" s="216"/>
      <c r="BT47" s="216"/>
      <c r="BU47" s="216"/>
      <c r="BV47" s="216"/>
      <c r="BW47" s="216"/>
      <c r="BX47" s="216"/>
      <c r="BY47" s="216"/>
      <c r="BZ47" s="201"/>
    </row>
    <row r="48" spans="1:78" ht="8.25" customHeight="1">
      <c r="A48" s="303"/>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213"/>
      <c r="AG48" s="216"/>
      <c r="AH48" s="216"/>
      <c r="AI48" s="216"/>
      <c r="AJ48" s="216"/>
      <c r="AK48" s="216"/>
      <c r="AL48" s="216"/>
      <c r="AM48" s="216"/>
      <c r="AN48" s="216"/>
      <c r="AO48" s="216"/>
      <c r="AP48" s="216"/>
      <c r="AQ48" s="216"/>
      <c r="AR48" s="216"/>
      <c r="AS48" s="216"/>
      <c r="AT48" s="216"/>
      <c r="AU48" s="216"/>
      <c r="AV48" s="216"/>
      <c r="AW48" s="216"/>
      <c r="AX48" s="216"/>
      <c r="AY48" s="217"/>
      <c r="AZ48" s="217"/>
      <c r="BA48" s="217"/>
      <c r="BB48" s="217"/>
      <c r="BC48" s="217"/>
      <c r="BD48" s="217"/>
      <c r="BE48" s="217"/>
      <c r="BF48" s="217"/>
      <c r="BG48" s="217"/>
      <c r="BH48" s="217"/>
      <c r="BI48" s="213"/>
      <c r="BJ48" s="216"/>
      <c r="BK48" s="216"/>
      <c r="BL48" s="216"/>
      <c r="BM48" s="216"/>
      <c r="BN48" s="216"/>
      <c r="BO48" s="216"/>
      <c r="BP48" s="216"/>
      <c r="BQ48" s="216"/>
      <c r="BR48" s="216"/>
      <c r="BS48" s="216"/>
      <c r="BT48" s="216"/>
      <c r="BU48" s="216"/>
      <c r="BV48" s="216"/>
      <c r="BW48" s="216"/>
      <c r="BX48" s="216"/>
      <c r="BY48" s="216"/>
      <c r="BZ48" s="201"/>
    </row>
    <row r="49" spans="1:78" ht="8.25" customHeight="1">
      <c r="A49" s="267"/>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01"/>
    </row>
    <row r="50" spans="1:78" ht="8.25" customHeight="1">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01"/>
    </row>
    <row r="51" spans="1:78" ht="8.25" customHeight="1">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01"/>
    </row>
    <row r="52" spans="1:78" ht="8.25" customHeight="1">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01"/>
    </row>
    <row r="53" spans="1:78" ht="8.25" customHeight="1">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01"/>
    </row>
    <row r="54" spans="1:78" ht="8.25" customHeight="1">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37"/>
    </row>
    <row r="55" spans="1:78" ht="8.25" customHeight="1">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01"/>
    </row>
    <row r="56" spans="1:78" ht="8.25" customHeight="1">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01"/>
    </row>
    <row r="57" spans="1:78" ht="8.25" customHeight="1">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01"/>
    </row>
    <row r="58" spans="1:78" ht="8.25" customHeight="1">
      <c r="A58" s="267"/>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01"/>
    </row>
    <row r="59" spans="1:78" ht="8.25" customHeight="1">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01"/>
    </row>
    <row r="60" spans="1:78" ht="8.25" customHeight="1">
      <c r="A60" s="267"/>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37"/>
    </row>
    <row r="61" spans="1:78" ht="8.25" customHeight="1">
      <c r="A61" s="267"/>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01"/>
    </row>
    <row r="62" spans="1:78" ht="8.25" customHeight="1">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01"/>
    </row>
    <row r="63" spans="1:78" ht="8.25" customHeight="1">
      <c r="A63" s="267"/>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01"/>
    </row>
    <row r="64" spans="1:78" ht="8.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01"/>
    </row>
    <row r="65" spans="1:78" ht="8.25" customHeight="1">
      <c r="A65" s="267"/>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01"/>
    </row>
    <row r="66" spans="1:78" ht="8.25" customHeight="1">
      <c r="A66" s="267"/>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01"/>
    </row>
    <row r="67" spans="1:78" ht="8.25" customHeight="1">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01"/>
    </row>
    <row r="68" spans="1:78" ht="8.25" customHeight="1">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01"/>
    </row>
    <row r="69" spans="1:78" ht="5.25" customHeight="1">
      <c r="A69" s="267"/>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01"/>
    </row>
    <row r="70" spans="1:78" ht="5.25" customHeight="1">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01"/>
    </row>
    <row r="71" spans="1:78" ht="17.399999999999999">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01"/>
    </row>
    <row r="72" spans="1:78" ht="5.25" customHeight="1">
      <c r="A72" s="215"/>
      <c r="B72" s="215"/>
      <c r="C72" s="215"/>
      <c r="D72" s="215"/>
      <c r="E72" s="215"/>
      <c r="F72" s="215"/>
      <c r="G72" s="215"/>
      <c r="H72" s="215"/>
      <c r="I72" s="215"/>
      <c r="J72" s="215"/>
      <c r="K72" s="215"/>
      <c r="L72" s="219"/>
      <c r="M72" s="219"/>
      <c r="N72" s="219"/>
      <c r="O72" s="219"/>
      <c r="P72" s="219"/>
      <c r="Q72" s="220"/>
      <c r="R72" s="219"/>
      <c r="S72" s="219"/>
      <c r="T72" s="219"/>
      <c r="U72" s="219"/>
      <c r="V72" s="219"/>
      <c r="W72" s="219"/>
      <c r="X72" s="213"/>
      <c r="Y72" s="213"/>
      <c r="Z72" s="213"/>
      <c r="AA72" s="213"/>
      <c r="AB72" s="213"/>
      <c r="AC72" s="213"/>
      <c r="AD72" s="213"/>
      <c r="AE72" s="213"/>
      <c r="AF72" s="213"/>
      <c r="AG72" s="213"/>
      <c r="AH72" s="213"/>
      <c r="AI72" s="213"/>
      <c r="AJ72" s="213"/>
      <c r="AK72" s="213"/>
      <c r="AL72" s="213"/>
      <c r="AM72" s="213"/>
      <c r="AN72" s="213"/>
      <c r="AO72" s="219"/>
      <c r="AP72" s="219"/>
      <c r="AQ72" s="219"/>
      <c r="AR72" s="219"/>
      <c r="AS72" s="219"/>
      <c r="AT72" s="219"/>
      <c r="AU72" s="219"/>
      <c r="AV72" s="219"/>
      <c r="AW72" s="219"/>
      <c r="AX72" s="219"/>
      <c r="AY72" s="219"/>
      <c r="AZ72" s="213"/>
      <c r="BA72" s="213"/>
      <c r="BB72" s="213"/>
      <c r="BC72" s="213"/>
      <c r="BD72" s="213"/>
      <c r="BE72" s="213"/>
      <c r="BF72" s="213"/>
      <c r="BG72" s="213"/>
      <c r="BH72" s="213"/>
      <c r="BI72" s="213"/>
      <c r="BJ72" s="213"/>
      <c r="BK72" s="213"/>
      <c r="BL72" s="213"/>
      <c r="BM72" s="213"/>
      <c r="BN72" s="213"/>
      <c r="BO72" s="213"/>
      <c r="BP72" s="219"/>
      <c r="BQ72" s="219"/>
      <c r="BR72" s="219"/>
      <c r="BS72" s="219"/>
      <c r="BT72" s="219"/>
      <c r="BU72" s="219"/>
      <c r="BV72" s="219"/>
      <c r="BW72" s="219"/>
      <c r="BX72" s="219"/>
      <c r="BY72" s="219"/>
      <c r="BZ72" s="201"/>
    </row>
    <row r="73" spans="1:78" ht="5.25" customHeight="1">
      <c r="A73" s="215"/>
      <c r="B73" s="215"/>
      <c r="C73" s="215"/>
      <c r="D73" s="215"/>
      <c r="E73" s="215"/>
      <c r="F73" s="215"/>
      <c r="G73" s="215"/>
      <c r="H73" s="215"/>
      <c r="I73" s="215"/>
      <c r="J73" s="215"/>
      <c r="K73" s="215"/>
      <c r="L73" s="219"/>
      <c r="M73" s="219"/>
      <c r="N73" s="219"/>
      <c r="O73" s="219"/>
      <c r="P73" s="219"/>
      <c r="Q73" s="220"/>
      <c r="R73" s="219"/>
      <c r="S73" s="219"/>
      <c r="T73" s="219"/>
      <c r="U73" s="219"/>
      <c r="V73" s="219"/>
      <c r="W73" s="219"/>
      <c r="X73" s="213"/>
      <c r="Y73" s="213"/>
      <c r="Z73" s="213"/>
      <c r="AA73" s="213"/>
      <c r="AB73" s="213"/>
      <c r="AC73" s="213"/>
      <c r="AD73" s="213"/>
      <c r="AE73" s="213"/>
      <c r="AF73" s="213"/>
      <c r="AG73" s="213"/>
      <c r="AH73" s="213"/>
      <c r="AI73" s="213"/>
      <c r="AJ73" s="213"/>
      <c r="AK73" s="213"/>
      <c r="AL73" s="213"/>
      <c r="AM73" s="213"/>
      <c r="AN73" s="213"/>
      <c r="AO73" s="219"/>
      <c r="AP73" s="219"/>
      <c r="AQ73" s="219"/>
      <c r="AR73" s="219"/>
      <c r="AS73" s="219"/>
      <c r="AT73" s="219"/>
      <c r="AU73" s="219"/>
      <c r="AV73" s="219"/>
      <c r="AW73" s="219"/>
      <c r="AX73" s="219"/>
      <c r="AY73" s="219"/>
      <c r="AZ73" s="213"/>
      <c r="BA73" s="213"/>
      <c r="BB73" s="213"/>
      <c r="BC73" s="213"/>
      <c r="BD73" s="213"/>
      <c r="BE73" s="213"/>
      <c r="BF73" s="213"/>
      <c r="BG73" s="213"/>
      <c r="BH73" s="213"/>
      <c r="BI73" s="213"/>
      <c r="BJ73" s="213"/>
      <c r="BK73" s="213"/>
      <c r="BL73" s="213"/>
      <c r="BM73" s="213"/>
      <c r="BN73" s="213"/>
      <c r="BO73" s="213"/>
      <c r="BP73" s="219"/>
      <c r="BQ73" s="219"/>
      <c r="BR73" s="219"/>
      <c r="BS73" s="219"/>
      <c r="BT73" s="219"/>
      <c r="BU73" s="219"/>
      <c r="BV73" s="219"/>
      <c r="BW73" s="219"/>
      <c r="BX73" s="219"/>
      <c r="BY73" s="219"/>
      <c r="BZ73" s="201"/>
    </row>
    <row r="74" spans="1:78" ht="6" customHeight="1">
      <c r="A74" s="215"/>
      <c r="B74" s="215"/>
      <c r="C74" s="215"/>
      <c r="D74" s="215"/>
      <c r="E74" s="215"/>
      <c r="F74" s="215"/>
      <c r="G74" s="215"/>
      <c r="H74" s="215"/>
      <c r="I74" s="215"/>
      <c r="J74" s="215"/>
      <c r="K74" s="215"/>
      <c r="L74" s="219"/>
      <c r="M74" s="219"/>
      <c r="N74" s="219"/>
      <c r="O74" s="219"/>
      <c r="P74" s="219"/>
      <c r="Q74" s="220"/>
      <c r="R74" s="219"/>
      <c r="S74" s="219"/>
      <c r="T74" s="219"/>
      <c r="U74" s="219"/>
      <c r="V74" s="219"/>
      <c r="W74" s="219"/>
      <c r="X74" s="213"/>
      <c r="Y74" s="213"/>
      <c r="Z74" s="213"/>
      <c r="AA74" s="213"/>
      <c r="AB74" s="213"/>
      <c r="AC74" s="213"/>
      <c r="AD74" s="213"/>
      <c r="AE74" s="213"/>
      <c r="AF74" s="213"/>
      <c r="AG74" s="213"/>
      <c r="AH74" s="213"/>
      <c r="AI74" s="213"/>
      <c r="AJ74" s="213"/>
      <c r="AK74" s="213"/>
      <c r="AL74" s="213"/>
      <c r="AM74" s="213"/>
      <c r="AN74" s="213"/>
      <c r="AO74" s="219"/>
      <c r="AP74" s="219"/>
      <c r="AQ74" s="219"/>
      <c r="AR74" s="219"/>
      <c r="AS74" s="219"/>
      <c r="AT74" s="219"/>
      <c r="AU74" s="219"/>
      <c r="AV74" s="219"/>
      <c r="AW74" s="219"/>
      <c r="AX74" s="219"/>
      <c r="AY74" s="219"/>
      <c r="AZ74" s="213"/>
      <c r="BA74" s="213"/>
      <c r="BB74" s="213"/>
      <c r="BC74" s="213"/>
      <c r="BD74" s="213"/>
      <c r="BE74" s="213"/>
      <c r="BF74" s="213"/>
      <c r="BG74" s="213"/>
      <c r="BH74" s="213"/>
      <c r="BI74" s="213"/>
      <c r="BJ74" s="213"/>
      <c r="BK74" s="213"/>
      <c r="BL74" s="213"/>
      <c r="BM74" s="213"/>
      <c r="BN74" s="213"/>
      <c r="BO74" s="213"/>
      <c r="BP74" s="219"/>
      <c r="BQ74" s="219"/>
      <c r="BR74" s="219"/>
      <c r="BS74" s="219"/>
      <c r="BT74" s="219"/>
      <c r="BU74" s="219"/>
      <c r="BV74" s="219"/>
      <c r="BW74" s="219"/>
      <c r="BX74" s="219"/>
      <c r="BY74" s="219"/>
      <c r="BZ74" s="201"/>
    </row>
    <row r="75" spans="1:78" ht="5.25" customHeight="1">
      <c r="A75" s="215"/>
      <c r="B75" s="215"/>
      <c r="C75" s="215"/>
      <c r="D75" s="215"/>
      <c r="E75" s="215"/>
      <c r="F75" s="215"/>
      <c r="G75" s="215"/>
      <c r="H75" s="215"/>
      <c r="I75" s="215"/>
      <c r="J75" s="215"/>
      <c r="K75" s="215"/>
      <c r="L75" s="219"/>
      <c r="M75" s="219"/>
      <c r="N75" s="219"/>
      <c r="O75" s="219"/>
      <c r="P75" s="219"/>
      <c r="Q75" s="220"/>
      <c r="R75" s="219"/>
      <c r="S75" s="219"/>
      <c r="T75" s="219"/>
      <c r="U75" s="219"/>
      <c r="V75" s="219"/>
      <c r="W75" s="219"/>
      <c r="X75" s="213"/>
      <c r="Y75" s="213"/>
      <c r="Z75" s="213"/>
      <c r="AA75" s="213"/>
      <c r="AB75" s="213"/>
      <c r="AC75" s="213"/>
      <c r="AD75" s="213"/>
      <c r="AE75" s="213"/>
      <c r="AF75" s="213"/>
      <c r="AG75" s="213"/>
      <c r="AH75" s="213"/>
      <c r="AI75" s="213"/>
      <c r="AJ75" s="213"/>
      <c r="AK75" s="213"/>
      <c r="AL75" s="213"/>
      <c r="AM75" s="213"/>
      <c r="AN75" s="213"/>
      <c r="AO75" s="219"/>
      <c r="AP75" s="219"/>
      <c r="AQ75" s="219"/>
      <c r="AR75" s="219"/>
      <c r="AS75" s="219"/>
      <c r="AT75" s="219"/>
      <c r="AU75" s="219"/>
      <c r="AV75" s="219"/>
      <c r="AW75" s="219"/>
      <c r="AX75" s="219"/>
      <c r="AY75" s="219"/>
      <c r="AZ75" s="213"/>
      <c r="BA75" s="213"/>
      <c r="BB75" s="213"/>
      <c r="BC75" s="213"/>
      <c r="BD75" s="213"/>
      <c r="BE75" s="213"/>
      <c r="BF75" s="213"/>
      <c r="BG75" s="213"/>
      <c r="BH75" s="213"/>
      <c r="BI75" s="213"/>
      <c r="BJ75" s="213"/>
      <c r="BK75" s="213"/>
      <c r="BL75" s="213"/>
      <c r="BM75" s="213"/>
      <c r="BN75" s="213"/>
      <c r="BO75" s="213"/>
      <c r="BP75" s="219"/>
      <c r="BQ75" s="219"/>
      <c r="BR75" s="219"/>
      <c r="BS75" s="219"/>
      <c r="BT75" s="219"/>
      <c r="BU75" s="219"/>
      <c r="BV75" s="219"/>
      <c r="BW75" s="219"/>
      <c r="BX75" s="219"/>
      <c r="BY75" s="219"/>
      <c r="BZ75" s="201"/>
    </row>
    <row r="76" spans="1:78" ht="5.25" customHeight="1">
      <c r="A76" s="215"/>
      <c r="B76" s="215"/>
      <c r="C76" s="215"/>
      <c r="D76" s="215"/>
      <c r="E76" s="215"/>
      <c r="F76" s="215"/>
      <c r="G76" s="215"/>
      <c r="H76" s="215"/>
      <c r="I76" s="215"/>
      <c r="J76" s="215"/>
      <c r="K76" s="215"/>
      <c r="L76" s="219"/>
      <c r="M76" s="219"/>
      <c r="N76" s="219"/>
      <c r="O76" s="219"/>
      <c r="P76" s="219"/>
      <c r="Q76" s="220"/>
      <c r="R76" s="219"/>
      <c r="S76" s="219"/>
      <c r="T76" s="219"/>
      <c r="U76" s="219"/>
      <c r="V76" s="219"/>
      <c r="W76" s="219"/>
      <c r="X76" s="213"/>
      <c r="Y76" s="213"/>
      <c r="Z76" s="213"/>
      <c r="AA76" s="213"/>
      <c r="AB76" s="213"/>
      <c r="AC76" s="213"/>
      <c r="AD76" s="213"/>
      <c r="AE76" s="213"/>
      <c r="AF76" s="213"/>
      <c r="AG76" s="213"/>
      <c r="AH76" s="213"/>
      <c r="AI76" s="213"/>
      <c r="AJ76" s="213"/>
      <c r="AK76" s="213"/>
      <c r="AL76" s="213"/>
      <c r="AM76" s="213"/>
      <c r="AN76" s="213"/>
      <c r="AO76" s="219"/>
      <c r="AP76" s="219"/>
      <c r="AQ76" s="219"/>
      <c r="AR76" s="219"/>
      <c r="AS76" s="219"/>
      <c r="AT76" s="219"/>
      <c r="AU76" s="219"/>
      <c r="AV76" s="219"/>
      <c r="AW76" s="219"/>
      <c r="AX76" s="219"/>
      <c r="AY76" s="219"/>
      <c r="AZ76" s="213"/>
      <c r="BA76" s="213"/>
      <c r="BB76" s="213"/>
      <c r="BC76" s="213"/>
      <c r="BD76" s="213"/>
      <c r="BE76" s="213"/>
      <c r="BF76" s="213"/>
      <c r="BG76" s="213"/>
      <c r="BH76" s="213"/>
      <c r="BI76" s="213"/>
      <c r="BJ76" s="213"/>
      <c r="BK76" s="213"/>
      <c r="BL76" s="213"/>
      <c r="BM76" s="213"/>
      <c r="BN76" s="213"/>
      <c r="BO76" s="213"/>
      <c r="BP76" s="219"/>
      <c r="BQ76" s="219"/>
      <c r="BR76" s="219"/>
      <c r="BS76" s="219"/>
      <c r="BT76" s="219"/>
      <c r="BU76" s="219"/>
      <c r="BV76" s="219"/>
      <c r="BW76" s="219"/>
      <c r="BX76" s="219"/>
      <c r="BY76" s="219"/>
      <c r="BZ76" s="201"/>
    </row>
    <row r="77" spans="1:78" ht="6" customHeight="1">
      <c r="A77" s="215"/>
      <c r="B77" s="215"/>
      <c r="C77" s="215"/>
      <c r="D77" s="215"/>
      <c r="E77" s="215"/>
      <c r="F77" s="215"/>
      <c r="G77" s="215"/>
      <c r="H77" s="215"/>
      <c r="I77" s="215"/>
      <c r="J77" s="215"/>
      <c r="K77" s="215"/>
      <c r="L77" s="219"/>
      <c r="M77" s="219"/>
      <c r="N77" s="219"/>
      <c r="O77" s="219"/>
      <c r="P77" s="219"/>
      <c r="Q77" s="220"/>
      <c r="R77" s="219"/>
      <c r="S77" s="219"/>
      <c r="T77" s="219"/>
      <c r="U77" s="219"/>
      <c r="V77" s="219"/>
      <c r="W77" s="219"/>
      <c r="X77" s="213"/>
      <c r="Y77" s="213"/>
      <c r="Z77" s="213"/>
      <c r="AA77" s="213"/>
      <c r="AB77" s="213"/>
      <c r="AC77" s="213"/>
      <c r="AD77" s="213"/>
      <c r="AE77" s="213"/>
      <c r="AF77" s="213"/>
      <c r="AG77" s="213"/>
      <c r="AH77" s="213"/>
      <c r="AI77" s="213"/>
      <c r="AJ77" s="213"/>
      <c r="AK77" s="213"/>
      <c r="AL77" s="213"/>
      <c r="AM77" s="213"/>
      <c r="AN77" s="213"/>
      <c r="AO77" s="219"/>
      <c r="AP77" s="219"/>
      <c r="AQ77" s="219"/>
      <c r="AR77" s="219"/>
      <c r="AS77" s="219"/>
      <c r="AT77" s="219"/>
      <c r="AU77" s="219"/>
      <c r="AV77" s="219"/>
      <c r="AW77" s="219"/>
      <c r="AX77" s="219"/>
      <c r="AY77" s="219"/>
      <c r="AZ77" s="213"/>
      <c r="BA77" s="213"/>
      <c r="BB77" s="213"/>
      <c r="BC77" s="213"/>
      <c r="BD77" s="213"/>
      <c r="BE77" s="213"/>
      <c r="BF77" s="213"/>
      <c r="BG77" s="213"/>
      <c r="BH77" s="213"/>
      <c r="BI77" s="213"/>
      <c r="BJ77" s="213"/>
      <c r="BK77" s="213"/>
      <c r="BL77" s="213"/>
      <c r="BM77" s="213"/>
      <c r="BN77" s="213"/>
      <c r="BO77" s="213"/>
      <c r="BP77" s="219"/>
      <c r="BQ77" s="219"/>
      <c r="BR77" s="219"/>
      <c r="BS77" s="219"/>
      <c r="BT77" s="219"/>
      <c r="BU77" s="219"/>
      <c r="BV77" s="219"/>
      <c r="BW77" s="219"/>
      <c r="BX77" s="219"/>
      <c r="BY77" s="219"/>
      <c r="BZ77" s="201"/>
    </row>
    <row r="78" spans="1:78" ht="5.25" customHeight="1">
      <c r="A78" s="215"/>
      <c r="B78" s="215"/>
      <c r="C78" s="215"/>
      <c r="D78" s="215"/>
      <c r="E78" s="215"/>
      <c r="F78" s="215"/>
      <c r="G78" s="215"/>
      <c r="H78" s="215"/>
      <c r="I78" s="215"/>
      <c r="J78" s="215"/>
      <c r="K78" s="215"/>
      <c r="L78" s="219"/>
      <c r="M78" s="219"/>
      <c r="N78" s="219"/>
      <c r="O78" s="219"/>
      <c r="P78" s="219"/>
      <c r="Q78" s="220"/>
      <c r="R78" s="219"/>
      <c r="S78" s="219"/>
      <c r="T78" s="219"/>
      <c r="U78" s="219"/>
      <c r="V78" s="219"/>
      <c r="W78" s="219"/>
      <c r="X78" s="213"/>
      <c r="Y78" s="213"/>
      <c r="Z78" s="213"/>
      <c r="AA78" s="213"/>
      <c r="AB78" s="213"/>
      <c r="AC78" s="213"/>
      <c r="AD78" s="213"/>
      <c r="AE78" s="213"/>
      <c r="AF78" s="213"/>
      <c r="AG78" s="213"/>
      <c r="AH78" s="213"/>
      <c r="AI78" s="213"/>
      <c r="AJ78" s="213"/>
      <c r="AK78" s="213"/>
      <c r="AL78" s="213"/>
      <c r="AM78" s="213"/>
      <c r="AN78" s="213"/>
      <c r="AO78" s="219"/>
      <c r="AP78" s="219"/>
      <c r="AQ78" s="219"/>
      <c r="AR78" s="219"/>
      <c r="AS78" s="219"/>
      <c r="AT78" s="219"/>
      <c r="AU78" s="219"/>
      <c r="AV78" s="219"/>
      <c r="AW78" s="219"/>
      <c r="AX78" s="219"/>
      <c r="AY78" s="219"/>
      <c r="AZ78" s="213"/>
      <c r="BA78" s="213"/>
      <c r="BB78" s="213"/>
      <c r="BC78" s="213"/>
      <c r="BD78" s="213"/>
      <c r="BE78" s="213"/>
      <c r="BF78" s="213"/>
      <c r="BG78" s="213"/>
      <c r="BH78" s="213"/>
      <c r="BI78" s="213"/>
      <c r="BJ78" s="213"/>
      <c r="BK78" s="213"/>
      <c r="BL78" s="213"/>
      <c r="BM78" s="213"/>
      <c r="BN78" s="213"/>
      <c r="BO78" s="213"/>
      <c r="BP78" s="219"/>
      <c r="BQ78" s="219"/>
      <c r="BR78" s="219"/>
      <c r="BS78" s="219"/>
      <c r="BT78" s="219"/>
      <c r="BU78" s="219"/>
      <c r="BV78" s="219"/>
      <c r="BW78" s="219"/>
      <c r="BX78" s="219"/>
      <c r="BY78" s="219"/>
      <c r="BZ78" s="201"/>
    </row>
    <row r="79" spans="1:78" ht="5.25" customHeight="1">
      <c r="A79" s="215"/>
      <c r="B79" s="215"/>
      <c r="C79" s="215"/>
      <c r="D79" s="215"/>
      <c r="E79" s="215"/>
      <c r="F79" s="215"/>
      <c r="G79" s="215"/>
      <c r="H79" s="215"/>
      <c r="I79" s="215"/>
      <c r="J79" s="215"/>
      <c r="K79" s="215"/>
      <c r="L79" s="219"/>
      <c r="M79" s="219"/>
      <c r="N79" s="219"/>
      <c r="O79" s="219"/>
      <c r="P79" s="219"/>
      <c r="Q79" s="220"/>
      <c r="R79" s="219"/>
      <c r="S79" s="219"/>
      <c r="T79" s="219"/>
      <c r="U79" s="219"/>
      <c r="V79" s="219"/>
      <c r="W79" s="219"/>
      <c r="X79" s="213"/>
      <c r="Y79" s="213"/>
      <c r="Z79" s="213"/>
      <c r="AA79" s="213"/>
      <c r="AB79" s="213"/>
      <c r="AC79" s="213"/>
      <c r="AD79" s="213"/>
      <c r="AE79" s="213"/>
      <c r="AF79" s="213"/>
      <c r="AG79" s="213"/>
      <c r="AH79" s="213"/>
      <c r="AI79" s="213"/>
      <c r="AJ79" s="213"/>
      <c r="AK79" s="213"/>
      <c r="AL79" s="213"/>
      <c r="AM79" s="213"/>
      <c r="AN79" s="213"/>
      <c r="AO79" s="219"/>
      <c r="AP79" s="219"/>
      <c r="AQ79" s="219"/>
      <c r="AR79" s="219"/>
      <c r="AS79" s="219"/>
      <c r="AT79" s="219"/>
      <c r="AU79" s="219"/>
      <c r="AV79" s="219"/>
      <c r="AW79" s="219"/>
      <c r="AX79" s="219"/>
      <c r="AY79" s="219"/>
      <c r="AZ79" s="213"/>
      <c r="BA79" s="213"/>
      <c r="BB79" s="213"/>
      <c r="BC79" s="213"/>
      <c r="BD79" s="213"/>
      <c r="BE79" s="213"/>
      <c r="BF79" s="213"/>
      <c r="BG79" s="213"/>
      <c r="BH79" s="213"/>
      <c r="BI79" s="213"/>
      <c r="BJ79" s="213"/>
      <c r="BK79" s="213"/>
      <c r="BL79" s="213"/>
      <c r="BM79" s="213"/>
      <c r="BN79" s="213"/>
      <c r="BO79" s="213"/>
      <c r="BP79" s="219"/>
      <c r="BQ79" s="219"/>
      <c r="BR79" s="219"/>
      <c r="BS79" s="219"/>
      <c r="BT79" s="219"/>
      <c r="BU79" s="219"/>
      <c r="BV79" s="219"/>
      <c r="BW79" s="219"/>
      <c r="BX79" s="219"/>
      <c r="BY79" s="219"/>
      <c r="BZ79" s="201"/>
    </row>
    <row r="80" spans="1:78" ht="6" customHeight="1">
      <c r="A80" s="215"/>
      <c r="B80" s="215"/>
      <c r="C80" s="215"/>
      <c r="D80" s="215"/>
      <c r="E80" s="215"/>
      <c r="F80" s="215"/>
      <c r="G80" s="215"/>
      <c r="H80" s="215"/>
      <c r="I80" s="215"/>
      <c r="J80" s="215"/>
      <c r="K80" s="215"/>
      <c r="L80" s="219"/>
      <c r="M80" s="219"/>
      <c r="N80" s="219"/>
      <c r="O80" s="219"/>
      <c r="P80" s="219"/>
      <c r="Q80" s="220"/>
      <c r="R80" s="219"/>
      <c r="S80" s="219"/>
      <c r="T80" s="219"/>
      <c r="U80" s="219"/>
      <c r="V80" s="219"/>
      <c r="W80" s="219"/>
      <c r="X80" s="213"/>
      <c r="Y80" s="213"/>
      <c r="Z80" s="213"/>
      <c r="AA80" s="213"/>
      <c r="AB80" s="213"/>
      <c r="AC80" s="213"/>
      <c r="AD80" s="213"/>
      <c r="AE80" s="213"/>
      <c r="AF80" s="213"/>
      <c r="AG80" s="213"/>
      <c r="AH80" s="213"/>
      <c r="AI80" s="213"/>
      <c r="AJ80" s="213"/>
      <c r="AK80" s="213"/>
      <c r="AL80" s="213"/>
      <c r="AM80" s="213"/>
      <c r="AN80" s="213"/>
      <c r="AO80" s="219"/>
      <c r="AP80" s="219"/>
      <c r="AQ80" s="219"/>
      <c r="AR80" s="219"/>
      <c r="AS80" s="219"/>
      <c r="AT80" s="219"/>
      <c r="AU80" s="219"/>
      <c r="AV80" s="219"/>
      <c r="AW80" s="219"/>
      <c r="AX80" s="219"/>
      <c r="AY80" s="219"/>
      <c r="AZ80" s="213"/>
      <c r="BA80" s="213"/>
      <c r="BB80" s="213"/>
      <c r="BC80" s="213"/>
      <c r="BD80" s="213"/>
      <c r="BE80" s="213"/>
      <c r="BF80" s="213"/>
      <c r="BG80" s="213"/>
      <c r="BH80" s="213"/>
      <c r="BI80" s="213"/>
      <c r="BJ80" s="213"/>
      <c r="BK80" s="213"/>
      <c r="BL80" s="213"/>
      <c r="BM80" s="213"/>
      <c r="BN80" s="213"/>
      <c r="BO80" s="213"/>
      <c r="BP80" s="219"/>
      <c r="BQ80" s="219"/>
      <c r="BR80" s="219"/>
      <c r="BS80" s="219"/>
      <c r="BT80" s="219"/>
      <c r="BU80" s="219"/>
      <c r="BV80" s="219"/>
      <c r="BW80" s="219"/>
      <c r="BX80" s="219"/>
      <c r="BY80" s="219"/>
      <c r="BZ80" s="201"/>
    </row>
    <row r="81" spans="1:78" ht="5.25" customHeight="1">
      <c r="A81" s="215"/>
      <c r="B81" s="215"/>
      <c r="C81" s="215"/>
      <c r="D81" s="215"/>
      <c r="E81" s="215"/>
      <c r="F81" s="215"/>
      <c r="G81" s="215"/>
      <c r="H81" s="215"/>
      <c r="I81" s="215"/>
      <c r="J81" s="215"/>
      <c r="K81" s="215"/>
      <c r="L81" s="219"/>
      <c r="M81" s="219"/>
      <c r="N81" s="219"/>
      <c r="O81" s="219"/>
      <c r="P81" s="219"/>
      <c r="Q81" s="220"/>
      <c r="R81" s="219"/>
      <c r="S81" s="219"/>
      <c r="T81" s="219"/>
      <c r="U81" s="219"/>
      <c r="V81" s="219"/>
      <c r="W81" s="219"/>
      <c r="X81" s="213"/>
      <c r="Y81" s="213"/>
      <c r="Z81" s="213"/>
      <c r="AA81" s="213"/>
      <c r="AB81" s="213"/>
      <c r="AC81" s="213"/>
      <c r="AD81" s="213"/>
      <c r="AE81" s="213"/>
      <c r="AF81" s="213"/>
      <c r="AG81" s="213"/>
      <c r="AH81" s="213"/>
      <c r="AI81" s="213"/>
      <c r="AJ81" s="213"/>
      <c r="AK81" s="213"/>
      <c r="AL81" s="213"/>
      <c r="AM81" s="213"/>
      <c r="AN81" s="213"/>
      <c r="AO81" s="219"/>
      <c r="AP81" s="219"/>
      <c r="AQ81" s="219"/>
      <c r="AR81" s="219"/>
      <c r="AS81" s="219"/>
      <c r="AT81" s="219"/>
      <c r="AU81" s="219"/>
      <c r="AV81" s="219"/>
      <c r="AW81" s="219"/>
      <c r="AX81" s="219"/>
      <c r="AY81" s="219"/>
      <c r="AZ81" s="221"/>
      <c r="BA81" s="221"/>
      <c r="BB81" s="221"/>
      <c r="BC81" s="221"/>
      <c r="BD81" s="221"/>
      <c r="BE81" s="221"/>
      <c r="BF81" s="221"/>
      <c r="BG81" s="221"/>
      <c r="BH81" s="221"/>
      <c r="BI81" s="221"/>
      <c r="BJ81" s="221"/>
      <c r="BK81" s="221"/>
      <c r="BL81" s="221"/>
      <c r="BM81" s="221"/>
      <c r="BN81" s="221"/>
      <c r="BO81" s="221"/>
      <c r="BP81" s="219"/>
      <c r="BQ81" s="219"/>
      <c r="BR81" s="219"/>
      <c r="BS81" s="219"/>
      <c r="BT81" s="219"/>
      <c r="BU81" s="219"/>
      <c r="BV81" s="219"/>
      <c r="BW81" s="219"/>
      <c r="BX81" s="219"/>
      <c r="BY81" s="219"/>
      <c r="BZ81" s="201"/>
    </row>
    <row r="82" spans="1:78" ht="5.25" customHeight="1">
      <c r="A82" s="215"/>
      <c r="B82" s="215"/>
      <c r="C82" s="215"/>
      <c r="D82" s="215"/>
      <c r="E82" s="215"/>
      <c r="F82" s="215"/>
      <c r="G82" s="215"/>
      <c r="H82" s="215"/>
      <c r="I82" s="215"/>
      <c r="J82" s="215"/>
      <c r="K82" s="215"/>
      <c r="L82" s="219"/>
      <c r="M82" s="219"/>
      <c r="N82" s="219"/>
      <c r="O82" s="219"/>
      <c r="P82" s="219"/>
      <c r="Q82" s="220"/>
      <c r="R82" s="219"/>
      <c r="S82" s="219"/>
      <c r="T82" s="219"/>
      <c r="U82" s="219"/>
      <c r="V82" s="219"/>
      <c r="W82" s="219"/>
      <c r="X82" s="213"/>
      <c r="Y82" s="213"/>
      <c r="Z82" s="213"/>
      <c r="AA82" s="213"/>
      <c r="AB82" s="213"/>
      <c r="AC82" s="213"/>
      <c r="AD82" s="213"/>
      <c r="AE82" s="213"/>
      <c r="AF82" s="213"/>
      <c r="AG82" s="213"/>
      <c r="AH82" s="213"/>
      <c r="AI82" s="213"/>
      <c r="AJ82" s="213"/>
      <c r="AK82" s="213"/>
      <c r="AL82" s="213"/>
      <c r="AM82" s="213"/>
      <c r="AN82" s="213"/>
      <c r="AO82" s="219"/>
      <c r="AP82" s="219"/>
      <c r="AQ82" s="219"/>
      <c r="AR82" s="219"/>
      <c r="AS82" s="219"/>
      <c r="AT82" s="219"/>
      <c r="AU82" s="219"/>
      <c r="AV82" s="219"/>
      <c r="AW82" s="219"/>
      <c r="AX82" s="219"/>
      <c r="AY82" s="219"/>
      <c r="AZ82" s="221"/>
      <c r="BA82" s="221"/>
      <c r="BB82" s="221"/>
      <c r="BC82" s="221"/>
      <c r="BD82" s="221"/>
      <c r="BE82" s="221"/>
      <c r="BF82" s="221"/>
      <c r="BG82" s="221"/>
      <c r="BH82" s="221"/>
      <c r="BI82" s="221"/>
      <c r="BJ82" s="221"/>
      <c r="BK82" s="221"/>
      <c r="BL82" s="221"/>
      <c r="BM82" s="221"/>
      <c r="BN82" s="221"/>
      <c r="BO82" s="221"/>
      <c r="BP82" s="219"/>
      <c r="BQ82" s="219"/>
      <c r="BR82" s="219"/>
      <c r="BS82" s="219"/>
      <c r="BT82" s="219"/>
      <c r="BU82" s="219"/>
      <c r="BV82" s="219"/>
      <c r="BW82" s="219"/>
      <c r="BX82" s="219"/>
      <c r="BY82" s="219"/>
      <c r="BZ82" s="201"/>
    </row>
    <row r="83" spans="1:78" ht="6" customHeight="1">
      <c r="A83" s="215"/>
      <c r="B83" s="215"/>
      <c r="C83" s="215"/>
      <c r="D83" s="215"/>
      <c r="E83" s="215"/>
      <c r="F83" s="215"/>
      <c r="G83" s="215"/>
      <c r="H83" s="215"/>
      <c r="I83" s="215"/>
      <c r="J83" s="215"/>
      <c r="K83" s="215"/>
      <c r="L83" s="219"/>
      <c r="M83" s="219"/>
      <c r="N83" s="219"/>
      <c r="O83" s="219"/>
      <c r="P83" s="219"/>
      <c r="Q83" s="220"/>
      <c r="R83" s="219"/>
      <c r="S83" s="219"/>
      <c r="T83" s="219"/>
      <c r="U83" s="219"/>
      <c r="V83" s="219"/>
      <c r="W83" s="219"/>
      <c r="X83" s="213"/>
      <c r="Y83" s="213"/>
      <c r="Z83" s="213"/>
      <c r="AA83" s="213"/>
      <c r="AB83" s="213"/>
      <c r="AC83" s="213"/>
      <c r="AD83" s="213"/>
      <c r="AE83" s="213"/>
      <c r="AF83" s="213"/>
      <c r="AG83" s="213"/>
      <c r="AH83" s="213"/>
      <c r="AI83" s="213"/>
      <c r="AJ83" s="213"/>
      <c r="AK83" s="213"/>
      <c r="AL83" s="213"/>
      <c r="AM83" s="213"/>
      <c r="AN83" s="213"/>
      <c r="AO83" s="219"/>
      <c r="AP83" s="219"/>
      <c r="AQ83" s="219"/>
      <c r="AR83" s="219"/>
      <c r="AS83" s="219"/>
      <c r="AT83" s="219"/>
      <c r="AU83" s="219"/>
      <c r="AV83" s="219"/>
      <c r="AW83" s="219"/>
      <c r="AX83" s="219"/>
      <c r="AY83" s="219"/>
      <c r="AZ83" s="221"/>
      <c r="BA83" s="221"/>
      <c r="BB83" s="221"/>
      <c r="BC83" s="221"/>
      <c r="BD83" s="221"/>
      <c r="BE83" s="221"/>
      <c r="BF83" s="221"/>
      <c r="BG83" s="221"/>
      <c r="BH83" s="221"/>
      <c r="BI83" s="221"/>
      <c r="BJ83" s="221"/>
      <c r="BK83" s="221"/>
      <c r="BL83" s="221"/>
      <c r="BM83" s="221"/>
      <c r="BN83" s="221"/>
      <c r="BO83" s="221"/>
      <c r="BP83" s="219"/>
      <c r="BQ83" s="219"/>
      <c r="BR83" s="219"/>
      <c r="BS83" s="219"/>
      <c r="BT83" s="219"/>
      <c r="BU83" s="219"/>
      <c r="BV83" s="219"/>
      <c r="BW83" s="219"/>
      <c r="BX83" s="219"/>
      <c r="BY83" s="219"/>
      <c r="BZ83" s="201"/>
    </row>
    <row r="84" spans="1:78" ht="5.25" customHeight="1">
      <c r="A84" s="215"/>
      <c r="B84" s="215"/>
      <c r="C84" s="215"/>
      <c r="D84" s="215"/>
      <c r="E84" s="215"/>
      <c r="F84" s="215"/>
      <c r="G84" s="215"/>
      <c r="H84" s="215"/>
      <c r="I84" s="215"/>
      <c r="J84" s="215"/>
      <c r="K84" s="215"/>
      <c r="L84" s="219"/>
      <c r="M84" s="219"/>
      <c r="N84" s="219"/>
      <c r="O84" s="219"/>
      <c r="P84" s="219"/>
      <c r="Q84" s="220"/>
      <c r="R84" s="219"/>
      <c r="S84" s="219"/>
      <c r="T84" s="219"/>
      <c r="U84" s="219"/>
      <c r="V84" s="219"/>
      <c r="W84" s="219"/>
      <c r="X84" s="213"/>
      <c r="Y84" s="213"/>
      <c r="Z84" s="213"/>
      <c r="AA84" s="213"/>
      <c r="AB84" s="213"/>
      <c r="AC84" s="213"/>
      <c r="AD84" s="213"/>
      <c r="AE84" s="213"/>
      <c r="AF84" s="213"/>
      <c r="AG84" s="213"/>
      <c r="AH84" s="213"/>
      <c r="AI84" s="213"/>
      <c r="AJ84" s="213"/>
      <c r="AK84" s="213"/>
      <c r="AL84" s="213"/>
      <c r="AM84" s="213"/>
      <c r="AN84" s="213"/>
      <c r="AO84" s="219"/>
      <c r="AP84" s="219"/>
      <c r="AQ84" s="219"/>
      <c r="AR84" s="219"/>
      <c r="AS84" s="219"/>
      <c r="AT84" s="219"/>
      <c r="AU84" s="219"/>
      <c r="AV84" s="219"/>
      <c r="AW84" s="219"/>
      <c r="AX84" s="219"/>
      <c r="AY84" s="219"/>
      <c r="AZ84" s="213"/>
      <c r="BA84" s="219"/>
      <c r="BB84" s="219"/>
      <c r="BC84" s="219"/>
      <c r="BD84" s="219"/>
      <c r="BE84" s="219"/>
      <c r="BF84" s="219"/>
      <c r="BG84" s="219"/>
      <c r="BH84" s="213"/>
      <c r="BI84" s="216"/>
      <c r="BJ84" s="216"/>
      <c r="BK84" s="216"/>
      <c r="BL84" s="216"/>
      <c r="BM84" s="216"/>
      <c r="BN84" s="216"/>
      <c r="BO84" s="216"/>
      <c r="BP84" s="216"/>
      <c r="BQ84" s="216"/>
      <c r="BR84" s="216"/>
      <c r="BS84" s="216"/>
      <c r="BT84" s="216"/>
      <c r="BU84" s="216"/>
      <c r="BV84" s="216"/>
      <c r="BW84" s="216"/>
      <c r="BX84" s="216"/>
      <c r="BY84" s="216"/>
      <c r="BZ84" s="201"/>
    </row>
    <row r="85" spans="1:78" ht="5.25" customHeight="1">
      <c r="A85" s="215"/>
      <c r="B85" s="215"/>
      <c r="C85" s="215"/>
      <c r="D85" s="215"/>
      <c r="E85" s="215"/>
      <c r="F85" s="215"/>
      <c r="G85" s="215"/>
      <c r="H85" s="215"/>
      <c r="I85" s="215"/>
      <c r="J85" s="215"/>
      <c r="K85" s="215"/>
      <c r="L85" s="219"/>
      <c r="M85" s="219"/>
      <c r="N85" s="219"/>
      <c r="O85" s="219"/>
      <c r="P85" s="219"/>
      <c r="Q85" s="220"/>
      <c r="R85" s="219"/>
      <c r="S85" s="219"/>
      <c r="T85" s="219"/>
      <c r="U85" s="219"/>
      <c r="V85" s="219"/>
      <c r="W85" s="219"/>
      <c r="X85" s="213"/>
      <c r="Y85" s="213"/>
      <c r="Z85" s="213"/>
      <c r="AA85" s="213"/>
      <c r="AB85" s="213"/>
      <c r="AC85" s="213"/>
      <c r="AD85" s="213"/>
      <c r="AE85" s="213"/>
      <c r="AF85" s="213"/>
      <c r="AG85" s="213"/>
      <c r="AH85" s="213"/>
      <c r="AI85" s="213"/>
      <c r="AJ85" s="213"/>
      <c r="AK85" s="213"/>
      <c r="AL85" s="213"/>
      <c r="AM85" s="213"/>
      <c r="AN85" s="213"/>
      <c r="AO85" s="219"/>
      <c r="AP85" s="219"/>
      <c r="AQ85" s="219"/>
      <c r="AR85" s="219"/>
      <c r="AS85" s="219"/>
      <c r="AT85" s="219"/>
      <c r="AU85" s="219"/>
      <c r="AV85" s="219"/>
      <c r="AW85" s="219"/>
      <c r="AX85" s="219"/>
      <c r="AY85" s="219"/>
      <c r="AZ85" s="213"/>
      <c r="BA85" s="219"/>
      <c r="BB85" s="219"/>
      <c r="BC85" s="219"/>
      <c r="BD85" s="219"/>
      <c r="BE85" s="219"/>
      <c r="BF85" s="219"/>
      <c r="BG85" s="219"/>
      <c r="BH85" s="213"/>
      <c r="BI85" s="216"/>
      <c r="BJ85" s="216"/>
      <c r="BK85" s="216"/>
      <c r="BL85" s="216"/>
      <c r="BM85" s="216"/>
      <c r="BN85" s="216"/>
      <c r="BO85" s="216"/>
      <c r="BP85" s="216"/>
      <c r="BQ85" s="216"/>
      <c r="BR85" s="216"/>
      <c r="BS85" s="216"/>
      <c r="BT85" s="216"/>
      <c r="BU85" s="216"/>
      <c r="BV85" s="216"/>
      <c r="BW85" s="216"/>
      <c r="BX85" s="216"/>
      <c r="BY85" s="216"/>
      <c r="BZ85" s="201"/>
    </row>
    <row r="86" spans="1:78" ht="6" customHeight="1">
      <c r="A86" s="215"/>
      <c r="B86" s="215"/>
      <c r="C86" s="215"/>
      <c r="D86" s="215"/>
      <c r="E86" s="215"/>
      <c r="F86" s="215"/>
      <c r="G86" s="215"/>
      <c r="H86" s="215"/>
      <c r="I86" s="215"/>
      <c r="J86" s="215"/>
      <c r="K86" s="215"/>
      <c r="L86" s="219"/>
      <c r="M86" s="219"/>
      <c r="N86" s="219"/>
      <c r="O86" s="219"/>
      <c r="P86" s="219"/>
      <c r="Q86" s="220"/>
      <c r="R86" s="219"/>
      <c r="S86" s="219"/>
      <c r="T86" s="219"/>
      <c r="U86" s="219"/>
      <c r="V86" s="219"/>
      <c r="W86" s="219"/>
      <c r="X86" s="213"/>
      <c r="Y86" s="213"/>
      <c r="Z86" s="213"/>
      <c r="AA86" s="213"/>
      <c r="AB86" s="213"/>
      <c r="AC86" s="213"/>
      <c r="AD86" s="213"/>
      <c r="AE86" s="213"/>
      <c r="AF86" s="213"/>
      <c r="AG86" s="213"/>
      <c r="AH86" s="213"/>
      <c r="AI86" s="213"/>
      <c r="AJ86" s="213"/>
      <c r="AK86" s="213"/>
      <c r="AL86" s="213"/>
      <c r="AM86" s="213"/>
      <c r="AN86" s="213"/>
      <c r="AO86" s="219"/>
      <c r="AP86" s="219"/>
      <c r="AQ86" s="219"/>
      <c r="AR86" s="219"/>
      <c r="AS86" s="219"/>
      <c r="AT86" s="219"/>
      <c r="AU86" s="219"/>
      <c r="AV86" s="219"/>
      <c r="AW86" s="219"/>
      <c r="AX86" s="219"/>
      <c r="AY86" s="219"/>
      <c r="AZ86" s="213"/>
      <c r="BA86" s="219"/>
      <c r="BB86" s="219"/>
      <c r="BC86" s="219"/>
      <c r="BD86" s="219"/>
      <c r="BE86" s="219"/>
      <c r="BF86" s="219"/>
      <c r="BG86" s="219"/>
      <c r="BH86" s="213"/>
      <c r="BI86" s="216"/>
      <c r="BJ86" s="216"/>
      <c r="BK86" s="216"/>
      <c r="BL86" s="216"/>
      <c r="BM86" s="216"/>
      <c r="BN86" s="216"/>
      <c r="BO86" s="216"/>
      <c r="BP86" s="216"/>
      <c r="BQ86" s="216"/>
      <c r="BR86" s="216"/>
      <c r="BS86" s="216"/>
      <c r="BT86" s="216"/>
      <c r="BU86" s="216"/>
      <c r="BV86" s="216"/>
      <c r="BW86" s="216"/>
      <c r="BX86" s="216"/>
      <c r="BY86" s="216"/>
      <c r="BZ86" s="201"/>
    </row>
    <row r="87" spans="1:78" ht="3" customHeight="1">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01"/>
    </row>
    <row r="88" spans="1:78" ht="3" customHeight="1">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01"/>
    </row>
    <row r="89" spans="1:78" ht="3" customHeight="1">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01"/>
    </row>
    <row r="90" spans="1:78" ht="3" customHeight="1">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01"/>
    </row>
    <row r="91" spans="1:78" ht="3" customHeight="1">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01"/>
    </row>
    <row r="92" spans="1:78" ht="3" customHeight="1">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01"/>
    </row>
    <row r="93" spans="1:78" ht="3" customHeight="1">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01"/>
    </row>
    <row r="94" spans="1:78" ht="3" customHeight="1">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3"/>
    </row>
    <row r="95" spans="1:78" ht="3" customHeight="1">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3"/>
    </row>
    <row r="96" spans="1:78" ht="3" customHeight="1">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12"/>
    </row>
    <row r="97" spans="1:78" ht="6" customHeight="1">
      <c r="A97" s="224"/>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13"/>
      <c r="BG97" s="213"/>
      <c r="BH97" s="213"/>
      <c r="BI97" s="213"/>
      <c r="BJ97" s="213"/>
      <c r="BK97" s="213"/>
      <c r="BL97" s="213"/>
      <c r="BM97" s="213"/>
      <c r="BN97" s="213"/>
      <c r="BO97" s="213"/>
      <c r="BP97" s="213"/>
      <c r="BQ97" s="213"/>
      <c r="BR97" s="213"/>
      <c r="BS97" s="213"/>
      <c r="BT97" s="213"/>
      <c r="BU97" s="213"/>
      <c r="BV97" s="213"/>
      <c r="BW97" s="213"/>
      <c r="BX97" s="213"/>
      <c r="BY97" s="213"/>
      <c r="BZ97" s="201"/>
    </row>
    <row r="98" spans="1:78" ht="6" customHeight="1">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13"/>
      <c r="BG98" s="213"/>
      <c r="BH98" s="213"/>
      <c r="BI98" s="213"/>
      <c r="BJ98" s="213"/>
      <c r="BK98" s="213"/>
      <c r="BL98" s="213"/>
      <c r="BM98" s="213"/>
      <c r="BN98" s="213"/>
      <c r="BO98" s="213"/>
      <c r="BP98" s="213"/>
      <c r="BQ98" s="213"/>
      <c r="BR98" s="213"/>
      <c r="BS98" s="213"/>
      <c r="BT98" s="213"/>
      <c r="BU98" s="213"/>
      <c r="BV98" s="213"/>
      <c r="BW98" s="213"/>
      <c r="BX98" s="213"/>
      <c r="BY98" s="213"/>
      <c r="BZ98" s="201"/>
    </row>
    <row r="99" spans="1:78" ht="6" customHeight="1">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13"/>
      <c r="BG99" s="213"/>
      <c r="BH99" s="213"/>
      <c r="BI99" s="213"/>
      <c r="BJ99" s="213"/>
      <c r="BK99" s="213"/>
      <c r="BL99" s="213"/>
      <c r="BM99" s="213"/>
      <c r="BN99" s="213"/>
      <c r="BO99" s="213"/>
      <c r="BP99" s="213"/>
      <c r="BQ99" s="213"/>
      <c r="BR99" s="213"/>
      <c r="BS99" s="213"/>
      <c r="BT99" s="213"/>
      <c r="BU99" s="213"/>
      <c r="BV99" s="213"/>
      <c r="BW99" s="213"/>
      <c r="BX99" s="213"/>
      <c r="BY99" s="213"/>
      <c r="BZ99" s="201"/>
    </row>
    <row r="100" spans="1:78" ht="5.25" customHeight="1">
      <c r="A100" s="213"/>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01"/>
    </row>
    <row r="101" spans="1:78" ht="5.25" customHeight="1">
      <c r="A101" s="213"/>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01"/>
    </row>
    <row r="102" spans="1:78" ht="5.25" customHeight="1">
      <c r="A102" s="213"/>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01"/>
    </row>
    <row r="103" spans="1:78" ht="3" customHeight="1">
      <c r="A103" s="225"/>
      <c r="B103" s="225"/>
      <c r="C103" s="225"/>
      <c r="D103" s="225"/>
      <c r="E103" s="225"/>
      <c r="F103" s="225"/>
      <c r="G103" s="225"/>
      <c r="H103" s="226"/>
      <c r="I103" s="226"/>
      <c r="J103" s="226"/>
      <c r="K103" s="226"/>
      <c r="L103" s="226"/>
      <c r="M103" s="226"/>
      <c r="N103" s="226"/>
      <c r="O103" s="226"/>
      <c r="P103" s="226"/>
      <c r="Q103" s="226"/>
      <c r="R103" s="226"/>
      <c r="S103" s="226"/>
      <c r="T103" s="226"/>
      <c r="U103" s="226"/>
      <c r="V103" s="226"/>
      <c r="W103" s="213"/>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01"/>
    </row>
    <row r="104" spans="1:78" ht="3" customHeight="1">
      <c r="A104" s="225"/>
      <c r="B104" s="225"/>
      <c r="C104" s="225"/>
      <c r="D104" s="225"/>
      <c r="E104" s="225"/>
      <c r="F104" s="225"/>
      <c r="G104" s="225"/>
      <c r="H104" s="226"/>
      <c r="I104" s="226"/>
      <c r="J104" s="226"/>
      <c r="K104" s="226"/>
      <c r="L104" s="226"/>
      <c r="M104" s="226"/>
      <c r="N104" s="226"/>
      <c r="O104" s="226"/>
      <c r="P104" s="226"/>
      <c r="Q104" s="226"/>
      <c r="R104" s="226"/>
      <c r="S104" s="226"/>
      <c r="T104" s="226"/>
      <c r="U104" s="226"/>
      <c r="V104" s="226"/>
      <c r="W104" s="213"/>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01"/>
    </row>
    <row r="105" spans="1:78" ht="3" customHeight="1">
      <c r="A105" s="225"/>
      <c r="B105" s="225"/>
      <c r="C105" s="225"/>
      <c r="D105" s="225"/>
      <c r="E105" s="225"/>
      <c r="F105" s="225"/>
      <c r="G105" s="225"/>
      <c r="H105" s="226"/>
      <c r="I105" s="226"/>
      <c r="J105" s="226"/>
      <c r="K105" s="226"/>
      <c r="L105" s="226"/>
      <c r="M105" s="226"/>
      <c r="N105" s="226"/>
      <c r="O105" s="226"/>
      <c r="P105" s="226"/>
      <c r="Q105" s="226"/>
      <c r="R105" s="226"/>
      <c r="S105" s="226"/>
      <c r="T105" s="226"/>
      <c r="U105" s="226"/>
      <c r="V105" s="226"/>
      <c r="W105" s="213"/>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01"/>
    </row>
    <row r="106" spans="1:78" ht="3" customHeight="1">
      <c r="A106" s="225"/>
      <c r="B106" s="225"/>
      <c r="C106" s="225"/>
      <c r="D106" s="225"/>
      <c r="E106" s="225"/>
      <c r="F106" s="225"/>
      <c r="G106" s="225"/>
      <c r="H106" s="226"/>
      <c r="I106" s="226"/>
      <c r="J106" s="226"/>
      <c r="K106" s="226"/>
      <c r="L106" s="226"/>
      <c r="M106" s="226"/>
      <c r="N106" s="226"/>
      <c r="O106" s="226"/>
      <c r="P106" s="226"/>
      <c r="Q106" s="226"/>
      <c r="R106" s="226"/>
      <c r="S106" s="226"/>
      <c r="T106" s="226"/>
      <c r="U106" s="226"/>
      <c r="V106" s="226"/>
      <c r="W106" s="213"/>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01"/>
    </row>
    <row r="107" spans="1:78" ht="3" customHeight="1">
      <c r="A107" s="225"/>
      <c r="B107" s="225"/>
      <c r="C107" s="225"/>
      <c r="D107" s="225"/>
      <c r="E107" s="225"/>
      <c r="F107" s="225"/>
      <c r="G107" s="225"/>
      <c r="H107" s="226"/>
      <c r="I107" s="226"/>
      <c r="J107" s="226"/>
      <c r="K107" s="226"/>
      <c r="L107" s="226"/>
      <c r="M107" s="226"/>
      <c r="N107" s="226"/>
      <c r="O107" s="226"/>
      <c r="P107" s="226"/>
      <c r="Q107" s="226"/>
      <c r="R107" s="226"/>
      <c r="S107" s="226"/>
      <c r="T107" s="226"/>
      <c r="U107" s="226"/>
      <c r="V107" s="226"/>
      <c r="W107" s="213"/>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01"/>
    </row>
    <row r="108" spans="1:78" ht="3" customHeight="1">
      <c r="A108" s="225"/>
      <c r="B108" s="225"/>
      <c r="C108" s="225"/>
      <c r="D108" s="225"/>
      <c r="E108" s="225"/>
      <c r="F108" s="225"/>
      <c r="G108" s="225"/>
      <c r="H108" s="226"/>
      <c r="I108" s="226"/>
      <c r="J108" s="226"/>
      <c r="K108" s="226"/>
      <c r="L108" s="226"/>
      <c r="M108" s="226"/>
      <c r="N108" s="226"/>
      <c r="O108" s="226"/>
      <c r="P108" s="226"/>
      <c r="Q108" s="226"/>
      <c r="R108" s="226"/>
      <c r="S108" s="226"/>
      <c r="T108" s="226"/>
      <c r="U108" s="226"/>
      <c r="V108" s="226"/>
      <c r="W108" s="213"/>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01"/>
    </row>
    <row r="109" spans="1:78" ht="4.5" customHeight="1">
      <c r="A109" s="228"/>
      <c r="B109" s="228"/>
      <c r="C109" s="228"/>
      <c r="D109" s="229"/>
      <c r="E109" s="229"/>
      <c r="F109" s="229"/>
      <c r="G109" s="229"/>
      <c r="H109" s="228"/>
      <c r="I109" s="228"/>
      <c r="J109" s="228"/>
      <c r="K109" s="229"/>
      <c r="L109" s="229"/>
      <c r="M109" s="229"/>
      <c r="N109" s="229"/>
      <c r="O109" s="230"/>
      <c r="P109" s="230"/>
      <c r="Q109" s="230"/>
      <c r="R109" s="230"/>
      <c r="S109" s="231"/>
      <c r="T109" s="231"/>
      <c r="U109" s="231"/>
      <c r="V109" s="230"/>
      <c r="W109" s="230"/>
      <c r="X109" s="231"/>
      <c r="Y109" s="231"/>
      <c r="Z109" s="231"/>
      <c r="AA109" s="231"/>
      <c r="AB109" s="213"/>
      <c r="AC109" s="232"/>
      <c r="AD109" s="233"/>
      <c r="AE109" s="234"/>
      <c r="AF109" s="234"/>
      <c r="AG109" s="234"/>
      <c r="AH109" s="234"/>
      <c r="AI109" s="234"/>
      <c r="AJ109" s="233"/>
      <c r="AK109" s="233"/>
      <c r="AL109" s="235"/>
      <c r="AM109" s="235"/>
      <c r="AN109" s="235"/>
      <c r="AO109" s="235"/>
      <c r="AP109" s="235"/>
      <c r="AQ109" s="232"/>
      <c r="AR109" s="232"/>
      <c r="AS109" s="233"/>
      <c r="AT109" s="233"/>
      <c r="AU109" s="233"/>
      <c r="AV109" s="233"/>
      <c r="AW109" s="233"/>
      <c r="AX109" s="233"/>
      <c r="AY109" s="233"/>
      <c r="AZ109" s="233"/>
      <c r="BA109" s="233"/>
      <c r="BB109" s="233"/>
      <c r="BC109" s="233"/>
      <c r="BD109" s="233"/>
      <c r="BE109" s="233"/>
      <c r="BF109" s="233"/>
      <c r="BG109" s="233"/>
      <c r="BH109" s="233"/>
      <c r="BI109" s="235"/>
      <c r="BJ109" s="235"/>
      <c r="BK109" s="235"/>
      <c r="BL109" s="235"/>
      <c r="BM109" s="235"/>
      <c r="BN109" s="235"/>
      <c r="BO109" s="235"/>
      <c r="BP109" s="235"/>
      <c r="BQ109" s="235"/>
      <c r="BR109" s="235"/>
      <c r="BS109" s="235"/>
      <c r="BT109" s="235"/>
      <c r="BU109" s="235"/>
      <c r="BV109" s="235"/>
      <c r="BW109" s="235"/>
      <c r="BX109" s="235"/>
      <c r="BY109" s="235"/>
      <c r="BZ109" s="236"/>
    </row>
    <row r="110" spans="1:78" ht="6.75" customHeight="1">
      <c r="A110" s="213"/>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37"/>
    </row>
    <row r="111" spans="1:78" ht="6.75" customHeight="1">
      <c r="A111" s="213"/>
      <c r="B111" s="304"/>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213"/>
      <c r="AM111" s="213"/>
      <c r="AN111" s="213"/>
      <c r="AO111" s="213"/>
      <c r="AP111" s="213"/>
      <c r="AQ111" s="213"/>
      <c r="AR111" s="213"/>
      <c r="AS111" s="238"/>
      <c r="AT111" s="239"/>
      <c r="AU111" s="239"/>
      <c r="AV111" s="239"/>
      <c r="AW111" s="239"/>
      <c r="AX111" s="239"/>
      <c r="AY111" s="239"/>
      <c r="AZ111" s="239"/>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39"/>
      <c r="BZ111" s="201"/>
    </row>
    <row r="112" spans="1:78" ht="6" customHeight="1">
      <c r="A112" s="213"/>
      <c r="B112" s="297"/>
      <c r="C112" s="297"/>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13"/>
      <c r="AN112" s="213"/>
      <c r="AO112" s="213"/>
      <c r="AP112" s="213"/>
      <c r="AQ112" s="213"/>
      <c r="AR112" s="213"/>
      <c r="AS112" s="239"/>
      <c r="AT112" s="239"/>
      <c r="AU112" s="239"/>
      <c r="AV112" s="239"/>
      <c r="AW112" s="239"/>
      <c r="AX112" s="239"/>
      <c r="AY112" s="239"/>
      <c r="AZ112" s="239"/>
      <c r="BA112" s="213"/>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01"/>
      <c r="BW112" s="301"/>
      <c r="BX112" s="301"/>
      <c r="BY112" s="301"/>
      <c r="BZ112" s="201"/>
    </row>
    <row r="113" spans="1:86" ht="6" customHeight="1">
      <c r="A113" s="213"/>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13"/>
      <c r="AN113" s="213"/>
      <c r="AO113" s="213"/>
      <c r="AP113" s="213"/>
      <c r="AQ113" s="213"/>
      <c r="AR113" s="213"/>
      <c r="AS113" s="239"/>
      <c r="AT113" s="239"/>
      <c r="AU113" s="239"/>
      <c r="AV113" s="239"/>
      <c r="AW113" s="239"/>
      <c r="AX113" s="239"/>
      <c r="AY113" s="239"/>
      <c r="AZ113" s="239"/>
      <c r="BA113" s="213"/>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301"/>
      <c r="BW113" s="301"/>
      <c r="BX113" s="301"/>
      <c r="BY113" s="301"/>
      <c r="BZ113" s="201"/>
    </row>
    <row r="114" spans="1:86" ht="6" customHeight="1">
      <c r="A114" s="213"/>
      <c r="B114" s="297"/>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13"/>
      <c r="AN114" s="213"/>
      <c r="AO114" s="213"/>
      <c r="AP114" s="213"/>
      <c r="AQ114" s="213"/>
      <c r="AR114" s="213"/>
      <c r="AS114" s="213"/>
      <c r="AT114" s="213"/>
      <c r="AU114" s="213"/>
      <c r="AV114" s="213"/>
      <c r="AW114" s="213"/>
      <c r="AX114" s="213"/>
      <c r="AY114" s="213"/>
      <c r="AZ114" s="213"/>
      <c r="BA114" s="213"/>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201"/>
    </row>
    <row r="115" spans="1:86" ht="6.75" customHeight="1">
      <c r="A115" s="213"/>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201"/>
    </row>
    <row r="116" spans="1:86" ht="6.75" customHeight="1">
      <c r="A116" s="213"/>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01"/>
    </row>
    <row r="117" spans="1:86" ht="6" customHeight="1">
      <c r="A117" s="213"/>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01"/>
    </row>
    <row r="118" spans="1:86" s="209" customFormat="1" ht="6" customHeight="1">
      <c r="A118" s="213"/>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41"/>
      <c r="BF118" s="241"/>
      <c r="BG118" s="241"/>
      <c r="BH118" s="241"/>
      <c r="BI118" s="241"/>
      <c r="BJ118" s="241"/>
      <c r="BK118" s="241"/>
      <c r="BL118" s="241"/>
      <c r="BM118" s="241"/>
      <c r="BN118" s="241"/>
      <c r="BO118" s="241"/>
      <c r="BP118" s="241"/>
      <c r="BQ118" s="241"/>
      <c r="BR118" s="241"/>
      <c r="BS118" s="241"/>
      <c r="BT118" s="241"/>
      <c r="BU118" s="241"/>
      <c r="BV118" s="241"/>
      <c r="BW118" s="213"/>
      <c r="BX118" s="213"/>
      <c r="BY118" s="213"/>
      <c r="BZ118" s="237"/>
      <c r="CD118" s="198"/>
      <c r="CE118" s="198"/>
      <c r="CF118" s="198"/>
      <c r="CG118" s="198"/>
      <c r="CH118" s="198"/>
    </row>
    <row r="119" spans="1:86" ht="6" customHeight="1">
      <c r="A119" s="213"/>
      <c r="B119" s="297"/>
      <c r="C119" s="297"/>
      <c r="D119" s="297"/>
      <c r="E119" s="297"/>
      <c r="F119" s="297"/>
      <c r="G119" s="297"/>
      <c r="H119" s="297"/>
      <c r="I119" s="297"/>
      <c r="J119" s="297"/>
      <c r="K119" s="297"/>
      <c r="L119" s="297"/>
      <c r="M119" s="297"/>
      <c r="N119" s="297"/>
      <c r="O119" s="297"/>
      <c r="P119" s="297"/>
      <c r="Q119" s="297"/>
      <c r="R119" s="297"/>
      <c r="S119" s="297"/>
      <c r="T119" s="297"/>
      <c r="U119" s="297"/>
      <c r="V119" s="297"/>
      <c r="W119" s="213"/>
      <c r="X119" s="213"/>
      <c r="Y119" s="213"/>
      <c r="Z119" s="213"/>
      <c r="AA119" s="213"/>
      <c r="AB119" s="213"/>
      <c r="AC119" s="213"/>
      <c r="AD119" s="213"/>
      <c r="AE119" s="298"/>
      <c r="AF119" s="298"/>
      <c r="AG119" s="298"/>
      <c r="AH119" s="298"/>
      <c r="AI119" s="298"/>
      <c r="AJ119" s="298"/>
      <c r="AK119" s="298"/>
      <c r="AL119" s="298"/>
      <c r="AM119" s="298"/>
      <c r="AN119" s="298"/>
      <c r="AO119" s="298"/>
      <c r="AP119" s="298"/>
      <c r="AQ119" s="298"/>
      <c r="AR119" s="298"/>
      <c r="AS119" s="298"/>
      <c r="AT119" s="298"/>
      <c r="AU119" s="298"/>
      <c r="AV119" s="213"/>
      <c r="AW119" s="213"/>
      <c r="AX119" s="213"/>
      <c r="AY119" s="213"/>
      <c r="AZ119" s="213"/>
      <c r="BA119" s="213"/>
      <c r="BB119" s="213"/>
      <c r="BC119" s="213"/>
      <c r="BD119" s="213"/>
      <c r="BE119" s="299"/>
      <c r="BF119" s="299"/>
      <c r="BG119" s="299"/>
      <c r="BH119" s="299"/>
      <c r="BI119" s="299"/>
      <c r="BJ119" s="299"/>
      <c r="BK119" s="299"/>
      <c r="BL119" s="299"/>
      <c r="BM119" s="299"/>
      <c r="BN119" s="299"/>
      <c r="BO119" s="299"/>
      <c r="BP119" s="299"/>
      <c r="BQ119" s="299"/>
      <c r="BR119" s="299"/>
      <c r="BS119" s="299"/>
      <c r="BT119" s="299"/>
      <c r="BU119" s="299"/>
      <c r="BV119" s="299"/>
      <c r="BW119" s="213"/>
      <c r="BX119" s="213"/>
      <c r="BY119" s="213"/>
      <c r="BZ119" s="201"/>
    </row>
    <row r="120" spans="1:86" ht="9" customHeight="1">
      <c r="A120" s="213"/>
      <c r="B120" s="213"/>
      <c r="C120" s="213"/>
      <c r="D120" s="213"/>
      <c r="E120" s="213"/>
      <c r="F120" s="213"/>
      <c r="G120" s="213"/>
      <c r="H120" s="213"/>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0"/>
      <c r="AY120" s="300"/>
      <c r="AZ120" s="300"/>
      <c r="BA120" s="300"/>
      <c r="BB120" s="300"/>
      <c r="BC120" s="300"/>
      <c r="BD120" s="300"/>
      <c r="BE120" s="300"/>
      <c r="BF120" s="300"/>
      <c r="BG120" s="300"/>
      <c r="BH120" s="300"/>
      <c r="BI120" s="300"/>
      <c r="BJ120" s="300"/>
      <c r="BK120" s="300"/>
      <c r="BL120" s="300"/>
      <c r="BM120" s="300"/>
      <c r="BN120" s="300"/>
      <c r="BO120" s="300"/>
      <c r="BP120" s="300"/>
      <c r="BQ120" s="300"/>
      <c r="BR120" s="300"/>
      <c r="BS120" s="213"/>
      <c r="BT120" s="213"/>
      <c r="BU120" s="213"/>
      <c r="BV120" s="213"/>
      <c r="BW120" s="213"/>
      <c r="BX120" s="213"/>
      <c r="BY120" s="213"/>
      <c r="BZ120" s="201"/>
    </row>
    <row r="121" spans="1:86" ht="6" customHeight="1">
      <c r="A121" s="213"/>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01"/>
    </row>
    <row r="122" spans="1:86" ht="6" customHeight="1">
      <c r="A122" s="213"/>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01"/>
    </row>
    <row r="123" spans="1:86" ht="6" customHeight="1">
      <c r="A123" s="213"/>
      <c r="B123" s="293"/>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01"/>
    </row>
    <row r="124" spans="1:86" ht="6.75" customHeight="1">
      <c r="A124" s="213"/>
      <c r="B124" s="293"/>
      <c r="C124" s="293"/>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01"/>
    </row>
    <row r="125" spans="1:86" ht="6.75" customHeight="1">
      <c r="A125" s="213"/>
      <c r="B125" s="293"/>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01"/>
    </row>
    <row r="126" spans="1:86" ht="6.75" customHeight="1">
      <c r="A126" s="213"/>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01"/>
    </row>
    <row r="127" spans="1:86" ht="6.75" customHeight="1">
      <c r="A127" s="213"/>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01"/>
    </row>
    <row r="128" spans="1:86" ht="6.75" customHeight="1">
      <c r="A128" s="213"/>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01"/>
    </row>
    <row r="129" spans="1:78" ht="6.75" customHeight="1">
      <c r="A129" s="213"/>
      <c r="B129" s="293"/>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01"/>
    </row>
    <row r="130" spans="1:78" ht="6.75" customHeight="1">
      <c r="A130" s="213"/>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3"/>
      <c r="BQ130" s="293"/>
      <c r="BR130" s="293"/>
      <c r="BS130" s="293"/>
      <c r="BT130" s="293"/>
      <c r="BU130" s="293"/>
      <c r="BV130" s="293"/>
      <c r="BW130" s="293"/>
      <c r="BX130" s="293"/>
      <c r="BY130" s="293"/>
      <c r="BZ130" s="201"/>
    </row>
    <row r="131" spans="1:78" s="209" customFormat="1" ht="5.25" customHeight="1">
      <c r="A131" s="213"/>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37"/>
    </row>
    <row r="132" spans="1:78" s="209" customFormat="1" ht="5.25" customHeight="1">
      <c r="A132" s="213"/>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37"/>
    </row>
  </sheetData>
  <sheetProtection sheet="1" objects="1" scenarios="1"/>
  <mergeCells count="82">
    <mergeCell ref="AZ33:BE34"/>
    <mergeCell ref="AZ31:BE32"/>
    <mergeCell ref="AZ29:BE30"/>
    <mergeCell ref="BF29:BY30"/>
    <mergeCell ref="N29:AM34"/>
    <mergeCell ref="AI112:AJ114"/>
    <mergeCell ref="AK112:AL114"/>
    <mergeCell ref="A29:M34"/>
    <mergeCell ref="L112:M114"/>
    <mergeCell ref="N112:O114"/>
    <mergeCell ref="P112:R114"/>
    <mergeCell ref="S112:T114"/>
    <mergeCell ref="AG112:AH114"/>
    <mergeCell ref="A42:AM42"/>
    <mergeCell ref="A40:M40"/>
    <mergeCell ref="N40:W40"/>
    <mergeCell ref="A44:M44"/>
    <mergeCell ref="N44:AA44"/>
    <mergeCell ref="AB44:AP44"/>
    <mergeCell ref="A43:M43"/>
    <mergeCell ref="N43:AA43"/>
    <mergeCell ref="A21:M26"/>
    <mergeCell ref="A27:M28"/>
    <mergeCell ref="BJ16:BO18"/>
    <mergeCell ref="BH16:BI18"/>
    <mergeCell ref="AZ16:BG18"/>
    <mergeCell ref="BF27:BY28"/>
    <mergeCell ref="N19:AM20"/>
    <mergeCell ref="N21:AM26"/>
    <mergeCell ref="BI19:BR20"/>
    <mergeCell ref="A19:M20"/>
    <mergeCell ref="N27:AM28"/>
    <mergeCell ref="AN16:AY18"/>
    <mergeCell ref="AN19:AY26"/>
    <mergeCell ref="AZ21:BY26"/>
    <mergeCell ref="AZ27:BE28"/>
    <mergeCell ref="BB112:BM113"/>
    <mergeCell ref="BN112:BY113"/>
    <mergeCell ref="B115:V116"/>
    <mergeCell ref="A46:AE48"/>
    <mergeCell ref="U112:V114"/>
    <mergeCell ref="W112:X114"/>
    <mergeCell ref="Y112:Z114"/>
    <mergeCell ref="AA112:AB114"/>
    <mergeCell ref="AC112:AD114"/>
    <mergeCell ref="AE112:AF114"/>
    <mergeCell ref="B110:AK111"/>
    <mergeCell ref="B112:C114"/>
    <mergeCell ref="D112:E114"/>
    <mergeCell ref="F112:G114"/>
    <mergeCell ref="H112:I114"/>
    <mergeCell ref="J112:K114"/>
    <mergeCell ref="B121:BY130"/>
    <mergeCell ref="N117:O119"/>
    <mergeCell ref="P117:R119"/>
    <mergeCell ref="S117:T119"/>
    <mergeCell ref="U117:V119"/>
    <mergeCell ref="AE119:AU119"/>
    <mergeCell ref="BE119:BV119"/>
    <mergeCell ref="B117:C119"/>
    <mergeCell ref="D117:E119"/>
    <mergeCell ref="F117:G119"/>
    <mergeCell ref="H117:I119"/>
    <mergeCell ref="J117:K119"/>
    <mergeCell ref="L117:M119"/>
    <mergeCell ref="I120:BR120"/>
    <mergeCell ref="AB43:AP43"/>
    <mergeCell ref="A1:F3"/>
    <mergeCell ref="G2:BV5"/>
    <mergeCell ref="A16:P18"/>
    <mergeCell ref="A37:P39"/>
    <mergeCell ref="BF31:BY32"/>
    <mergeCell ref="BF33:BY34"/>
    <mergeCell ref="BR16:BW18"/>
    <mergeCell ref="BP16:BQ18"/>
    <mergeCell ref="AN27:AY34"/>
    <mergeCell ref="AZ19:BA20"/>
    <mergeCell ref="BB19:BF20"/>
    <mergeCell ref="BG19:BH20"/>
    <mergeCell ref="BX16:BY18"/>
    <mergeCell ref="B6:BM8"/>
    <mergeCell ref="B9:BY14"/>
  </mergeCells>
  <phoneticPr fontId="1"/>
  <dataValidations count="2">
    <dataValidation imeMode="fullKatakana" allowBlank="1" showInputMessage="1" showErrorMessage="1" sqref="N19:AM20 N27:AM28" xr:uid="{00000000-0002-0000-0000-000000000000}"/>
    <dataValidation imeMode="disabled" allowBlank="1" showInputMessage="1" showErrorMessage="1" sqref="AZ16:BG18 BJ16:BO18 BR16:BW18 BB19:BF20 BI19:BR20 BF29:BY34" xr:uid="{00000000-0002-0000-0000-000001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F35" sqref="F35"/>
    </sheetView>
  </sheetViews>
  <sheetFormatPr defaultColWidth="9" defaultRowHeight="17.399999999999999"/>
  <cols>
    <col min="1" max="1" width="5.44140625" style="86" customWidth="1"/>
    <col min="2" max="2" width="27.33203125" style="86" customWidth="1"/>
    <col min="3" max="8" width="10.77734375" style="86" customWidth="1"/>
    <col min="9" max="9" width="16.44140625" style="86" customWidth="1"/>
    <col min="10" max="10" width="9" style="86" hidden="1" customWidth="1"/>
    <col min="11" max="11" width="5.88671875" style="86" hidden="1" customWidth="1"/>
    <col min="12" max="12" width="9.6640625" style="86" hidden="1" customWidth="1"/>
    <col min="13" max="19" width="11.6640625" style="86" hidden="1" customWidth="1"/>
    <col min="20" max="20" width="11.6640625" style="86" customWidth="1"/>
    <col min="21" max="16384" width="9" style="86"/>
  </cols>
  <sheetData>
    <row r="1" spans="1:20" ht="34.5" customHeight="1" thickBot="1">
      <c r="A1" s="85" t="s">
        <v>19</v>
      </c>
    </row>
    <row r="2" spans="1:20" ht="14.1" customHeight="1" thickBot="1">
      <c r="A2" s="392">
        <v>1</v>
      </c>
      <c r="B2" s="460" t="s">
        <v>110</v>
      </c>
      <c r="C2" s="456" t="s">
        <v>13</v>
      </c>
      <c r="D2" s="458" t="s">
        <v>14</v>
      </c>
      <c r="E2" s="455" t="s">
        <v>15</v>
      </c>
      <c r="F2" s="397" t="s">
        <v>17</v>
      </c>
      <c r="G2" s="440" t="s">
        <v>16</v>
      </c>
      <c r="H2" s="441" t="s">
        <v>20</v>
      </c>
      <c r="I2" s="87"/>
      <c r="N2" s="86" t="s">
        <v>120</v>
      </c>
    </row>
    <row r="3" spans="1:20" ht="14.1" customHeight="1" thickBot="1">
      <c r="A3" s="392"/>
      <c r="B3" s="461"/>
      <c r="C3" s="457"/>
      <c r="D3" s="459"/>
      <c r="E3" s="455"/>
      <c r="F3" s="398"/>
      <c r="G3" s="394"/>
      <c r="H3" s="442"/>
      <c r="I3" s="88" t="s">
        <v>51</v>
      </c>
      <c r="N3" s="437" t="s">
        <v>84</v>
      </c>
      <c r="O3" s="408" t="s">
        <v>86</v>
      </c>
      <c r="P3" s="408"/>
      <c r="Q3" s="89" t="s">
        <v>87</v>
      </c>
    </row>
    <row r="4" spans="1:20" ht="24.9" customHeight="1">
      <c r="A4" s="392"/>
      <c r="B4" s="90" t="s">
        <v>33</v>
      </c>
      <c r="C4" s="14"/>
      <c r="D4" s="15"/>
      <c r="E4" s="16"/>
      <c r="F4" s="17"/>
      <c r="G4" s="18"/>
      <c r="H4" s="91">
        <f>SUM(C4:G4)</f>
        <v>0</v>
      </c>
      <c r="I4" s="92">
        <f>H4-E4-G4</f>
        <v>0</v>
      </c>
      <c r="K4" s="449" t="s">
        <v>70</v>
      </c>
      <c r="L4" s="450"/>
      <c r="N4" s="438"/>
      <c r="O4" s="435" t="s">
        <v>53</v>
      </c>
      <c r="P4" s="436" t="s">
        <v>85</v>
      </c>
      <c r="Q4" s="409" t="s">
        <v>88</v>
      </c>
    </row>
    <row r="5" spans="1:20" ht="24.9" customHeight="1" thickBot="1">
      <c r="A5" s="392"/>
      <c r="B5" s="93" t="s">
        <v>71</v>
      </c>
      <c r="C5" s="34"/>
      <c r="D5" s="35"/>
      <c r="E5" s="36"/>
      <c r="F5" s="37"/>
      <c r="G5" s="38"/>
      <c r="H5" s="94">
        <f>SUM(C5:G5)</f>
        <v>0</v>
      </c>
      <c r="I5" s="95">
        <f>H5-E5-G5</f>
        <v>0</v>
      </c>
      <c r="K5" s="451"/>
      <c r="L5" s="452"/>
      <c r="N5" s="439"/>
      <c r="O5" s="435"/>
      <c r="P5" s="436"/>
      <c r="Q5" s="409"/>
    </row>
    <row r="6" spans="1:20" ht="24.9" customHeight="1" thickTop="1" thickBot="1">
      <c r="A6" s="392"/>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448" t="str">
        <f>IF(I4&lt;I5,"①","②")</f>
        <v>②</v>
      </c>
      <c r="L6" s="374"/>
      <c r="N6" s="98" t="b">
        <f>IF(OR(AND(O6,P6),Q6),TRUE)</f>
        <v>1</v>
      </c>
      <c r="O6" s="99" t="b">
        <f>IF(I6&lt;&gt;0,TRUE)</f>
        <v>0</v>
      </c>
      <c r="P6" s="100" t="b">
        <f>IF(I6&gt;I13,TRUE)</f>
        <v>0</v>
      </c>
      <c r="Q6" s="101" t="b">
        <f>IF(AND(H6=0,H13=0),TRUE)</f>
        <v>1</v>
      </c>
    </row>
    <row r="7" spans="1:20" ht="54" customHeight="1">
      <c r="A7" s="463" t="s">
        <v>90</v>
      </c>
      <c r="B7" s="407"/>
      <c r="C7" s="407"/>
      <c r="D7" s="407"/>
      <c r="E7" s="407"/>
      <c r="F7" s="407"/>
      <c r="G7" s="407"/>
      <c r="H7" s="407"/>
      <c r="I7" s="407"/>
    </row>
    <row r="8" spans="1:20" ht="18" thickBot="1">
      <c r="A8" s="407" t="s">
        <v>89</v>
      </c>
      <c r="B8" s="407"/>
      <c r="C8" s="407"/>
      <c r="D8" s="407"/>
      <c r="E8" s="407"/>
      <c r="F8" s="407"/>
      <c r="G8" s="407"/>
      <c r="H8" s="407"/>
      <c r="I8" s="407"/>
      <c r="M8" s="86" t="s">
        <v>80</v>
      </c>
    </row>
    <row r="9" spans="1:20">
      <c r="A9" s="407" t="s">
        <v>50</v>
      </c>
      <c r="B9" s="407"/>
      <c r="C9" s="407"/>
      <c r="D9" s="407"/>
      <c r="E9" s="407"/>
      <c r="F9" s="407"/>
      <c r="G9" s="407"/>
      <c r="H9" s="407"/>
      <c r="I9" s="407"/>
      <c r="K9" s="443" t="s">
        <v>93</v>
      </c>
      <c r="L9" s="444"/>
      <c r="M9" s="390" t="s">
        <v>13</v>
      </c>
      <c r="N9" s="390" t="s">
        <v>14</v>
      </c>
      <c r="O9" s="390" t="s">
        <v>15</v>
      </c>
      <c r="P9" s="412" t="s">
        <v>17</v>
      </c>
      <c r="Q9" s="410" t="s">
        <v>29</v>
      </c>
      <c r="R9" s="416" t="s">
        <v>20</v>
      </c>
      <c r="S9" s="102"/>
    </row>
    <row r="10" spans="1:20" ht="14.1" customHeight="1" thickBot="1">
      <c r="K10" s="445"/>
      <c r="L10" s="446"/>
      <c r="M10" s="391"/>
      <c r="N10" s="391"/>
      <c r="O10" s="391"/>
      <c r="P10" s="413"/>
      <c r="Q10" s="411"/>
      <c r="R10" s="416"/>
      <c r="S10" s="103" t="s">
        <v>52</v>
      </c>
    </row>
    <row r="11" spans="1:20" ht="12" customHeight="1" thickBot="1">
      <c r="A11" s="392">
        <v>2</v>
      </c>
      <c r="B11" s="462" t="s">
        <v>118</v>
      </c>
      <c r="C11" s="456" t="s">
        <v>13</v>
      </c>
      <c r="D11" s="458" t="s">
        <v>14</v>
      </c>
      <c r="E11" s="455" t="s">
        <v>15</v>
      </c>
      <c r="F11" s="397" t="s">
        <v>17</v>
      </c>
      <c r="G11" s="394" t="s">
        <v>29</v>
      </c>
      <c r="H11" s="441" t="s">
        <v>20</v>
      </c>
      <c r="I11" s="87"/>
      <c r="K11" s="447"/>
      <c r="L11" s="415"/>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392"/>
      <c r="B12" s="462"/>
      <c r="C12" s="457"/>
      <c r="D12" s="459"/>
      <c r="E12" s="455"/>
      <c r="F12" s="398"/>
      <c r="G12" s="394"/>
      <c r="H12" s="442"/>
      <c r="I12" s="88" t="s">
        <v>21</v>
      </c>
      <c r="K12" s="453" t="s">
        <v>129</v>
      </c>
      <c r="L12" s="247" t="s">
        <v>127</v>
      </c>
      <c r="M12" s="254">
        <f>IF(M11&gt;0,M11*-1,0)</f>
        <v>0</v>
      </c>
      <c r="N12" s="254">
        <f>IF(N11&gt;0,N11*-1,0)</f>
        <v>0</v>
      </c>
      <c r="O12" s="254">
        <f>IF(O11&gt;0,O11*-1,0)</f>
        <v>0</v>
      </c>
      <c r="P12" s="255">
        <f>IF(P11&gt;0,P11*-1,0)</f>
        <v>0</v>
      </c>
      <c r="Q12" s="250"/>
      <c r="R12" s="251"/>
      <c r="S12" s="252">
        <f>IF(S11&gt;0,S11*-1,0)</f>
        <v>0</v>
      </c>
    </row>
    <row r="13" spans="1:20" ht="24.9" customHeight="1" thickBot="1">
      <c r="A13" s="392"/>
      <c r="B13" s="462"/>
      <c r="C13" s="21"/>
      <c r="D13" s="22"/>
      <c r="E13" s="23"/>
      <c r="F13" s="24"/>
      <c r="G13" s="20">
        <v>0</v>
      </c>
      <c r="H13" s="108">
        <f>SUM(C13:G13)</f>
        <v>0</v>
      </c>
      <c r="I13" s="109">
        <f>H13-E13-G13</f>
        <v>0</v>
      </c>
      <c r="K13" s="454"/>
      <c r="L13" s="256" t="s">
        <v>128</v>
      </c>
      <c r="M13" s="257">
        <f>IF(M11&lt;0,M11*-1,0)</f>
        <v>0</v>
      </c>
      <c r="N13" s="257">
        <f>IF(N11&lt;0,N11*-1,0)</f>
        <v>0</v>
      </c>
      <c r="O13" s="257">
        <f>IF(O11&lt;0,O11*-1,0)</f>
        <v>0</v>
      </c>
      <c r="P13" s="258">
        <f>IF(P11&lt;0,P11*-1,0)</f>
        <v>0</v>
      </c>
      <c r="Q13" s="249"/>
      <c r="R13" s="248"/>
      <c r="S13" s="253">
        <f>IF(S11&lt;0,S11*-1,0)</f>
        <v>0</v>
      </c>
    </row>
    <row r="14" spans="1:20" ht="14.1" customHeight="1" thickBot="1">
      <c r="I14" s="111" t="s">
        <v>39</v>
      </c>
      <c r="R14" s="120"/>
      <c r="S14" s="121"/>
      <c r="T14" s="112"/>
    </row>
    <row r="15" spans="1:20" s="112" customFormat="1" ht="12.6" customHeight="1" thickBot="1">
      <c r="A15" s="399">
        <v>3</v>
      </c>
      <c r="B15" s="474" t="s">
        <v>136</v>
      </c>
      <c r="C15" s="481" t="s">
        <v>13</v>
      </c>
      <c r="D15" s="479" t="s">
        <v>14</v>
      </c>
      <c r="E15" s="478" t="s">
        <v>15</v>
      </c>
      <c r="F15" s="464" t="s">
        <v>17</v>
      </c>
      <c r="G15" s="466" t="s">
        <v>40</v>
      </c>
      <c r="H15" s="113"/>
      <c r="I15" s="113"/>
      <c r="K15" s="244" t="s">
        <v>131</v>
      </c>
      <c r="L15" s="114"/>
      <c r="M15" s="115"/>
      <c r="N15" s="115"/>
      <c r="O15" s="115"/>
      <c r="P15" s="115"/>
      <c r="Q15" s="114"/>
      <c r="R15" s="86"/>
      <c r="S15" s="86"/>
    </row>
    <row r="16" spans="1:20" s="112" customFormat="1" ht="12.6" customHeight="1">
      <c r="A16" s="400"/>
      <c r="B16" s="475"/>
      <c r="C16" s="482"/>
      <c r="D16" s="480"/>
      <c r="E16" s="465"/>
      <c r="F16" s="465"/>
      <c r="G16" s="467"/>
      <c r="H16" s="116"/>
      <c r="I16" s="116"/>
      <c r="K16" s="431" t="s">
        <v>132</v>
      </c>
      <c r="L16" s="432"/>
      <c r="M16" s="118" t="s">
        <v>65</v>
      </c>
      <c r="N16" s="118" t="s">
        <v>66</v>
      </c>
      <c r="O16" s="118" t="s">
        <v>67</v>
      </c>
      <c r="P16" s="119" t="s">
        <v>68</v>
      </c>
      <c r="Q16" s="114"/>
    </row>
    <row r="17" spans="1:20" s="112" customFormat="1" ht="24.9" customHeight="1">
      <c r="A17" s="400"/>
      <c r="B17" s="475"/>
      <c r="C17" s="25"/>
      <c r="D17" s="26"/>
      <c r="E17" s="27"/>
      <c r="F17" s="28"/>
      <c r="G17" s="117">
        <f>SUM(C17,D17,F17)</f>
        <v>0</v>
      </c>
      <c r="H17" s="113"/>
      <c r="I17" s="113"/>
      <c r="K17" s="472" t="s">
        <v>130</v>
      </c>
      <c r="L17" s="473"/>
      <c r="M17" s="259">
        <f>IF(C17&lt;0,C17,0)</f>
        <v>0</v>
      </c>
      <c r="N17" s="259">
        <f t="shared" ref="N17:P17" si="1">IF(D17&lt;0,D17,0)</f>
        <v>0</v>
      </c>
      <c r="O17" s="259">
        <f t="shared" si="1"/>
        <v>0</v>
      </c>
      <c r="P17" s="260">
        <f t="shared" si="1"/>
        <v>0</v>
      </c>
      <c r="Q17" s="114"/>
      <c r="R17" s="120"/>
      <c r="S17" s="121"/>
    </row>
    <row r="18" spans="1:20" s="112" customFormat="1" ht="18" thickBot="1">
      <c r="A18" s="401"/>
      <c r="B18" s="122" t="s">
        <v>137</v>
      </c>
      <c r="C18" s="30"/>
      <c r="D18" s="31"/>
      <c r="E18" s="32"/>
      <c r="F18" s="33"/>
      <c r="G18" s="123">
        <f>SUM(C18,D18,F18)</f>
        <v>0</v>
      </c>
      <c r="H18" s="113"/>
      <c r="I18" s="113"/>
      <c r="K18" s="429" t="s">
        <v>94</v>
      </c>
      <c r="L18" s="430"/>
      <c r="M18" s="124">
        <f>IF(C17&gt;0,C17,0)</f>
        <v>0</v>
      </c>
      <c r="N18" s="124">
        <f t="shared" ref="N18:P18" si="2">IF(D17&gt;0,D17,0)</f>
        <v>0</v>
      </c>
      <c r="O18" s="124">
        <f t="shared" si="2"/>
        <v>0</v>
      </c>
      <c r="P18" s="125">
        <f t="shared" si="2"/>
        <v>0</v>
      </c>
      <c r="Q18" s="114"/>
      <c r="R18" s="86"/>
      <c r="S18" s="86"/>
    </row>
    <row r="19" spans="1:20" s="112" customFormat="1" ht="13.5" customHeight="1">
      <c r="A19" s="468" t="s">
        <v>138</v>
      </c>
      <c r="B19" s="468"/>
      <c r="C19" s="468"/>
      <c r="D19" s="468"/>
      <c r="E19" s="468"/>
      <c r="F19" s="468"/>
      <c r="G19" s="468"/>
      <c r="H19" s="468"/>
      <c r="I19" s="468"/>
      <c r="T19" s="86"/>
    </row>
    <row r="20" spans="1:20" s="112" customFormat="1" ht="38.25" customHeight="1" thickBot="1">
      <c r="A20" s="468"/>
      <c r="B20" s="468"/>
      <c r="C20" s="468"/>
      <c r="D20" s="468"/>
      <c r="E20" s="468"/>
      <c r="F20" s="468"/>
      <c r="G20" s="468"/>
      <c r="H20" s="468"/>
      <c r="I20" s="468"/>
      <c r="T20" s="86"/>
    </row>
    <row r="21" spans="1:20" s="112" customFormat="1" ht="13.5" customHeight="1">
      <c r="A21" s="86"/>
      <c r="B21" s="86"/>
      <c r="C21" s="86"/>
      <c r="D21" s="86"/>
      <c r="E21" s="86"/>
      <c r="F21" s="86"/>
      <c r="G21" s="86"/>
      <c r="H21" s="86"/>
      <c r="I21" s="86"/>
      <c r="K21" s="417" t="s">
        <v>55</v>
      </c>
      <c r="L21" s="418"/>
      <c r="M21" s="126" t="s">
        <v>142</v>
      </c>
      <c r="N21" s="127" t="s">
        <v>143</v>
      </c>
      <c r="O21" s="128" t="s">
        <v>135</v>
      </c>
      <c r="P21" s="386" t="s">
        <v>61</v>
      </c>
      <c r="Q21" s="387"/>
      <c r="R21" s="129"/>
      <c r="S21" s="130"/>
      <c r="T21" s="86"/>
    </row>
    <row r="22" spans="1:20" s="112" customFormat="1" ht="24.9" customHeight="1">
      <c r="A22" s="392">
        <v>4</v>
      </c>
      <c r="B22" s="402" t="s">
        <v>38</v>
      </c>
      <c r="C22" s="131" t="s">
        <v>15</v>
      </c>
      <c r="D22" s="131" t="s">
        <v>24</v>
      </c>
      <c r="E22" s="131" t="s">
        <v>20</v>
      </c>
      <c r="F22" s="86"/>
      <c r="G22" s="86"/>
      <c r="H22" s="86"/>
      <c r="I22" s="86"/>
      <c r="K22" s="419"/>
      <c r="L22" s="420"/>
      <c r="M22" s="132" t="s">
        <v>57</v>
      </c>
      <c r="N22" s="133" t="s">
        <v>56</v>
      </c>
      <c r="O22" s="134" t="s">
        <v>58</v>
      </c>
      <c r="P22" s="388"/>
      <c r="Q22" s="389"/>
      <c r="R22" s="135" t="s">
        <v>59</v>
      </c>
      <c r="S22" s="136" t="s">
        <v>60</v>
      </c>
      <c r="T22" s="86"/>
    </row>
    <row r="23" spans="1:20" s="112" customFormat="1" ht="24.9" customHeight="1" thickBot="1">
      <c r="A23" s="392"/>
      <c r="B23" s="402"/>
      <c r="C23" s="104">
        <f>IF(E6&lt;E13,P24,0)</f>
        <v>0</v>
      </c>
      <c r="D23" s="29"/>
      <c r="E23" s="104">
        <f>SUM(C23:D23)</f>
        <v>0</v>
      </c>
      <c r="F23" s="86"/>
      <c r="G23" s="86"/>
      <c r="H23" s="86"/>
      <c r="I23" s="86"/>
      <c r="K23" s="419"/>
      <c r="L23" s="420"/>
      <c r="M23" s="137" t="s">
        <v>133</v>
      </c>
      <c r="N23" s="138" t="s">
        <v>134</v>
      </c>
      <c r="O23" s="139" t="s">
        <v>121</v>
      </c>
      <c r="P23" s="388"/>
      <c r="Q23" s="389"/>
      <c r="R23" s="140" t="s">
        <v>62</v>
      </c>
      <c r="S23" s="141" t="s">
        <v>54</v>
      </c>
      <c r="T23" s="86"/>
    </row>
    <row r="24" spans="1:20" ht="13.5" customHeight="1" thickBot="1">
      <c r="K24" s="421"/>
      <c r="L24" s="422"/>
      <c r="M24" s="142">
        <f>I6-I13</f>
        <v>0</v>
      </c>
      <c r="N24" s="143">
        <f>G17</f>
        <v>0</v>
      </c>
      <c r="O24" s="144">
        <f>IF(M24&gt;N24,M24-N24,0)</f>
        <v>0</v>
      </c>
      <c r="P24" s="433">
        <f>MIN(R24:S24)</f>
        <v>0</v>
      </c>
      <c r="Q24" s="434"/>
      <c r="R24" s="145">
        <f>O24-D23</f>
        <v>0</v>
      </c>
      <c r="S24" s="146">
        <f>E13+E17-E6</f>
        <v>0</v>
      </c>
    </row>
    <row r="25" spans="1:20" ht="12.6" customHeight="1" thickBot="1">
      <c r="A25" s="392">
        <v>5</v>
      </c>
      <c r="B25" s="462" t="s">
        <v>81</v>
      </c>
      <c r="C25" s="456" t="s">
        <v>13</v>
      </c>
      <c r="D25" s="458" t="s">
        <v>14</v>
      </c>
      <c r="E25" s="455" t="s">
        <v>15</v>
      </c>
      <c r="F25" s="397" t="s">
        <v>17</v>
      </c>
      <c r="G25" s="394" t="s">
        <v>16</v>
      </c>
      <c r="H25" s="441" t="s">
        <v>20</v>
      </c>
      <c r="I25" s="87"/>
    </row>
    <row r="26" spans="1:20" ht="12.6" customHeight="1">
      <c r="A26" s="392"/>
      <c r="B26" s="462"/>
      <c r="C26" s="457"/>
      <c r="D26" s="459"/>
      <c r="E26" s="455"/>
      <c r="F26" s="398"/>
      <c r="G26" s="394"/>
      <c r="H26" s="442"/>
      <c r="I26" s="88" t="s">
        <v>21</v>
      </c>
    </row>
    <row r="27" spans="1:20" ht="24.9" customHeight="1" thickBot="1">
      <c r="A27" s="392"/>
      <c r="B27" s="462"/>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 customHeight="1">
      <c r="A29" s="392">
        <v>6</v>
      </c>
      <c r="B29" s="476" t="s">
        <v>124</v>
      </c>
      <c r="C29" s="153" t="s">
        <v>123</v>
      </c>
      <c r="E29" s="154" t="s">
        <v>82</v>
      </c>
      <c r="F29" s="153" t="s">
        <v>125</v>
      </c>
      <c r="G29" s="153" t="s">
        <v>64</v>
      </c>
      <c r="H29" s="261" t="s">
        <v>140</v>
      </c>
      <c r="I29" s="155" t="s">
        <v>63</v>
      </c>
    </row>
    <row r="30" spans="1:20" ht="24.9" customHeight="1" thickBot="1">
      <c r="A30" s="392"/>
      <c r="B30" s="477"/>
      <c r="C30" s="29"/>
      <c r="E30" s="104">
        <f>I27</f>
        <v>0</v>
      </c>
      <c r="F30" s="104">
        <f>E23</f>
        <v>0</v>
      </c>
      <c r="G30" s="104">
        <f>C30</f>
        <v>0</v>
      </c>
      <c r="H30" s="245">
        <f>IF(C18&gt;0,C18,0)+IF(D18&gt;0,D18,0)+IF(F18&gt;0,F18,0)</f>
        <v>0</v>
      </c>
      <c r="I30" s="150">
        <f>IF(E30-F30-G30-H30&lt;0,0,E30-F30-G30-H30)</f>
        <v>0</v>
      </c>
    </row>
    <row r="31" spans="1:20" ht="13.5" customHeight="1" thickBot="1">
      <c r="I31" s="152"/>
    </row>
    <row r="32" spans="1:20" ht="14.1" customHeight="1" thickBot="1">
      <c r="A32" s="392">
        <v>7</v>
      </c>
      <c r="B32" s="460" t="s">
        <v>111</v>
      </c>
      <c r="C32" s="456" t="s">
        <v>13</v>
      </c>
      <c r="D32" s="458" t="s">
        <v>14</v>
      </c>
      <c r="E32" s="455" t="s">
        <v>15</v>
      </c>
      <c r="F32" s="397" t="s">
        <v>17</v>
      </c>
      <c r="G32" s="394" t="s">
        <v>16</v>
      </c>
      <c r="H32" s="441" t="s">
        <v>20</v>
      </c>
      <c r="I32" s="87"/>
      <c r="K32" s="423" t="s">
        <v>109</v>
      </c>
      <c r="L32" s="424"/>
      <c r="M32" s="391" t="s">
        <v>13</v>
      </c>
      <c r="N32" s="391" t="s">
        <v>14</v>
      </c>
      <c r="O32" s="391" t="s">
        <v>15</v>
      </c>
      <c r="P32" s="391" t="s">
        <v>17</v>
      </c>
      <c r="Q32" s="414" t="s">
        <v>29</v>
      </c>
      <c r="R32" s="416" t="s">
        <v>20</v>
      </c>
      <c r="S32" s="102"/>
    </row>
    <row r="33" spans="1:19" ht="14.1" customHeight="1">
      <c r="A33" s="392"/>
      <c r="B33" s="461"/>
      <c r="C33" s="457"/>
      <c r="D33" s="459"/>
      <c r="E33" s="455"/>
      <c r="F33" s="398"/>
      <c r="G33" s="394"/>
      <c r="H33" s="442"/>
      <c r="I33" s="88" t="s">
        <v>21</v>
      </c>
      <c r="K33" s="425"/>
      <c r="L33" s="426"/>
      <c r="M33" s="391"/>
      <c r="N33" s="391"/>
      <c r="O33" s="391"/>
      <c r="P33" s="391"/>
      <c r="Q33" s="415"/>
      <c r="R33" s="416"/>
      <c r="S33" s="103" t="s">
        <v>52</v>
      </c>
    </row>
    <row r="34" spans="1:19" ht="24.9" customHeight="1">
      <c r="A34" s="392"/>
      <c r="B34" s="156" t="s">
        <v>33</v>
      </c>
      <c r="C34" s="60"/>
      <c r="D34" s="61"/>
      <c r="E34" s="62"/>
      <c r="F34" s="63"/>
      <c r="G34" s="64"/>
      <c r="H34" s="107">
        <f>SUM(C34:G34)</f>
        <v>0</v>
      </c>
      <c r="I34" s="157">
        <f>H34-E34-G34</f>
        <v>0</v>
      </c>
      <c r="K34" s="427"/>
      <c r="L34" s="428"/>
      <c r="M34" s="104">
        <f>C13-C34</f>
        <v>0</v>
      </c>
      <c r="N34" s="104">
        <f t="shared" ref="N34:S34" si="3">D13-D34</f>
        <v>0</v>
      </c>
      <c r="O34" s="104">
        <f t="shared" si="3"/>
        <v>0</v>
      </c>
      <c r="P34" s="104">
        <f t="shared" si="3"/>
        <v>0</v>
      </c>
      <c r="Q34" s="106">
        <f t="shared" si="3"/>
        <v>0</v>
      </c>
      <c r="R34" s="107">
        <f t="shared" si="3"/>
        <v>0</v>
      </c>
      <c r="S34" s="104">
        <f t="shared" si="3"/>
        <v>0</v>
      </c>
    </row>
    <row r="35" spans="1:19" ht="24.9" customHeight="1" thickBot="1">
      <c r="A35" s="392"/>
      <c r="B35" s="158" t="s">
        <v>73</v>
      </c>
      <c r="C35" s="65"/>
      <c r="D35" s="66"/>
      <c r="E35" s="62"/>
      <c r="F35" s="67"/>
      <c r="G35" s="64"/>
      <c r="H35" s="107">
        <f>SUM(C35:G35)</f>
        <v>0</v>
      </c>
      <c r="I35" s="150">
        <f>H35-E35-G35</f>
        <v>0</v>
      </c>
    </row>
    <row r="36" spans="1:19" ht="18.75" customHeight="1">
      <c r="A36" s="407" t="s">
        <v>91</v>
      </c>
      <c r="B36" s="407"/>
      <c r="C36" s="407"/>
      <c r="D36" s="407"/>
      <c r="E36" s="407"/>
      <c r="F36" s="407"/>
      <c r="G36" s="407"/>
      <c r="H36" s="407"/>
      <c r="I36" s="407"/>
    </row>
    <row r="37" spans="1:19" ht="13.5" customHeight="1" thickBot="1"/>
    <row r="38" spans="1:19" ht="33" customHeight="1">
      <c r="A38" s="392">
        <v>8</v>
      </c>
      <c r="B38" s="159" t="s">
        <v>32</v>
      </c>
      <c r="C38" s="131" t="s">
        <v>13</v>
      </c>
      <c r="D38" s="131" t="s">
        <v>14</v>
      </c>
      <c r="E38" s="131" t="s">
        <v>17</v>
      </c>
      <c r="F38" s="131" t="s">
        <v>20</v>
      </c>
      <c r="M38" s="246"/>
      <c r="N38" s="243" t="s">
        <v>108</v>
      </c>
      <c r="O38" s="243" t="s">
        <v>107</v>
      </c>
      <c r="Q38" s="379" t="s">
        <v>105</v>
      </c>
      <c r="R38" s="380"/>
      <c r="S38" s="160" t="s">
        <v>106</v>
      </c>
    </row>
    <row r="39" spans="1:19" ht="24.9" customHeight="1">
      <c r="A39" s="392"/>
      <c r="B39" s="161" t="s">
        <v>74</v>
      </c>
      <c r="C39" s="68"/>
      <c r="D39" s="68"/>
      <c r="E39" s="68"/>
      <c r="F39" s="162">
        <f>SUM(C39:E39)</f>
        <v>0</v>
      </c>
      <c r="N39" s="110">
        <f>IF(AND(I34&lt;&gt;I35,H50="Ｂ"),E50,E49)</f>
        <v>0</v>
      </c>
      <c r="O39" s="242">
        <f>IF(AND(I34&lt;&gt;I35,H50="Ｂ"),C50,C49)</f>
        <v>0</v>
      </c>
      <c r="Q39" s="163">
        <v>0</v>
      </c>
      <c r="R39" s="19" t="s">
        <v>100</v>
      </c>
      <c r="S39" s="105">
        <v>1140</v>
      </c>
    </row>
    <row r="40" spans="1:19" ht="24.9" customHeight="1">
      <c r="A40" s="392"/>
      <c r="B40" s="161" t="s">
        <v>75</v>
      </c>
      <c r="C40" s="68"/>
      <c r="D40" s="68"/>
      <c r="E40" s="68"/>
      <c r="F40" s="162">
        <f>SUM(C40:E40)</f>
        <v>0</v>
      </c>
      <c r="Q40" s="163">
        <v>0.5</v>
      </c>
      <c r="R40" s="19" t="s">
        <v>101</v>
      </c>
      <c r="S40" s="105">
        <v>1368</v>
      </c>
    </row>
    <row r="41" spans="1:19" ht="24" customHeight="1">
      <c r="A41" s="395" t="s">
        <v>115</v>
      </c>
      <c r="B41" s="396"/>
      <c r="C41" s="396"/>
      <c r="D41" s="396"/>
      <c r="E41" s="396"/>
      <c r="F41" s="396"/>
      <c r="G41" s="396"/>
      <c r="H41" s="396"/>
      <c r="I41" s="396"/>
      <c r="Q41" s="163">
        <v>0.6</v>
      </c>
      <c r="R41" s="19" t="s">
        <v>102</v>
      </c>
      <c r="S41" s="105">
        <v>1596</v>
      </c>
    </row>
    <row r="42" spans="1:19" ht="24" customHeight="1">
      <c r="A42" s="396"/>
      <c r="B42" s="396"/>
      <c r="C42" s="396"/>
      <c r="D42" s="396"/>
      <c r="E42" s="396"/>
      <c r="F42" s="396"/>
      <c r="G42" s="396"/>
      <c r="H42" s="396"/>
      <c r="I42" s="396"/>
      <c r="Q42" s="163">
        <v>0.7</v>
      </c>
      <c r="R42" s="19" t="s">
        <v>103</v>
      </c>
      <c r="S42" s="105">
        <v>1824</v>
      </c>
    </row>
    <row r="43" spans="1:19" ht="22.5" customHeight="1">
      <c r="A43" s="396"/>
      <c r="B43" s="396"/>
      <c r="C43" s="396"/>
      <c r="D43" s="396"/>
      <c r="E43" s="396"/>
      <c r="F43" s="396"/>
      <c r="G43" s="396"/>
      <c r="H43" s="396"/>
      <c r="I43" s="396"/>
      <c r="Q43" s="163">
        <v>0.8</v>
      </c>
      <c r="R43" s="19" t="s">
        <v>104</v>
      </c>
      <c r="S43" s="105">
        <v>2052</v>
      </c>
    </row>
    <row r="44" spans="1:19" ht="22.5" customHeight="1" thickBot="1">
      <c r="A44" s="396"/>
      <c r="B44" s="396"/>
      <c r="C44" s="396"/>
      <c r="D44" s="396"/>
      <c r="E44" s="396"/>
      <c r="F44" s="396"/>
      <c r="G44" s="396"/>
      <c r="H44" s="396"/>
      <c r="I44" s="396"/>
      <c r="Q44" s="164">
        <v>0.9</v>
      </c>
      <c r="R44" s="165"/>
      <c r="S44" s="148">
        <v>2280</v>
      </c>
    </row>
    <row r="45" spans="1:19" ht="22.5" customHeight="1">
      <c r="A45" s="396"/>
      <c r="B45" s="396"/>
      <c r="C45" s="396"/>
      <c r="D45" s="396"/>
      <c r="E45" s="396"/>
      <c r="F45" s="396"/>
      <c r="G45" s="396"/>
      <c r="H45" s="396"/>
      <c r="I45" s="396"/>
    </row>
    <row r="46" spans="1:19">
      <c r="A46" s="407" t="s">
        <v>119</v>
      </c>
      <c r="B46" s="407"/>
      <c r="C46" s="407"/>
      <c r="D46" s="407"/>
      <c r="E46" s="407"/>
      <c r="F46" s="407"/>
      <c r="G46" s="407"/>
      <c r="H46" s="407"/>
      <c r="I46" s="407"/>
    </row>
    <row r="47" spans="1:19" ht="13.5" customHeight="1"/>
    <row r="48" spans="1:19" ht="24.9" customHeight="1">
      <c r="A48" s="399">
        <v>9</v>
      </c>
      <c r="B48" s="166" t="s">
        <v>36</v>
      </c>
      <c r="C48" s="405" t="s">
        <v>31</v>
      </c>
      <c r="D48" s="405"/>
      <c r="E48" s="405" t="s">
        <v>30</v>
      </c>
      <c r="F48" s="405"/>
      <c r="H48" s="402" t="s">
        <v>37</v>
      </c>
      <c r="I48" s="167"/>
    </row>
    <row r="49" spans="1:18" ht="24.9" customHeight="1">
      <c r="A49" s="400"/>
      <c r="B49" s="168" t="s">
        <v>35</v>
      </c>
      <c r="C49" s="404">
        <f>IFERROR(ROUNDDOWN(F39/I34*1/365,3),0)</f>
        <v>0</v>
      </c>
      <c r="D49" s="404"/>
      <c r="E49" s="406">
        <f>ROUNDDOWN(C49*I34,0)</f>
        <v>0</v>
      </c>
      <c r="F49" s="406"/>
      <c r="G49" s="86" t="s">
        <v>34</v>
      </c>
      <c r="H49" s="403"/>
      <c r="I49" s="169" t="s">
        <v>47</v>
      </c>
    </row>
    <row r="50" spans="1:18" ht="24.9" customHeight="1">
      <c r="A50" s="401"/>
      <c r="B50" s="168" t="s">
        <v>72</v>
      </c>
      <c r="C50" s="404">
        <f>IFERROR(ROUNDDOWN(F40/I35*1/365,3),0)</f>
        <v>0</v>
      </c>
      <c r="D50" s="404"/>
      <c r="E50" s="406">
        <f>ROUNDDOWN(C50*I35,0)</f>
        <v>0</v>
      </c>
      <c r="F50" s="406"/>
      <c r="G50" s="86" t="s">
        <v>34</v>
      </c>
      <c r="H50" s="264" t="s">
        <v>126</v>
      </c>
      <c r="I50" s="169" t="s">
        <v>48</v>
      </c>
    </row>
    <row r="51" spans="1:18" ht="13.5" customHeight="1"/>
    <row r="52" spans="1:18" ht="26.1" customHeight="1" thickBot="1">
      <c r="A52" s="392">
        <v>10</v>
      </c>
      <c r="B52" s="393" t="s">
        <v>116</v>
      </c>
      <c r="C52" s="131" t="s">
        <v>22</v>
      </c>
      <c r="D52" s="131" t="s">
        <v>69</v>
      </c>
      <c r="E52" s="172" t="s">
        <v>23</v>
      </c>
      <c r="L52" s="86" t="s">
        <v>92</v>
      </c>
    </row>
    <row r="53" spans="1:18" ht="26.1" customHeight="1">
      <c r="A53" s="392"/>
      <c r="B53" s="393"/>
      <c r="C53" s="173">
        <f>VLOOKUP(O39,Q39:S44,3)</f>
        <v>1140</v>
      </c>
      <c r="D53" s="110">
        <f>IF(I6&lt;N39,0,IF(I6-N39&gt;I30+C30,I30,IF(I6-N39-C30&gt;0,I6-N39-C30,0)))</f>
        <v>0</v>
      </c>
      <c r="E53" s="173">
        <f>C53*D53</f>
        <v>0</v>
      </c>
      <c r="L53" s="381" t="s">
        <v>77</v>
      </c>
      <c r="M53" s="382"/>
      <c r="N53" s="469" t="s">
        <v>112</v>
      </c>
      <c r="O53" s="470" t="s">
        <v>76</v>
      </c>
    </row>
    <row r="54" spans="1:18" ht="13.5" customHeight="1">
      <c r="L54" s="383"/>
      <c r="M54" s="384"/>
      <c r="N54" s="384"/>
      <c r="O54" s="471"/>
    </row>
    <row r="55" spans="1:18" ht="26.1" customHeight="1" thickBot="1">
      <c r="A55" s="392">
        <v>11</v>
      </c>
      <c r="B55" s="393" t="s">
        <v>117</v>
      </c>
      <c r="C55" s="131" t="s">
        <v>22</v>
      </c>
      <c r="D55" s="131" t="s">
        <v>69</v>
      </c>
      <c r="E55" s="172" t="s">
        <v>23</v>
      </c>
      <c r="L55" s="371">
        <f>I4*0.9</f>
        <v>0</v>
      </c>
      <c r="M55" s="372"/>
      <c r="N55" s="170">
        <f>I13</f>
        <v>0</v>
      </c>
      <c r="O55" s="171" t="b">
        <f>IF(L55&gt;=N55,TRUE)</f>
        <v>1</v>
      </c>
    </row>
    <row r="56" spans="1:18" ht="26.1" customHeight="1">
      <c r="A56" s="392"/>
      <c r="B56" s="393"/>
      <c r="C56" s="173">
        <f>S44</f>
        <v>2280</v>
      </c>
      <c r="D56" s="104">
        <f>I30-D53</f>
        <v>0</v>
      </c>
      <c r="E56" s="173">
        <f>C56*D56</f>
        <v>0</v>
      </c>
      <c r="L56" s="174"/>
      <c r="M56" s="174"/>
      <c r="N56" s="175"/>
    </row>
    <row r="57" spans="1:18" ht="13.5" customHeight="1" thickBot="1">
      <c r="L57" s="86" t="s">
        <v>139</v>
      </c>
    </row>
    <row r="58" spans="1:18" ht="30" customHeight="1">
      <c r="A58" s="176" t="s">
        <v>27</v>
      </c>
      <c r="B58" s="177" t="s">
        <v>83</v>
      </c>
      <c r="C58" s="103" t="str">
        <f>IF(AND(O55,Q60),"○","×")</f>
        <v>○</v>
      </c>
      <c r="L58" s="381" t="s">
        <v>78</v>
      </c>
      <c r="M58" s="382"/>
      <c r="N58" s="375" t="s">
        <v>98</v>
      </c>
      <c r="O58" s="178"/>
      <c r="P58" s="178"/>
      <c r="Q58" s="375" t="s">
        <v>114</v>
      </c>
      <c r="R58" s="376"/>
    </row>
    <row r="59" spans="1:18" ht="14.1" customHeight="1" thickBot="1">
      <c r="L59" s="383"/>
      <c r="M59" s="384"/>
      <c r="N59" s="385"/>
      <c r="O59" s="179" t="s">
        <v>99</v>
      </c>
      <c r="P59" s="180" t="s">
        <v>113</v>
      </c>
      <c r="Q59" s="377"/>
      <c r="R59" s="378"/>
    </row>
    <row r="60" spans="1:18" ht="30" customHeight="1" thickBot="1">
      <c r="A60" s="181">
        <v>12</v>
      </c>
      <c r="B60" s="182" t="s">
        <v>25</v>
      </c>
      <c r="C60" s="183">
        <f>IF(C58="○",E53+E56,"－")</f>
        <v>0</v>
      </c>
      <c r="F60" s="120"/>
      <c r="G60" s="184"/>
      <c r="L60" s="371">
        <f>I4*10%</f>
        <v>0</v>
      </c>
      <c r="M60" s="372"/>
      <c r="N60" s="185">
        <f>S34*-1</f>
        <v>0</v>
      </c>
      <c r="O60" s="186">
        <f>G17</f>
        <v>0</v>
      </c>
      <c r="P60" s="187">
        <f>N60-O60</f>
        <v>0</v>
      </c>
      <c r="Q60" s="373" t="b">
        <f>IF(L60&lt;=P60,TRUE)</f>
        <v>1</v>
      </c>
      <c r="R60" s="374"/>
    </row>
    <row r="61" spans="1:18" ht="14.1" customHeight="1"/>
    <row r="62" spans="1:18" ht="22.5" customHeight="1"/>
  </sheetData>
  <sheetProtection sheet="1"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N29" sqref="N29:AM34"/>
    </sheetView>
  </sheetViews>
  <sheetFormatPr defaultRowHeight="13.2"/>
  <cols>
    <col min="1" max="1" width="5.6640625" customWidth="1"/>
    <col min="2" max="6" width="10.6640625" customWidth="1"/>
    <col min="7" max="11" width="7.6640625" customWidth="1"/>
    <col min="12" max="12" width="10.6640625" customWidth="1"/>
    <col min="13" max="17" width="7.6640625" customWidth="1"/>
    <col min="18" max="18" width="10.6640625" customWidth="1"/>
    <col min="19" max="22" width="7.6640625" customWidth="1"/>
    <col min="23" max="23" width="10.6640625" customWidth="1"/>
    <col min="24" max="25" width="7.6640625" customWidth="1"/>
  </cols>
  <sheetData>
    <row r="1" spans="1:25" ht="34.5" customHeight="1">
      <c r="A1" s="44" t="s">
        <v>122</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487" t="s">
        <v>41</v>
      </c>
      <c r="B2" s="488" t="s">
        <v>96</v>
      </c>
      <c r="C2" s="488"/>
      <c r="D2" s="488"/>
      <c r="E2" s="489" t="s">
        <v>46</v>
      </c>
      <c r="F2" s="489" t="s">
        <v>45</v>
      </c>
      <c r="G2" s="485"/>
      <c r="H2" s="485"/>
      <c r="I2" s="485"/>
      <c r="J2" s="485"/>
      <c r="K2" s="485"/>
      <c r="L2" s="489" t="s">
        <v>49</v>
      </c>
      <c r="M2" s="485"/>
      <c r="N2" s="485"/>
      <c r="O2" s="485"/>
      <c r="P2" s="485"/>
      <c r="Q2" s="485"/>
      <c r="R2" s="491" t="s">
        <v>95</v>
      </c>
      <c r="S2" s="492"/>
      <c r="T2" s="492"/>
      <c r="U2" s="492"/>
      <c r="V2" s="492"/>
      <c r="W2" s="485" t="s">
        <v>44</v>
      </c>
      <c r="X2" s="486"/>
      <c r="Y2" s="486"/>
    </row>
    <row r="3" spans="1:25" s="5" customFormat="1" ht="93.75" customHeight="1">
      <c r="A3" s="487"/>
      <c r="B3" s="488"/>
      <c r="C3" s="488"/>
      <c r="D3" s="488"/>
      <c r="E3" s="490"/>
      <c r="F3" s="46" t="s">
        <v>42</v>
      </c>
      <c r="G3" s="47" t="s">
        <v>13</v>
      </c>
      <c r="H3" s="48" t="s">
        <v>14</v>
      </c>
      <c r="I3" s="48" t="s">
        <v>15</v>
      </c>
      <c r="J3" s="48" t="s">
        <v>17</v>
      </c>
      <c r="K3" s="49" t="s">
        <v>16</v>
      </c>
      <c r="L3" s="50" t="s">
        <v>42</v>
      </c>
      <c r="M3" s="47" t="s">
        <v>13</v>
      </c>
      <c r="N3" s="48" t="s">
        <v>14</v>
      </c>
      <c r="O3" s="48" t="s">
        <v>15</v>
      </c>
      <c r="P3" s="51" t="s">
        <v>17</v>
      </c>
      <c r="Q3" s="49" t="s">
        <v>29</v>
      </c>
      <c r="R3" s="50" t="s">
        <v>42</v>
      </c>
      <c r="S3" s="47" t="s">
        <v>13</v>
      </c>
      <c r="T3" s="48" t="s">
        <v>14</v>
      </c>
      <c r="U3" s="48" t="s">
        <v>15</v>
      </c>
      <c r="V3" s="49" t="s">
        <v>17</v>
      </c>
      <c r="W3" s="50" t="s">
        <v>42</v>
      </c>
      <c r="X3" s="48" t="s">
        <v>15</v>
      </c>
      <c r="Y3" s="49" t="s">
        <v>43</v>
      </c>
    </row>
    <row r="4" spans="1:25" ht="27" customHeight="1">
      <c r="A4" s="52">
        <v>1</v>
      </c>
      <c r="B4" s="484" t="str">
        <f>申請書!N21&amp;""</f>
        <v/>
      </c>
      <c r="C4" s="484"/>
      <c r="D4" s="484"/>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483"/>
      <c r="C5" s="483"/>
      <c r="D5" s="483"/>
      <c r="E5" s="53"/>
      <c r="F5" s="69">
        <f t="shared" ref="F5:F13" si="2">SUM(G5:K5)</f>
        <v>0</v>
      </c>
      <c r="G5" s="75"/>
      <c r="H5" s="76"/>
      <c r="I5" s="76"/>
      <c r="J5" s="76"/>
      <c r="K5" s="77"/>
      <c r="L5" s="73">
        <f t="shared" si="0"/>
        <v>0</v>
      </c>
      <c r="M5" s="75"/>
      <c r="N5" s="76"/>
      <c r="O5" s="76"/>
      <c r="P5" s="78"/>
      <c r="Q5" s="262">
        <v>0</v>
      </c>
      <c r="R5" s="73">
        <f t="shared" ref="R5:R13" si="3">SUM(S5:V5)</f>
        <v>0</v>
      </c>
      <c r="S5" s="75"/>
      <c r="T5" s="76"/>
      <c r="U5" s="76"/>
      <c r="V5" s="77"/>
      <c r="W5" s="73">
        <f t="shared" si="1"/>
        <v>0</v>
      </c>
      <c r="X5" s="76"/>
      <c r="Y5" s="77"/>
    </row>
    <row r="6" spans="1:25" ht="27" customHeight="1">
      <c r="A6" s="52">
        <v>3</v>
      </c>
      <c r="B6" s="483"/>
      <c r="C6" s="483"/>
      <c r="D6" s="483"/>
      <c r="E6" s="53"/>
      <c r="F6" s="69">
        <f t="shared" si="2"/>
        <v>0</v>
      </c>
      <c r="G6" s="75"/>
      <c r="H6" s="76"/>
      <c r="I6" s="76"/>
      <c r="J6" s="76"/>
      <c r="K6" s="77"/>
      <c r="L6" s="73">
        <f t="shared" si="0"/>
        <v>0</v>
      </c>
      <c r="M6" s="75"/>
      <c r="N6" s="76"/>
      <c r="O6" s="76"/>
      <c r="P6" s="78"/>
      <c r="Q6" s="262">
        <v>0</v>
      </c>
      <c r="R6" s="73">
        <f t="shared" si="3"/>
        <v>0</v>
      </c>
      <c r="S6" s="75"/>
      <c r="T6" s="76"/>
      <c r="U6" s="76"/>
      <c r="V6" s="77"/>
      <c r="W6" s="73">
        <f t="shared" si="1"/>
        <v>0</v>
      </c>
      <c r="X6" s="76"/>
      <c r="Y6" s="77"/>
    </row>
    <row r="7" spans="1:25" ht="27" customHeight="1">
      <c r="A7" s="52">
        <v>4</v>
      </c>
      <c r="B7" s="483"/>
      <c r="C7" s="483"/>
      <c r="D7" s="483"/>
      <c r="E7" s="53"/>
      <c r="F7" s="69">
        <f t="shared" si="2"/>
        <v>0</v>
      </c>
      <c r="G7" s="75"/>
      <c r="H7" s="76"/>
      <c r="I7" s="76"/>
      <c r="J7" s="76"/>
      <c r="K7" s="77"/>
      <c r="L7" s="73">
        <f t="shared" si="0"/>
        <v>0</v>
      </c>
      <c r="M7" s="75"/>
      <c r="N7" s="76"/>
      <c r="O7" s="76"/>
      <c r="P7" s="78"/>
      <c r="Q7" s="262">
        <v>0</v>
      </c>
      <c r="R7" s="73">
        <f t="shared" si="3"/>
        <v>0</v>
      </c>
      <c r="S7" s="75"/>
      <c r="T7" s="76"/>
      <c r="U7" s="76"/>
      <c r="V7" s="77"/>
      <c r="W7" s="73">
        <f t="shared" si="1"/>
        <v>0</v>
      </c>
      <c r="X7" s="76"/>
      <c r="Y7" s="77"/>
    </row>
    <row r="8" spans="1:25" ht="27" customHeight="1">
      <c r="A8" s="52">
        <v>5</v>
      </c>
      <c r="B8" s="483"/>
      <c r="C8" s="483"/>
      <c r="D8" s="483"/>
      <c r="E8" s="53"/>
      <c r="F8" s="69">
        <f t="shared" si="2"/>
        <v>0</v>
      </c>
      <c r="G8" s="75"/>
      <c r="H8" s="76"/>
      <c r="I8" s="76"/>
      <c r="J8" s="76"/>
      <c r="K8" s="77"/>
      <c r="L8" s="73">
        <f t="shared" si="0"/>
        <v>0</v>
      </c>
      <c r="M8" s="75"/>
      <c r="N8" s="76"/>
      <c r="O8" s="76"/>
      <c r="P8" s="78"/>
      <c r="Q8" s="262">
        <v>0</v>
      </c>
      <c r="R8" s="73">
        <f t="shared" si="3"/>
        <v>0</v>
      </c>
      <c r="S8" s="75"/>
      <c r="T8" s="76"/>
      <c r="U8" s="76"/>
      <c r="V8" s="77"/>
      <c r="W8" s="73">
        <f t="shared" si="1"/>
        <v>0</v>
      </c>
      <c r="X8" s="76"/>
      <c r="Y8" s="77"/>
    </row>
    <row r="9" spans="1:25" ht="27" customHeight="1">
      <c r="A9" s="52">
        <v>6</v>
      </c>
      <c r="B9" s="483"/>
      <c r="C9" s="483"/>
      <c r="D9" s="483"/>
      <c r="E9" s="53"/>
      <c r="F9" s="69">
        <f t="shared" si="2"/>
        <v>0</v>
      </c>
      <c r="G9" s="75"/>
      <c r="H9" s="76"/>
      <c r="I9" s="76"/>
      <c r="J9" s="76"/>
      <c r="K9" s="77"/>
      <c r="L9" s="73">
        <f t="shared" si="0"/>
        <v>0</v>
      </c>
      <c r="M9" s="75"/>
      <c r="N9" s="76"/>
      <c r="O9" s="76"/>
      <c r="P9" s="78"/>
      <c r="Q9" s="262">
        <v>0</v>
      </c>
      <c r="R9" s="73">
        <f t="shared" si="3"/>
        <v>0</v>
      </c>
      <c r="S9" s="75"/>
      <c r="T9" s="76"/>
      <c r="U9" s="76"/>
      <c r="V9" s="77"/>
      <c r="W9" s="73">
        <f t="shared" si="1"/>
        <v>0</v>
      </c>
      <c r="X9" s="76"/>
      <c r="Y9" s="77"/>
    </row>
    <row r="10" spans="1:25" ht="27" customHeight="1">
      <c r="A10" s="52">
        <v>7</v>
      </c>
      <c r="B10" s="483"/>
      <c r="C10" s="483"/>
      <c r="D10" s="483"/>
      <c r="E10" s="53"/>
      <c r="F10" s="69">
        <f t="shared" si="2"/>
        <v>0</v>
      </c>
      <c r="G10" s="75"/>
      <c r="H10" s="76"/>
      <c r="I10" s="76"/>
      <c r="J10" s="76"/>
      <c r="K10" s="77"/>
      <c r="L10" s="73">
        <f t="shared" si="0"/>
        <v>0</v>
      </c>
      <c r="M10" s="75"/>
      <c r="N10" s="76"/>
      <c r="O10" s="76"/>
      <c r="P10" s="78"/>
      <c r="Q10" s="262">
        <v>0</v>
      </c>
      <c r="R10" s="73">
        <f t="shared" si="3"/>
        <v>0</v>
      </c>
      <c r="S10" s="75"/>
      <c r="T10" s="76"/>
      <c r="U10" s="76"/>
      <c r="V10" s="77"/>
      <c r="W10" s="73">
        <f t="shared" si="1"/>
        <v>0</v>
      </c>
      <c r="X10" s="76"/>
      <c r="Y10" s="77"/>
    </row>
    <row r="11" spans="1:25" ht="27" customHeight="1">
      <c r="A11" s="52">
        <v>8</v>
      </c>
      <c r="B11" s="483"/>
      <c r="C11" s="483"/>
      <c r="D11" s="483"/>
      <c r="E11" s="53"/>
      <c r="F11" s="69">
        <f t="shared" si="2"/>
        <v>0</v>
      </c>
      <c r="G11" s="75"/>
      <c r="H11" s="76"/>
      <c r="I11" s="76"/>
      <c r="J11" s="76"/>
      <c r="K11" s="77"/>
      <c r="L11" s="73">
        <f t="shared" si="0"/>
        <v>0</v>
      </c>
      <c r="M11" s="75"/>
      <c r="N11" s="76"/>
      <c r="O11" s="76"/>
      <c r="P11" s="78"/>
      <c r="Q11" s="262">
        <v>0</v>
      </c>
      <c r="R11" s="73">
        <f t="shared" si="3"/>
        <v>0</v>
      </c>
      <c r="S11" s="75"/>
      <c r="T11" s="76"/>
      <c r="U11" s="76"/>
      <c r="V11" s="77"/>
      <c r="W11" s="73">
        <f t="shared" si="1"/>
        <v>0</v>
      </c>
      <c r="X11" s="76"/>
      <c r="Y11" s="77"/>
    </row>
    <row r="12" spans="1:25" ht="27" customHeight="1">
      <c r="A12" s="52">
        <v>9</v>
      </c>
      <c r="B12" s="483"/>
      <c r="C12" s="483"/>
      <c r="D12" s="483"/>
      <c r="E12" s="53"/>
      <c r="F12" s="69">
        <f t="shared" si="2"/>
        <v>0</v>
      </c>
      <c r="G12" s="75"/>
      <c r="H12" s="76"/>
      <c r="I12" s="76"/>
      <c r="J12" s="76"/>
      <c r="K12" s="77"/>
      <c r="L12" s="73">
        <f t="shared" si="0"/>
        <v>0</v>
      </c>
      <c r="M12" s="75"/>
      <c r="N12" s="76"/>
      <c r="O12" s="76"/>
      <c r="P12" s="78"/>
      <c r="Q12" s="262">
        <v>0</v>
      </c>
      <c r="R12" s="73">
        <f t="shared" si="3"/>
        <v>0</v>
      </c>
      <c r="S12" s="75"/>
      <c r="T12" s="76"/>
      <c r="U12" s="76"/>
      <c r="V12" s="77"/>
      <c r="W12" s="73">
        <f t="shared" si="1"/>
        <v>0</v>
      </c>
      <c r="X12" s="76"/>
      <c r="Y12" s="77"/>
    </row>
    <row r="13" spans="1:25" ht="27" customHeight="1" thickBot="1">
      <c r="A13" s="52">
        <v>10</v>
      </c>
      <c r="B13" s="483"/>
      <c r="C13" s="483"/>
      <c r="D13" s="483"/>
      <c r="E13" s="53"/>
      <c r="F13" s="69">
        <f t="shared" si="2"/>
        <v>0</v>
      </c>
      <c r="G13" s="75"/>
      <c r="H13" s="76"/>
      <c r="I13" s="76"/>
      <c r="J13" s="76"/>
      <c r="K13" s="77"/>
      <c r="L13" s="73">
        <f t="shared" si="0"/>
        <v>0</v>
      </c>
      <c r="M13" s="75"/>
      <c r="N13" s="76"/>
      <c r="O13" s="76"/>
      <c r="P13" s="78"/>
      <c r="Q13" s="262">
        <v>0</v>
      </c>
      <c r="R13" s="73">
        <f t="shared" si="3"/>
        <v>0</v>
      </c>
      <c r="S13" s="75"/>
      <c r="T13" s="76"/>
      <c r="U13" s="76"/>
      <c r="V13" s="77"/>
      <c r="W13" s="73">
        <f t="shared" si="1"/>
        <v>0</v>
      </c>
      <c r="X13" s="76"/>
      <c r="Y13" s="77"/>
    </row>
    <row r="14" spans="1:25" ht="27" customHeight="1" thickTop="1">
      <c r="A14" s="54"/>
      <c r="B14" s="54"/>
      <c r="C14" s="54"/>
      <c r="D14" s="45"/>
      <c r="E14" s="55" t="s">
        <v>42</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97</v>
      </c>
      <c r="S15" s="45"/>
      <c r="T15" s="58"/>
      <c r="U15" s="58"/>
      <c r="V15" s="45"/>
      <c r="W15" s="45"/>
      <c r="X15" s="58"/>
      <c r="Y15" s="45"/>
    </row>
    <row r="16" spans="1:25" ht="31.5" customHeight="1">
      <c r="A16" s="56" t="s">
        <v>141</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2024-08-27T05:44:50Z</dcterms:modified>
</cp:coreProperties>
</file>