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1_国保制度\42_調整会議\02_広域化調整会議（親会）\第33回調整会議（R5.3.22）\3_資料\資料（HP用）\"/>
    </mc:Choice>
  </mc:AlternateContent>
  <bookViews>
    <workbookView xWindow="0" yWindow="0" windowWidth="20490" windowHeight="7680"/>
  </bookViews>
  <sheets>
    <sheet name="決算概況" sheetId="1" r:id="rId1"/>
  </sheets>
  <definedNames>
    <definedName name="_xlnm.Print_Area" localSheetId="0">決算概況!$A$1:$S$38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R34" i="1" l="1"/>
  <c r="R28" i="1" l="1"/>
  <c r="R33" i="1"/>
  <c r="R24" i="1" l="1"/>
  <c r="R25" i="1" l="1"/>
  <c r="R16" i="1"/>
  <c r="R15" i="1"/>
  <c r="R26" i="1" l="1"/>
  <c r="R17" i="1" l="1"/>
  <c r="R12" i="1" l="1"/>
  <c r="H27" i="1" l="1"/>
  <c r="H28" i="1"/>
  <c r="H17" i="1" l="1"/>
  <c r="H22" i="1" s="1"/>
  <c r="D14" i="1" l="1"/>
  <c r="H29" i="1"/>
  <c r="R35" i="1"/>
  <c r="R32" i="1"/>
  <c r="M34" i="1"/>
  <c r="M33" i="1"/>
  <c r="M32" i="1"/>
  <c r="R27" i="1"/>
  <c r="R23" i="1"/>
  <c r="R22" i="1"/>
  <c r="R21" i="1"/>
  <c r="R20" i="1"/>
  <c r="R19" i="1"/>
  <c r="M21" i="1"/>
  <c r="M20" i="1"/>
  <c r="M19" i="1"/>
  <c r="R14" i="1"/>
  <c r="R13" i="1"/>
  <c r="R11" i="1"/>
  <c r="R10" i="1"/>
  <c r="R9" i="1"/>
  <c r="R8" i="1"/>
  <c r="R7" i="1"/>
  <c r="M13" i="1"/>
  <c r="M12" i="1"/>
  <c r="M11" i="1"/>
  <c r="M10" i="1"/>
  <c r="M9" i="1"/>
  <c r="M8" i="1"/>
  <c r="M7" i="1"/>
  <c r="H18" i="1" l="1"/>
  <c r="D22" i="1"/>
  <c r="D33" i="1"/>
  <c r="H23" i="1" l="1"/>
  <c r="D34" i="1" l="1"/>
  <c r="D36" i="1" s="1"/>
  <c r="H36" i="1" l="1"/>
</calcChain>
</file>

<file path=xl/sharedStrings.xml><?xml version="1.0" encoding="utf-8"?>
<sst xmlns="http://schemas.openxmlformats.org/spreadsheetml/2006/main" count="93" uniqueCount="65">
  <si>
    <t>（1）収入及び支出状況</t>
    <rPh sb="3" eb="5">
      <t>シュウニュウ</t>
    </rPh>
    <rPh sb="5" eb="6">
      <t>オヨ</t>
    </rPh>
    <rPh sb="7" eb="9">
      <t>シシュツ</t>
    </rPh>
    <rPh sb="9" eb="11">
      <t>ジョウキョウ</t>
    </rPh>
    <phoneticPr fontId="1"/>
  </si>
  <si>
    <t>事業費納付金</t>
    <rPh sb="0" eb="3">
      <t>ジギョウヒ</t>
    </rPh>
    <rPh sb="3" eb="6">
      <t>ノウフキン</t>
    </rPh>
    <phoneticPr fontId="1"/>
  </si>
  <si>
    <t>国庫支出金</t>
    <rPh sb="0" eb="2">
      <t>コッコ</t>
    </rPh>
    <rPh sb="2" eb="5">
      <t>シシュツキン</t>
    </rPh>
    <phoneticPr fontId="1"/>
  </si>
  <si>
    <t>療養給付費等交付金</t>
    <rPh sb="0" eb="9">
      <t>リョウヨウ</t>
    </rPh>
    <phoneticPr fontId="1"/>
  </si>
  <si>
    <t>前期高齢者交付金</t>
    <rPh sb="0" eb="8">
      <t>ゼンキ</t>
    </rPh>
    <phoneticPr fontId="1"/>
  </si>
  <si>
    <t>特別高額医療費共同事業交付金</t>
    <rPh sb="0" eb="11">
      <t>トクベツ</t>
    </rPh>
    <rPh sb="11" eb="14">
      <t>コウフキン</t>
    </rPh>
    <phoneticPr fontId="1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</si>
  <si>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1"/>
  </si>
  <si>
    <t>総務費</t>
    <rPh sb="0" eb="3">
      <t>ソウムヒ</t>
    </rPh>
    <phoneticPr fontId="1"/>
  </si>
  <si>
    <t>保険給付費等交付金</t>
    <rPh sb="0" eb="9">
      <t>ホケン</t>
    </rPh>
    <phoneticPr fontId="1"/>
  </si>
  <si>
    <t>（うち普通交付金）</t>
    <rPh sb="3" eb="8">
      <t>フツウ</t>
    </rPh>
    <phoneticPr fontId="1"/>
  </si>
  <si>
    <t>後期高齢者支援金等</t>
    <rPh sb="0" eb="8">
      <t>コウキ</t>
    </rPh>
    <rPh sb="8" eb="9">
      <t>ナド</t>
    </rPh>
    <phoneticPr fontId="1"/>
  </si>
  <si>
    <t>前期高齢者納付金等</t>
    <rPh sb="0" eb="8">
      <t>ゼンキ</t>
    </rPh>
    <rPh sb="8" eb="9">
      <t>ナド</t>
    </rPh>
    <phoneticPr fontId="1"/>
  </si>
  <si>
    <t>介護納付金</t>
    <rPh sb="0" eb="5">
      <t>カイゴ</t>
    </rPh>
    <phoneticPr fontId="1"/>
  </si>
  <si>
    <t>病床転換支援金等</t>
    <rPh sb="0" eb="7">
      <t>ビョウショウ</t>
    </rPh>
    <rPh sb="7" eb="8">
      <t>ナド</t>
    </rPh>
    <phoneticPr fontId="1"/>
  </si>
  <si>
    <t>特別高額医療費共同事業</t>
    <rPh sb="0" eb="11">
      <t>トクベツ</t>
    </rPh>
    <phoneticPr fontId="1"/>
  </si>
  <si>
    <t>保健事業費</t>
    <rPh sb="0" eb="2">
      <t>ホケン</t>
    </rPh>
    <rPh sb="2" eb="5">
      <t>ジギョウヒ</t>
    </rPh>
    <phoneticPr fontId="1"/>
  </si>
  <si>
    <t>小計（単年度支出）</t>
    <rPh sb="0" eb="2">
      <t>ショウケイ</t>
    </rPh>
    <rPh sb="3" eb="6">
      <t>タンネンド</t>
    </rPh>
    <rPh sb="6" eb="8">
      <t>シシュツ</t>
    </rPh>
    <phoneticPr fontId="1"/>
  </si>
  <si>
    <t>小計（単年度収入）</t>
    <rPh sb="0" eb="2">
      <t>ショウケイ</t>
    </rPh>
    <rPh sb="3" eb="6">
      <t>タンネンド</t>
    </rPh>
    <rPh sb="6" eb="8">
      <t>シュウニュウ</t>
    </rPh>
    <phoneticPr fontId="1"/>
  </si>
  <si>
    <t>基金繰入金</t>
    <rPh sb="0" eb="2">
      <t>キキン</t>
    </rPh>
    <rPh sb="2" eb="4">
      <t>クリイレ</t>
    </rPh>
    <rPh sb="4" eb="5">
      <t>キン</t>
    </rPh>
    <phoneticPr fontId="1"/>
  </si>
  <si>
    <t>基金積立金</t>
    <rPh sb="0" eb="2">
      <t>キキン</t>
    </rPh>
    <rPh sb="2" eb="4">
      <t>ツミタテ</t>
    </rPh>
    <rPh sb="4" eb="5">
      <t>キン</t>
    </rPh>
    <phoneticPr fontId="1"/>
  </si>
  <si>
    <t>収入合計</t>
    <rPh sb="0" eb="2">
      <t>シュウニュウ</t>
    </rPh>
    <rPh sb="2" eb="4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</si>
  <si>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</si>
  <si>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収支差引残</t>
    <rPh sb="0" eb="2">
      <t>シュウシ</t>
    </rPh>
    <rPh sb="2" eb="4">
      <t>サシヒキ</t>
    </rPh>
    <rPh sb="4" eb="5">
      <t>ザン</t>
    </rPh>
    <phoneticPr fontId="1"/>
  </si>
  <si>
    <t>（2）資産負債等の状況（年度末現在）</t>
    <rPh sb="3" eb="5">
      <t>シサン</t>
    </rPh>
    <rPh sb="5" eb="8">
      <t>フサイナド</t>
    </rPh>
    <rPh sb="9" eb="11">
      <t>ジョウキョウ</t>
    </rPh>
    <rPh sb="12" eb="15">
      <t>ネンドマツ</t>
    </rPh>
    <rPh sb="15" eb="17">
      <t>ゲンザイ</t>
    </rPh>
    <phoneticPr fontId="1"/>
  </si>
  <si>
    <t>基金保有額</t>
    <rPh sb="0" eb="2">
      <t>キキン</t>
    </rPh>
    <rPh sb="2" eb="4">
      <t>ホユウ</t>
    </rPh>
    <rPh sb="4" eb="5">
      <t>ガク</t>
    </rPh>
    <phoneticPr fontId="1"/>
  </si>
  <si>
    <t>次年度繰越</t>
    <rPh sb="0" eb="3">
      <t>ジネンド</t>
    </rPh>
    <rPh sb="3" eb="5">
      <t>クリコシ</t>
    </rPh>
    <phoneticPr fontId="1"/>
  </si>
  <si>
    <t>資産合計</t>
    <rPh sb="0" eb="2">
      <t>シサン</t>
    </rPh>
    <rPh sb="2" eb="4">
      <t>ゴウケイ</t>
    </rPh>
    <phoneticPr fontId="1"/>
  </si>
  <si>
    <t>負債及び純資産</t>
    <rPh sb="0" eb="2">
      <t>フサイ</t>
    </rPh>
    <rPh sb="2" eb="3">
      <t>オヨ</t>
    </rPh>
    <rPh sb="4" eb="5">
      <t>ジュン</t>
    </rPh>
    <rPh sb="5" eb="7">
      <t>シサン</t>
    </rPh>
    <phoneticPr fontId="1"/>
  </si>
  <si>
    <t>繰上充用金（当年度赤字）</t>
    <rPh sb="0" eb="2">
      <t>クリアゲ</t>
    </rPh>
    <rPh sb="2" eb="4">
      <t>ジュウヨウ</t>
    </rPh>
    <rPh sb="4" eb="5">
      <t>キン</t>
    </rPh>
    <rPh sb="6" eb="9">
      <t>トウネンド</t>
    </rPh>
    <rPh sb="9" eb="11">
      <t>アカジ</t>
    </rPh>
    <phoneticPr fontId="1"/>
  </si>
  <si>
    <t>負債合計</t>
    <rPh sb="0" eb="2">
      <t>フサイ</t>
    </rPh>
    <rPh sb="2" eb="4">
      <t>ゴウケイ</t>
    </rPh>
    <phoneticPr fontId="1"/>
  </si>
  <si>
    <t>純資産（資産－負債）</t>
    <rPh sb="0" eb="3">
      <t>ジュンシサン</t>
    </rPh>
    <rPh sb="4" eb="6">
      <t>シサン</t>
    </rPh>
    <rPh sb="7" eb="9">
      <t>フサイ</t>
    </rPh>
    <phoneticPr fontId="1"/>
  </si>
  <si>
    <t>保険料</t>
    <rPh sb="0" eb="3">
      <t>ホケンリョウ</t>
    </rPh>
    <phoneticPr fontId="1"/>
  </si>
  <si>
    <t>都道府県支出金</t>
    <rPh sb="0" eb="4">
      <t>トドウフケン</t>
    </rPh>
    <rPh sb="4" eb="7">
      <t>シシュツキン</t>
    </rPh>
    <phoneticPr fontId="1"/>
  </si>
  <si>
    <t>その他の収入</t>
    <rPh sb="2" eb="3">
      <t>タ</t>
    </rPh>
    <rPh sb="4" eb="6">
      <t>シュウニュウ</t>
    </rPh>
    <phoneticPr fontId="1"/>
  </si>
  <si>
    <t>保険給付費</t>
    <rPh sb="0" eb="2">
      <t>ホケン</t>
    </rPh>
    <rPh sb="2" eb="4">
      <t>キュウフ</t>
    </rPh>
    <rPh sb="4" eb="5">
      <t>ヒ</t>
    </rPh>
    <phoneticPr fontId="1"/>
  </si>
  <si>
    <t>直診勘定繰出金</t>
    <rPh sb="0" eb="2">
      <t>チョクシン</t>
    </rPh>
    <rPh sb="2" eb="4">
      <t>カンジョウ</t>
    </rPh>
    <rPh sb="4" eb="7">
      <t>クリダシキン</t>
    </rPh>
    <phoneticPr fontId="1"/>
  </si>
  <si>
    <t>その他の支出</t>
    <rPh sb="2" eb="3">
      <t>タ</t>
    </rPh>
    <rPh sb="4" eb="6">
      <t>シシュツ</t>
    </rPh>
    <phoneticPr fontId="1"/>
  </si>
  <si>
    <t>財政安定化基金保有額状況</t>
    <rPh sb="0" eb="7">
      <t>アンテイカ</t>
    </rPh>
    <rPh sb="7" eb="10">
      <t>ホユウガク</t>
    </rPh>
    <rPh sb="10" eb="12">
      <t>ジョウキョウ</t>
    </rPh>
    <phoneticPr fontId="1"/>
  </si>
  <si>
    <t>前年度末保有額</t>
    <rPh sb="0" eb="3">
      <t>ゼンネンド</t>
    </rPh>
    <rPh sb="3" eb="4">
      <t>マツ</t>
    </rPh>
    <rPh sb="4" eb="7">
      <t>ホユウガク</t>
    </rPh>
    <phoneticPr fontId="1"/>
  </si>
  <si>
    <t>保有額</t>
    <rPh sb="0" eb="3">
      <t>ホユウガク</t>
    </rPh>
    <phoneticPr fontId="1"/>
  </si>
  <si>
    <t>繰越金</t>
    <rPh sb="0" eb="2">
      <t>クリコシ</t>
    </rPh>
    <rPh sb="2" eb="3">
      <t>キン</t>
    </rPh>
    <phoneticPr fontId="1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</si>
  <si>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1"/>
  </si>
  <si>
    <t>公債費</t>
    <rPh sb="0" eb="3">
      <t>コウサイヒ</t>
    </rPh>
    <phoneticPr fontId="1"/>
  </si>
  <si>
    <t>収支黒字</t>
    <rPh sb="0" eb="2">
      <t>シュウシ</t>
    </rPh>
    <rPh sb="2" eb="4">
      <t>クロジ</t>
    </rPh>
    <phoneticPr fontId="1"/>
  </si>
  <si>
    <t>収支赤字</t>
    <rPh sb="0" eb="2">
      <t>シュウシ</t>
    </rPh>
    <rPh sb="2" eb="4">
      <t>アカジ</t>
    </rPh>
    <phoneticPr fontId="1"/>
  </si>
  <si>
    <t>収支差引額</t>
    <rPh sb="0" eb="2">
      <t>シュウシ</t>
    </rPh>
    <rPh sb="2" eb="4">
      <t>サシヒキ</t>
    </rPh>
    <rPh sb="4" eb="5">
      <t>ガク</t>
    </rPh>
    <phoneticPr fontId="1"/>
  </si>
  <si>
    <t>単年度収支差額</t>
    <rPh sb="0" eb="3">
      <t>タンネンド</t>
    </rPh>
    <rPh sb="3" eb="5">
      <t>シュウシ</t>
    </rPh>
    <rPh sb="5" eb="6">
      <t>サ</t>
    </rPh>
    <rPh sb="6" eb="7">
      <t>ガク</t>
    </rPh>
    <phoneticPr fontId="1"/>
  </si>
  <si>
    <t>基金保有額</t>
    <rPh sb="0" eb="2">
      <t>キキン</t>
    </rPh>
    <rPh sb="2" eb="5">
      <t>ホユウガク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</si>
  <si>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</si>
  <si>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</si>
  <si>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単年度黒字</t>
    <rPh sb="0" eb="3">
      <t>タンネンド</t>
    </rPh>
    <rPh sb="3" eb="5">
      <t>クロジ</t>
    </rPh>
    <phoneticPr fontId="1"/>
  </si>
  <si>
    <t>単年度赤字</t>
    <rPh sb="0" eb="3">
      <t>タンネンド</t>
    </rPh>
    <rPh sb="3" eb="5">
      <t>アカジ</t>
    </rPh>
    <phoneticPr fontId="1"/>
  </si>
  <si>
    <t>資　産</t>
    <rPh sb="0" eb="1">
      <t>シ</t>
    </rPh>
    <rPh sb="2" eb="3">
      <t>サン</t>
    </rPh>
    <phoneticPr fontId="1"/>
  </si>
  <si>
    <t>基金保有額</t>
    <rPh sb="0" eb="2">
      <t>キキン</t>
    </rPh>
    <rPh sb="2" eb="4">
      <t>ホユウ</t>
    </rPh>
    <rPh sb="4" eb="5">
      <t>ガク</t>
    </rPh>
    <phoneticPr fontId="1"/>
  </si>
  <si>
    <t>【大阪府内43市町村総計】</t>
    <rPh sb="1" eb="3">
      <t>オオサカ</t>
    </rPh>
    <rPh sb="3" eb="5">
      <t>フナイ</t>
    </rPh>
    <rPh sb="7" eb="10">
      <t>シチョウソン</t>
    </rPh>
    <rPh sb="10" eb="12">
      <t>ソウケイ</t>
    </rPh>
    <phoneticPr fontId="1"/>
  </si>
  <si>
    <t>【大阪府】</t>
    <rPh sb="1" eb="4">
      <t>オオサカフ</t>
    </rPh>
    <phoneticPr fontId="1"/>
  </si>
  <si>
    <t>単位：百万円</t>
    <rPh sb="0" eb="2">
      <t>タンイ</t>
    </rPh>
    <rPh sb="3" eb="6">
      <t>ヒャクマンエン</t>
    </rPh>
    <phoneticPr fontId="1"/>
  </si>
  <si>
    <t>※　百万円未満四捨五入により、合計額は合わない場合がある。</t>
    <rPh sb="2" eb="5">
      <t>ヒャクマンエン</t>
    </rPh>
    <rPh sb="5" eb="7">
      <t>ミマン</t>
    </rPh>
    <rPh sb="7" eb="11">
      <t>シシャゴニュウ</t>
    </rPh>
    <rPh sb="15" eb="17">
      <t>ゴウケイ</t>
    </rPh>
    <rPh sb="17" eb="18">
      <t>ガク</t>
    </rPh>
    <rPh sb="19" eb="20">
      <t>ア</t>
    </rPh>
    <rPh sb="23" eb="25">
      <t>バアイ</t>
    </rPh>
    <phoneticPr fontId="1"/>
  </si>
  <si>
    <t>その他の支出</t>
    <rPh sb="2" eb="3">
      <t>タ</t>
    </rPh>
    <rPh sb="4" eb="6">
      <t>シシュツ</t>
    </rPh>
    <phoneticPr fontId="1"/>
  </si>
  <si>
    <t>財政安定化基金貸付金</t>
    <rPh sb="0" eb="7">
      <t>アンテイカ</t>
    </rPh>
    <rPh sb="7" eb="9">
      <t>カシツケ</t>
    </rPh>
    <rPh sb="9" eb="10">
      <t>キン</t>
    </rPh>
    <phoneticPr fontId="1"/>
  </si>
  <si>
    <t>貸付金等</t>
    <rPh sb="0" eb="2">
      <t>カシツケ</t>
    </rPh>
    <rPh sb="2" eb="3">
      <t>キン</t>
    </rPh>
    <rPh sb="3" eb="4">
      <t>ナド</t>
    </rPh>
    <phoneticPr fontId="1"/>
  </si>
  <si>
    <t>市町村債残高</t>
    <rPh sb="0" eb="3">
      <t>シチョウソン</t>
    </rPh>
    <rPh sb="3" eb="4">
      <t>サイ</t>
    </rPh>
    <rPh sb="4" eb="6">
      <t>ザンダカ</t>
    </rPh>
    <phoneticPr fontId="1"/>
  </si>
  <si>
    <t>市町村債</t>
    <rPh sb="0" eb="3">
      <t>シチョウソン</t>
    </rPh>
    <rPh sb="3" eb="4">
      <t>サイ</t>
    </rPh>
    <phoneticPr fontId="1"/>
  </si>
  <si>
    <t>市町村債残額</t>
    <rPh sb="0" eb="3">
      <t>シチョウソン</t>
    </rPh>
    <rPh sb="3" eb="4">
      <t>サイ</t>
    </rPh>
    <rPh sb="4" eb="6">
      <t>ザンガク</t>
    </rPh>
    <phoneticPr fontId="1"/>
  </si>
  <si>
    <t>令和３年度 国民健康保険事業 決算概況</t>
    <rPh sb="0" eb="2">
      <t>レイワ</t>
    </rPh>
    <rPh sb="3" eb="5">
      <t>ネンド</t>
    </rPh>
    <rPh sb="4" eb="5">
      <t>ド</t>
    </rPh>
    <rPh sb="6" eb="8">
      <t>コクミン</t>
    </rPh>
    <rPh sb="8" eb="10">
      <t>ケンコウ</t>
    </rPh>
    <rPh sb="10" eb="12">
      <t>ホケン</t>
    </rPh>
    <rPh sb="12" eb="14">
      <t>ジギョウ</t>
    </rPh>
    <rPh sb="15" eb="17">
      <t>ケッサン</t>
    </rPh>
    <rPh sb="17" eb="19">
      <t>ガイキョウ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</si>
</sst>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団&quot;&quot;体&quot;"/>
    <numFmt numFmtId="177" formatCode="\(#,##0\)"/>
    <numFmt numFmtId="178" formatCode="#,##0;&quot;▲ &quot;#,##0"/>
    <numFmt numFmtId="179" formatCode="&quot;※　出典：事業年報Ｂ表（&quot;[$-411]ggge&quot;年&quot;m&quot;月&quot;d&quot;日時点）。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rgb="FF0000CC"/>
      <name val="Meiryo UI"/>
      <family val="3"/>
      <charset val="128"/>
    </font>
    <font>
      <sz val="11"/>
      <color rgb="FF0000CC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rgb="FF003300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13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38" fontId="5" fillId="0" borderId="1" xfId="1" applyFont="1" applyBorder="1">
      <alignment vertical="center"/>
    </xf>
    <xf numFmtId="38" fontId="6" fillId="0" borderId="0" xfId="1" applyFont="1">
      <alignment vertical="center"/>
    </xf>
    <xf numFmtId="38" fontId="6" fillId="0" borderId="0" xfId="0" applyNumberFormat="1" applyFont="1">
      <alignment vertical="center"/>
    </xf>
    <xf numFmtId="177" fontId="5" fillId="0" borderId="1" xfId="1" applyNumberFormat="1" applyFont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38" fontId="5" fillId="0" borderId="5" xfId="1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38" fontId="5" fillId="0" borderId="2" xfId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38" fontId="5" fillId="0" borderId="14" xfId="1" applyFont="1" applyBorder="1">
      <alignment vertical="center"/>
    </xf>
    <xf numFmtId="38" fontId="5" fillId="0" borderId="11" xfId="1" applyFont="1" applyBorder="1">
      <alignment vertical="center"/>
    </xf>
    <xf numFmtId="178" fontId="5" fillId="0" borderId="11" xfId="1" applyNumberFormat="1" applyFont="1" applyBorder="1">
      <alignment vertical="center"/>
    </xf>
    <xf numFmtId="38" fontId="5" fillId="0" borderId="0" xfId="1" applyFont="1">
      <alignment vertical="center"/>
    </xf>
    <xf numFmtId="176" fontId="3" fillId="0" borderId="0" xfId="0" applyNumberFormat="1" applyFont="1" applyBorder="1">
      <alignment vertical="center"/>
    </xf>
    <xf numFmtId="0" fontId="8" fillId="0" borderId="0" xfId="0" applyFont="1">
      <alignment vertical="center"/>
    </xf>
    <xf numFmtId="38" fontId="6" fillId="0" borderId="0" xfId="1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38" fontId="5" fillId="0" borderId="15" xfId="1" applyFont="1" applyBorder="1">
      <alignment vertical="center"/>
    </xf>
    <xf numFmtId="178" fontId="5" fillId="0" borderId="0" xfId="1" applyNumberFormat="1" applyFont="1">
      <alignment vertical="center"/>
    </xf>
    <xf numFmtId="178" fontId="6" fillId="0" borderId="0" xfId="1" applyNumberFormat="1" applyFont="1">
      <alignment vertical="center"/>
    </xf>
    <xf numFmtId="0" fontId="3" fillId="0" borderId="0" xfId="0" applyFont="1" applyAlignment="1">
      <alignment horizontal="left" vertical="center"/>
    </xf>
    <xf numFmtId="179" fontId="9" fillId="0" borderId="0" xfId="0" applyNumberFormat="1" applyFont="1" applyAlignment="1">
      <alignment horizontal="left" vertical="center"/>
    </xf>
    <xf numFmtId="178" fontId="6" fillId="0" borderId="0" xfId="0" applyNumberFormat="1" applyFont="1" applyFill="1">
      <alignment vertical="center"/>
    </xf>
    <xf numFmtId="178" fontId="6" fillId="0" borderId="0" xfId="1" applyNumberFormat="1" applyFont="1" applyFill="1">
      <alignment vertical="center"/>
    </xf>
    <xf numFmtId="176" fontId="6" fillId="0" borderId="3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38" fontId="5" fillId="0" borderId="0" xfId="1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3" fillId="3" borderId="0" xfId="1" applyFont="1" applyFill="1">
      <alignment vertical="center"/>
    </xf>
    <xf numFmtId="38" fontId="10" fillId="3" borderId="0" xfId="1" applyFont="1" applyFill="1">
      <alignment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38" fontId="5" fillId="0" borderId="16" xfId="1" applyFont="1" applyBorder="1" applyAlignment="1">
      <alignment horizontal="right" vertical="center"/>
    </xf>
    <xf numFmtId="38" fontId="5" fillId="0" borderId="17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38" fontId="5" fillId="0" borderId="6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179" fontId="9" fillId="0" borderId="0" xfId="0" applyNumberFormat="1" applyFont="1" applyAlignment="1">
      <alignment horizontal="left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FF00"/>
      <color rgb="FF0000CC"/>
      <color rgb="FF003300"/>
      <color rgb="FF00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1971675</xdr:colOff>
      <xdr:row>0</xdr:row>
      <xdr:rowOff>28575</xdr:rowOff>
    </xdr:from>
    <xdr:to>
      <xdr:col>16</xdr:col>
      <xdr:colOff>789454</xdr:colOff>
      <xdr:row>0</xdr:row>
      <xdr:rowOff>428625</xdr:rowOff>
    </xdr:to>
    <xdr:sp macro="" textlink="">
      <xdr:nvSpPr>
        <xdr:cNvPr id="3" name="フレーム 2"/>
        <xdr:cNvSpPr/>
      </xdr:nvSpPr>
      <xdr:spPr>
        <a:xfrm>
          <a:off x="12934950" y="28575"/>
          <a:ext cx="1503829" cy="400050"/>
        </a:xfrm>
        <a:prstGeom prst="frame">
          <a:avLst>
            <a:gd name="adj1" fmla="val 3236"/>
          </a:avLst>
        </a:prstGeom>
        <a:ln w="3175" cmpd="sng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資料</a:t>
          </a:r>
          <a:r>
            <a:rPr kumimoji="1" lang="en-US" altLang="ja-JP" sz="18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11</a:t>
          </a:r>
          <a:r>
            <a:rPr kumimoji="1" lang="ja-JP" altLang="en-US" sz="18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R39"/>
  <sheetViews>
    <sheetView tabSelected="1" zoomScale="80" zoomScaleNormal="80" workbookViewId="0">
      <selection activeCell="F31" sqref="F31"/>
    </sheetView>
  </sheetViews>
  <sheetFormatPr defaultRowHeight="15.75" x14ac:dyDescent="0.4"/>
  <cols>
    <col min="1" max="1" width="1.625" style="1" customWidth="1"/>
    <col min="2" max="2" width="27.625" style="1" customWidth="1"/>
    <col min="3" max="3" width="17.625" style="1" customWidth="1"/>
    <col min="4" max="4" width="17.625" style="2" hidden="1" customWidth="1"/>
    <col min="5" max="5" width="1.625" style="1" customWidth="1"/>
    <col min="6" max="6" width="27.625" style="1" customWidth="1"/>
    <col min="7" max="7" width="17.625" style="1" customWidth="1"/>
    <col min="8" max="8" width="17.625" style="2" hidden="1" customWidth="1"/>
    <col min="9" max="10" width="1.625" style="1" customWidth="1"/>
    <col min="11" max="11" width="27.625" style="1" customWidth="1"/>
    <col min="12" max="12" width="17.625" style="1" customWidth="1"/>
    <col min="13" max="13" width="17.625" style="1" hidden="1" customWidth="1"/>
    <col min="14" max="14" width="1.625" style="1" customWidth="1"/>
    <col min="15" max="15" width="27.625" style="1" customWidth="1"/>
    <col min="16" max="16" width="7.625" style="1" customWidth="1"/>
    <col min="17" max="17" width="10.625" style="1" customWidth="1"/>
    <col min="18" max="18" width="17.625" style="1" hidden="1" customWidth="1"/>
    <col min="19" max="19" width="1.625" style="1" customWidth="1"/>
    <col min="20" max="16384" width="9" style="1"/>
  </cols>
  <sheetData>
    <row r="1" spans="2:18" ht="39.950000000000003" customHeight="1" x14ac:dyDescent="0.45">
      <c r="B1" s="40" t="s">
        <v>64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2:18" ht="21.95" customHeight="1" x14ac:dyDescent="0.4">
      <c r="I2" s="3"/>
      <c r="J2" s="3"/>
    </row>
    <row r="3" spans="2:18" ht="21.95" customHeight="1" x14ac:dyDescent="0.4">
      <c r="B3" s="22" t="s">
        <v>55</v>
      </c>
      <c r="J3" s="5"/>
      <c r="K3" s="22" t="s">
        <v>54</v>
      </c>
    </row>
    <row r="4" spans="2:18" ht="21.95" customHeight="1" x14ac:dyDescent="0.4">
      <c r="J4" s="5"/>
      <c r="P4" s="41" t="s">
        <v>56</v>
      </c>
      <c r="Q4" s="41"/>
    </row>
    <row r="5" spans="2:18" ht="21.95" customHeight="1" x14ac:dyDescent="0.4">
      <c r="B5" s="4" t="s">
        <v>0</v>
      </c>
      <c r="J5" s="5"/>
      <c r="K5" s="4" t="s">
        <v>0</v>
      </c>
    </row>
    <row r="6" spans="2:18" ht="21.95" customHeight="1" x14ac:dyDescent="0.4">
      <c r="B6" s="46" t="s">
        <v>48</v>
      </c>
      <c r="C6" s="47"/>
      <c r="F6" s="46" t="s">
        <v>49</v>
      </c>
      <c r="G6" s="47"/>
      <c r="J6" s="5"/>
      <c r="K6" s="46" t="s">
        <v>48</v>
      </c>
      <c r="L6" s="47"/>
      <c r="O6" s="49" t="s">
        <v>49</v>
      </c>
      <c r="P6" s="49"/>
      <c r="Q6" s="49"/>
    </row>
    <row r="7" spans="2:18" ht="21.95" customHeight="1" x14ac:dyDescent="0.4">
      <c r="B7" s="6" t="s">
        <v>1</v>
      </c>
      <c r="C7" s="7">
        <v>270926</v>
      </c>
      <c r="D7" s="38">
        <v>270925699528</v>
      </c>
      <c r="F7" s="6" t="s">
        <v>7</v>
      </c>
      <c r="G7" s="7">
        <v>96</v>
      </c>
      <c r="H7" s="38">
        <v>96463409</v>
      </c>
      <c r="J7" s="5"/>
      <c r="K7" s="6" t="s">
        <v>31</v>
      </c>
      <c r="L7" s="7">
        <v>173454</v>
      </c>
      <c r="M7" s="8" t="e">
        <f>+#REF!</f>
        <v>#REF!</v>
      </c>
      <c r="O7" s="6" t="s">
        <v>7</v>
      </c>
      <c r="P7" s="48">
        <v>15254</v>
      </c>
      <c r="Q7" s="48">
        <v>15254</v>
      </c>
      <c r="R7" s="9" t="e">
        <f>+#REF!</f>
        <v>#REF!</v>
      </c>
    </row>
    <row r="8" spans="2:18" ht="21.95" customHeight="1" x14ac:dyDescent="0.4">
      <c r="B8" s="6" t="s">
        <v>2</v>
      </c>
      <c r="C8" s="7">
        <v>265736</v>
      </c>
      <c r="D8" s="38">
        <v>265735821739</v>
      </c>
      <c r="F8" s="6" t="s">
        <v>8</v>
      </c>
      <c r="G8" s="7">
        <v>669365</v>
      </c>
      <c r="H8" s="38">
        <v>669364916499</v>
      </c>
      <c r="J8" s="5"/>
      <c r="K8" s="6" t="s">
        <v>2</v>
      </c>
      <c r="L8" s="7">
        <v>3557</v>
      </c>
      <c r="M8" s="9" t="e">
        <f>+#REF!</f>
        <v>#REF!</v>
      </c>
      <c r="O8" s="6" t="s">
        <v>34</v>
      </c>
      <c r="P8" s="48">
        <v>646633</v>
      </c>
      <c r="Q8" s="48">
        <v>646633</v>
      </c>
      <c r="R8" s="9" t="e">
        <f>+#REF!</f>
        <v>#REF!</v>
      </c>
    </row>
    <row r="9" spans="2:18" ht="21.95" customHeight="1" x14ac:dyDescent="0.4">
      <c r="B9" s="6" t="s">
        <v>3</v>
      </c>
      <c r="C9" s="7">
        <v>0</v>
      </c>
      <c r="D9" s="38">
        <v>0</v>
      </c>
      <c r="F9" s="6" t="s">
        <v>9</v>
      </c>
      <c r="G9" s="10">
        <v>655085</v>
      </c>
      <c r="H9" s="38">
        <v>655084645499</v>
      </c>
      <c r="J9" s="5"/>
      <c r="K9" s="6" t="s">
        <v>32</v>
      </c>
      <c r="L9" s="7">
        <v>670283</v>
      </c>
      <c r="M9" s="9" t="e">
        <f>+#REF!</f>
        <v>#REF!</v>
      </c>
      <c r="O9" s="6" t="s">
        <v>1</v>
      </c>
      <c r="P9" s="48">
        <v>270926</v>
      </c>
      <c r="Q9" s="48">
        <v>270926</v>
      </c>
      <c r="R9" s="9" t="e">
        <f>+#REF!</f>
        <v>#REF!</v>
      </c>
    </row>
    <row r="10" spans="2:18" ht="21.95" customHeight="1" x14ac:dyDescent="0.4">
      <c r="B10" s="6" t="s">
        <v>4</v>
      </c>
      <c r="C10" s="7">
        <v>248737</v>
      </c>
      <c r="D10" s="38">
        <v>248737495614</v>
      </c>
      <c r="F10" s="6" t="s">
        <v>10</v>
      </c>
      <c r="G10" s="7">
        <v>110230</v>
      </c>
      <c r="H10" s="38">
        <v>110229783888</v>
      </c>
      <c r="J10" s="5"/>
      <c r="K10" s="6" t="s">
        <v>9</v>
      </c>
      <c r="L10" s="10">
        <v>655085</v>
      </c>
      <c r="M10" s="9" t="e">
        <f>+#REF!</f>
        <v>#REF!</v>
      </c>
      <c r="O10" s="6" t="s">
        <v>15</v>
      </c>
      <c r="P10" s="48">
        <v>6644</v>
      </c>
      <c r="Q10" s="48">
        <v>6644</v>
      </c>
      <c r="R10" s="9" t="e">
        <f>+#REF!</f>
        <v>#REF!</v>
      </c>
    </row>
    <row r="11" spans="2:18" ht="21.95" customHeight="1" x14ac:dyDescent="0.4">
      <c r="B11" s="6" t="s">
        <v>5</v>
      </c>
      <c r="C11" s="7">
        <v>1576</v>
      </c>
      <c r="D11" s="38">
        <v>1575974210</v>
      </c>
      <c r="F11" s="6" t="s">
        <v>11</v>
      </c>
      <c r="G11" s="7">
        <v>210</v>
      </c>
      <c r="H11" s="38">
        <v>210198556</v>
      </c>
      <c r="J11" s="5"/>
      <c r="K11" s="6" t="s">
        <v>6</v>
      </c>
      <c r="L11" s="7">
        <v>95731</v>
      </c>
      <c r="M11" s="9" t="e">
        <f>+#REF!</f>
        <v>#REF!</v>
      </c>
      <c r="O11" s="6" t="s">
        <v>35</v>
      </c>
      <c r="P11" s="48">
        <v>11</v>
      </c>
      <c r="Q11" s="48">
        <v>11</v>
      </c>
      <c r="R11" s="9" t="e">
        <f>+#REF!</f>
        <v>#REF!</v>
      </c>
    </row>
    <row r="12" spans="2:18" ht="21.95" customHeight="1" thickBot="1" x14ac:dyDescent="0.45">
      <c r="B12" s="6" t="s">
        <v>6</v>
      </c>
      <c r="C12" s="7">
        <v>51818</v>
      </c>
      <c r="D12" s="38">
        <v>51817726409</v>
      </c>
      <c r="F12" s="6" t="s">
        <v>12</v>
      </c>
      <c r="G12" s="7">
        <v>42670</v>
      </c>
      <c r="H12" s="38">
        <v>42670109024</v>
      </c>
      <c r="J12" s="5"/>
      <c r="K12" s="11" t="s">
        <v>33</v>
      </c>
      <c r="L12" s="12">
        <v>2443</v>
      </c>
      <c r="M12" s="9" t="e">
        <f>+#REF!</f>
        <v>#REF!</v>
      </c>
      <c r="O12" s="11" t="s">
        <v>36</v>
      </c>
      <c r="P12" s="57">
        <v>1865</v>
      </c>
      <c r="Q12" s="57">
        <v>1865</v>
      </c>
      <c r="R12" s="9" t="e">
        <f>+#REF!+#REF!</f>
        <v>#REF!</v>
      </c>
    </row>
    <row r="13" spans="2:18" ht="21.95" customHeight="1" thickTop="1" thickBot="1" x14ac:dyDescent="0.45">
      <c r="B13" s="11" t="s">
        <v>33</v>
      </c>
      <c r="C13" s="12">
        <v>391</v>
      </c>
      <c r="D13" s="38">
        <f>388111165+3371058</f>
        <v>391482223</v>
      </c>
      <c r="F13" s="6" t="s">
        <v>13</v>
      </c>
      <c r="G13" s="7">
        <v>0</v>
      </c>
      <c r="H13" s="38">
        <v>401842</v>
      </c>
      <c r="J13" s="5"/>
      <c r="K13" s="13" t="s">
        <v>17</v>
      </c>
      <c r="L13" s="14">
        <v>945468</v>
      </c>
      <c r="M13" s="9" t="e">
        <f>+#REF!</f>
        <v>#REF!</v>
      </c>
      <c r="O13" s="13" t="s">
        <v>16</v>
      </c>
      <c r="P13" s="51">
        <v>941331</v>
      </c>
      <c r="Q13" s="51">
        <v>941331</v>
      </c>
      <c r="R13" s="9" t="e">
        <f>+#REF!</f>
        <v>#REF!</v>
      </c>
    </row>
    <row r="14" spans="2:18" ht="21.95" customHeight="1" thickTop="1" x14ac:dyDescent="0.4">
      <c r="B14" s="13" t="s">
        <v>17</v>
      </c>
      <c r="C14" s="14">
        <v>839184</v>
      </c>
      <c r="D14" s="8">
        <f>SUM(D7:D13)</f>
        <v>839184199723</v>
      </c>
      <c r="F14" s="6" t="s">
        <v>14</v>
      </c>
      <c r="G14" s="7">
        <v>1500</v>
      </c>
      <c r="H14" s="38">
        <v>1499944027</v>
      </c>
      <c r="J14" s="5"/>
      <c r="O14" s="15" t="s">
        <v>46</v>
      </c>
      <c r="P14" s="50">
        <v>4136</v>
      </c>
      <c r="Q14" s="50">
        <v>4136</v>
      </c>
      <c r="R14" s="9" t="e">
        <f>+#REF!</f>
        <v>#REF!</v>
      </c>
    </row>
    <row r="15" spans="2:18" ht="21.95" customHeight="1" x14ac:dyDescent="0.4">
      <c r="F15" s="16" t="s">
        <v>15</v>
      </c>
      <c r="G15" s="17">
        <v>254</v>
      </c>
      <c r="H15" s="38">
        <v>254306597</v>
      </c>
      <c r="J15" s="5"/>
      <c r="O15" s="6" t="s">
        <v>50</v>
      </c>
      <c r="P15" s="33">
        <v>27</v>
      </c>
      <c r="Q15" s="18">
        <v>5819</v>
      </c>
      <c r="R15" s="23" t="e">
        <f>+#REF!</f>
        <v>#REF!</v>
      </c>
    </row>
    <row r="16" spans="2:18" ht="21.95" customHeight="1" thickBot="1" x14ac:dyDescent="0.45">
      <c r="F16" s="11" t="s">
        <v>58</v>
      </c>
      <c r="G16" s="12">
        <v>20436</v>
      </c>
      <c r="H16" s="38">
        <v>20435679718</v>
      </c>
      <c r="J16" s="5"/>
      <c r="O16" s="6" t="s">
        <v>51</v>
      </c>
      <c r="P16" s="33">
        <v>16</v>
      </c>
      <c r="Q16" s="19">
        <v>-1682</v>
      </c>
      <c r="R16" s="31" t="e">
        <f>+#REF!</f>
        <v>#REF!</v>
      </c>
    </row>
    <row r="17" spans="2:18" ht="21.95" customHeight="1" thickTop="1" x14ac:dyDescent="0.4">
      <c r="F17" s="13" t="s">
        <v>16</v>
      </c>
      <c r="G17" s="14">
        <v>844762</v>
      </c>
      <c r="H17" s="8">
        <f>SUM(H7:H8,H10:H16)</f>
        <v>844761803560</v>
      </c>
      <c r="J17" s="5"/>
      <c r="R17" s="9" t="e">
        <f>SUM(R15:R16)</f>
        <v>#REF!</v>
      </c>
    </row>
    <row r="18" spans="2:18" ht="21.95" customHeight="1" x14ac:dyDescent="0.4">
      <c r="F18" s="15" t="s">
        <v>46</v>
      </c>
      <c r="G18" s="27">
        <v>-5578</v>
      </c>
      <c r="H18" s="28">
        <f>+D14-H17</f>
        <v>-5577603837</v>
      </c>
      <c r="J18" s="5"/>
    </row>
    <row r="19" spans="2:18" ht="21.95" customHeight="1" x14ac:dyDescent="0.4">
      <c r="J19" s="5"/>
      <c r="K19" s="6" t="s">
        <v>18</v>
      </c>
      <c r="L19" s="7">
        <v>2008</v>
      </c>
      <c r="M19" s="9" t="e">
        <f>+#REF!</f>
        <v>#REF!</v>
      </c>
      <c r="O19" s="6" t="s">
        <v>19</v>
      </c>
      <c r="P19" s="52">
        <v>9383</v>
      </c>
      <c r="Q19" s="53">
        <v>9383</v>
      </c>
      <c r="R19" s="9" t="e">
        <f>+#REF!</f>
        <v>#REF!</v>
      </c>
    </row>
    <row r="20" spans="2:18" ht="21.95" customHeight="1" x14ac:dyDescent="0.4">
      <c r="B20" s="24" t="s">
        <v>18</v>
      </c>
      <c r="C20" s="7">
        <v>307</v>
      </c>
      <c r="D20" s="38">
        <v>306847943</v>
      </c>
      <c r="F20" s="16" t="s">
        <v>19</v>
      </c>
      <c r="G20" s="17">
        <v>1267</v>
      </c>
      <c r="H20" s="38">
        <v>1267480925</v>
      </c>
      <c r="J20" s="5"/>
      <c r="K20" s="16" t="s">
        <v>40</v>
      </c>
      <c r="L20" s="17">
        <v>18724</v>
      </c>
      <c r="M20" s="9" t="e">
        <f>+#REF!</f>
        <v>#REF!</v>
      </c>
      <c r="O20" s="6" t="s">
        <v>41</v>
      </c>
      <c r="P20" s="52">
        <v>1658</v>
      </c>
      <c r="Q20" s="53">
        <v>1658</v>
      </c>
      <c r="R20" s="9" t="e">
        <f>+#REF!</f>
        <v>#REF!</v>
      </c>
    </row>
    <row r="21" spans="2:18" ht="21.95" customHeight="1" thickBot="1" x14ac:dyDescent="0.45">
      <c r="B21" s="24" t="s">
        <v>40</v>
      </c>
      <c r="C21" s="7">
        <v>25756</v>
      </c>
      <c r="D21" s="38">
        <v>25756435206</v>
      </c>
      <c r="F21" s="11" t="s">
        <v>59</v>
      </c>
      <c r="G21" s="12">
        <v>0</v>
      </c>
      <c r="H21" s="38">
        <v>0</v>
      </c>
      <c r="J21" s="5"/>
      <c r="K21" s="11" t="s">
        <v>62</v>
      </c>
      <c r="L21" s="12">
        <v>0</v>
      </c>
      <c r="M21" s="9" t="e">
        <f>+#REF!</f>
        <v>#REF!</v>
      </c>
      <c r="O21" s="11" t="s">
        <v>42</v>
      </c>
      <c r="P21" s="55">
        <v>3</v>
      </c>
      <c r="Q21" s="56">
        <v>3</v>
      </c>
      <c r="R21" s="9" t="e">
        <f>+#REF!</f>
        <v>#REF!</v>
      </c>
    </row>
    <row r="22" spans="2:18" ht="21.95" customHeight="1" thickTop="1" x14ac:dyDescent="0.4">
      <c r="B22" s="25" t="s">
        <v>20</v>
      </c>
      <c r="C22" s="26">
        <v>865247</v>
      </c>
      <c r="D22" s="8">
        <f>+D14+D20+D21</f>
        <v>865247482872</v>
      </c>
      <c r="F22" s="13" t="s">
        <v>21</v>
      </c>
      <c r="G22" s="14">
        <v>846029</v>
      </c>
      <c r="H22" s="8">
        <f>+H17+H20+H21</f>
        <v>846029284485</v>
      </c>
      <c r="J22" s="5"/>
      <c r="K22" s="13" t="s">
        <v>20</v>
      </c>
      <c r="L22" s="14">
        <v>966200</v>
      </c>
      <c r="O22" s="13" t="s">
        <v>21</v>
      </c>
      <c r="P22" s="44">
        <v>952376</v>
      </c>
      <c r="Q22" s="45">
        <v>952376</v>
      </c>
      <c r="R22" s="9" t="e">
        <f>+#REF!</f>
        <v>#REF!</v>
      </c>
    </row>
    <row r="23" spans="2:18" ht="21.95" customHeight="1" x14ac:dyDescent="0.4">
      <c r="F23" s="15" t="s">
        <v>22</v>
      </c>
      <c r="G23" s="20">
        <v>19218</v>
      </c>
      <c r="H23" s="8">
        <f>+D22-H22</f>
        <v>19218198387</v>
      </c>
      <c r="J23" s="5"/>
      <c r="O23" s="15" t="s">
        <v>45</v>
      </c>
      <c r="P23" s="50">
        <v>13824</v>
      </c>
      <c r="Q23" s="50">
        <v>13824</v>
      </c>
      <c r="R23" s="9" t="e">
        <f>+#REF!</f>
        <v>#REF!</v>
      </c>
    </row>
    <row r="24" spans="2:18" ht="21.95" customHeight="1" x14ac:dyDescent="0.4">
      <c r="J24" s="5"/>
      <c r="O24" s="6" t="s">
        <v>43</v>
      </c>
      <c r="P24" s="33">
        <v>42</v>
      </c>
      <c r="Q24" s="18">
        <v>15179</v>
      </c>
      <c r="R24" s="23" t="e">
        <f>+#REF!</f>
        <v>#REF!</v>
      </c>
    </row>
    <row r="25" spans="2:18" ht="21.95" customHeight="1" x14ac:dyDescent="0.4">
      <c r="F25" s="46" t="s">
        <v>37</v>
      </c>
      <c r="G25" s="47"/>
      <c r="J25" s="5"/>
      <c r="O25" s="6" t="s">
        <v>44</v>
      </c>
      <c r="P25" s="33">
        <v>1</v>
      </c>
      <c r="Q25" s="19">
        <v>-1355</v>
      </c>
      <c r="R25" s="32" t="e">
        <f>+#REF!</f>
        <v>#REF!</v>
      </c>
    </row>
    <row r="26" spans="2:18" ht="21.95" customHeight="1" thickBot="1" x14ac:dyDescent="0.45">
      <c r="F26" s="11" t="s">
        <v>38</v>
      </c>
      <c r="G26" s="12">
        <v>13432</v>
      </c>
      <c r="H26" s="38">
        <v>13432038158</v>
      </c>
      <c r="J26" s="5"/>
      <c r="P26" s="21"/>
      <c r="Q26" s="3"/>
      <c r="R26" s="9" t="e">
        <f>SUM(R24:R25)</f>
        <v>#REF!</v>
      </c>
    </row>
    <row r="27" spans="2:18" ht="21.95" customHeight="1" thickTop="1" x14ac:dyDescent="0.4">
      <c r="F27" s="13" t="s">
        <v>18</v>
      </c>
      <c r="G27" s="14">
        <v>307</v>
      </c>
      <c r="H27" s="23">
        <f>+D20</f>
        <v>306847943</v>
      </c>
      <c r="J27" s="5"/>
      <c r="O27" s="6" t="s">
        <v>53</v>
      </c>
      <c r="P27" s="48">
        <v>31612</v>
      </c>
      <c r="Q27" s="48">
        <v>31612</v>
      </c>
      <c r="R27" s="9" t="e">
        <f>+#REF!</f>
        <v>#REF!</v>
      </c>
    </row>
    <row r="28" spans="2:18" ht="21.95" customHeight="1" thickBot="1" x14ac:dyDescent="0.45">
      <c r="F28" s="11" t="s">
        <v>19</v>
      </c>
      <c r="G28" s="12">
        <v>1267</v>
      </c>
      <c r="H28" s="23">
        <f>+H20</f>
        <v>1267480925</v>
      </c>
      <c r="J28" s="5"/>
      <c r="O28" s="34" t="s">
        <v>63</v>
      </c>
      <c r="P28" s="48">
        <v>150</v>
      </c>
      <c r="Q28" s="48">
        <v>150</v>
      </c>
      <c r="R28" s="9" t="e">
        <f>+#REF!</f>
        <v>#REF!</v>
      </c>
    </row>
    <row r="29" spans="2:18" ht="21.95" customHeight="1" thickTop="1" x14ac:dyDescent="0.4">
      <c r="F29" s="13" t="s">
        <v>39</v>
      </c>
      <c r="G29" s="14">
        <v>14393</v>
      </c>
      <c r="H29" s="8">
        <f>+H26-H27+H28</f>
        <v>14392671140</v>
      </c>
      <c r="J29" s="5"/>
      <c r="O29" s="36"/>
      <c r="P29" s="37"/>
      <c r="Q29" s="37"/>
      <c r="R29" s="9"/>
    </row>
    <row r="30" spans="2:18" ht="21.95" customHeight="1" x14ac:dyDescent="0.4">
      <c r="F30" s="36"/>
      <c r="G30" s="35"/>
      <c r="H30" s="8"/>
      <c r="J30" s="5"/>
      <c r="K30" s="4" t="s">
        <v>23</v>
      </c>
    </row>
    <row r="31" spans="2:18" ht="21.95" customHeight="1" x14ac:dyDescent="0.4">
      <c r="B31" s="4" t="s">
        <v>23</v>
      </c>
      <c r="J31" s="5"/>
      <c r="K31" s="46" t="s">
        <v>52</v>
      </c>
      <c r="L31" s="47"/>
      <c r="O31" s="49" t="s">
        <v>27</v>
      </c>
      <c r="P31" s="49"/>
      <c r="Q31" s="49"/>
    </row>
    <row r="32" spans="2:18" ht="21.95" customHeight="1" x14ac:dyDescent="0.4">
      <c r="B32" s="49" t="s">
        <v>52</v>
      </c>
      <c r="C32" s="49"/>
      <c r="J32" s="5"/>
      <c r="K32" s="6" t="s">
        <v>47</v>
      </c>
      <c r="L32" s="7">
        <v>31612</v>
      </c>
      <c r="M32" s="9" t="e">
        <f>+#REF!</f>
        <v>#REF!</v>
      </c>
      <c r="O32" s="16" t="s">
        <v>28</v>
      </c>
      <c r="P32" s="42">
        <v>1355</v>
      </c>
      <c r="Q32" s="43">
        <v>1355</v>
      </c>
      <c r="R32" s="9" t="e">
        <f>+#REF!</f>
        <v>#REF!</v>
      </c>
    </row>
    <row r="33" spans="2:18" ht="21.95" customHeight="1" thickBot="1" x14ac:dyDescent="0.45">
      <c r="B33" s="6" t="s">
        <v>24</v>
      </c>
      <c r="C33" s="7">
        <v>14393</v>
      </c>
      <c r="D33" s="23">
        <f>+H29</f>
        <v>14392671140</v>
      </c>
      <c r="F33" s="46" t="s">
        <v>27</v>
      </c>
      <c r="G33" s="47"/>
      <c r="J33" s="5"/>
      <c r="K33" s="11" t="s">
        <v>25</v>
      </c>
      <c r="L33" s="12">
        <v>15179</v>
      </c>
      <c r="M33" s="9" t="e">
        <f>+#REF!</f>
        <v>#REF!</v>
      </c>
      <c r="O33" s="11" t="s">
        <v>61</v>
      </c>
      <c r="P33" s="55">
        <v>150</v>
      </c>
      <c r="Q33" s="56">
        <v>150</v>
      </c>
      <c r="R33" s="9" t="e">
        <f>+#REF!</f>
        <v>#REF!</v>
      </c>
    </row>
    <row r="34" spans="2:18" ht="21.95" customHeight="1" thickTop="1" x14ac:dyDescent="0.4">
      <c r="B34" s="16" t="s">
        <v>25</v>
      </c>
      <c r="C34" s="17">
        <v>19218</v>
      </c>
      <c r="D34" s="23">
        <f>+H23</f>
        <v>19218198387</v>
      </c>
      <c r="F34" s="6" t="s">
        <v>28</v>
      </c>
      <c r="G34" s="7">
        <v>0</v>
      </c>
      <c r="H34" s="38">
        <v>0</v>
      </c>
      <c r="J34" s="5"/>
      <c r="K34" s="13" t="s">
        <v>26</v>
      </c>
      <c r="L34" s="14">
        <v>46791</v>
      </c>
      <c r="M34" s="9" t="e">
        <f>+#REF!</f>
        <v>#REF!</v>
      </c>
      <c r="O34" s="13" t="s">
        <v>29</v>
      </c>
      <c r="P34" s="44">
        <v>1505</v>
      </c>
      <c r="Q34" s="45">
        <v>150</v>
      </c>
      <c r="R34" s="9" t="e">
        <f>+#REF!</f>
        <v>#REF!</v>
      </c>
    </row>
    <row r="35" spans="2:18" ht="21.95" customHeight="1" thickBot="1" x14ac:dyDescent="0.45">
      <c r="B35" s="11" t="s">
        <v>60</v>
      </c>
      <c r="C35" s="12">
        <v>150</v>
      </c>
      <c r="D35" s="39">
        <v>150000000</v>
      </c>
      <c r="F35" s="6" t="s">
        <v>29</v>
      </c>
      <c r="G35" s="7">
        <v>0</v>
      </c>
      <c r="H35" s="38">
        <v>0</v>
      </c>
      <c r="J35" s="5"/>
      <c r="O35" s="15" t="s">
        <v>30</v>
      </c>
      <c r="P35" s="58">
        <v>45286</v>
      </c>
      <c r="Q35" s="58"/>
      <c r="R35" s="9" t="e">
        <f>+#REF!</f>
        <v>#REF!</v>
      </c>
    </row>
    <row r="36" spans="2:18" ht="21.95" customHeight="1" thickTop="1" x14ac:dyDescent="0.4">
      <c r="B36" s="13" t="s">
        <v>26</v>
      </c>
      <c r="C36" s="14">
        <v>33761</v>
      </c>
      <c r="D36" s="8">
        <f>SUM(D33:D35)</f>
        <v>33760869527</v>
      </c>
      <c r="F36" s="15" t="s">
        <v>30</v>
      </c>
      <c r="G36" s="20">
        <v>33761</v>
      </c>
      <c r="H36" s="8">
        <f>+D36-H35</f>
        <v>33760869527</v>
      </c>
      <c r="L36" s="30"/>
      <c r="M36" s="30"/>
      <c r="N36" s="30"/>
    </row>
    <row r="37" spans="2:18" ht="21.95" customHeight="1" x14ac:dyDescent="0.4">
      <c r="L37" s="54">
        <v>44986</v>
      </c>
      <c r="M37" s="54"/>
      <c r="N37" s="54"/>
      <c r="O37" s="54"/>
      <c r="P37" s="54"/>
    </row>
    <row r="38" spans="2:18" ht="21.95" customHeight="1" x14ac:dyDescent="0.4">
      <c r="L38" s="29" t="s">
        <v>57</v>
      </c>
      <c r="M38" s="29"/>
      <c r="N38" s="29"/>
      <c r="O38" s="30"/>
      <c r="P38" s="30"/>
    </row>
    <row r="39" spans="2:18" x14ac:dyDescent="0.4">
      <c r="O39" s="29"/>
      <c r="P39" s="29"/>
    </row>
  </sheetData>
  <mergeCells count="31">
    <mergeCell ref="L37:P37"/>
    <mergeCell ref="B6:C6"/>
    <mergeCell ref="F6:G6"/>
    <mergeCell ref="K6:L6"/>
    <mergeCell ref="P7:Q7"/>
    <mergeCell ref="P20:Q20"/>
    <mergeCell ref="P21:Q21"/>
    <mergeCell ref="P14:Q14"/>
    <mergeCell ref="P8:Q8"/>
    <mergeCell ref="P9:Q9"/>
    <mergeCell ref="P10:Q10"/>
    <mergeCell ref="P11:Q11"/>
    <mergeCell ref="P12:Q12"/>
    <mergeCell ref="P35:Q35"/>
    <mergeCell ref="P33:Q33"/>
    <mergeCell ref="P28:Q28"/>
    <mergeCell ref="B1:R1"/>
    <mergeCell ref="P4:Q4"/>
    <mergeCell ref="P32:Q32"/>
    <mergeCell ref="P34:Q34"/>
    <mergeCell ref="F25:G25"/>
    <mergeCell ref="P27:Q27"/>
    <mergeCell ref="P22:Q22"/>
    <mergeCell ref="B32:C32"/>
    <mergeCell ref="F33:G33"/>
    <mergeCell ref="K31:L31"/>
    <mergeCell ref="O31:Q31"/>
    <mergeCell ref="P23:Q23"/>
    <mergeCell ref="P13:Q13"/>
    <mergeCell ref="O6:Q6"/>
    <mergeCell ref="P19:Q19"/>
  </mergeCells>
  <phoneticPr fontId="1"/>
  <printOptions horizontalCentered="1"/>
  <pageMargins left="0.39370078740157483" right="0.39370078740157483" top="0.59055118110236227" bottom="0.33" header="0.31496062992125984" footer="0.27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決算概況</vt:lpstr>
      <vt:lpstr>決算概況!Print_Area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2023-03-15T07:41:20Z</cp:lastPrinted>
  <dcterms:created xsi:type="dcterms:W3CDTF">2020-04-22T04:44:04Z</dcterms:created>
  <dcterms:modified xsi:type="dcterms:W3CDTF">2023-03-22T05:12:36Z</dcterms:modified>
</cp:coreProperties>
</file>