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9.167.21\kokuho\11_国保制度\42_調整会議\02_広域化調整会議（親会）\第38回調整会議（R6.3.19）\03_資料\課長室長レク用資料\議題（１）②の資料\"/>
    </mc:Choice>
  </mc:AlternateContent>
  <xr:revisionPtr revIDLastSave="0" documentId="13_ncr:1_{9040ACD6-6814-4011-B8C8-F44C1129B421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1人あたり保険料額" sheetId="1" r:id="rId1"/>
  </sheets>
  <definedNames>
    <definedName name="_xlnm.Print_Area" localSheetId="0">'1人あたり保険料額'!$A$1:$F$54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E14" i="1" s="1"/>
  <c r="C15" i="1"/>
  <c r="F15" i="1" s="1"/>
  <c r="C16" i="1"/>
  <c r="F16" i="1" s="1"/>
  <c r="C17" i="1"/>
  <c r="F17" i="1" s="1"/>
  <c r="C18" i="1"/>
  <c r="E18" i="1" s="1"/>
  <c r="C19" i="1"/>
  <c r="C20" i="1"/>
  <c r="C21" i="1"/>
  <c r="C22" i="1"/>
  <c r="C23" i="1"/>
  <c r="C24" i="1"/>
  <c r="C25" i="1"/>
  <c r="C26" i="1"/>
  <c r="F26" i="1" s="1"/>
  <c r="C27" i="1"/>
  <c r="C28" i="1"/>
  <c r="C29" i="1"/>
  <c r="C30" i="1"/>
  <c r="E30" i="1" s="1"/>
  <c r="C31" i="1"/>
  <c r="F31" i="1" s="1"/>
  <c r="C32" i="1"/>
  <c r="F32" i="1" s="1"/>
  <c r="C33" i="1"/>
  <c r="F33" i="1" s="1"/>
  <c r="C34" i="1"/>
  <c r="E34" i="1" s="1"/>
  <c r="C35" i="1"/>
  <c r="C36" i="1"/>
  <c r="C37" i="1"/>
  <c r="C38" i="1"/>
  <c r="F38" i="1" s="1"/>
  <c r="C39" i="1"/>
  <c r="F39" i="1" s="1"/>
  <c r="C40" i="1"/>
  <c r="F40" i="1" s="1"/>
  <c r="C41" i="1"/>
  <c r="E41" i="1" s="1"/>
  <c r="C42" i="1"/>
  <c r="E42" i="1" s="1"/>
  <c r="C43" i="1"/>
  <c r="E43" i="1" s="1"/>
  <c r="C44" i="1"/>
  <c r="C45" i="1"/>
  <c r="C46" i="1"/>
  <c r="F46" i="1" s="1"/>
  <c r="C47" i="1"/>
  <c r="F47" i="1" s="1"/>
  <c r="C48" i="1"/>
  <c r="F48" i="1" s="1"/>
  <c r="C49" i="1"/>
  <c r="F49" i="1" s="1"/>
  <c r="C50" i="1"/>
  <c r="E50" i="1" s="1"/>
  <c r="C51" i="1"/>
  <c r="E51" i="1" s="1"/>
  <c r="C52" i="1"/>
  <c r="F23" i="1"/>
  <c r="F24" i="1"/>
  <c r="F25" i="1"/>
  <c r="E29" i="1"/>
  <c r="F37" i="1"/>
  <c r="F45" i="1"/>
  <c r="C10" i="1"/>
  <c r="E11" i="1"/>
  <c r="F12" i="1"/>
  <c r="E19" i="1"/>
  <c r="E27" i="1"/>
  <c r="E35" i="1"/>
  <c r="F52" i="1"/>
  <c r="E9" i="1"/>
  <c r="F51" i="1"/>
  <c r="F44" i="1"/>
  <c r="F43" i="1"/>
  <c r="F36" i="1"/>
  <c r="F35" i="1"/>
  <c r="F30" i="1"/>
  <c r="F29" i="1"/>
  <c r="F28" i="1"/>
  <c r="F27" i="1"/>
  <c r="F22" i="1"/>
  <c r="F21" i="1"/>
  <c r="F20" i="1"/>
  <c r="F19" i="1"/>
  <c r="F13" i="1"/>
  <c r="F10" i="1"/>
  <c r="E46" i="1"/>
  <c r="E45" i="1"/>
  <c r="E44" i="1"/>
  <c r="E38" i="1"/>
  <c r="E37" i="1"/>
  <c r="E36" i="1"/>
  <c r="E33" i="1"/>
  <c r="E28" i="1"/>
  <c r="E22" i="1"/>
  <c r="E21" i="1"/>
  <c r="E20" i="1"/>
  <c r="E13" i="1"/>
  <c r="E10" i="1"/>
  <c r="F18" i="1" l="1"/>
  <c r="F41" i="1"/>
  <c r="F50" i="1"/>
  <c r="E49" i="1"/>
  <c r="F42" i="1"/>
  <c r="E26" i="1"/>
  <c r="F34" i="1"/>
  <c r="E17" i="1"/>
  <c r="F14" i="1"/>
  <c r="E25" i="1"/>
  <c r="E12" i="1"/>
  <c r="E52" i="1"/>
  <c r="F11" i="1"/>
  <c r="E15" i="1"/>
  <c r="E23" i="1"/>
  <c r="E31" i="1"/>
  <c r="E39" i="1"/>
  <c r="E47" i="1"/>
  <c r="E16" i="1"/>
  <c r="E24" i="1"/>
  <c r="E32" i="1"/>
  <c r="E40" i="1"/>
  <c r="E48" i="1"/>
  <c r="F9" i="1"/>
  <c r="E57" i="1" l="1"/>
  <c r="E58" i="1"/>
</calcChain>
</file>

<file path=xl/sharedStrings.xml><?xml version="1.0" encoding="utf-8"?>
<sst xmlns="http://schemas.openxmlformats.org/spreadsheetml/2006/main" count="99" uniqueCount="55">
  <si>
    <t>市町村名</t>
    <rPh sb="0" eb="3">
      <t>シチョウソン</t>
    </rPh>
    <rPh sb="3" eb="4">
      <t>メイ</t>
    </rPh>
    <phoneticPr fontId="2"/>
  </si>
  <si>
    <t>伸び率（％)</t>
    <rPh sb="0" eb="1">
      <t>ノ</t>
    </rPh>
    <rPh sb="2" eb="3">
      <t>リツ</t>
    </rPh>
    <phoneticPr fontId="2"/>
  </si>
  <si>
    <t>A</t>
    <phoneticPr fontId="2"/>
  </si>
  <si>
    <t>B</t>
    <phoneticPr fontId="2"/>
  </si>
  <si>
    <t>府内全体・平均</t>
    <rPh sb="0" eb="2">
      <t>フナイ</t>
    </rPh>
    <rPh sb="2" eb="4">
      <t>ゼンタイ</t>
    </rPh>
    <rPh sb="5" eb="7">
      <t>ヘイキン</t>
    </rPh>
    <phoneticPr fontId="2"/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</si>
  <si>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</si>
  <si>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</si>
  <si>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</si>
  <si>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</si>
  <si>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</si>
  <si>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</si>
  <si>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</si>
  <si>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</si>
  <si>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</si>
  <si>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</si>
  <si>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</si>
  <si>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</si>
  <si>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</si>
  <si>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</si>
  <si>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</si>
  <si>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</si>
  <si>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</si>
  <si>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</si>
  <si>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</si>
  <si>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</si>
  <si>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</si>
  <si>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</si>
  <si>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</si>
  <si>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</si>
  <si>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</si>
  <si>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</si>
  <si>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</si>
  <si>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</si>
  <si>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</si>
  <si>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</si>
  <si>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</si>
  <si>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</si>
  <si>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</si>
  <si>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</si>
  <si>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</si>
  <si>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</si>
  <si>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</si>
  <si>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</si>
  <si>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</si>
  <si>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</si>
  <si>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</si>
  <si>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</si>
  <si>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</si>
  <si>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A－B</t>
    <phoneticPr fontId="2"/>
  </si>
  <si>
    <t>（A－B）／B</t>
    <phoneticPr fontId="2"/>
  </si>
  <si>
    <t>市町村別１人あたり保険料（統一保険料率）比較</t>
    <rPh sb="0" eb="3">
      <t>シチョウソン</t>
    </rPh>
    <rPh sb="3" eb="4">
      <t>ベツ</t>
    </rPh>
    <rPh sb="5" eb="6">
      <t>ニン</t>
    </rPh>
    <rPh sb="9" eb="11">
      <t>ホケン</t>
    </rPh>
    <rPh sb="11" eb="12">
      <t>リョウ</t>
    </rPh>
    <rPh sb="13" eb="15">
      <t>トウイツ</t>
    </rPh>
    <rPh sb="15" eb="18">
      <t>ホケンリョウ</t>
    </rPh>
    <rPh sb="18" eb="19">
      <t>リツ</t>
    </rPh>
    <rPh sb="20" eb="22">
      <t>ヒカク</t>
    </rPh>
    <phoneticPr fontId="2"/>
  </si>
  <si>
    <t>１人あたり保険料額の比較</t>
    <rPh sb="1" eb="2">
      <t>ニン</t>
    </rPh>
    <rPh sb="5" eb="8">
      <t>ホケンリョウ</t>
    </rPh>
    <rPh sb="8" eb="9">
      <t>ガク</t>
    </rPh>
    <rPh sb="10" eb="12">
      <t>ヒカク</t>
    </rPh>
    <phoneticPr fontId="2"/>
  </si>
  <si>
    <t>令和５年度
保険料収納必要額</t>
    <rPh sb="0" eb="2">
      <t>レイワ</t>
    </rPh>
    <rPh sb="3" eb="5">
      <t>ネンド</t>
    </rPh>
    <rPh sb="4" eb="5">
      <t>ド</t>
    </rPh>
    <rPh sb="5" eb="7">
      <t>ヘイネンド</t>
    </rPh>
    <phoneticPr fontId="2"/>
  </si>
  <si>
    <t>令和５年度
保険料収納必要額
と
今回算定との差額</t>
    <rPh sb="0" eb="2">
      <t>レイワ</t>
    </rPh>
    <rPh sb="17" eb="19">
      <t>コンカイ</t>
    </rPh>
    <rPh sb="19" eb="21">
      <t>サンテイ</t>
    </rPh>
    <rPh sb="23" eb="25">
      <t>サガク</t>
    </rPh>
    <phoneticPr fontId="2"/>
  </si>
  <si>
    <r>
      <t xml:space="preserve">令和６年度
保険料収納必要額
【本算定】
</t>
    </r>
    <r>
      <rPr>
        <b/>
        <sz val="24"/>
        <rFont val="ＭＳ Ｐゴシック"/>
        <family val="3"/>
        <charset val="128"/>
      </rPr>
      <t>※</t>
    </r>
    <rPh sb="0" eb="2">
      <t>レイワ</t>
    </rPh>
    <rPh sb="3" eb="5">
      <t>ネンド</t>
    </rPh>
    <rPh sb="4" eb="5">
      <t>ド</t>
    </rPh>
    <rPh sb="5" eb="7">
      <t>ヘイネンド</t>
    </rPh>
    <rPh sb="16" eb="17">
      <t>ホン</t>
    </rPh>
    <rPh sb="17" eb="19">
      <t>サンテイ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</si>
</sst>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.00%;&quot;▲&quot;\ 0.00%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15" xfId="0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vertical="center" shrinkToFit="1"/>
    </xf>
    <xf numFmtId="38" fontId="3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left" indent="5"/>
    </xf>
    <xf numFmtId="0" fontId="6" fillId="0" borderId="1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38" fontId="10" fillId="0" borderId="19" xfId="1" applyFont="1" applyFill="1" applyBorder="1" applyAlignment="1">
      <alignment vertical="center" shrinkToFit="1"/>
    </xf>
    <xf numFmtId="176" fontId="10" fillId="0" borderId="20" xfId="1" applyNumberFormat="1" applyFont="1" applyFill="1" applyBorder="1" applyAlignment="1">
      <alignment vertical="center" shrinkToFit="1"/>
    </xf>
    <xf numFmtId="177" fontId="10" fillId="0" borderId="21" xfId="2" applyNumberFormat="1" applyFont="1" applyFill="1" applyBorder="1" applyAlignment="1">
      <alignment vertical="center" shrinkToFit="1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shrinkToFit="1"/>
    </xf>
    <xf numFmtId="38" fontId="10" fillId="0" borderId="25" xfId="1" applyFont="1" applyFill="1" applyBorder="1" applyAlignment="1">
      <alignment vertical="center" shrinkToFit="1"/>
    </xf>
    <xf numFmtId="176" fontId="10" fillId="0" borderId="26" xfId="1" applyNumberFormat="1" applyFont="1" applyFill="1" applyBorder="1" applyAlignment="1">
      <alignment vertical="center" shrinkToFit="1"/>
    </xf>
    <xf numFmtId="177" fontId="10" fillId="0" borderId="27" xfId="2" applyNumberFormat="1" applyFont="1" applyFill="1" applyBorder="1" applyAlignment="1">
      <alignment vertical="center" shrinkToFit="1"/>
    </xf>
    <xf numFmtId="38" fontId="3" fillId="0" borderId="0" xfId="0" applyNumberFormat="1" applyFont="1">
      <alignment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 shrinkToFit="1"/>
    </xf>
    <xf numFmtId="38" fontId="10" fillId="0" borderId="31" xfId="1" applyFont="1" applyFill="1" applyBorder="1" applyAlignment="1">
      <alignment vertical="center" shrinkToFit="1"/>
    </xf>
    <xf numFmtId="176" fontId="10" fillId="0" borderId="32" xfId="1" applyNumberFormat="1" applyFont="1" applyFill="1" applyBorder="1" applyAlignment="1">
      <alignment vertical="center" shrinkToFit="1"/>
    </xf>
    <xf numFmtId="177" fontId="10" fillId="0" borderId="33" xfId="2" applyNumberFormat="1" applyFont="1" applyFill="1" applyBorder="1" applyAlignment="1">
      <alignment vertical="center" shrinkToFit="1"/>
    </xf>
    <xf numFmtId="0" fontId="3" fillId="0" borderId="0" xfId="0" applyFont="1" applyFill="1">
      <alignment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 shrinkToFit="1"/>
    </xf>
    <xf numFmtId="38" fontId="10" fillId="0" borderId="37" xfId="1" applyFont="1" applyFill="1" applyBorder="1" applyAlignment="1">
      <alignment vertical="center" shrinkToFit="1"/>
    </xf>
    <xf numFmtId="176" fontId="10" fillId="0" borderId="38" xfId="1" applyNumberFormat="1" applyFont="1" applyFill="1" applyBorder="1" applyAlignment="1">
      <alignment vertical="center" shrinkToFit="1"/>
    </xf>
    <xf numFmtId="177" fontId="10" fillId="0" borderId="39" xfId="2" applyNumberFormat="1" applyFont="1" applyFill="1" applyBorder="1" applyAlignment="1">
      <alignment vertical="center" shrinkToFit="1"/>
    </xf>
    <xf numFmtId="0" fontId="9" fillId="0" borderId="40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 shrinkToFit="1"/>
    </xf>
    <xf numFmtId="38" fontId="10" fillId="0" borderId="43" xfId="1" applyFont="1" applyFill="1" applyBorder="1" applyAlignment="1">
      <alignment vertical="center" shrinkToFit="1"/>
    </xf>
    <xf numFmtId="176" fontId="10" fillId="0" borderId="44" xfId="1" applyNumberFormat="1" applyFont="1" applyFill="1" applyBorder="1" applyAlignment="1">
      <alignment vertical="center" shrinkToFit="1"/>
    </xf>
    <xf numFmtId="177" fontId="10" fillId="0" borderId="45" xfId="2" applyNumberFormat="1" applyFont="1" applyFill="1" applyBorder="1" applyAlignment="1">
      <alignment vertical="center" shrinkToFit="1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 shrinkToFit="1"/>
    </xf>
    <xf numFmtId="38" fontId="10" fillId="0" borderId="49" xfId="1" applyFont="1" applyFill="1" applyBorder="1" applyAlignment="1">
      <alignment vertical="center" shrinkToFit="1"/>
    </xf>
    <xf numFmtId="176" fontId="10" fillId="0" borderId="50" xfId="1" applyNumberFormat="1" applyFont="1" applyFill="1" applyBorder="1" applyAlignment="1">
      <alignment vertical="center" shrinkToFit="1"/>
    </xf>
    <xf numFmtId="177" fontId="10" fillId="0" borderId="51" xfId="2" applyNumberFormat="1" applyFont="1" applyFill="1" applyBorder="1" applyAlignment="1">
      <alignment vertical="center" shrinkToFit="1"/>
    </xf>
    <xf numFmtId="38" fontId="10" fillId="0" borderId="53" xfId="1" applyFont="1" applyFill="1" applyBorder="1" applyAlignment="1">
      <alignment vertical="center" shrinkToFit="1"/>
    </xf>
    <xf numFmtId="176" fontId="10" fillId="0" borderId="54" xfId="1" applyNumberFormat="1" applyFont="1" applyFill="1" applyBorder="1" applyAlignment="1">
      <alignment vertical="center" shrinkToFit="1"/>
    </xf>
    <xf numFmtId="177" fontId="10" fillId="0" borderId="55" xfId="2" applyNumberFormat="1" applyFont="1" applyFill="1" applyBorder="1" applyAlignment="1">
      <alignment vertical="center" shrinkToFit="1"/>
    </xf>
    <xf numFmtId="0" fontId="11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 shrinkToFit="1"/>
    </xf>
    <xf numFmtId="38" fontId="13" fillId="0" borderId="0" xfId="1" applyFont="1" applyFill="1" applyBorder="1" applyAlignment="1">
      <alignment vertical="center" shrinkToFit="1"/>
    </xf>
    <xf numFmtId="176" fontId="13" fillId="0" borderId="0" xfId="1" applyNumberFormat="1" applyFont="1" applyFill="1" applyBorder="1" applyAlignment="1">
      <alignment vertical="center" shrinkToFit="1"/>
    </xf>
    <xf numFmtId="177" fontId="13" fillId="0" borderId="0" xfId="2" applyNumberFormat="1" applyFont="1" applyFill="1" applyBorder="1" applyAlignment="1">
      <alignment vertical="center" shrinkToFit="1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Fill="1" applyBorder="1" applyAlignment="1">
      <alignment horizontal="right" vertical="top" shrinkToFit="1"/>
    </xf>
    <xf numFmtId="0" fontId="3" fillId="0" borderId="0" xfId="0" applyFont="1" applyAlignment="1">
      <alignment horizontal="right" vertical="center"/>
    </xf>
    <xf numFmtId="38" fontId="3" fillId="0" borderId="0" xfId="1" applyFont="1">
      <alignment vertical="center"/>
    </xf>
    <xf numFmtId="0" fontId="3" fillId="0" borderId="0" xfId="0" applyFont="1" applyAlignment="1">
      <alignment vertical="center" wrapText="1"/>
    </xf>
    <xf numFmtId="38" fontId="16" fillId="2" borderId="17" xfId="1" applyFont="1" applyFill="1" applyBorder="1" applyAlignment="1">
      <alignment vertical="center" shrinkToFit="1"/>
    </xf>
    <xf numFmtId="38" fontId="16" fillId="2" borderId="24" xfId="1" applyFont="1" applyFill="1" applyBorder="1" applyAlignment="1">
      <alignment vertical="center" shrinkToFit="1"/>
    </xf>
    <xf numFmtId="38" fontId="16" fillId="2" borderId="30" xfId="1" applyFont="1" applyFill="1" applyBorder="1" applyAlignment="1">
      <alignment vertical="center" shrinkToFit="1"/>
    </xf>
    <xf numFmtId="38" fontId="16" fillId="2" borderId="36" xfId="1" applyFont="1" applyFill="1" applyBorder="1" applyAlignment="1">
      <alignment vertical="center" shrinkToFit="1"/>
    </xf>
    <xf numFmtId="38" fontId="16" fillId="2" borderId="42" xfId="1" applyFont="1" applyFill="1" applyBorder="1" applyAlignment="1">
      <alignment vertical="center" shrinkToFit="1"/>
    </xf>
    <xf numFmtId="38" fontId="16" fillId="2" borderId="48" xfId="1" applyFont="1" applyFill="1" applyBorder="1" applyAlignment="1">
      <alignment vertical="center" shrinkToFit="1"/>
    </xf>
    <xf numFmtId="38" fontId="16" fillId="2" borderId="52" xfId="1" applyFont="1" applyFill="1" applyBorder="1" applyAlignment="1">
      <alignment vertical="center" shrinkToFit="1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988443</xdr:colOff>
      <xdr:row>0</xdr:row>
      <xdr:rowOff>89859</xdr:rowOff>
    </xdr:from>
    <xdr:to>
      <xdr:col>5</xdr:col>
      <xdr:colOff>2276116</xdr:colOff>
      <xdr:row>1</xdr:row>
      <xdr:rowOff>485236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369669" y="89859"/>
          <a:ext cx="1287673" cy="57509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ctr"/>
          <a:r>
            <a:rPr kumimoji="1" lang="ja-JP" altLang="en-US" sz="2400">
              <a:latin typeface="HGPｺﾞｼｯｸE" panose="020B0900000000000000" pitchFamily="50" charset="-128"/>
              <a:ea typeface="HGPｺﾞｼｯｸE" panose="020B0900000000000000" pitchFamily="50" charset="-128"/>
            </a:rPr>
            <a:t>資料５</a:t>
          </a:r>
          <a:endParaRPr kumimoji="1" lang="en-US" altLang="ja-JP" sz="24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2:J62"/>
  <sheetViews>
    <sheetView tabSelected="1" view="pageBreakPreview" zoomScale="53" zoomScaleNormal="100" zoomScaleSheetLayoutView="53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G4" sqref="G4"/>
    </sheetView>
  </sheetViews>
  <sheetFormatPr defaultColWidth="9" defaultRowHeight="13.2" x14ac:dyDescent="0.45"/>
  <cols>
    <col min="1" max="1" width="6.19921875" style="1" customWidth="1"/>
    <col min="2" max="2" width="21.8984375" style="1" customWidth="1"/>
    <col min="3" max="6" width="31.5" style="1" customWidth="1"/>
    <col min="7" max="16384" width="9" style="1"/>
  </cols>
  <sheetData>
    <row r="2" spans="1:10" ht="63.75" customHeight="1" x14ac:dyDescent="0.35">
      <c r="A2" s="5" t="s">
        <v>50</v>
      </c>
    </row>
    <row r="3" spans="1:10" ht="13.5" customHeight="1" x14ac:dyDescent="0.45"/>
    <row r="4" spans="1:10" ht="28.5" customHeight="1" thickBot="1" x14ac:dyDescent="0.5">
      <c r="A4" s="62" t="s">
        <v>0</v>
      </c>
      <c r="B4" s="63"/>
      <c r="C4" s="68" t="s">
        <v>51</v>
      </c>
      <c r="D4" s="68"/>
      <c r="E4" s="68"/>
      <c r="F4" s="69"/>
    </row>
    <row r="5" spans="1:10" ht="32.25" customHeight="1" thickTop="1" x14ac:dyDescent="0.45">
      <c r="A5" s="64"/>
      <c r="B5" s="65"/>
      <c r="C5" s="70" t="s">
        <v>54</v>
      </c>
      <c r="D5" s="72" t="s">
        <v>52</v>
      </c>
      <c r="E5" s="74" t="s">
        <v>53</v>
      </c>
      <c r="F5" s="76" t="s">
        <v>1</v>
      </c>
    </row>
    <row r="6" spans="1:10" ht="32.25" customHeight="1" x14ac:dyDescent="0.45">
      <c r="A6" s="64"/>
      <c r="B6" s="65"/>
      <c r="C6" s="71"/>
      <c r="D6" s="73"/>
      <c r="E6" s="75"/>
      <c r="F6" s="77"/>
    </row>
    <row r="7" spans="1:10" ht="105.75" customHeight="1" x14ac:dyDescent="0.45">
      <c r="A7" s="64"/>
      <c r="B7" s="65"/>
      <c r="C7" s="71"/>
      <c r="D7" s="73"/>
      <c r="E7" s="75"/>
      <c r="F7" s="77"/>
    </row>
    <row r="8" spans="1:10" ht="21" customHeight="1" thickBot="1" x14ac:dyDescent="0.5">
      <c r="A8" s="66"/>
      <c r="B8" s="67"/>
      <c r="C8" s="2" t="s">
        <v>2</v>
      </c>
      <c r="D8" s="6" t="s">
        <v>3</v>
      </c>
      <c r="E8" s="7" t="s">
        <v>48</v>
      </c>
      <c r="F8" s="8" t="s">
        <v>49</v>
      </c>
    </row>
    <row r="9" spans="1:10" ht="39" customHeight="1" thickTop="1" thickBot="1" x14ac:dyDescent="0.5">
      <c r="A9" s="60" t="s">
        <v>4</v>
      </c>
      <c r="B9" s="61"/>
      <c r="C9" s="53">
        <v>165690.76999568674</v>
      </c>
      <c r="D9" s="9">
        <v>162416.94941733906</v>
      </c>
      <c r="E9" s="10">
        <f>C9-D9</f>
        <v>3273.8205783476878</v>
      </c>
      <c r="F9" s="11">
        <f>(C9-D9)/D9</f>
        <v>2.0156889968025629E-2</v>
      </c>
    </row>
    <row r="10" spans="1:10" ht="39" customHeight="1" thickTop="1" x14ac:dyDescent="0.45">
      <c r="A10" s="12">
        <v>1</v>
      </c>
      <c r="B10" s="13" t="s">
        <v>5</v>
      </c>
      <c r="C10" s="54">
        <f>VLOOKUP(B10,I:J,2,FALSE)</f>
        <v>164299.75713003406</v>
      </c>
      <c r="D10" s="14">
        <v>160780.79318875144</v>
      </c>
      <c r="E10" s="15">
        <f t="shared" ref="E10:E52" si="0">C10-D10</f>
        <v>3518.9639412826218</v>
      </c>
      <c r="F10" s="16">
        <f t="shared" ref="F10:F52" si="1">(C10-D10)/D10</f>
        <v>2.1886718379050863E-2</v>
      </c>
      <c r="I10" s="17" t="s">
        <v>7</v>
      </c>
      <c r="J10" s="1">
        <v>159965.26062317906</v>
      </c>
    </row>
    <row r="11" spans="1:10" ht="39" customHeight="1" x14ac:dyDescent="0.45">
      <c r="A11" s="18">
        <v>2</v>
      </c>
      <c r="B11" s="19" t="s">
        <v>6</v>
      </c>
      <c r="C11" s="55">
        <f t="shared" ref="C11:C52" si="2">VLOOKUP(B11,I:J,2,FALSE)</f>
        <v>161951.37222253787</v>
      </c>
      <c r="D11" s="20">
        <v>159690.32984163254</v>
      </c>
      <c r="E11" s="21">
        <f t="shared" si="0"/>
        <v>2261.0423809053318</v>
      </c>
      <c r="F11" s="22">
        <f t="shared" si="1"/>
        <v>1.4158918596684243E-2</v>
      </c>
      <c r="I11" s="17" t="s">
        <v>8</v>
      </c>
      <c r="J11" s="1">
        <v>177965.63079550184</v>
      </c>
    </row>
    <row r="12" spans="1:10" ht="39" customHeight="1" x14ac:dyDescent="0.45">
      <c r="A12" s="18">
        <v>3</v>
      </c>
      <c r="B12" s="19" t="s">
        <v>7</v>
      </c>
      <c r="C12" s="55">
        <f t="shared" si="2"/>
        <v>159965.26062317906</v>
      </c>
      <c r="D12" s="20">
        <v>157504.24049366591</v>
      </c>
      <c r="E12" s="21">
        <f t="shared" si="0"/>
        <v>2461.020129513141</v>
      </c>
      <c r="F12" s="22">
        <f t="shared" si="1"/>
        <v>1.5625103945135443E-2</v>
      </c>
      <c r="I12" s="17" t="s">
        <v>9</v>
      </c>
      <c r="J12" s="1">
        <v>180993.60358644405</v>
      </c>
    </row>
    <row r="13" spans="1:10" s="23" customFormat="1" ht="39" customHeight="1" x14ac:dyDescent="0.45">
      <c r="A13" s="18">
        <v>4</v>
      </c>
      <c r="B13" s="19" t="s">
        <v>8</v>
      </c>
      <c r="C13" s="55">
        <f t="shared" si="2"/>
        <v>177965.63079550184</v>
      </c>
      <c r="D13" s="20">
        <v>173408.44576831715</v>
      </c>
      <c r="E13" s="21">
        <f t="shared" si="0"/>
        <v>4557.1850271846924</v>
      </c>
      <c r="F13" s="22">
        <f t="shared" si="1"/>
        <v>2.6280063851522737E-2</v>
      </c>
      <c r="I13" s="17" t="s">
        <v>10</v>
      </c>
      <c r="J13" s="23">
        <v>177827.16760687865</v>
      </c>
    </row>
    <row r="14" spans="1:10" s="23" customFormat="1" ht="39" customHeight="1" x14ac:dyDescent="0.45">
      <c r="A14" s="24">
        <v>5</v>
      </c>
      <c r="B14" s="25" t="s">
        <v>9</v>
      </c>
      <c r="C14" s="56">
        <f t="shared" si="2"/>
        <v>180993.60358644405</v>
      </c>
      <c r="D14" s="26">
        <v>172817.43013314047</v>
      </c>
      <c r="E14" s="27">
        <f t="shared" si="0"/>
        <v>8176.1734533035778</v>
      </c>
      <c r="F14" s="28">
        <f t="shared" si="1"/>
        <v>4.7311046385798951E-2</v>
      </c>
      <c r="I14" s="17" t="s">
        <v>11</v>
      </c>
      <c r="J14" s="23">
        <v>162041.47083171748</v>
      </c>
    </row>
    <row r="15" spans="1:10" s="23" customFormat="1" ht="39" customHeight="1" x14ac:dyDescent="0.45">
      <c r="A15" s="12">
        <v>6</v>
      </c>
      <c r="B15" s="13" t="s">
        <v>10</v>
      </c>
      <c r="C15" s="54">
        <f t="shared" si="2"/>
        <v>177827.16760687865</v>
      </c>
      <c r="D15" s="14">
        <v>174841.11625230091</v>
      </c>
      <c r="E15" s="15">
        <f t="shared" si="0"/>
        <v>2986.0513545777358</v>
      </c>
      <c r="F15" s="16">
        <f t="shared" si="1"/>
        <v>1.7078656431527096E-2</v>
      </c>
      <c r="I15" s="17" t="s">
        <v>12</v>
      </c>
      <c r="J15" s="23">
        <v>173286.38513281351</v>
      </c>
    </row>
    <row r="16" spans="1:10" s="23" customFormat="1" ht="39" customHeight="1" x14ac:dyDescent="0.45">
      <c r="A16" s="18">
        <v>7</v>
      </c>
      <c r="B16" s="19" t="s">
        <v>11</v>
      </c>
      <c r="C16" s="55">
        <f t="shared" si="2"/>
        <v>162041.47083171748</v>
      </c>
      <c r="D16" s="20">
        <v>158254.05846399127</v>
      </c>
      <c r="E16" s="21">
        <f t="shared" si="0"/>
        <v>3787.4123677262105</v>
      </c>
      <c r="F16" s="22">
        <f t="shared" si="1"/>
        <v>2.3932481760573544E-2</v>
      </c>
      <c r="I16" s="17" t="s">
        <v>13</v>
      </c>
      <c r="J16" s="23">
        <v>161000.08475200087</v>
      </c>
    </row>
    <row r="17" spans="1:10" s="23" customFormat="1" ht="39" customHeight="1" x14ac:dyDescent="0.45">
      <c r="A17" s="18">
        <v>8</v>
      </c>
      <c r="B17" s="19" t="s">
        <v>12</v>
      </c>
      <c r="C17" s="55">
        <f t="shared" si="2"/>
        <v>173286.38513281351</v>
      </c>
      <c r="D17" s="20">
        <v>170192.75568348219</v>
      </c>
      <c r="E17" s="21">
        <f t="shared" si="0"/>
        <v>3093.629449331318</v>
      </c>
      <c r="F17" s="22">
        <f t="shared" si="1"/>
        <v>1.8177209934156825E-2</v>
      </c>
      <c r="I17" s="17" t="s">
        <v>14</v>
      </c>
      <c r="J17" s="23">
        <v>158367.95709613053</v>
      </c>
    </row>
    <row r="18" spans="1:10" s="23" customFormat="1" ht="39" customHeight="1" x14ac:dyDescent="0.45">
      <c r="A18" s="18">
        <v>9</v>
      </c>
      <c r="B18" s="19" t="s">
        <v>13</v>
      </c>
      <c r="C18" s="55">
        <f t="shared" si="2"/>
        <v>161000.08475200087</v>
      </c>
      <c r="D18" s="20">
        <v>157820.86929878982</v>
      </c>
      <c r="E18" s="21">
        <f t="shared" si="0"/>
        <v>3179.2154532110435</v>
      </c>
      <c r="F18" s="22">
        <f t="shared" si="1"/>
        <v>2.0144455339376473E-2</v>
      </c>
      <c r="I18" s="17" t="s">
        <v>15</v>
      </c>
      <c r="J18" s="23">
        <v>167204.2624034746</v>
      </c>
    </row>
    <row r="19" spans="1:10" s="23" customFormat="1" ht="39" customHeight="1" x14ac:dyDescent="0.45">
      <c r="A19" s="29">
        <v>10</v>
      </c>
      <c r="B19" s="30" t="s">
        <v>14</v>
      </c>
      <c r="C19" s="57">
        <f t="shared" si="2"/>
        <v>158367.95709613053</v>
      </c>
      <c r="D19" s="31">
        <v>154718.70267566948</v>
      </c>
      <c r="E19" s="32">
        <f t="shared" si="0"/>
        <v>3649.2544204610458</v>
      </c>
      <c r="F19" s="33">
        <f t="shared" si="1"/>
        <v>2.3586381978078174E-2</v>
      </c>
      <c r="I19" s="17" t="s">
        <v>16</v>
      </c>
      <c r="J19" s="23">
        <v>178730.87644268794</v>
      </c>
    </row>
    <row r="20" spans="1:10" s="23" customFormat="1" ht="39" customHeight="1" x14ac:dyDescent="0.45">
      <c r="A20" s="34">
        <v>11</v>
      </c>
      <c r="B20" s="35" t="s">
        <v>15</v>
      </c>
      <c r="C20" s="58">
        <f t="shared" si="2"/>
        <v>167204.2624034746</v>
      </c>
      <c r="D20" s="36">
        <v>163596.63299335173</v>
      </c>
      <c r="E20" s="37">
        <f t="shared" si="0"/>
        <v>3607.6294101228705</v>
      </c>
      <c r="F20" s="38">
        <f t="shared" si="1"/>
        <v>2.2051978357460925E-2</v>
      </c>
      <c r="I20" s="17" t="s">
        <v>17</v>
      </c>
      <c r="J20" s="23">
        <v>165066.54868559833</v>
      </c>
    </row>
    <row r="21" spans="1:10" s="23" customFormat="1" ht="39" customHeight="1" x14ac:dyDescent="0.45">
      <c r="A21" s="18">
        <v>12</v>
      </c>
      <c r="B21" s="19" t="s">
        <v>16</v>
      </c>
      <c r="C21" s="55">
        <f t="shared" si="2"/>
        <v>178730.87644268794</v>
      </c>
      <c r="D21" s="20">
        <v>175058.60911016457</v>
      </c>
      <c r="E21" s="21">
        <f t="shared" si="0"/>
        <v>3672.2673325233627</v>
      </c>
      <c r="F21" s="22">
        <f t="shared" si="1"/>
        <v>2.0977359246653223E-2</v>
      </c>
      <c r="I21" s="17" t="s">
        <v>18</v>
      </c>
      <c r="J21" s="23">
        <v>164731.24500375701</v>
      </c>
    </row>
    <row r="22" spans="1:10" s="23" customFormat="1" ht="39" customHeight="1" x14ac:dyDescent="0.45">
      <c r="A22" s="18">
        <v>13</v>
      </c>
      <c r="B22" s="19" t="s">
        <v>17</v>
      </c>
      <c r="C22" s="55">
        <f t="shared" si="2"/>
        <v>165066.54868559833</v>
      </c>
      <c r="D22" s="20">
        <v>159510.14697987703</v>
      </c>
      <c r="E22" s="21">
        <f t="shared" si="0"/>
        <v>5556.4017057213059</v>
      </c>
      <c r="F22" s="22">
        <f t="shared" si="1"/>
        <v>3.4834158270961112E-2</v>
      </c>
      <c r="I22" s="17" t="s">
        <v>19</v>
      </c>
      <c r="J22" s="23">
        <v>165300.95116710616</v>
      </c>
    </row>
    <row r="23" spans="1:10" s="23" customFormat="1" ht="39" customHeight="1" x14ac:dyDescent="0.45">
      <c r="A23" s="18">
        <v>14</v>
      </c>
      <c r="B23" s="19" t="s">
        <v>18</v>
      </c>
      <c r="C23" s="55">
        <f t="shared" si="2"/>
        <v>164731.24500375701</v>
      </c>
      <c r="D23" s="20">
        <v>164164.95069720238</v>
      </c>
      <c r="E23" s="21">
        <f t="shared" si="0"/>
        <v>566.29430655462784</v>
      </c>
      <c r="F23" s="22">
        <f t="shared" si="1"/>
        <v>3.44954452305195E-3</v>
      </c>
      <c r="I23" s="17" t="s">
        <v>20</v>
      </c>
      <c r="J23" s="23">
        <v>155652.43236242828</v>
      </c>
    </row>
    <row r="24" spans="1:10" s="23" customFormat="1" ht="39" customHeight="1" x14ac:dyDescent="0.45">
      <c r="A24" s="24">
        <v>15</v>
      </c>
      <c r="B24" s="25" t="s">
        <v>19</v>
      </c>
      <c r="C24" s="56">
        <f t="shared" si="2"/>
        <v>165300.95116710616</v>
      </c>
      <c r="D24" s="26">
        <v>162705.97195560331</v>
      </c>
      <c r="E24" s="27">
        <f t="shared" si="0"/>
        <v>2594.979211502854</v>
      </c>
      <c r="F24" s="28">
        <f t="shared" si="1"/>
        <v>1.5948887310730867E-2</v>
      </c>
      <c r="I24" s="17" t="s">
        <v>21</v>
      </c>
      <c r="J24" s="23">
        <v>166599.71028359942</v>
      </c>
    </row>
    <row r="25" spans="1:10" s="23" customFormat="1" ht="39" customHeight="1" x14ac:dyDescent="0.45">
      <c r="A25" s="12">
        <v>16</v>
      </c>
      <c r="B25" s="13" t="s">
        <v>20</v>
      </c>
      <c r="C25" s="54">
        <f t="shared" si="2"/>
        <v>155652.43236242828</v>
      </c>
      <c r="D25" s="14">
        <v>152970.32411747915</v>
      </c>
      <c r="E25" s="15">
        <f t="shared" si="0"/>
        <v>2682.1082449491369</v>
      </c>
      <c r="F25" s="16">
        <f t="shared" si="1"/>
        <v>1.7533520049871333E-2</v>
      </c>
      <c r="I25" s="17" t="s">
        <v>22</v>
      </c>
      <c r="J25" s="23">
        <v>155681.63435743545</v>
      </c>
    </row>
    <row r="26" spans="1:10" s="23" customFormat="1" ht="39" customHeight="1" x14ac:dyDescent="0.45">
      <c r="A26" s="18">
        <v>17</v>
      </c>
      <c r="B26" s="19" t="s">
        <v>21</v>
      </c>
      <c r="C26" s="55">
        <f t="shared" si="2"/>
        <v>166599.71028359942</v>
      </c>
      <c r="D26" s="20">
        <v>164331.74891133272</v>
      </c>
      <c r="E26" s="21">
        <f t="shared" si="0"/>
        <v>2267.9613722666982</v>
      </c>
      <c r="F26" s="22">
        <f t="shared" si="1"/>
        <v>1.3801115044971654E-2</v>
      </c>
      <c r="I26" s="17" t="s">
        <v>23</v>
      </c>
      <c r="J26" s="23">
        <v>157299.46799357192</v>
      </c>
    </row>
    <row r="27" spans="1:10" s="23" customFormat="1" ht="39" customHeight="1" x14ac:dyDescent="0.45">
      <c r="A27" s="18">
        <v>18</v>
      </c>
      <c r="B27" s="19" t="s">
        <v>22</v>
      </c>
      <c r="C27" s="55">
        <f t="shared" si="2"/>
        <v>155681.63435743545</v>
      </c>
      <c r="D27" s="20">
        <v>152943.09116815642</v>
      </c>
      <c r="E27" s="21">
        <f t="shared" si="0"/>
        <v>2738.5431892790366</v>
      </c>
      <c r="F27" s="22">
        <f t="shared" si="1"/>
        <v>1.7905635150711641E-2</v>
      </c>
      <c r="I27" s="17" t="s">
        <v>24</v>
      </c>
      <c r="J27" s="23">
        <v>166243.78049827961</v>
      </c>
    </row>
    <row r="28" spans="1:10" s="23" customFormat="1" ht="39" customHeight="1" x14ac:dyDescent="0.45">
      <c r="A28" s="18">
        <v>19</v>
      </c>
      <c r="B28" s="19" t="s">
        <v>23</v>
      </c>
      <c r="C28" s="55">
        <f t="shared" si="2"/>
        <v>157299.46799357192</v>
      </c>
      <c r="D28" s="20">
        <v>154711.51789890206</v>
      </c>
      <c r="E28" s="21">
        <f t="shared" si="0"/>
        <v>2587.9500946698536</v>
      </c>
      <c r="F28" s="22">
        <f t="shared" si="1"/>
        <v>1.672758518445264E-2</v>
      </c>
      <c r="I28" s="17" t="s">
        <v>25</v>
      </c>
      <c r="J28" s="23">
        <v>183804.92071707675</v>
      </c>
    </row>
    <row r="29" spans="1:10" s="23" customFormat="1" ht="39" customHeight="1" x14ac:dyDescent="0.45">
      <c r="A29" s="29">
        <v>20</v>
      </c>
      <c r="B29" s="30" t="s">
        <v>24</v>
      </c>
      <c r="C29" s="57">
        <f t="shared" si="2"/>
        <v>166243.78049827961</v>
      </c>
      <c r="D29" s="31">
        <v>164019.07210092095</v>
      </c>
      <c r="E29" s="32">
        <f t="shared" si="0"/>
        <v>2224.7083973586559</v>
      </c>
      <c r="F29" s="33">
        <f t="shared" si="1"/>
        <v>1.3563717736372711E-2</v>
      </c>
      <c r="I29" s="17" t="s">
        <v>26</v>
      </c>
      <c r="J29" s="23">
        <v>166535.47571533814</v>
      </c>
    </row>
    <row r="30" spans="1:10" s="23" customFormat="1" ht="39" customHeight="1" x14ac:dyDescent="0.45">
      <c r="A30" s="34">
        <v>21</v>
      </c>
      <c r="B30" s="35" t="s">
        <v>25</v>
      </c>
      <c r="C30" s="58">
        <f t="shared" si="2"/>
        <v>183804.92071707675</v>
      </c>
      <c r="D30" s="36">
        <v>179897.95907037117</v>
      </c>
      <c r="E30" s="37">
        <f t="shared" si="0"/>
        <v>3906.9616467055748</v>
      </c>
      <c r="F30" s="38">
        <f t="shared" si="1"/>
        <v>2.171765409065746E-2</v>
      </c>
      <c r="I30" s="17" t="s">
        <v>27</v>
      </c>
      <c r="J30" s="23">
        <v>164481.14354897416</v>
      </c>
    </row>
    <row r="31" spans="1:10" s="23" customFormat="1" ht="39" customHeight="1" x14ac:dyDescent="0.45">
      <c r="A31" s="18">
        <v>22</v>
      </c>
      <c r="B31" s="19" t="s">
        <v>26</v>
      </c>
      <c r="C31" s="55">
        <f t="shared" si="2"/>
        <v>166535.47571533814</v>
      </c>
      <c r="D31" s="20">
        <v>162739.92919915187</v>
      </c>
      <c r="E31" s="21">
        <f t="shared" si="0"/>
        <v>3795.5465161862667</v>
      </c>
      <c r="F31" s="22">
        <f t="shared" si="1"/>
        <v>2.3322773549578558E-2</v>
      </c>
      <c r="I31" s="17" t="s">
        <v>28</v>
      </c>
      <c r="J31" s="23">
        <v>157917.56508590627</v>
      </c>
    </row>
    <row r="32" spans="1:10" s="23" customFormat="1" ht="39" customHeight="1" x14ac:dyDescent="0.45">
      <c r="A32" s="18">
        <v>23</v>
      </c>
      <c r="B32" s="19" t="s">
        <v>27</v>
      </c>
      <c r="C32" s="55">
        <f t="shared" si="2"/>
        <v>164481.14354897416</v>
      </c>
      <c r="D32" s="20">
        <v>161269.21752113185</v>
      </c>
      <c r="E32" s="21">
        <f t="shared" si="0"/>
        <v>3211.9260278423026</v>
      </c>
      <c r="F32" s="22">
        <f t="shared" si="1"/>
        <v>1.9916547480125456E-2</v>
      </c>
      <c r="I32" s="17" t="s">
        <v>29</v>
      </c>
      <c r="J32" s="23">
        <v>170084.09491608114</v>
      </c>
    </row>
    <row r="33" spans="1:10" s="23" customFormat="1" ht="39" customHeight="1" x14ac:dyDescent="0.45">
      <c r="A33" s="18">
        <v>24</v>
      </c>
      <c r="B33" s="19" t="s">
        <v>28</v>
      </c>
      <c r="C33" s="55">
        <f t="shared" si="2"/>
        <v>157917.56508590627</v>
      </c>
      <c r="D33" s="20">
        <v>154829.45037533029</v>
      </c>
      <c r="E33" s="21">
        <f t="shared" si="0"/>
        <v>3088.1147105759883</v>
      </c>
      <c r="F33" s="22">
        <f t="shared" si="1"/>
        <v>1.9945266892635254E-2</v>
      </c>
      <c r="I33" s="17" t="s">
        <v>30</v>
      </c>
      <c r="J33" s="23">
        <v>166004.96637503046</v>
      </c>
    </row>
    <row r="34" spans="1:10" s="23" customFormat="1" ht="39" customHeight="1" x14ac:dyDescent="0.45">
      <c r="A34" s="24">
        <v>25</v>
      </c>
      <c r="B34" s="25" t="s">
        <v>29</v>
      </c>
      <c r="C34" s="56">
        <f t="shared" si="2"/>
        <v>170084.09491608114</v>
      </c>
      <c r="D34" s="26">
        <v>167954.8000215262</v>
      </c>
      <c r="E34" s="27">
        <f t="shared" si="0"/>
        <v>2129.2948945549433</v>
      </c>
      <c r="F34" s="28">
        <f t="shared" si="1"/>
        <v>1.2677785298675828E-2</v>
      </c>
      <c r="I34" s="17" t="s">
        <v>31</v>
      </c>
      <c r="J34" s="23">
        <v>160652.19513416674</v>
      </c>
    </row>
    <row r="35" spans="1:10" s="23" customFormat="1" ht="39" customHeight="1" x14ac:dyDescent="0.45">
      <c r="A35" s="12">
        <v>26</v>
      </c>
      <c r="B35" s="13" t="s">
        <v>30</v>
      </c>
      <c r="C35" s="54">
        <f t="shared" si="2"/>
        <v>166004.96637503046</v>
      </c>
      <c r="D35" s="14">
        <v>160409.34870774249</v>
      </c>
      <c r="E35" s="15">
        <f t="shared" si="0"/>
        <v>5595.6176672879665</v>
      </c>
      <c r="F35" s="16">
        <f t="shared" si="1"/>
        <v>3.4883363796226689E-2</v>
      </c>
      <c r="I35" s="17" t="s">
        <v>32</v>
      </c>
      <c r="J35" s="23">
        <v>163191.86287864455</v>
      </c>
    </row>
    <row r="36" spans="1:10" s="23" customFormat="1" ht="39" customHeight="1" x14ac:dyDescent="0.45">
      <c r="A36" s="18">
        <v>27</v>
      </c>
      <c r="B36" s="19" t="s">
        <v>31</v>
      </c>
      <c r="C36" s="55">
        <f t="shared" si="2"/>
        <v>160652.19513416674</v>
      </c>
      <c r="D36" s="20">
        <v>156779.0689982787</v>
      </c>
      <c r="E36" s="21">
        <f t="shared" si="0"/>
        <v>3873.1261358880438</v>
      </c>
      <c r="F36" s="22">
        <f t="shared" si="1"/>
        <v>2.470435728847559E-2</v>
      </c>
      <c r="I36" s="17" t="s">
        <v>33</v>
      </c>
      <c r="J36" s="23">
        <v>137815.69678624667</v>
      </c>
    </row>
    <row r="37" spans="1:10" s="23" customFormat="1" ht="39" customHeight="1" x14ac:dyDescent="0.45">
      <c r="A37" s="18">
        <v>28</v>
      </c>
      <c r="B37" s="19" t="s">
        <v>32</v>
      </c>
      <c r="C37" s="55">
        <f t="shared" si="2"/>
        <v>163191.86287864455</v>
      </c>
      <c r="D37" s="20">
        <v>160810.26907198469</v>
      </c>
      <c r="E37" s="21">
        <f t="shared" si="0"/>
        <v>2381.593806659861</v>
      </c>
      <c r="F37" s="22">
        <f t="shared" si="1"/>
        <v>1.4809960958362494E-2</v>
      </c>
      <c r="I37" s="17" t="s">
        <v>34</v>
      </c>
      <c r="J37" s="23">
        <v>165622.24969499311</v>
      </c>
    </row>
    <row r="38" spans="1:10" s="23" customFormat="1" ht="39" customHeight="1" x14ac:dyDescent="0.45">
      <c r="A38" s="18">
        <v>29</v>
      </c>
      <c r="B38" s="19" t="s">
        <v>33</v>
      </c>
      <c r="C38" s="55">
        <f t="shared" si="2"/>
        <v>137815.69678624667</v>
      </c>
      <c r="D38" s="20">
        <v>136004.52562590165</v>
      </c>
      <c r="E38" s="21">
        <f t="shared" si="0"/>
        <v>1811.171160345024</v>
      </c>
      <c r="F38" s="22">
        <f t="shared" si="1"/>
        <v>1.3316991857512806E-2</v>
      </c>
      <c r="I38" s="17" t="s">
        <v>35</v>
      </c>
      <c r="J38" s="23">
        <v>174822.12582225696</v>
      </c>
    </row>
    <row r="39" spans="1:10" s="23" customFormat="1" ht="39" customHeight="1" x14ac:dyDescent="0.45">
      <c r="A39" s="29">
        <v>30</v>
      </c>
      <c r="B39" s="30" t="s">
        <v>34</v>
      </c>
      <c r="C39" s="57">
        <f t="shared" si="2"/>
        <v>165622.24969499311</v>
      </c>
      <c r="D39" s="31">
        <v>162834.18609054683</v>
      </c>
      <c r="E39" s="32">
        <f t="shared" si="0"/>
        <v>2788.0636044462735</v>
      </c>
      <c r="F39" s="33">
        <f t="shared" si="1"/>
        <v>1.7122102375332422E-2</v>
      </c>
      <c r="I39" s="17" t="s">
        <v>36</v>
      </c>
      <c r="J39" s="23">
        <v>175419.10920589723</v>
      </c>
    </row>
    <row r="40" spans="1:10" s="23" customFormat="1" ht="39" customHeight="1" x14ac:dyDescent="0.45">
      <c r="A40" s="34">
        <v>31</v>
      </c>
      <c r="B40" s="35" t="s">
        <v>35</v>
      </c>
      <c r="C40" s="58">
        <f t="shared" si="2"/>
        <v>174822.12582225696</v>
      </c>
      <c r="D40" s="36">
        <v>172858.48298191332</v>
      </c>
      <c r="E40" s="37">
        <f t="shared" si="0"/>
        <v>1963.6428403436439</v>
      </c>
      <c r="F40" s="38">
        <f t="shared" si="1"/>
        <v>1.1359829187839775E-2</v>
      </c>
      <c r="I40" s="17" t="s">
        <v>37</v>
      </c>
      <c r="J40" s="23">
        <v>173197.99429370952</v>
      </c>
    </row>
    <row r="41" spans="1:10" s="23" customFormat="1" ht="39" customHeight="1" x14ac:dyDescent="0.45">
      <c r="A41" s="18">
        <v>32</v>
      </c>
      <c r="B41" s="19" t="s">
        <v>36</v>
      </c>
      <c r="C41" s="55">
        <f t="shared" si="2"/>
        <v>175419.10920589723</v>
      </c>
      <c r="D41" s="20">
        <v>172707.02601032014</v>
      </c>
      <c r="E41" s="21">
        <f t="shared" si="0"/>
        <v>2712.0831955770846</v>
      </c>
      <c r="F41" s="22">
        <f t="shared" si="1"/>
        <v>1.5703375005803315E-2</v>
      </c>
      <c r="I41" s="17" t="s">
        <v>38</v>
      </c>
      <c r="J41" s="23">
        <v>162620.65780486178</v>
      </c>
    </row>
    <row r="42" spans="1:10" s="23" customFormat="1" ht="39" customHeight="1" x14ac:dyDescent="0.45">
      <c r="A42" s="18">
        <v>33</v>
      </c>
      <c r="B42" s="19" t="s">
        <v>37</v>
      </c>
      <c r="C42" s="55">
        <f t="shared" si="2"/>
        <v>173197.99429370952</v>
      </c>
      <c r="D42" s="20">
        <v>171937.04734264122</v>
      </c>
      <c r="E42" s="21">
        <f t="shared" si="0"/>
        <v>1260.9469510682975</v>
      </c>
      <c r="F42" s="22">
        <f t="shared" si="1"/>
        <v>7.3337711130716651E-3</v>
      </c>
      <c r="I42" s="17" t="s">
        <v>39</v>
      </c>
      <c r="J42" s="23">
        <v>155723.10934870993</v>
      </c>
    </row>
    <row r="43" spans="1:10" ht="39" customHeight="1" x14ac:dyDescent="0.45">
      <c r="A43" s="18">
        <v>34</v>
      </c>
      <c r="B43" s="19" t="s">
        <v>38</v>
      </c>
      <c r="C43" s="55">
        <f t="shared" si="2"/>
        <v>162620.65780486178</v>
      </c>
      <c r="D43" s="20">
        <v>161173.78600669891</v>
      </c>
      <c r="E43" s="21">
        <f t="shared" si="0"/>
        <v>1446.8717981628724</v>
      </c>
      <c r="F43" s="22">
        <f t="shared" si="1"/>
        <v>8.9770913373142195E-3</v>
      </c>
      <c r="I43" s="17" t="s">
        <v>40</v>
      </c>
      <c r="J43" s="1">
        <v>168551.40050928632</v>
      </c>
    </row>
    <row r="44" spans="1:10" ht="39" customHeight="1" x14ac:dyDescent="0.45">
      <c r="A44" s="24">
        <v>35</v>
      </c>
      <c r="B44" s="25" t="s">
        <v>39</v>
      </c>
      <c r="C44" s="56">
        <f t="shared" si="2"/>
        <v>155723.10934870993</v>
      </c>
      <c r="D44" s="26">
        <v>152898.43176879003</v>
      </c>
      <c r="E44" s="27">
        <f t="shared" si="0"/>
        <v>2824.6775799198949</v>
      </c>
      <c r="F44" s="28">
        <f t="shared" si="1"/>
        <v>1.8474208971556466E-2</v>
      </c>
      <c r="I44" s="17" t="s">
        <v>41</v>
      </c>
      <c r="J44" s="1">
        <v>158468.29360786194</v>
      </c>
    </row>
    <row r="45" spans="1:10" ht="39" customHeight="1" x14ac:dyDescent="0.45">
      <c r="A45" s="34">
        <v>36</v>
      </c>
      <c r="B45" s="35" t="s">
        <v>40</v>
      </c>
      <c r="C45" s="58">
        <f t="shared" si="2"/>
        <v>168551.40050928632</v>
      </c>
      <c r="D45" s="36">
        <v>165451.83720401212</v>
      </c>
      <c r="E45" s="37">
        <f t="shared" si="0"/>
        <v>3099.563305274205</v>
      </c>
      <c r="F45" s="38">
        <f t="shared" si="1"/>
        <v>1.873393101977016E-2</v>
      </c>
      <c r="I45" s="17" t="s">
        <v>42</v>
      </c>
      <c r="J45" s="1">
        <v>158153.05678816847</v>
      </c>
    </row>
    <row r="46" spans="1:10" ht="39" customHeight="1" x14ac:dyDescent="0.45">
      <c r="A46" s="18">
        <v>37</v>
      </c>
      <c r="B46" s="19" t="s">
        <v>41</v>
      </c>
      <c r="C46" s="55">
        <f t="shared" si="2"/>
        <v>158468.29360786194</v>
      </c>
      <c r="D46" s="20">
        <v>156198.59522561694</v>
      </c>
      <c r="E46" s="21">
        <f t="shared" si="0"/>
        <v>2269.6983822449984</v>
      </c>
      <c r="F46" s="22">
        <f t="shared" si="1"/>
        <v>1.453085015884165E-2</v>
      </c>
      <c r="I46" s="17" t="s">
        <v>43</v>
      </c>
      <c r="J46" s="1">
        <v>161640.8752515841</v>
      </c>
    </row>
    <row r="47" spans="1:10" ht="39" customHeight="1" x14ac:dyDescent="0.45">
      <c r="A47" s="18">
        <v>38</v>
      </c>
      <c r="B47" s="19" t="s">
        <v>42</v>
      </c>
      <c r="C47" s="55">
        <f t="shared" si="2"/>
        <v>158153.05678816847</v>
      </c>
      <c r="D47" s="20">
        <v>155038.44940882295</v>
      </c>
      <c r="E47" s="21">
        <f t="shared" si="0"/>
        <v>3114.6073793455143</v>
      </c>
      <c r="F47" s="22">
        <f t="shared" si="1"/>
        <v>2.0089257801673213E-2</v>
      </c>
      <c r="I47" s="17" t="s">
        <v>44</v>
      </c>
      <c r="J47" s="1">
        <v>174003.4298996971</v>
      </c>
    </row>
    <row r="48" spans="1:10" ht="39" customHeight="1" x14ac:dyDescent="0.45">
      <c r="A48" s="18">
        <v>39</v>
      </c>
      <c r="B48" s="19" t="s">
        <v>43</v>
      </c>
      <c r="C48" s="55">
        <f t="shared" si="2"/>
        <v>161640.8752515841</v>
      </c>
      <c r="D48" s="20">
        <v>158474.46332838931</v>
      </c>
      <c r="E48" s="21">
        <f t="shared" si="0"/>
        <v>3166.4119231947989</v>
      </c>
      <c r="F48" s="22">
        <f t="shared" si="1"/>
        <v>1.9980581455785653E-2</v>
      </c>
      <c r="I48" s="17" t="s">
        <v>45</v>
      </c>
      <c r="J48" s="1">
        <v>164779.46384471611</v>
      </c>
    </row>
    <row r="49" spans="1:10" ht="39" customHeight="1" x14ac:dyDescent="0.45">
      <c r="A49" s="24">
        <v>40</v>
      </c>
      <c r="B49" s="25" t="s">
        <v>44</v>
      </c>
      <c r="C49" s="56">
        <f t="shared" si="2"/>
        <v>174003.4298996971</v>
      </c>
      <c r="D49" s="26">
        <v>169727.65931487418</v>
      </c>
      <c r="E49" s="27">
        <f t="shared" si="0"/>
        <v>4275.7705848229234</v>
      </c>
      <c r="F49" s="28">
        <f t="shared" si="1"/>
        <v>2.5191949279702426E-2</v>
      </c>
      <c r="I49" s="17" t="s">
        <v>46</v>
      </c>
      <c r="J49" s="1">
        <v>171876.02375339565</v>
      </c>
    </row>
    <row r="50" spans="1:10" ht="39" customHeight="1" x14ac:dyDescent="0.45">
      <c r="A50" s="34">
        <v>41</v>
      </c>
      <c r="B50" s="35" t="s">
        <v>45</v>
      </c>
      <c r="C50" s="58">
        <f t="shared" si="2"/>
        <v>164779.46384471611</v>
      </c>
      <c r="D50" s="36">
        <v>162902.88700722373</v>
      </c>
      <c r="E50" s="37">
        <f t="shared" si="0"/>
        <v>1876.5768374923791</v>
      </c>
      <c r="F50" s="38">
        <f t="shared" si="1"/>
        <v>1.1519604544572402E-2</v>
      </c>
      <c r="I50" s="17" t="s">
        <v>47</v>
      </c>
      <c r="J50" s="1">
        <v>175296.76514723065</v>
      </c>
    </row>
    <row r="51" spans="1:10" ht="39" customHeight="1" x14ac:dyDescent="0.45">
      <c r="A51" s="18">
        <v>42</v>
      </c>
      <c r="B51" s="19" t="s">
        <v>46</v>
      </c>
      <c r="C51" s="55">
        <f t="shared" si="2"/>
        <v>171876.02375339565</v>
      </c>
      <c r="D51" s="20">
        <v>170736.61832315815</v>
      </c>
      <c r="E51" s="21">
        <f t="shared" si="0"/>
        <v>1139.4054302375007</v>
      </c>
      <c r="F51" s="22">
        <f t="shared" si="1"/>
        <v>6.6734684183618713E-3</v>
      </c>
      <c r="I51" s="17" t="s">
        <v>5</v>
      </c>
      <c r="J51" s="1">
        <v>164299.75713003406</v>
      </c>
    </row>
    <row r="52" spans="1:10" ht="39" customHeight="1" thickBot="1" x14ac:dyDescent="0.5">
      <c r="A52" s="24">
        <v>43</v>
      </c>
      <c r="B52" s="25" t="s">
        <v>47</v>
      </c>
      <c r="C52" s="59">
        <f t="shared" si="2"/>
        <v>175296.76514723065</v>
      </c>
      <c r="D52" s="39">
        <v>172370.64312004726</v>
      </c>
      <c r="E52" s="40">
        <f t="shared" si="0"/>
        <v>2926.1220271833881</v>
      </c>
      <c r="F52" s="41">
        <f t="shared" si="1"/>
        <v>1.6975756278553158E-2</v>
      </c>
      <c r="I52" s="17" t="s">
        <v>6</v>
      </c>
      <c r="J52" s="1">
        <v>161951.37222253787</v>
      </c>
    </row>
    <row r="53" spans="1:10" ht="45" customHeight="1" thickTop="1" x14ac:dyDescent="0.35">
      <c r="A53" s="42"/>
      <c r="B53" s="43"/>
      <c r="C53" s="3"/>
      <c r="D53" s="44"/>
      <c r="E53" s="45"/>
      <c r="F53" s="46"/>
      <c r="I53" s="52" t="s">
        <v>4</v>
      </c>
      <c r="J53" s="1">
        <v>165690.76999568674</v>
      </c>
    </row>
    <row r="54" spans="1:10" ht="39" customHeight="1" x14ac:dyDescent="0.45">
      <c r="A54" s="47"/>
      <c r="E54" s="48"/>
    </row>
    <row r="55" spans="1:10" ht="18" customHeight="1" x14ac:dyDescent="0.45">
      <c r="B55" s="49"/>
      <c r="E55" s="48"/>
    </row>
    <row r="56" spans="1:10" ht="9.75" customHeight="1" x14ac:dyDescent="0.45">
      <c r="B56" s="49"/>
    </row>
    <row r="57" spans="1:10" x14ac:dyDescent="0.45">
      <c r="B57" s="50"/>
      <c r="C57" s="4"/>
      <c r="D57" s="4"/>
      <c r="E57" s="1">
        <f>COUNTIF(E$10:E$52,"&gt;0")</f>
        <v>43</v>
      </c>
    </row>
    <row r="58" spans="1:10" x14ac:dyDescent="0.45">
      <c r="B58" s="50"/>
      <c r="E58" s="1">
        <f>COUNTIF(E$10:E$52,"&lt;0")</f>
        <v>0</v>
      </c>
    </row>
    <row r="59" spans="1:10" ht="13.5" customHeight="1" x14ac:dyDescent="0.45">
      <c r="D59" s="51"/>
    </row>
    <row r="60" spans="1:10" x14ac:dyDescent="0.45">
      <c r="D60" s="51"/>
    </row>
    <row r="62" spans="1:10" ht="13.5" customHeight="1" x14ac:dyDescent="0.45"/>
  </sheetData>
  <mergeCells count="7">
    <mergeCell ref="A9:B9"/>
    <mergeCell ref="A4:B8"/>
    <mergeCell ref="C4:F4"/>
    <mergeCell ref="C5:C7"/>
    <mergeCell ref="D5:D7"/>
    <mergeCell ref="E5:E7"/>
    <mergeCell ref="F5:F7"/>
  </mergeCells>
  <phoneticPr fontId="2"/>
  <printOptions horizontalCentered="1" verticalCentered="1"/>
  <pageMargins left="0.19685039370078741" right="0.19685039370078741" top="0.15748031496062992" bottom="0.15748031496062992" header="0" footer="0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1人あたり保険料額</vt:lpstr>
      <vt:lpstr>'1人あたり保険料額'!Print_Area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岩下　桃子</cp:lastModifiedBy>
  <cp:lastPrinted>2022-12-28T22:03:53Z</cp:lastPrinted>
  <dcterms:created xsi:type="dcterms:W3CDTF">2019-12-27T09:10:49Z</dcterms:created>
  <dcterms:modified xsi:type="dcterms:W3CDTF">2024-03-12T02:11:42Z</dcterms:modified>
</cp:coreProperties>
</file>