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A3A7049-6521-4258-BAD4-93C28084DB08}" xr6:coauthVersionLast="47" xr6:coauthVersionMax="47" xr10:uidLastSave="{00000000-0000-0000-0000-000000000000}"/>
  <bookViews>
    <workbookView xWindow="-110" yWindow="-110" windowWidth="19420" windowHeight="10300" xr2:uid="{411202F4-C569-4484-AA55-97C88BEB237C}"/>
  </bookViews>
  <sheets>
    <sheet name="R6" sheetId="1" r:id="rId1"/>
  </sheets>
  <definedNames>
    <definedName name="_xlnm.Print_Area" localSheetId="0">'R6'!$A$1:$E$50</definedName>
    <definedName name="_xlnm.Print_Titles" localSheetId="0">'R6'!#REF!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C45" i="1"/>
  <c r="D44" i="1"/>
  <c r="C44" i="1"/>
  <c r="D42" i="1"/>
  <c r="C42" i="1"/>
  <c r="D40" i="1"/>
  <c r="C40" i="1"/>
  <c r="D38" i="1"/>
  <c r="C38" i="1"/>
  <c r="D36" i="1"/>
  <c r="C36" i="1"/>
  <c r="D34" i="1"/>
  <c r="C34" i="1"/>
  <c r="D32" i="1"/>
  <c r="C32" i="1"/>
  <c r="D30" i="1"/>
  <c r="C30" i="1"/>
  <c r="D28" i="1"/>
  <c r="C28" i="1"/>
  <c r="D26" i="1"/>
  <c r="C26" i="1"/>
  <c r="D24" i="1"/>
  <c r="C24" i="1"/>
  <c r="D22" i="1"/>
  <c r="C22" i="1"/>
  <c r="D20" i="1"/>
  <c r="C20" i="1"/>
  <c r="D18" i="1"/>
  <c r="C18" i="1"/>
  <c r="D16" i="1"/>
  <c r="C16" i="1"/>
  <c r="D14" i="1"/>
  <c r="C14" i="1"/>
  <c r="D12" i="1"/>
  <c r="C12" i="1"/>
  <c r="D10" i="1"/>
  <c r="C10" i="1"/>
  <c r="D8" i="1"/>
  <c r="C8" i="1"/>
  <c r="D6" i="1"/>
  <c r="C6" i="1"/>
  <c r="D4" i="1"/>
  <c r="C4" i="1"/>
</calcChain>
</file>

<file path=xl/sharedStrings.xml><?xml version="1.0" encoding="utf-8"?>
<sst xmlns="http://schemas.openxmlformats.org/spreadsheetml/2006/main" count="29" uniqueCount="29">
  <si>
    <t>2024（令和6）年</t>
    <phoneticPr fontId="4"/>
  </si>
  <si>
    <t>国・地域</t>
    <rPh sb="0" eb="1">
      <t>クニ</t>
    </rPh>
    <rPh sb="2" eb="4">
      <t>チイキ</t>
    </rPh>
    <phoneticPr fontId="4"/>
  </si>
  <si>
    <r>
      <t xml:space="preserve">訪日外国人旅行者数
</t>
    </r>
    <r>
      <rPr>
        <sz val="10"/>
        <rFont val="BIZ UDゴシック"/>
        <family val="3"/>
        <charset val="128"/>
      </rPr>
      <t>（クルーズ客除く）</t>
    </r>
    <phoneticPr fontId="4"/>
  </si>
  <si>
    <r>
      <t xml:space="preserve">来阪外国人旅行者数
</t>
    </r>
    <r>
      <rPr>
        <sz val="10"/>
        <rFont val="BIZ UDゴシック"/>
        <family val="3"/>
        <charset val="128"/>
      </rPr>
      <t>（クルーズ客除く）</t>
    </r>
    <phoneticPr fontId="4"/>
  </si>
  <si>
    <t>韓国</t>
    <rPh sb="0" eb="2">
      <t>カンコク</t>
    </rPh>
    <phoneticPr fontId="4"/>
  </si>
  <si>
    <t xml:space="preserve">                                                                    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v v </t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</si>
  <si>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</si>
  <si>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</si>
  <si>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中国</t>
    <rPh sb="0" eb="2">
      <t>チュウゴク</t>
    </rPh>
    <phoneticPr fontId="4"/>
  </si>
  <si>
    <t>タイ</t>
    <phoneticPr fontId="4"/>
  </si>
  <si>
    <t>シンガポール</t>
    <phoneticPr fontId="4"/>
  </si>
  <si>
    <t>マレーシア</t>
    <phoneticPr fontId="4"/>
  </si>
  <si>
    <t>インドネシア</t>
    <phoneticPr fontId="4"/>
  </si>
  <si>
    <t>フィリピン</t>
    <phoneticPr fontId="4"/>
  </si>
  <si>
    <t>ベトナム</t>
    <phoneticPr fontId="4"/>
  </si>
  <si>
    <t>インド</t>
    <phoneticPr fontId="4"/>
  </si>
  <si>
    <t>英国（イギリス）</t>
    <rPh sb="0" eb="2">
      <t>エイコク</t>
    </rPh>
    <phoneticPr fontId="4"/>
  </si>
  <si>
    <t>ドイツ</t>
    <phoneticPr fontId="4"/>
  </si>
  <si>
    <t>フランス</t>
    <phoneticPr fontId="4"/>
  </si>
  <si>
    <t>イタリア</t>
    <phoneticPr fontId="4"/>
  </si>
  <si>
    <t>スペイン</t>
    <phoneticPr fontId="4"/>
  </si>
  <si>
    <t>ロシア</t>
    <phoneticPr fontId="4"/>
  </si>
  <si>
    <t>米国</t>
    <rPh sb="0" eb="2">
      <t>ベイコク</t>
    </rPh>
    <phoneticPr fontId="4"/>
  </si>
  <si>
    <t>カナダ</t>
    <phoneticPr fontId="4"/>
  </si>
  <si>
    <t>オーストラリア</t>
    <phoneticPr fontId="4"/>
  </si>
  <si>
    <t>その他</t>
    <rPh sb="2" eb="3">
      <t>ホカ</t>
    </rPh>
    <phoneticPr fontId="4"/>
  </si>
  <si>
    <t>全　体</t>
    <rPh sb="0" eb="1">
      <t>ゼン</t>
    </rPh>
    <rPh sb="2" eb="3">
      <t>カラダ</t>
    </rPh>
    <phoneticPr fontId="4"/>
  </si>
  <si>
    <t>出典：観光庁「インバウンド消費動向調査」（旧 訪日外国人消費動向調査）</t>
    <phoneticPr fontId="4"/>
  </si>
  <si>
    <t>　　　2024年暦年の調査結果（確報）の概要　および　表6-1 国籍･地域（21区分）別　都道府県別訪問率　により算出</t>
    <rPh sb="27" eb="28">
      <t>ヒョウ</t>
    </rPh>
    <rPh sb="57" eb="59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</si>
</sst>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_);[Red]\(0.0\)"/>
    <numFmt numFmtId="178" formatCode="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name val="BIZ UDゴシック"/>
      <family val="3"/>
      <charset val="128"/>
    </font>
    <font>
      <b/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38" fontId="5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38" fontId="7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right" vertical="center" shrinkToFit="1"/>
    </xf>
    <xf numFmtId="38" fontId="6" fillId="0" borderId="9" xfId="1" applyFont="1" applyFill="1" applyBorder="1" applyAlignment="1">
      <alignment horizontal="right" vertical="center" shrinkToFit="1"/>
    </xf>
    <xf numFmtId="38" fontId="5" fillId="0" borderId="0" xfId="1" applyFont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177" fontId="6" fillId="0" borderId="0" xfId="1" applyNumberFormat="1" applyFont="1" applyAlignment="1">
      <alignment vertical="center" shrinkToFit="1"/>
    </xf>
    <xf numFmtId="178" fontId="9" fillId="0" borderId="11" xfId="1" applyNumberFormat="1" applyFont="1" applyFill="1" applyBorder="1" applyAlignment="1">
      <alignment horizontal="right" vertical="center" shrinkToFit="1"/>
    </xf>
    <xf numFmtId="178" fontId="9" fillId="0" borderId="12" xfId="1" applyNumberFormat="1" applyFont="1" applyFill="1" applyBorder="1" applyAlignment="1">
      <alignment horizontal="right" vertical="center" shrinkToFit="1"/>
    </xf>
    <xf numFmtId="178" fontId="6" fillId="0" borderId="0" xfId="1" applyNumberFormat="1" applyFont="1" applyAlignment="1">
      <alignment vertical="center" shrinkToFit="1"/>
    </xf>
    <xf numFmtId="38" fontId="6" fillId="0" borderId="14" xfId="1" applyFont="1" applyFill="1" applyBorder="1" applyAlignment="1">
      <alignment horizontal="right" vertical="center" shrinkToFit="1"/>
    </xf>
    <xf numFmtId="38" fontId="6" fillId="0" borderId="15" xfId="1" applyFont="1" applyFill="1" applyBorder="1" applyAlignment="1">
      <alignment horizontal="right" vertical="center" shrinkToFit="1"/>
    </xf>
    <xf numFmtId="38" fontId="6" fillId="0" borderId="16" xfId="1" applyFont="1" applyFill="1" applyBorder="1" applyAlignment="1">
      <alignment horizontal="right" vertical="center" shrinkToFit="1"/>
    </xf>
    <xf numFmtId="38" fontId="6" fillId="0" borderId="17" xfId="1" applyFont="1" applyFill="1" applyBorder="1" applyAlignment="1">
      <alignment horizontal="right" vertical="center" shrinkToFit="1"/>
    </xf>
    <xf numFmtId="38" fontId="6" fillId="0" borderId="18" xfId="1" applyFont="1" applyFill="1" applyBorder="1" applyAlignment="1">
      <alignment horizontal="right" vertical="center" shrinkToFit="1"/>
    </xf>
    <xf numFmtId="38" fontId="6" fillId="0" borderId="20" xfId="1" applyFont="1" applyFill="1" applyBorder="1" applyAlignment="1">
      <alignment horizontal="right" vertical="center" shrinkToFit="1"/>
    </xf>
    <xf numFmtId="38" fontId="6" fillId="0" borderId="21" xfId="1" applyFont="1" applyFill="1" applyBorder="1" applyAlignment="1">
      <alignment horizontal="right" vertical="center" shrinkToFit="1"/>
    </xf>
    <xf numFmtId="38" fontId="10" fillId="0" borderId="0" xfId="1" applyFont="1" applyAlignment="1">
      <alignment horizontal="left" vertical="center"/>
    </xf>
    <xf numFmtId="38" fontId="11" fillId="0" borderId="0" xfId="1" applyFont="1" applyAlignment="1">
      <alignment vertical="center"/>
    </xf>
    <xf numFmtId="176" fontId="11" fillId="0" borderId="0" xfId="1" applyNumberFormat="1" applyFont="1" applyAlignment="1">
      <alignment vertical="center"/>
    </xf>
    <xf numFmtId="177" fontId="11" fillId="0" borderId="0" xfId="1" applyNumberFormat="1" applyFont="1" applyAlignment="1">
      <alignment vertical="center"/>
    </xf>
    <xf numFmtId="38" fontId="12" fillId="0" borderId="0" xfId="1" applyFont="1" applyAlignment="1">
      <alignment horizontal="left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11" fillId="0" borderId="0" xfId="1" applyFont="1" applyAlignment="1">
      <alignment horizontal="left" vertical="center" shrinkToFit="1"/>
    </xf>
    <xf numFmtId="38" fontId="13" fillId="0" borderId="0" xfId="1" applyFont="1" applyAlignment="1">
      <alignment horizontal="left" vertical="center" shrinkToFit="1"/>
    </xf>
    <xf numFmtId="38" fontId="7" fillId="0" borderId="13" xfId="1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38" fontId="7" fillId="0" borderId="7" xfId="1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8793-4A04-4036-9F5C-469F1098CD6B}">
  <sheetPr>
    <pageSetUpPr fitToPage="1"/>
  </sheetPr>
  <dimension ref="B1:K62"/>
  <sheetViews>
    <sheetView tabSelected="1" view="pageBreakPreview" zoomScale="90" zoomScaleNormal="75" zoomScaleSheetLayoutView="90" workbookViewId="0">
      <selection activeCell="B1" sqref="B1:D1"/>
    </sheetView>
  </sheetViews>
  <sheetFormatPr defaultColWidth="9" defaultRowHeight="18.5" x14ac:dyDescent="0.2"/>
  <cols>
    <col min="1" max="1" width="4.6328125" style="1" customWidth="1"/>
    <col min="2" max="2" width="21.453125" style="27" customWidth="1"/>
    <col min="3" max="4" width="33.81640625" style="1" customWidth="1"/>
    <col min="5" max="5" width="9" style="1"/>
    <col min="6" max="6" width="11.26953125" style="2" customWidth="1"/>
    <col min="7" max="7" width="12.7265625" style="3" customWidth="1"/>
    <col min="8" max="16384" width="9" style="1"/>
  </cols>
  <sheetData>
    <row r="1" spans="2:11" ht="44.25" customHeight="1" x14ac:dyDescent="0.2">
      <c r="B1" s="35" t="s">
        <v>0</v>
      </c>
      <c r="C1" s="36"/>
      <c r="D1" s="37"/>
    </row>
    <row r="2" spans="2:11" ht="44.25" customHeight="1" thickBot="1" x14ac:dyDescent="0.25">
      <c r="B2" s="4" t="s">
        <v>1</v>
      </c>
      <c r="C2" s="5" t="s">
        <v>2</v>
      </c>
      <c r="D2" s="6" t="s">
        <v>3</v>
      </c>
    </row>
    <row r="3" spans="2:11" s="9" customFormat="1" ht="30" customHeight="1" thickTop="1" x14ac:dyDescent="0.2">
      <c r="B3" s="33" t="s">
        <v>4</v>
      </c>
      <c r="C3" s="7">
        <v>8794372</v>
      </c>
      <c r="D3" s="8">
        <v>2699362.1304239999</v>
      </c>
      <c r="F3" s="10"/>
      <c r="G3" s="11"/>
    </row>
    <row r="4" spans="2:11" s="9" customFormat="1" ht="30" customHeight="1" x14ac:dyDescent="0.2">
      <c r="B4" s="32"/>
      <c r="C4" s="12">
        <f>C3/$C$45</f>
        <v>0.24693837724489193</v>
      </c>
      <c r="D4" s="13">
        <f>D3/$D$45</f>
        <v>0.19153103162867802</v>
      </c>
      <c r="F4" s="10"/>
      <c r="G4" s="14"/>
      <c r="K4" s="9" t="s">
        <v>5</v>
      </c>
    </row>
    <row r="5" spans="2:11" s="9" customFormat="1" ht="30" customHeight="1" x14ac:dyDescent="0.2">
      <c r="B5" s="31" t="s">
        <v>6</v>
      </c>
      <c r="C5" s="15">
        <v>5773161</v>
      </c>
      <c r="D5" s="16">
        <v>1538847.6108720002</v>
      </c>
      <c r="F5" s="10"/>
      <c r="G5" s="11"/>
    </row>
    <row r="6" spans="2:11" s="9" customFormat="1" ht="30" customHeight="1" x14ac:dyDescent="0.2">
      <c r="B6" s="32"/>
      <c r="C6" s="12">
        <f>C5/$C$45</f>
        <v>0.16210537931685143</v>
      </c>
      <c r="D6" s="13">
        <f>D5/$D$45</f>
        <v>0.10918767330537646</v>
      </c>
      <c r="F6" s="10"/>
      <c r="G6" s="14"/>
    </row>
    <row r="7" spans="2:11" s="9" customFormat="1" ht="30" customHeight="1" x14ac:dyDescent="0.2">
      <c r="B7" s="31" t="s">
        <v>7</v>
      </c>
      <c r="C7" s="15">
        <v>2651216</v>
      </c>
      <c r="D7" s="16">
        <v>821455.41665600007</v>
      </c>
      <c r="F7" s="10"/>
      <c r="G7" s="11"/>
    </row>
    <row r="8" spans="2:11" s="9" customFormat="1" ht="30" customHeight="1" x14ac:dyDescent="0.2">
      <c r="B8" s="32"/>
      <c r="C8" s="12">
        <f>C7/$C$45</f>
        <v>7.4443857590478696E-2</v>
      </c>
      <c r="D8" s="13">
        <f>D7/$D$45</f>
        <v>5.8285697059985098E-2</v>
      </c>
      <c r="F8" s="10"/>
      <c r="G8" s="14"/>
    </row>
    <row r="9" spans="2:11" s="9" customFormat="1" ht="30" customHeight="1" x14ac:dyDescent="0.2">
      <c r="B9" s="31" t="s">
        <v>8</v>
      </c>
      <c r="C9" s="15">
        <v>6110349</v>
      </c>
      <c r="D9" s="16">
        <v>3293343.6833219999</v>
      </c>
      <c r="F9" s="10"/>
      <c r="G9" s="11"/>
    </row>
    <row r="10" spans="2:11" s="9" customFormat="1" ht="30" customHeight="1" x14ac:dyDescent="0.2">
      <c r="B10" s="32"/>
      <c r="C10" s="12">
        <f>C9/$C$45</f>
        <v>0.17157332740301959</v>
      </c>
      <c r="D10" s="13">
        <f>D9/$D$45</f>
        <v>0.2336765067810202</v>
      </c>
      <c r="F10" s="10"/>
      <c r="G10" s="14"/>
    </row>
    <row r="11" spans="2:11" s="9" customFormat="1" ht="30" customHeight="1" x14ac:dyDescent="0.2">
      <c r="B11" s="31" t="s">
        <v>9</v>
      </c>
      <c r="C11" s="15">
        <v>1147048</v>
      </c>
      <c r="D11" s="16">
        <v>374422.84930399997</v>
      </c>
      <c r="F11" s="10"/>
      <c r="G11" s="11"/>
    </row>
    <row r="12" spans="2:11" s="9" customFormat="1" ht="30" customHeight="1" x14ac:dyDescent="0.2">
      <c r="B12" s="32"/>
      <c r="C12" s="12">
        <f>C11/$C$45</f>
        <v>3.220811807164841E-2</v>
      </c>
      <c r="D12" s="13">
        <f>D11/$D$45</f>
        <v>2.6566866958780303E-2</v>
      </c>
      <c r="F12" s="10"/>
      <c r="G12" s="14"/>
    </row>
    <row r="13" spans="2:11" s="9" customFormat="1" ht="30" customHeight="1" x14ac:dyDescent="0.2">
      <c r="B13" s="31" t="s">
        <v>10</v>
      </c>
      <c r="C13" s="15">
        <v>688307</v>
      </c>
      <c r="D13" s="16">
        <v>277906.01617100002</v>
      </c>
      <c r="F13" s="10"/>
      <c r="G13" s="11"/>
    </row>
    <row r="14" spans="2:11" s="9" customFormat="1" ht="30" customHeight="1" x14ac:dyDescent="0.2">
      <c r="B14" s="32"/>
      <c r="C14" s="12">
        <f>C13/$C$45</f>
        <v>1.9327066631511586E-2</v>
      </c>
      <c r="D14" s="13">
        <f>D13/$D$45</f>
        <v>1.9718594023798885E-2</v>
      </c>
      <c r="F14" s="10"/>
      <c r="G14" s="14"/>
    </row>
    <row r="15" spans="2:11" s="9" customFormat="1" ht="30" customHeight="1" x14ac:dyDescent="0.2">
      <c r="B15" s="31" t="s">
        <v>11</v>
      </c>
      <c r="C15" s="15">
        <v>503958</v>
      </c>
      <c r="D15" s="16">
        <v>223847.560482</v>
      </c>
      <c r="F15" s="10"/>
      <c r="G15" s="11"/>
    </row>
    <row r="16" spans="2:11" s="9" customFormat="1" ht="30" customHeight="1" x14ac:dyDescent="0.2">
      <c r="B16" s="32"/>
      <c r="C16" s="12">
        <f>C15/$C$45</f>
        <v>1.4150705783151002E-2</v>
      </c>
      <c r="D16" s="13">
        <f>D15/$D$45</f>
        <v>1.5882920525356115E-2</v>
      </c>
      <c r="F16" s="10"/>
      <c r="G16" s="14"/>
    </row>
    <row r="17" spans="2:7" s="9" customFormat="1" ht="30" customHeight="1" x14ac:dyDescent="0.2">
      <c r="B17" s="31" t="s">
        <v>12</v>
      </c>
      <c r="C17" s="15">
        <v>515468</v>
      </c>
      <c r="D17" s="16">
        <v>228883.25603999998</v>
      </c>
      <c r="F17" s="10"/>
      <c r="G17" s="11"/>
    </row>
    <row r="18" spans="2:7" s="9" customFormat="1" ht="30" customHeight="1" x14ac:dyDescent="0.2">
      <c r="B18" s="32"/>
      <c r="C18" s="12">
        <f>C17/$C$45</f>
        <v>1.4473896651366345E-2</v>
      </c>
      <c r="D18" s="13">
        <f>D17/$D$45</f>
        <v>1.6240224183994977E-2</v>
      </c>
      <c r="F18" s="10"/>
      <c r="G18" s="14"/>
    </row>
    <row r="19" spans="2:7" s="9" customFormat="1" ht="30" customHeight="1" x14ac:dyDescent="0.2">
      <c r="B19" s="31" t="s">
        <v>13</v>
      </c>
      <c r="C19" s="15">
        <v>813288</v>
      </c>
      <c r="D19" s="16">
        <v>305397.77688000002</v>
      </c>
      <c r="F19" s="10"/>
      <c r="G19" s="11"/>
    </row>
    <row r="20" spans="2:7" s="9" customFormat="1" ht="30" customHeight="1" x14ac:dyDescent="0.2">
      <c r="B20" s="32"/>
      <c r="C20" s="12">
        <f>C19/$C$45</f>
        <v>2.283642526751696E-2</v>
      </c>
      <c r="D20" s="13">
        <f>D19/$D$45</f>
        <v>2.1669249414024889E-2</v>
      </c>
      <c r="F20" s="10"/>
      <c r="G20" s="14"/>
    </row>
    <row r="21" spans="2:7" s="9" customFormat="1" ht="30" customHeight="1" x14ac:dyDescent="0.2">
      <c r="B21" s="31" t="s">
        <v>14</v>
      </c>
      <c r="C21" s="15">
        <v>620249</v>
      </c>
      <c r="D21" s="16">
        <v>300467.22307000001</v>
      </c>
      <c r="F21" s="10"/>
      <c r="G21" s="11"/>
    </row>
    <row r="22" spans="2:7" s="9" customFormat="1" ht="30" customHeight="1" x14ac:dyDescent="0.2">
      <c r="B22" s="32"/>
      <c r="C22" s="12">
        <f>C21/$C$45</f>
        <v>1.7416056717610644E-2</v>
      </c>
      <c r="D22" s="13">
        <f>D21/$D$45</f>
        <v>2.1319406002099393E-2</v>
      </c>
      <c r="F22" s="10"/>
      <c r="G22" s="14"/>
    </row>
    <row r="23" spans="2:7" s="9" customFormat="1" ht="30" customHeight="1" x14ac:dyDescent="0.2">
      <c r="B23" s="31" t="s">
        <v>15</v>
      </c>
      <c r="C23" s="15">
        <v>232342</v>
      </c>
      <c r="D23" s="16">
        <v>90203.761054000002</v>
      </c>
      <c r="F23" s="10"/>
      <c r="G23" s="11"/>
    </row>
    <row r="24" spans="2:7" s="9" customFormat="1" ht="30" customHeight="1" x14ac:dyDescent="0.2">
      <c r="B24" s="32"/>
      <c r="C24" s="12">
        <f>C23/$C$45</f>
        <v>6.5239628760112352E-3</v>
      </c>
      <c r="D24" s="13">
        <f>D23/$D$45</f>
        <v>6.4003340703107699E-3</v>
      </c>
      <c r="F24" s="10"/>
      <c r="G24" s="14"/>
    </row>
    <row r="25" spans="2:7" s="9" customFormat="1" ht="30" customHeight="1" x14ac:dyDescent="0.2">
      <c r="B25" s="31" t="s">
        <v>16</v>
      </c>
      <c r="C25" s="15">
        <v>434708</v>
      </c>
      <c r="D25" s="16">
        <v>214887.90151599998</v>
      </c>
      <c r="F25" s="10"/>
      <c r="G25" s="11"/>
    </row>
    <row r="26" spans="2:7" s="9" customFormat="1" ht="30" customHeight="1" x14ac:dyDescent="0.2">
      <c r="B26" s="32"/>
      <c r="C26" s="12">
        <f>C25/$C$45</f>
        <v>1.2206225537806733E-2</v>
      </c>
      <c r="D26" s="13">
        <f>D25/$D$45</f>
        <v>1.5247195253278755E-2</v>
      </c>
      <c r="F26" s="10"/>
      <c r="G26" s="14"/>
    </row>
    <row r="27" spans="2:7" s="9" customFormat="1" ht="30" customHeight="1" x14ac:dyDescent="0.2">
      <c r="B27" s="31" t="s">
        <v>17</v>
      </c>
      <c r="C27" s="15">
        <v>314831</v>
      </c>
      <c r="D27" s="16">
        <v>170214.00981199997</v>
      </c>
      <c r="F27" s="10"/>
      <c r="G27" s="11"/>
    </row>
    <row r="28" spans="2:7" s="9" customFormat="1" ht="30" customHeight="1" x14ac:dyDescent="0.2">
      <c r="B28" s="32"/>
      <c r="C28" s="12">
        <f>C27/$C$45</f>
        <v>8.8401828176459408E-3</v>
      </c>
      <c r="D28" s="13">
        <f>D27/$D$45</f>
        <v>1.2077395814923678E-2</v>
      </c>
      <c r="F28" s="10"/>
      <c r="G28" s="14"/>
    </row>
    <row r="29" spans="2:7" s="9" customFormat="1" ht="30" customHeight="1" x14ac:dyDescent="0.2">
      <c r="B29" s="31" t="s">
        <v>18</v>
      </c>
      <c r="C29" s="15">
        <v>384145</v>
      </c>
      <c r="D29" s="16">
        <v>229839.71567499998</v>
      </c>
      <c r="F29" s="10"/>
      <c r="G29" s="11"/>
    </row>
    <row r="30" spans="2:7" s="9" customFormat="1" ht="30" customHeight="1" x14ac:dyDescent="0.2">
      <c r="B30" s="32"/>
      <c r="C30" s="12">
        <f>C29/$C$45</f>
        <v>1.078646012776569E-2</v>
      </c>
      <c r="D30" s="13">
        <f>D29/$D$45</f>
        <v>1.6308088994921241E-2</v>
      </c>
      <c r="F30" s="10"/>
      <c r="G30" s="14"/>
    </row>
    <row r="31" spans="2:7" s="9" customFormat="1" ht="30" customHeight="1" x14ac:dyDescent="0.2">
      <c r="B31" s="31" t="s">
        <v>19</v>
      </c>
      <c r="C31" s="15">
        <v>229031</v>
      </c>
      <c r="D31" s="16">
        <v>147720.64341099997</v>
      </c>
      <c r="F31" s="10"/>
      <c r="G31" s="11"/>
    </row>
    <row r="32" spans="2:7" s="9" customFormat="1" ht="30" customHeight="1" x14ac:dyDescent="0.2">
      <c r="B32" s="32"/>
      <c r="C32" s="12">
        <f>C31/$C$45</f>
        <v>6.4309928530172297E-3</v>
      </c>
      <c r="D32" s="13">
        <f>D31/$D$45</f>
        <v>1.0481397403658764E-2</v>
      </c>
      <c r="F32" s="10"/>
      <c r="G32" s="14"/>
    </row>
    <row r="33" spans="2:7" s="9" customFormat="1" ht="30" customHeight="1" x14ac:dyDescent="0.2">
      <c r="B33" s="31" t="s">
        <v>20</v>
      </c>
      <c r="C33" s="15">
        <v>181872</v>
      </c>
      <c r="D33" s="16">
        <v>139805.552016</v>
      </c>
      <c r="F33" s="10"/>
      <c r="G33" s="11"/>
    </row>
    <row r="34" spans="2:7" s="9" customFormat="1" ht="30" customHeight="1" x14ac:dyDescent="0.2">
      <c r="B34" s="32"/>
      <c r="C34" s="12">
        <f>C33/$C$45</f>
        <v>5.1068088257220619E-3</v>
      </c>
      <c r="D34" s="13">
        <f>D33/$D$45</f>
        <v>9.91978856902586E-3</v>
      </c>
      <c r="F34" s="10"/>
      <c r="G34" s="14"/>
    </row>
    <row r="35" spans="2:7" s="9" customFormat="1" ht="30" customHeight="1" x14ac:dyDescent="0.2">
      <c r="B35" s="31" t="s">
        <v>21</v>
      </c>
      <c r="C35" s="15">
        <v>97146</v>
      </c>
      <c r="D35" s="16">
        <v>58239.998460000003</v>
      </c>
      <c r="F35" s="10"/>
      <c r="G35" s="11"/>
    </row>
    <row r="36" spans="2:7" s="9" customFormat="1" ht="30" customHeight="1" x14ac:dyDescent="0.2">
      <c r="B36" s="32"/>
      <c r="C36" s="12">
        <f>C35/$C$45</f>
        <v>2.7277758543568851E-3</v>
      </c>
      <c r="D36" s="13">
        <f>D35/$D$45</f>
        <v>4.132371444858454E-3</v>
      </c>
      <c r="F36" s="10"/>
      <c r="G36" s="14"/>
    </row>
    <row r="37" spans="2:7" s="9" customFormat="1" ht="30" customHeight="1" x14ac:dyDescent="0.2">
      <c r="B37" s="31" t="s">
        <v>22</v>
      </c>
      <c r="C37" s="15">
        <v>2713492</v>
      </c>
      <c r="D37" s="16">
        <v>1094348.610108</v>
      </c>
      <c r="F37" s="10"/>
      <c r="G37" s="11"/>
    </row>
    <row r="38" spans="2:7" s="9" customFormat="1" ht="30" customHeight="1" x14ac:dyDescent="0.2">
      <c r="B38" s="32"/>
      <c r="C38" s="12">
        <f>C37/$C$45</f>
        <v>7.6192513933569822E-2</v>
      </c>
      <c r="D38" s="13">
        <f>D37/$D$45</f>
        <v>7.7648610348724195E-2</v>
      </c>
      <c r="F38" s="10"/>
      <c r="G38" s="14"/>
    </row>
    <row r="39" spans="2:7" s="9" customFormat="1" ht="30" customHeight="1" x14ac:dyDescent="0.2">
      <c r="B39" s="31" t="s">
        <v>23</v>
      </c>
      <c r="C39" s="17">
        <v>576053</v>
      </c>
      <c r="D39" s="18">
        <v>299495.13917700003</v>
      </c>
      <c r="F39" s="10"/>
      <c r="G39" s="14"/>
    </row>
    <row r="40" spans="2:7" s="9" customFormat="1" ht="30" customHeight="1" x14ac:dyDescent="0.2">
      <c r="B40" s="32"/>
      <c r="C40" s="12">
        <f>C39/$C$45</f>
        <v>1.6175071173592806E-2</v>
      </c>
      <c r="D40" s="13">
        <f>D39/$D$45</f>
        <v>2.1250432584728876E-2</v>
      </c>
      <c r="F40" s="10"/>
      <c r="G40" s="14"/>
    </row>
    <row r="41" spans="2:7" s="9" customFormat="1" ht="30" customHeight="1" x14ac:dyDescent="0.2">
      <c r="B41" s="31" t="s">
        <v>24</v>
      </c>
      <c r="C41" s="17">
        <v>917449</v>
      </c>
      <c r="D41" s="18">
        <v>511559.47046099999</v>
      </c>
      <c r="F41" s="10"/>
      <c r="G41" s="14"/>
    </row>
    <row r="42" spans="2:7" s="9" customFormat="1" ht="30" customHeight="1" x14ac:dyDescent="0.2">
      <c r="B42" s="32"/>
      <c r="C42" s="12">
        <f>C41/$C$45</f>
        <v>2.5761176268748791E-2</v>
      </c>
      <c r="D42" s="13">
        <f>D41/$D$45</f>
        <v>3.629728372214569E-2</v>
      </c>
      <c r="F42" s="10"/>
      <c r="G42" s="14"/>
    </row>
    <row r="43" spans="2:7" s="9" customFormat="1" ht="30" customHeight="1" x14ac:dyDescent="0.2">
      <c r="B43" s="31" t="s">
        <v>25</v>
      </c>
      <c r="C43" s="15">
        <v>1915145</v>
      </c>
      <c r="D43" s="16">
        <v>1073354.50612</v>
      </c>
      <c r="F43" s="10"/>
      <c r="G43" s="11"/>
    </row>
    <row r="44" spans="2:7" s="9" customFormat="1" ht="30" customHeight="1" thickBot="1" x14ac:dyDescent="0.25">
      <c r="B44" s="32"/>
      <c r="C44" s="12">
        <f>C43/$C$45</f>
        <v>5.377561905371623E-2</v>
      </c>
      <c r="D44" s="13">
        <f>D43/$D$45</f>
        <v>7.6158990875434124E-2</v>
      </c>
      <c r="F44" s="10"/>
      <c r="G44" s="14"/>
    </row>
    <row r="45" spans="2:7" s="9" customFormat="1" ht="30" customHeight="1" thickTop="1" x14ac:dyDescent="0.2">
      <c r="B45" s="33" t="s">
        <v>26</v>
      </c>
      <c r="C45" s="7">
        <f>C3+C5+C7+C9+C11+C13+C15+C17+C19+C21+C23+C25+C27+C29+C31+C33+C35+C37+C39+C41+C43</f>
        <v>35613630</v>
      </c>
      <c r="D45" s="19">
        <f>INT(D3+D5+D7+D9+D11+D13+D15+D17+D19+D21+D23+D25+D27+D29+D31+D33+D35+D37+D39+D41+D43)</f>
        <v>14093602</v>
      </c>
      <c r="F45" s="10"/>
      <c r="G45" s="11"/>
    </row>
    <row r="46" spans="2:7" s="9" customFormat="1" ht="30" customHeight="1" thickBot="1" x14ac:dyDescent="0.25">
      <c r="B46" s="34"/>
      <c r="C46" s="20"/>
      <c r="D46" s="21"/>
      <c r="F46" s="10"/>
      <c r="G46" s="14"/>
    </row>
    <row r="47" spans="2:7" ht="9.75" customHeight="1" x14ac:dyDescent="0.2">
      <c r="B47" s="22"/>
      <c r="C47" s="22"/>
      <c r="D47" s="22"/>
    </row>
    <row r="48" spans="2:7" s="23" customFormat="1" ht="18.75" customHeight="1" x14ac:dyDescent="0.2">
      <c r="B48" s="29" t="s">
        <v>27</v>
      </c>
      <c r="C48" s="29"/>
      <c r="D48" s="29"/>
      <c r="F48" s="24"/>
      <c r="G48" s="25"/>
    </row>
    <row r="49" spans="2:7" s="23" customFormat="1" ht="18.75" customHeight="1" x14ac:dyDescent="0.2">
      <c r="B49" s="29" t="s">
        <v>28</v>
      </c>
      <c r="C49" s="29"/>
      <c r="D49" s="29"/>
      <c r="F49" s="24"/>
      <c r="G49" s="25"/>
    </row>
    <row r="50" spans="2:7" s="23" customFormat="1" ht="18.75" customHeight="1" x14ac:dyDescent="0.2">
      <c r="B50" s="29"/>
      <c r="C50" s="29"/>
      <c r="D50" s="29"/>
      <c r="F50" s="24"/>
      <c r="G50" s="25"/>
    </row>
    <row r="51" spans="2:7" x14ac:dyDescent="0.2">
      <c r="B51" s="26"/>
      <c r="C51" s="26"/>
      <c r="D51" s="26"/>
    </row>
    <row r="52" spans="2:7" x14ac:dyDescent="0.2">
      <c r="B52" s="30"/>
      <c r="C52" s="30"/>
      <c r="D52" s="30"/>
    </row>
    <row r="53" spans="2:7" x14ac:dyDescent="0.2">
      <c r="B53" s="26"/>
      <c r="C53" s="26"/>
      <c r="D53" s="26"/>
    </row>
    <row r="54" spans="2:7" x14ac:dyDescent="0.2">
      <c r="B54" s="26"/>
      <c r="C54" s="26"/>
      <c r="D54" s="26"/>
    </row>
    <row r="60" spans="2:7" x14ac:dyDescent="0.2">
      <c r="C60" s="28"/>
      <c r="D60" s="28"/>
    </row>
    <row r="61" spans="2:7" x14ac:dyDescent="0.2">
      <c r="C61" s="28"/>
      <c r="D61" s="28"/>
    </row>
    <row r="62" spans="2:7" x14ac:dyDescent="0.2">
      <c r="C62" s="28"/>
      <c r="D62" s="28"/>
    </row>
  </sheetData>
  <mergeCells count="27">
    <mergeCell ref="B11:B12"/>
    <mergeCell ref="B1:D1"/>
    <mergeCell ref="B3:B4"/>
    <mergeCell ref="B5:B6"/>
    <mergeCell ref="B7:B8"/>
    <mergeCell ref="B9:B10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49:D49"/>
    <mergeCell ref="B50:D50"/>
    <mergeCell ref="B52:D52"/>
    <mergeCell ref="B37:B38"/>
    <mergeCell ref="B39:B40"/>
    <mergeCell ref="B41:B42"/>
    <mergeCell ref="B43:B44"/>
    <mergeCell ref="B45:B46"/>
    <mergeCell ref="B48:D48"/>
  </mergeCells>
  <phoneticPr fontId="3"/>
  <pageMargins left="0.59055118110236227" right="3.937007874015748E-2" top="1.5748031496062993" bottom="0.15748031496062992" header="0.19685039370078741" footer="0.23622047244094491"/>
  <pageSetup paperSize="9" scale="95" fitToHeight="0" orientation="portrait" r:id="rId1"/>
  <headerFooter alignWithMargins="0"/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2026-03-30T04:34:32Z</dcterms:created>
  <dcterms:modified xsi:type="dcterms:W3CDTF">2026-03-30T04:34:40Z</dcterms:modified>
</cp:coreProperties>
</file>