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17F9938-4A4F-44DB-8C64-D0CB4FBC0F8D}" xr6:coauthVersionLast="47" xr6:coauthVersionMax="47" xr10:uidLastSave="{00000000-0000-0000-0000-000000000000}"/>
  <bookViews>
    <workbookView xWindow="-110" yWindow="-110" windowWidth="19420" windowHeight="10300" xr2:uid="{EAA1CEA2-ADFA-4000-B6A7-E28CAC0D735F}"/>
  </bookViews>
  <sheets>
    <sheet name="H30" sheetId="1" r:id="rId1"/>
  </sheets>
  <definedNames>
    <definedName name="_xlnm.Print_Area" localSheetId="0">'H30'!$A$1:$E$50</definedName>
    <definedName name="_xlnm.Print_Titles" localSheetId="0">'H30'!#REF!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D40" i="1" s="1"/>
  <c r="C45" i="1"/>
  <c r="C42" i="1" s="1"/>
  <c r="C44" i="1"/>
  <c r="C38" i="1"/>
  <c r="C36" i="1"/>
  <c r="C30" i="1"/>
  <c r="C28" i="1"/>
  <c r="C22" i="1"/>
  <c r="C20" i="1"/>
  <c r="C14" i="1"/>
  <c r="C12" i="1"/>
  <c r="C6" i="1"/>
  <c r="C4" i="1"/>
  <c r="D10" i="1" l="1"/>
  <c r="D18" i="1"/>
  <c r="D26" i="1"/>
  <c r="D34" i="1"/>
  <c r="D42" i="1"/>
  <c r="D4" i="1"/>
  <c r="D12" i="1"/>
  <c r="D20" i="1"/>
  <c r="D28" i="1"/>
  <c r="D36" i="1"/>
  <c r="D44" i="1"/>
  <c r="D6" i="1"/>
  <c r="D14" i="1"/>
  <c r="D22" i="1"/>
  <c r="D30" i="1"/>
  <c r="D38" i="1"/>
  <c r="C8" i="1"/>
  <c r="C16" i="1"/>
  <c r="C24" i="1"/>
  <c r="C32" i="1"/>
  <c r="C40" i="1"/>
  <c r="D8" i="1"/>
  <c r="D16" i="1"/>
  <c r="D24" i="1"/>
  <c r="D32" i="1"/>
  <c r="C10" i="1"/>
  <c r="C18" i="1"/>
  <c r="C26" i="1"/>
  <c r="C34" i="1"/>
</calcChain>
</file>

<file path=xl/sharedStrings.xml><?xml version="1.0" encoding="utf-8"?>
<sst xmlns="http://schemas.openxmlformats.org/spreadsheetml/2006/main" count="29" uniqueCount="29">
  <si>
    <t>2018（平成30）年</t>
    <rPh sb="5" eb="7">
      <t>ヘイセイ</t>
    </rPh>
    <phoneticPr fontId="4"/>
  </si>
  <si>
    <t>国・地域</t>
    <rPh sb="0" eb="1">
      <t>クニ</t>
    </rPh>
    <rPh sb="2" eb="4">
      <t>チイキ</t>
    </rPh>
    <phoneticPr fontId="4"/>
  </si>
  <si>
    <r>
      <t xml:space="preserve">訪日外国人旅行者数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</si>
  <si>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r>
      <t xml:space="preserve">来阪外国人旅行者数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</si>
  <si>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t>韓国</t>
    <rPh sb="0" eb="2">
      <t>カンコク</t>
    </rPh>
    <phoneticPr fontId="4"/>
  </si>
  <si>
    <t xml:space="preserve">                                                                    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v </t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</si>
  <si>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</si>
  <si>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</si>
  <si>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中国</t>
    <rPh sb="0" eb="2">
      <t>チュウゴク</t>
    </rPh>
    <phoneticPr fontId="4"/>
  </si>
  <si>
    <t>タイ</t>
    <phoneticPr fontId="4"/>
  </si>
  <si>
    <t>シンガポール</t>
    <phoneticPr fontId="4"/>
  </si>
  <si>
    <t>マレーシア</t>
    <phoneticPr fontId="4"/>
  </si>
  <si>
    <t>インドネシア</t>
    <phoneticPr fontId="4"/>
  </si>
  <si>
    <t>フィリピン</t>
    <phoneticPr fontId="4"/>
  </si>
  <si>
    <t>ベトナム</t>
    <phoneticPr fontId="4"/>
  </si>
  <si>
    <t>インド</t>
    <phoneticPr fontId="4"/>
  </si>
  <si>
    <t>英国（イギリス）</t>
    <rPh sb="0" eb="2">
      <t>エイコク</t>
    </rPh>
    <phoneticPr fontId="4"/>
  </si>
  <si>
    <t>ドイツ</t>
    <phoneticPr fontId="4"/>
  </si>
  <si>
    <t>フランス</t>
    <phoneticPr fontId="4"/>
  </si>
  <si>
    <t>イタリア</t>
    <phoneticPr fontId="4"/>
  </si>
  <si>
    <t>スペイン</t>
    <phoneticPr fontId="4"/>
  </si>
  <si>
    <t>ロシア</t>
    <phoneticPr fontId="4"/>
  </si>
  <si>
    <t>米国</t>
    <rPh sb="0" eb="2">
      <t>ベイコク</t>
    </rPh>
    <phoneticPr fontId="4"/>
  </si>
  <si>
    <t>カナダ</t>
    <phoneticPr fontId="4"/>
  </si>
  <si>
    <t>オーストラリア</t>
    <phoneticPr fontId="4"/>
  </si>
  <si>
    <t>その他</t>
    <rPh sb="2" eb="3">
      <t>ホカ</t>
    </rPh>
    <phoneticPr fontId="4"/>
  </si>
  <si>
    <t>全　体</t>
    <rPh sb="0" eb="1">
      <t>ゼン</t>
    </rPh>
    <rPh sb="2" eb="3">
      <t>カラダ</t>
    </rPh>
    <phoneticPr fontId="4"/>
  </si>
  <si>
    <t>出典：観光庁「インバウンド消費動向調査」（旧 訪日外国人消費動向調査）</t>
    <phoneticPr fontId="4"/>
  </si>
  <si>
    <t>　　　2018年暦年の調査結果（確報）の概要　および　表6-1 国籍･地域（21区分）別　都道府県別訪問率　により算出</t>
    <rPh sb="27" eb="28">
      <t>ヒョウ</t>
    </rPh>
    <rPh sb="57" eb="59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</si>
</sst>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%"/>
    <numFmt numFmtId="178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38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38" fontId="7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 vertical="center" shrinkToFit="1"/>
    </xf>
    <xf numFmtId="38" fontId="9" fillId="0" borderId="9" xfId="1" applyFont="1" applyBorder="1" applyAlignment="1">
      <alignment vertical="center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7" fontId="10" fillId="0" borderId="11" xfId="1" applyNumberFormat="1" applyFont="1" applyFill="1" applyBorder="1" applyAlignment="1">
      <alignment horizontal="right" vertical="center" shrinkToFit="1"/>
    </xf>
    <xf numFmtId="177" fontId="10" fillId="0" borderId="12" xfId="1" applyNumberFormat="1" applyFont="1" applyFill="1" applyBorder="1" applyAlignment="1">
      <alignment horizontal="right" vertical="center" shrinkToFit="1"/>
    </xf>
    <xf numFmtId="177" fontId="6" fillId="0" borderId="0" xfId="1" applyNumberFormat="1" applyFont="1" applyAlignment="1">
      <alignment vertical="center" shrinkToFit="1"/>
    </xf>
    <xf numFmtId="38" fontId="6" fillId="0" borderId="14" xfId="1" applyFont="1" applyFill="1" applyBorder="1" applyAlignment="1">
      <alignment horizontal="right" vertical="center" shrinkToFit="1"/>
    </xf>
    <xf numFmtId="38" fontId="9" fillId="0" borderId="15" xfId="1" applyFont="1" applyBorder="1" applyAlignment="1">
      <alignment vertical="center"/>
    </xf>
    <xf numFmtId="177" fontId="10" fillId="0" borderId="16" xfId="1" applyNumberFormat="1" applyFont="1" applyFill="1" applyBorder="1" applyAlignment="1">
      <alignment horizontal="right" vertical="center" shrinkToFit="1"/>
    </xf>
    <xf numFmtId="38" fontId="9" fillId="0" borderId="12" xfId="1" applyFont="1" applyBorder="1" applyAlignment="1">
      <alignment vertical="center"/>
    </xf>
    <xf numFmtId="38" fontId="6" fillId="0" borderId="17" xfId="1" applyFont="1" applyFill="1" applyBorder="1" applyAlignment="1">
      <alignment horizontal="right" vertical="center" shrinkToFit="1"/>
    </xf>
    <xf numFmtId="38" fontId="6" fillId="0" borderId="9" xfId="1" applyFont="1" applyFill="1" applyBorder="1" applyAlignment="1">
      <alignment horizontal="right" vertical="center" shrinkToFit="1"/>
    </xf>
    <xf numFmtId="38" fontId="6" fillId="0" borderId="19" xfId="1" applyFont="1" applyFill="1" applyBorder="1" applyAlignment="1">
      <alignment horizontal="right" vertical="center" shrinkToFit="1"/>
    </xf>
    <xf numFmtId="38" fontId="6" fillId="0" borderId="20" xfId="1" applyFont="1" applyFill="1" applyBorder="1" applyAlignment="1">
      <alignment horizontal="right" vertical="center" shrinkToFit="1"/>
    </xf>
    <xf numFmtId="38" fontId="11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178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38" fontId="13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12" fillId="0" borderId="0" xfId="1" applyFont="1" applyAlignment="1">
      <alignment horizontal="left" vertical="center" shrinkToFit="1"/>
    </xf>
    <xf numFmtId="38" fontId="14" fillId="0" borderId="0" xfId="1" applyFont="1" applyAlignment="1">
      <alignment horizontal="left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7" fillId="0" borderId="7" xfId="1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36CF-9B50-4B9F-811E-D51C8613FA7D}">
  <sheetPr>
    <pageSetUpPr fitToPage="1"/>
  </sheetPr>
  <dimension ref="B1:K62"/>
  <sheetViews>
    <sheetView tabSelected="1" view="pageBreakPreview" zoomScaleNormal="75" zoomScaleSheetLayoutView="100" workbookViewId="0">
      <selection activeCell="C5" sqref="C5"/>
    </sheetView>
  </sheetViews>
  <sheetFormatPr defaultColWidth="9" defaultRowHeight="18.5" x14ac:dyDescent="0.2"/>
  <cols>
    <col min="1" max="1" width="4.6328125" style="1" customWidth="1"/>
    <col min="2" max="2" width="21.453125" style="26" customWidth="1"/>
    <col min="3" max="4" width="33.81640625" style="1" customWidth="1"/>
    <col min="5" max="5" width="9" style="1"/>
    <col min="6" max="7" width="12.7265625" style="2" customWidth="1"/>
    <col min="8" max="16384" width="9" style="1"/>
  </cols>
  <sheetData>
    <row r="1" spans="2:11" ht="44.25" customHeight="1" x14ac:dyDescent="0.2">
      <c r="B1" s="34" t="s">
        <v>0</v>
      </c>
      <c r="C1" s="35"/>
      <c r="D1" s="36"/>
    </row>
    <row r="2" spans="2:11" ht="44.25" customHeight="1" thickBot="1" x14ac:dyDescent="0.25">
      <c r="B2" s="3" t="s">
        <v>1</v>
      </c>
      <c r="C2" s="4" t="s">
        <v>2</v>
      </c>
      <c r="D2" s="5" t="s">
        <v>3</v>
      </c>
    </row>
    <row r="3" spans="2:11" s="8" customFormat="1" ht="30" customHeight="1" thickTop="1" x14ac:dyDescent="0.2">
      <c r="B3" s="32" t="s">
        <v>4</v>
      </c>
      <c r="C3" s="6">
        <v>7525853</v>
      </c>
      <c r="D3" s="7">
        <v>2385371.7893209998</v>
      </c>
      <c r="F3" s="9"/>
      <c r="G3" s="9"/>
    </row>
    <row r="4" spans="2:11" s="8" customFormat="1" ht="30" customHeight="1" x14ac:dyDescent="0.2">
      <c r="B4" s="31"/>
      <c r="C4" s="10">
        <f>C3/$C$45</f>
        <v>0.26082481376186561</v>
      </c>
      <c r="D4" s="11">
        <f>D3/$D$45</f>
        <v>0.22571654678942468</v>
      </c>
      <c r="F4" s="12"/>
      <c r="G4" s="12"/>
      <c r="K4" s="8" t="s">
        <v>5</v>
      </c>
    </row>
    <row r="5" spans="2:11" s="8" customFormat="1" ht="30" customHeight="1" x14ac:dyDescent="0.2">
      <c r="B5" s="30" t="s">
        <v>6</v>
      </c>
      <c r="C5" s="13">
        <v>4487436</v>
      </c>
      <c r="D5" s="14">
        <v>1153589.659956</v>
      </c>
      <c r="F5" s="9"/>
      <c r="G5" s="9"/>
    </row>
    <row r="6" spans="2:11" s="8" customFormat="1" ht="30" customHeight="1" x14ac:dyDescent="0.2">
      <c r="B6" s="31"/>
      <c r="C6" s="10">
        <f>C5/$C$45</f>
        <v>0.15552186030849807</v>
      </c>
      <c r="D6" s="15">
        <f>D5/$D$45</f>
        <v>0.1091587800371253</v>
      </c>
      <c r="F6" s="12"/>
      <c r="G6" s="12"/>
    </row>
    <row r="7" spans="2:11" s="8" customFormat="1" ht="30" customHeight="1" x14ac:dyDescent="0.2">
      <c r="B7" s="30" t="s">
        <v>7</v>
      </c>
      <c r="C7" s="13">
        <v>2165311</v>
      </c>
      <c r="D7" s="16">
        <v>703147.93696299999</v>
      </c>
      <c r="F7" s="9"/>
      <c r="G7" s="9"/>
    </row>
    <row r="8" spans="2:11" s="8" customFormat="1" ht="30" customHeight="1" x14ac:dyDescent="0.2">
      <c r="B8" s="31"/>
      <c r="C8" s="10">
        <f>C7/$C$45</f>
        <v>7.5043564936960502E-2</v>
      </c>
      <c r="D8" s="11">
        <f>D7/$D$45</f>
        <v>6.6535592029691157E-2</v>
      </c>
      <c r="F8" s="12"/>
      <c r="G8" s="12"/>
    </row>
    <row r="9" spans="2:11" s="8" customFormat="1" ht="30" customHeight="1" x14ac:dyDescent="0.2">
      <c r="B9" s="30" t="s">
        <v>8</v>
      </c>
      <c r="C9" s="13">
        <v>6476719</v>
      </c>
      <c r="D9" s="14">
        <v>3517240.5434209998</v>
      </c>
      <c r="F9" s="9"/>
      <c r="G9" s="9"/>
    </row>
    <row r="10" spans="2:11" s="8" customFormat="1" ht="30" customHeight="1" x14ac:dyDescent="0.2">
      <c r="B10" s="31"/>
      <c r="C10" s="10">
        <f>C9/$C$45</f>
        <v>0.22446479182664564</v>
      </c>
      <c r="D10" s="15">
        <f>D9/$D$45</f>
        <v>0.33281997936042185</v>
      </c>
      <c r="F10" s="12"/>
      <c r="G10" s="12"/>
    </row>
    <row r="11" spans="2:11" s="8" customFormat="1" ht="30" customHeight="1" x14ac:dyDescent="0.2">
      <c r="B11" s="30" t="s">
        <v>9</v>
      </c>
      <c r="C11" s="13">
        <v>1129456</v>
      </c>
      <c r="D11" s="16">
        <v>324667.77447999996</v>
      </c>
      <c r="F11" s="9"/>
      <c r="G11" s="9"/>
    </row>
    <row r="12" spans="2:11" s="8" customFormat="1" ht="30" customHeight="1" x14ac:dyDescent="0.2">
      <c r="B12" s="31"/>
      <c r="C12" s="10">
        <f>C11/$C$45</f>
        <v>3.9143755645004184E-2</v>
      </c>
      <c r="D12" s="11">
        <f>D11/$D$45</f>
        <v>3.0721789046685002E-2</v>
      </c>
      <c r="F12" s="12"/>
      <c r="G12" s="12"/>
    </row>
    <row r="13" spans="2:11" s="8" customFormat="1" ht="30" customHeight="1" x14ac:dyDescent="0.2">
      <c r="B13" s="30" t="s">
        <v>10</v>
      </c>
      <c r="C13" s="13">
        <v>435029</v>
      </c>
      <c r="D13" s="14">
        <v>156807.94316600001</v>
      </c>
      <c r="F13" s="9"/>
      <c r="G13" s="9"/>
    </row>
    <row r="14" spans="2:11" s="8" customFormat="1" ht="30" customHeight="1" x14ac:dyDescent="0.2">
      <c r="B14" s="31"/>
      <c r="C14" s="10">
        <f>C13/$C$45</f>
        <v>1.5076876721616891E-2</v>
      </c>
      <c r="D14" s="15">
        <f>D13/$D$45</f>
        <v>1.4838000348221145E-2</v>
      </c>
      <c r="F14" s="12"/>
      <c r="G14" s="12"/>
    </row>
    <row r="15" spans="2:11" s="8" customFormat="1" ht="30" customHeight="1" x14ac:dyDescent="0.2">
      <c r="B15" s="30" t="s">
        <v>11</v>
      </c>
      <c r="C15" s="13">
        <v>463367</v>
      </c>
      <c r="D15" s="16">
        <v>222763.22188299999</v>
      </c>
      <c r="F15" s="9"/>
      <c r="G15" s="9"/>
    </row>
    <row r="16" spans="2:11" s="8" customFormat="1" ht="30" customHeight="1" x14ac:dyDescent="0.2">
      <c r="B16" s="31"/>
      <c r="C16" s="10">
        <f>C15/$C$45</f>
        <v>1.6058991781847769E-2</v>
      </c>
      <c r="D16" s="11">
        <f>D15/$D$45</f>
        <v>2.1079039091608371E-2</v>
      </c>
      <c r="F16" s="12"/>
      <c r="G16" s="12"/>
    </row>
    <row r="17" spans="2:7" s="8" customFormat="1" ht="30" customHeight="1" x14ac:dyDescent="0.2">
      <c r="B17" s="30" t="s">
        <v>12</v>
      </c>
      <c r="C17" s="13">
        <v>393754</v>
      </c>
      <c r="D17" s="14">
        <v>185458.13399999999</v>
      </c>
      <c r="F17" s="9"/>
      <c r="G17" s="9"/>
    </row>
    <row r="18" spans="2:7" s="8" customFormat="1" ht="30" customHeight="1" x14ac:dyDescent="0.2">
      <c r="B18" s="31"/>
      <c r="C18" s="10">
        <f>C17/$C$45</f>
        <v>1.3646401772395719E-2</v>
      </c>
      <c r="D18" s="15">
        <f>D17/$D$45</f>
        <v>1.7549033558582575E-2</v>
      </c>
      <c r="F18" s="12"/>
      <c r="G18" s="12"/>
    </row>
    <row r="19" spans="2:7" s="8" customFormat="1" ht="30" customHeight="1" x14ac:dyDescent="0.2">
      <c r="B19" s="30" t="s">
        <v>13</v>
      </c>
      <c r="C19" s="13">
        <v>473079</v>
      </c>
      <c r="D19" s="16">
        <v>158288.92184699999</v>
      </c>
      <c r="F19" s="9"/>
      <c r="G19" s="9"/>
    </row>
    <row r="20" spans="2:7" s="8" customFormat="1" ht="30" customHeight="1" x14ac:dyDescent="0.2">
      <c r="B20" s="31"/>
      <c r="C20" s="10">
        <f>C19/$C$45</f>
        <v>1.6395582277470691E-2</v>
      </c>
      <c r="D20" s="11">
        <f>D19/$D$45</f>
        <v>1.4978138416106665E-2</v>
      </c>
      <c r="F20" s="12"/>
      <c r="G20" s="12"/>
    </row>
    <row r="21" spans="2:7" s="8" customFormat="1" ht="30" customHeight="1" x14ac:dyDescent="0.2">
      <c r="B21" s="30" t="s">
        <v>14</v>
      </c>
      <c r="C21" s="13">
        <v>387199</v>
      </c>
      <c r="D21" s="14">
        <v>156242.15328100001</v>
      </c>
      <c r="F21" s="9"/>
      <c r="G21" s="9"/>
    </row>
    <row r="22" spans="2:7" s="8" customFormat="1" ht="30" customHeight="1" x14ac:dyDescent="0.2">
      <c r="B22" s="31"/>
      <c r="C22" s="10">
        <f>C21/$C$45</f>
        <v>1.3419223982155991E-2</v>
      </c>
      <c r="D22" s="15">
        <f>D21/$D$45</f>
        <v>1.4784462304540776E-2</v>
      </c>
      <c r="F22" s="12"/>
      <c r="G22" s="12"/>
    </row>
    <row r="23" spans="2:7" s="8" customFormat="1" ht="30" customHeight="1" x14ac:dyDescent="0.2">
      <c r="B23" s="30" t="s">
        <v>15</v>
      </c>
      <c r="C23" s="13">
        <v>152495</v>
      </c>
      <c r="D23" s="16">
        <v>38350.967550000001</v>
      </c>
      <c r="F23" s="9"/>
      <c r="G23" s="9"/>
    </row>
    <row r="24" spans="2:7" s="8" customFormat="1" ht="30" customHeight="1" x14ac:dyDescent="0.2">
      <c r="B24" s="31"/>
      <c r="C24" s="10">
        <f>C23/$C$45</f>
        <v>5.2850460904053931E-3</v>
      </c>
      <c r="D24" s="11">
        <f>D23/$D$45</f>
        <v>3.628972221509904E-3</v>
      </c>
      <c r="F24" s="12"/>
      <c r="G24" s="12"/>
    </row>
    <row r="25" spans="2:7" s="8" customFormat="1" ht="30" customHeight="1" x14ac:dyDescent="0.2">
      <c r="B25" s="30" t="s">
        <v>16</v>
      </c>
      <c r="C25" s="13">
        <v>324679</v>
      </c>
      <c r="D25" s="14">
        <v>59503.920330000001</v>
      </c>
      <c r="F25" s="9"/>
      <c r="G25" s="9"/>
    </row>
    <row r="26" spans="2:7" s="8" customFormat="1" ht="30" customHeight="1" x14ac:dyDescent="0.2">
      <c r="B26" s="31"/>
      <c r="C26" s="10">
        <f>C25/$C$45</f>
        <v>1.1252457323759681E-2</v>
      </c>
      <c r="D26" s="15">
        <f>D25/$D$45</f>
        <v>5.6305769513371358E-3</v>
      </c>
      <c r="F26" s="12"/>
      <c r="G26" s="12"/>
    </row>
    <row r="27" spans="2:7" s="8" customFormat="1" ht="30" customHeight="1" x14ac:dyDescent="0.2">
      <c r="B27" s="30" t="s">
        <v>17</v>
      </c>
      <c r="C27" s="13">
        <v>212906</v>
      </c>
      <c r="D27" s="16">
        <v>74862.007719999994</v>
      </c>
      <c r="F27" s="9"/>
      <c r="G27" s="9"/>
    </row>
    <row r="28" spans="2:7" s="8" customFormat="1" ht="30" customHeight="1" x14ac:dyDescent="0.2">
      <c r="B28" s="31"/>
      <c r="C28" s="10">
        <f>C27/$C$45</f>
        <v>7.3787207641158765E-3</v>
      </c>
      <c r="D28" s="11">
        <f>D27/$D$45</f>
        <v>7.0838407429525191E-3</v>
      </c>
      <c r="F28" s="12"/>
      <c r="G28" s="12"/>
    </row>
    <row r="29" spans="2:7" s="8" customFormat="1" ht="30" customHeight="1" x14ac:dyDescent="0.2">
      <c r="B29" s="30" t="s">
        <v>18</v>
      </c>
      <c r="C29" s="13">
        <v>303952</v>
      </c>
      <c r="D29" s="14">
        <v>125791.75100799998</v>
      </c>
      <c r="F29" s="9"/>
      <c r="G29" s="9"/>
    </row>
    <row r="30" spans="2:7" s="8" customFormat="1" ht="30" customHeight="1" x14ac:dyDescent="0.2">
      <c r="B30" s="31"/>
      <c r="C30" s="10">
        <f>C29/$C$45</f>
        <v>1.0534118031875799E-2</v>
      </c>
      <c r="D30" s="15">
        <f>D29/$D$45</f>
        <v>1.1903083527370417E-2</v>
      </c>
      <c r="F30" s="12"/>
      <c r="G30" s="12"/>
    </row>
    <row r="31" spans="2:7" s="8" customFormat="1" ht="30" customHeight="1" x14ac:dyDescent="0.2">
      <c r="B31" s="30" t="s">
        <v>19</v>
      </c>
      <c r="C31" s="13">
        <v>149273</v>
      </c>
      <c r="D31" s="16">
        <v>28688.777870000002</v>
      </c>
      <c r="F31" s="9"/>
      <c r="G31" s="9"/>
    </row>
    <row r="32" spans="2:7" s="8" customFormat="1" ht="30" customHeight="1" x14ac:dyDescent="0.2">
      <c r="B32" s="31"/>
      <c r="C32" s="10">
        <f>C31/$C$45</f>
        <v>5.173380668566735E-3</v>
      </c>
      <c r="D32" s="11">
        <f>D31/$D$45</f>
        <v>2.7146845206333804E-3</v>
      </c>
      <c r="F32" s="12"/>
      <c r="G32" s="12"/>
    </row>
    <row r="33" spans="2:7" s="8" customFormat="1" ht="30" customHeight="1" x14ac:dyDescent="0.2">
      <c r="B33" s="30" t="s">
        <v>20</v>
      </c>
      <c r="C33" s="13">
        <v>118378</v>
      </c>
      <c r="D33" s="14">
        <v>53071.22496</v>
      </c>
      <c r="F33" s="9"/>
      <c r="G33" s="9"/>
    </row>
    <row r="34" spans="2:7" s="8" customFormat="1" ht="30" customHeight="1" x14ac:dyDescent="0.2">
      <c r="B34" s="31"/>
      <c r="C34" s="10">
        <f>C33/$C$45</f>
        <v>4.1026472086954299E-3</v>
      </c>
      <c r="D34" s="15">
        <f>D33/$D$45</f>
        <v>5.0218811530699714E-3</v>
      </c>
      <c r="F34" s="12"/>
      <c r="G34" s="12"/>
    </row>
    <row r="35" spans="2:7" s="8" customFormat="1" ht="30" customHeight="1" x14ac:dyDescent="0.2">
      <c r="B35" s="30" t="s">
        <v>21</v>
      </c>
      <c r="C35" s="13">
        <v>93599</v>
      </c>
      <c r="D35" s="16">
        <v>17194.885092</v>
      </c>
      <c r="F35" s="9"/>
      <c r="G35" s="9"/>
    </row>
    <row r="36" spans="2:7" s="8" customFormat="1" ht="30" customHeight="1" x14ac:dyDescent="0.2">
      <c r="B36" s="31"/>
      <c r="C36" s="10">
        <f>C35/$C$45</f>
        <v>3.2438770386953959E-3</v>
      </c>
      <c r="D36" s="11">
        <f>D35/$D$45</f>
        <v>1.6270713449294128E-3</v>
      </c>
      <c r="F36" s="12"/>
      <c r="G36" s="12"/>
    </row>
    <row r="37" spans="2:7" s="8" customFormat="1" ht="30" customHeight="1" x14ac:dyDescent="0.2">
      <c r="B37" s="30" t="s">
        <v>22</v>
      </c>
      <c r="C37" s="13">
        <v>1507362</v>
      </c>
      <c r="D37" s="14">
        <v>409387.46030400001</v>
      </c>
      <c r="F37" s="9"/>
      <c r="G37" s="9"/>
    </row>
    <row r="38" spans="2:7" s="8" customFormat="1" ht="30" customHeight="1" x14ac:dyDescent="0.2">
      <c r="B38" s="31"/>
      <c r="C38" s="10">
        <f>C37/$C$45</f>
        <v>5.2240910488380955E-2</v>
      </c>
      <c r="D38" s="15">
        <f>D37/$D$45</f>
        <v>3.8738415643380673E-2</v>
      </c>
      <c r="F38" s="12"/>
      <c r="G38" s="12"/>
    </row>
    <row r="39" spans="2:7" s="8" customFormat="1" ht="30" customHeight="1" x14ac:dyDescent="0.2">
      <c r="B39" s="30" t="s">
        <v>23</v>
      </c>
      <c r="C39" s="17">
        <v>322487</v>
      </c>
      <c r="D39" s="16">
        <v>123081.03339400001</v>
      </c>
      <c r="F39" s="12"/>
      <c r="G39" s="12"/>
    </row>
    <row r="40" spans="2:7" s="8" customFormat="1" ht="30" customHeight="1" x14ac:dyDescent="0.2">
      <c r="B40" s="31"/>
      <c r="C40" s="10">
        <f>C39/$C$45</f>
        <v>1.1176488793446106E-2</v>
      </c>
      <c r="D40" s="11">
        <f>D39/$D$45</f>
        <v>1.1646581030823534E-2</v>
      </c>
      <c r="F40" s="12"/>
      <c r="G40" s="12"/>
    </row>
    <row r="41" spans="2:7" s="8" customFormat="1" ht="30" customHeight="1" x14ac:dyDescent="0.2">
      <c r="B41" s="30" t="s">
        <v>24</v>
      </c>
      <c r="C41" s="17">
        <v>541870</v>
      </c>
      <c r="D41" s="14">
        <v>238103.09670000002</v>
      </c>
      <c r="F41" s="12"/>
      <c r="G41" s="12"/>
    </row>
    <row r="42" spans="2:7" s="8" customFormat="1" ht="30" customHeight="1" x14ac:dyDescent="0.2">
      <c r="B42" s="31"/>
      <c r="C42" s="10">
        <f>C41/$C$45</f>
        <v>1.8779684088055151E-2</v>
      </c>
      <c r="D42" s="15">
        <f>D41/$D$45</f>
        <v>2.25305795128443E-2</v>
      </c>
      <c r="F42" s="12"/>
      <c r="G42" s="12"/>
    </row>
    <row r="43" spans="2:7" s="8" customFormat="1" ht="30" customHeight="1" x14ac:dyDescent="0.2">
      <c r="B43" s="30" t="s">
        <v>25</v>
      </c>
      <c r="C43" s="13">
        <v>1189849</v>
      </c>
      <c r="D43" s="16">
        <v>436384.25984400004</v>
      </c>
      <c r="F43" s="9"/>
      <c r="G43" s="9"/>
    </row>
    <row r="44" spans="2:7" s="8" customFormat="1" ht="30" customHeight="1" thickBot="1" x14ac:dyDescent="0.25">
      <c r="B44" s="31"/>
      <c r="C44" s="10">
        <f>C43/$C$45</f>
        <v>4.1236806489542387E-2</v>
      </c>
      <c r="D44" s="11">
        <f>D43/$D$45</f>
        <v>4.1292996188776361E-2</v>
      </c>
      <c r="F44" s="12"/>
      <c r="G44" s="12"/>
    </row>
    <row r="45" spans="2:7" s="8" customFormat="1" ht="30" customHeight="1" thickTop="1" x14ac:dyDescent="0.2">
      <c r="B45" s="32" t="s">
        <v>26</v>
      </c>
      <c r="C45" s="6">
        <f>C3+C5+C7+C9+C11+C13+C15+C17+C19+C21+C23+C25+C27+C29+C31+C33+C35+C37+C39+C41+C43</f>
        <v>28854053</v>
      </c>
      <c r="D45" s="18">
        <f>INT(D3+D5+D7+D9+D11+D13+D15+D17+D19+D21+D23+D25+D27+D29+D31+D33+D35+D37+D39+D41+D43)</f>
        <v>10567997</v>
      </c>
      <c r="F45" s="9"/>
      <c r="G45" s="9"/>
    </row>
    <row r="46" spans="2:7" s="8" customFormat="1" ht="30" customHeight="1" thickBot="1" x14ac:dyDescent="0.25">
      <c r="B46" s="33"/>
      <c r="C46" s="19"/>
      <c r="D46" s="20"/>
      <c r="F46" s="12"/>
      <c r="G46" s="12"/>
    </row>
    <row r="47" spans="2:7" ht="9.75" customHeight="1" x14ac:dyDescent="0.2">
      <c r="B47" s="21"/>
      <c r="C47" s="21"/>
      <c r="D47" s="21"/>
    </row>
    <row r="48" spans="2:7" s="22" customFormat="1" ht="18.75" customHeight="1" x14ac:dyDescent="0.2">
      <c r="B48" s="28" t="s">
        <v>27</v>
      </c>
      <c r="C48" s="28"/>
      <c r="D48" s="28"/>
      <c r="F48" s="23"/>
      <c r="G48" s="24"/>
    </row>
    <row r="49" spans="2:7" s="22" customFormat="1" ht="18.75" customHeight="1" x14ac:dyDescent="0.2">
      <c r="B49" s="28" t="s">
        <v>28</v>
      </c>
      <c r="C49" s="28"/>
      <c r="D49" s="28"/>
      <c r="F49" s="24"/>
      <c r="G49" s="24"/>
    </row>
    <row r="50" spans="2:7" s="22" customFormat="1" ht="18.75" customHeight="1" x14ac:dyDescent="0.2">
      <c r="B50" s="28"/>
      <c r="C50" s="28"/>
      <c r="D50" s="28"/>
      <c r="F50" s="24"/>
      <c r="G50" s="24"/>
    </row>
    <row r="51" spans="2:7" x14ac:dyDescent="0.2">
      <c r="B51" s="25"/>
      <c r="C51" s="25"/>
      <c r="D51" s="25"/>
    </row>
    <row r="52" spans="2:7" x14ac:dyDescent="0.2">
      <c r="B52" s="29"/>
      <c r="C52" s="29"/>
      <c r="D52" s="29"/>
    </row>
    <row r="53" spans="2:7" x14ac:dyDescent="0.2">
      <c r="B53" s="25"/>
      <c r="C53" s="25"/>
      <c r="D53" s="25"/>
    </row>
    <row r="54" spans="2:7" x14ac:dyDescent="0.2">
      <c r="B54" s="25"/>
      <c r="C54" s="25"/>
      <c r="D54" s="25"/>
    </row>
    <row r="60" spans="2:7" x14ac:dyDescent="0.2">
      <c r="C60" s="27"/>
      <c r="D60" s="27"/>
    </row>
    <row r="61" spans="2:7" x14ac:dyDescent="0.2">
      <c r="C61" s="27"/>
      <c r="D61" s="27"/>
    </row>
    <row r="62" spans="2:7" x14ac:dyDescent="0.2">
      <c r="C62" s="27"/>
      <c r="D62" s="27"/>
    </row>
  </sheetData>
  <mergeCells count="27">
    <mergeCell ref="B11:B12"/>
    <mergeCell ref="B1:D1"/>
    <mergeCell ref="B3:B4"/>
    <mergeCell ref="B5:B6"/>
    <mergeCell ref="B7:B8"/>
    <mergeCell ref="B9:B10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49:D49"/>
    <mergeCell ref="B50:D50"/>
    <mergeCell ref="B52:D52"/>
    <mergeCell ref="B37:B38"/>
    <mergeCell ref="B39:B40"/>
    <mergeCell ref="B41:B42"/>
    <mergeCell ref="B43:B44"/>
    <mergeCell ref="B45:B46"/>
    <mergeCell ref="B48:D48"/>
  </mergeCells>
  <phoneticPr fontId="3"/>
  <pageMargins left="0.59055118110236227" right="3.937007874015748E-2" top="1.5748031496062993" bottom="0.15748031496062992" header="0.19685039370078741" footer="0.23622047244094491"/>
  <pageSetup paperSize="9" scale="95" fitToHeight="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</vt:lpstr>
      <vt:lpstr>'H30'!Print_Area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2026-03-30T04:32:59Z</dcterms:created>
  <dcterms:modified xsi:type="dcterms:W3CDTF">2026-03-30T04:33:09Z</dcterms:modified>
</cp:coreProperties>
</file>