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5A18A08B-EC05-49AA-BADA-AE49EA080092}"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P92" i="7"/>
  <c r="N98" i="7" l="1"/>
  <c r="P96" i="7"/>
  <c r="F200" i="7" l="1"/>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O96" i="7"/>
  <c r="N96" i="7"/>
  <c r="P94" i="7"/>
  <c r="O94" i="7"/>
  <c r="N94" i="7"/>
  <c r="O92" i="7"/>
  <c r="N92" i="7"/>
  <c r="P90" i="7"/>
  <c r="O90" i="7"/>
  <c r="N90" i="7"/>
  <c r="P88" i="7"/>
  <c r="O88" i="7"/>
  <c r="N88" i="7"/>
  <c r="P86" i="7"/>
  <c r="O86" i="7"/>
  <c r="N86" i="7"/>
  <c r="P84" i="7"/>
  <c r="O84" i="7"/>
  <c r="N84" i="7"/>
  <c r="X8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O82" i="7"/>
  <c r="Y82"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200" i="7" l="1"/>
  <c r="M200" i="7"/>
  <c r="W198" i="7"/>
  <c r="M198" i="7"/>
  <c r="W196" i="7"/>
  <c r="M196" i="7"/>
  <c r="W194" i="7"/>
  <c r="M194" i="7"/>
  <c r="W192" i="7"/>
  <c r="M192" i="7"/>
  <c r="W190" i="7"/>
  <c r="M190" i="7"/>
  <c r="W188" i="7"/>
  <c r="M188" i="7"/>
  <c r="W186" i="7"/>
  <c r="M186" i="7"/>
  <c r="W184" i="7"/>
  <c r="M184" i="7"/>
  <c r="W182" i="7"/>
  <c r="M182" i="7"/>
  <c r="W180" i="7"/>
  <c r="M180" i="7"/>
  <c r="W178" i="7"/>
  <c r="M178" i="7"/>
  <c r="W176" i="7"/>
  <c r="M176" i="7"/>
  <c r="W174" i="7"/>
  <c r="M174" i="7"/>
  <c r="W172" i="7"/>
  <c r="M172" i="7"/>
  <c r="W170" i="7"/>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W120" i="7"/>
  <c r="W118" i="7"/>
  <c r="Z82" i="7"/>
  <c r="P82" i="7"/>
  <c r="D475" i="5"/>
</calcChain>
</file>

<file path=xl/sharedStrings.xml><?xml version="1.0" encoding="utf-8"?>
<sst xmlns="http://schemas.openxmlformats.org/spreadsheetml/2006/main" count="19372" uniqueCount="10195">
  <si>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</si>
  <si>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</si>
  <si>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</si>
  <si>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</si>
  <si>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</si>
  <si>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</si>
  <si>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</si>
  <si>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</si>
  <si>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</si>
  <si>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</si>
  <si>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</si>
  <si>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</si>
  <si>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</si>
  <si>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</si>
  <si>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</si>
  <si>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</si>
  <si>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</si>
  <si>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</si>
  <si>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</si>
  <si>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</si>
  <si>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</si>
  <si>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</si>
  <si>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</si>
  <si>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</si>
  <si>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</si>
  <si>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</si>
  <si>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</si>
  <si>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</si>
  <si>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</si>
  <si>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</si>
  <si>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</si>
  <si>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</si>
  <si>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</si>
  <si>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</si>
  <si>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</si>
  <si>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</si>
  <si>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</si>
  <si>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</si>
  <si>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</si>
  <si>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</si>
  <si>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</si>
  <si>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</si>
  <si>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</si>
  <si>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</si>
  <si>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</si>
  <si>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</si>
  <si>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</si>
  <si>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</si>
  <si>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</si>
  <si>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</si>
  <si>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</si>
  <si>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</si>
  <si>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</si>
  <si>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</si>
  <si>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</si>
  <si>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</si>
  <si>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</si>
  <si>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</si>
  <si>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</si>
  <si>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</si>
  <si>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</si>
  <si>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</si>
  <si>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</si>
  <si>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</si>
  <si>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</si>
  <si>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</si>
  <si>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</si>
  <si>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</si>
  <si>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</si>
  <si>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</si>
  <si>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</si>
  <si>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</si>
  <si>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</si>
  <si>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</si>
  <si>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</si>
  <si>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</si>
  <si>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</si>
  <si>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</si>
  <si>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</si>
  <si>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</si>
  <si>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</si>
  <si>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</si>
  <si>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</si>
  <si>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</si>
  <si>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</si>
  <si>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</si>
  <si>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</si>
  <si>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</si>
  <si>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</si>
  <si>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</si>
  <si>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</si>
  <si>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</si>
  <si>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</si>
  <si>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</si>
  <si>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</si>
  <si>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</si>
  <si>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</si>
  <si>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</si>
  <si>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</si>
  <si>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</si>
  <si>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</si>
  <si>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</si>
  <si>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</si>
  <si>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</si>
  <si>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</si>
  <si>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</si>
  <si>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</si>
  <si>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</si>
  <si>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</si>
  <si>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</si>
  <si>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</si>
  <si>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</si>
  <si>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</si>
  <si>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</si>
  <si>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</si>
  <si>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</si>
  <si>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</si>
  <si>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</si>
  <si>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</si>
  <si>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</si>
  <si>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</si>
  <si>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</si>
  <si>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</si>
  <si>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</si>
  <si>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</si>
  <si>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</si>
  <si>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</si>
  <si>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</si>
  <si>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</si>
  <si>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</si>
  <si>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</si>
  <si>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</si>
  <si>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</si>
  <si>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</si>
  <si>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</si>
  <si>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</si>
  <si>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</si>
  <si>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</si>
  <si>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</si>
  <si>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</si>
  <si>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</si>
  <si>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</si>
  <si>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</si>
  <si>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</si>
  <si>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</si>
  <si>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</si>
  <si>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</si>
  <si>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</si>
  <si>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</si>
  <si>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</si>
  <si>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</si>
  <si>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</si>
  <si>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</si>
  <si>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</si>
  <si>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</si>
  <si>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</si>
  <si>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</si>
  <si>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</si>
  <si>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</si>
  <si>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</si>
  <si>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</si>
  <si>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</si>
  <si>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</si>
  <si>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</si>
  <si>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</si>
  <si>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</si>
  <si>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</si>
  <si>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</si>
  <si>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</si>
  <si>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</si>
  <si>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</si>
  <si>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</si>
  <si>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</si>
  <si>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</si>
  <si>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</si>
  <si>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</si>
  <si>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</si>
  <si>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</si>
  <si>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</si>
  <si>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</si>
  <si>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</si>
  <si>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</si>
  <si>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</si>
  <si>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</si>
  <si>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</si>
  <si>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</si>
  <si>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</si>
  <si>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</si>
  <si>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</si>
  <si>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</si>
  <si>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</si>
  <si>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</si>
  <si>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</si>
  <si>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</si>
  <si>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</si>
  <si>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</si>
  <si>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</si>
  <si>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</si>
  <si>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</si>
  <si>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</si>
  <si>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</si>
  <si>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</si>
  <si>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</si>
  <si>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</si>
  <si>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</si>
  <si>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</si>
  <si>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</si>
  <si>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</si>
  <si>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</si>
  <si>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</si>
  <si>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</si>
  <si>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</si>
  <si>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</si>
  <si>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</si>
  <si>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</si>
  <si>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</si>
  <si>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</si>
  <si>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</si>
  <si>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</si>
  <si>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</si>
  <si>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</si>
  <si>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</si>
  <si>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</si>
  <si>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</si>
  <si>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</si>
  <si>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</si>
  <si>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</si>
  <si>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</si>
  <si>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</si>
  <si>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</si>
  <si>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</si>
  <si>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</si>
  <si>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</si>
  <si>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</si>
  <si>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</si>
  <si>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</si>
  <si>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</si>
  <si>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</si>
  <si>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</si>
  <si>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</si>
  <si>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</si>
  <si>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</si>
  <si>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</si>
  <si>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</si>
  <si>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</si>
  <si>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</si>
  <si>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</si>
  <si>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</si>
  <si>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</si>
  <si>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</si>
  <si>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</si>
  <si>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</si>
  <si>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</si>
  <si>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</si>
  <si>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</si>
  <si>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</si>
  <si>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</si>
  <si>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</si>
  <si>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</si>
  <si>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</si>
  <si>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</si>
  <si>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</si>
  <si>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</si>
  <si>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</si>
  <si>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</si>
  <si>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</si>
  <si>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</si>
  <si>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</si>
  <si>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</si>
  <si>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</si>
  <si>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</si>
  <si>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</si>
  <si>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</si>
  <si>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</si>
  <si>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</si>
  <si>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</si>
  <si>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</si>
  <si>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</si>
  <si>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</si>
  <si>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</si>
  <si>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</si>
  <si>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</si>
  <si>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</si>
  <si>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</si>
  <si>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</si>
  <si>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</si>
  <si>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</si>
  <si>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</si>
  <si>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</si>
  <si>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</si>
  <si>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</si>
  <si>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</si>
  <si>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</si>
  <si>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</si>
  <si>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</si>
  <si>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</si>
  <si>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</si>
  <si>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</si>
  <si>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</si>
  <si>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</si>
  <si>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</si>
  <si>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</si>
  <si>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</si>
  <si>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</si>
  <si>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</si>
  <si>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</si>
  <si>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</si>
  <si>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</si>
  <si>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</si>
  <si>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</si>
  <si>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</si>
  <si>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</si>
  <si>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</si>
  <si>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</si>
  <si>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</si>
  <si>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</si>
  <si>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</si>
  <si>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</si>
  <si>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</si>
  <si>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</si>
  <si>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</si>
  <si>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</si>
  <si>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</si>
  <si>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</si>
  <si>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</si>
  <si>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</si>
  <si>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</si>
  <si>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</si>
  <si>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</si>
  <si>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</si>
  <si>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</si>
  <si>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</si>
  <si>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</si>
  <si>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</si>
  <si>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</si>
  <si>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</si>
  <si>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</si>
  <si>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</si>
  <si>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</si>
  <si>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</si>
  <si>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</si>
  <si>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</si>
  <si>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</si>
  <si>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</si>
  <si>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</si>
  <si>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</si>
  <si>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</si>
  <si>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</si>
  <si>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</si>
  <si>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</si>
  <si>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</si>
  <si>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</si>
  <si>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</si>
  <si>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</si>
  <si>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</si>
  <si>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</si>
  <si>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</si>
  <si>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</si>
  <si>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</si>
  <si>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</si>
  <si>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</si>
  <si>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</si>
  <si>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</si>
  <si>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</si>
  <si>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</si>
  <si>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</si>
  <si>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</si>
  <si>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</si>
  <si>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</si>
  <si>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</si>
  <si>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</si>
  <si>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</si>
  <si>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</si>
  <si>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</si>
  <si>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</si>
  <si>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</si>
  <si>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</si>
  <si>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</si>
  <si>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</si>
  <si>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</si>
  <si>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</si>
  <si>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</si>
  <si>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</si>
  <si>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</si>
  <si>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</si>
  <si>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</si>
  <si>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</si>
  <si>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</si>
  <si>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</si>
  <si>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</si>
  <si>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</si>
  <si>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</si>
  <si>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</si>
  <si>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</si>
  <si>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</si>
  <si>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</si>
  <si>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</si>
  <si>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</si>
  <si>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</si>
  <si>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</si>
  <si>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</si>
  <si>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</si>
  <si>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</si>
  <si>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</si>
  <si>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</si>
  <si>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</si>
  <si>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</si>
  <si>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</si>
  <si>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</si>
  <si>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</si>
  <si>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</si>
  <si>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</si>
  <si>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</si>
  <si>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</si>
  <si>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</si>
  <si>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</si>
  <si>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</si>
  <si>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</si>
  <si>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</si>
  <si>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</si>
  <si>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</si>
  <si>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</si>
  <si>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</si>
  <si>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</si>
  <si>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</si>
  <si>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</si>
  <si>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</si>
  <si>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</si>
  <si>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</si>
  <si>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</si>
  <si>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</si>
  <si>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</si>
  <si>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</si>
  <si>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</si>
  <si>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</si>
  <si>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</si>
  <si>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</si>
  <si>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</si>
  <si>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</si>
  <si>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</si>
  <si>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</si>
  <si>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</si>
  <si>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</si>
  <si>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</si>
  <si>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</si>
  <si>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</si>
  <si>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</si>
  <si>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</si>
  <si>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</si>
  <si>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</si>
  <si>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</si>
  <si>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</si>
  <si>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</si>
  <si>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</si>
  <si>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</si>
  <si>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</si>
  <si>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</si>
  <si>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</si>
  <si>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</si>
  <si>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</si>
  <si>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</si>
  <si>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</si>
  <si>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</si>
  <si>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</si>
  <si>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</si>
  <si>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</si>
  <si>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</si>
  <si>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</si>
  <si>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</si>
  <si>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</si>
  <si>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</si>
  <si>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</si>
  <si>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</si>
  <si>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</si>
  <si>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</si>
  <si>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</si>
  <si>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</si>
  <si>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</si>
  <si>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</si>
  <si>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</si>
  <si>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</si>
  <si>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</si>
  <si>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</si>
  <si>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</si>
  <si>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</si>
  <si>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</si>
  <si>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</si>
  <si>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</si>
  <si>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</si>
  <si>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</si>
  <si>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</si>
  <si>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</si>
  <si>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</si>
  <si>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</si>
  <si>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</si>
  <si>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</si>
  <si>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</si>
  <si>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</si>
  <si>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</si>
  <si>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</si>
  <si>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</si>
  <si>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</si>
  <si>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</si>
  <si>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</si>
  <si>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</si>
  <si>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</si>
  <si>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</si>
  <si>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</si>
  <si>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</si>
  <si>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</si>
  <si>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</si>
  <si>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</si>
  <si>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</si>
  <si>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</si>
  <si>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</si>
  <si>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</si>
  <si>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</si>
  <si>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</si>
  <si>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</si>
  <si>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</si>
  <si>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</si>
  <si>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</si>
  <si>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</si>
  <si>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</si>
  <si>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</si>
  <si>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</si>
  <si>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</si>
  <si>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</si>
  <si>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</si>
  <si>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</si>
  <si>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</si>
  <si>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</si>
  <si>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</si>
  <si>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</si>
  <si>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</si>
  <si>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</si>
  <si>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</si>
  <si>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</si>
  <si>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</si>
  <si>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</si>
  <si>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</si>
  <si>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</si>
  <si>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</si>
  <si>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</si>
  <si>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</si>
  <si>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</si>
  <si>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</si>
  <si>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</si>
  <si>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</si>
  <si>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</si>
  <si>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</si>
  <si>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</si>
  <si>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</si>
  <si>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</si>
  <si>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</si>
  <si>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</si>
  <si>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</si>
  <si>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</si>
  <si>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</si>
  <si>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</si>
  <si>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</si>
  <si>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</si>
  <si>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</si>
  <si>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</si>
  <si>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</si>
  <si>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</si>
  <si>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</si>
  <si>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</si>
  <si>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</si>
  <si>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</si>
  <si>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</si>
  <si>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</si>
  <si>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</si>
  <si>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</si>
  <si>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</si>
  <si>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</si>
  <si>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</si>
  <si>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</si>
  <si>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</si>
  <si>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</si>
  <si>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</si>
  <si>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</si>
  <si>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</si>
  <si>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</si>
  <si>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</si>
  <si>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</si>
  <si>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</si>
  <si>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</si>
  <si>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</si>
  <si>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</si>
  <si>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</si>
  <si>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</si>
  <si>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</si>
  <si>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</si>
  <si>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</si>
  <si>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</si>
  <si>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</si>
  <si>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</si>
  <si>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</si>
  <si>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</si>
  <si>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</si>
  <si>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</si>
  <si>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</si>
  <si>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</si>
  <si>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</si>
  <si>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</si>
  <si>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</si>
  <si>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</si>
  <si>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</si>
  <si>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</si>
  <si>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</si>
  <si>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</si>
  <si>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</si>
  <si>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</si>
  <si>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</si>
  <si>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</si>
  <si>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</si>
  <si>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</si>
  <si>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</si>
  <si>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</si>
  <si>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</si>
  <si>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</si>
  <si>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</si>
  <si>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</si>
  <si>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</si>
  <si>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</si>
  <si>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</si>
  <si>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</si>
  <si>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</si>
  <si>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</si>
  <si>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</si>
  <si>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</si>
  <si>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</si>
  <si>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</si>
  <si>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</si>
  <si>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</si>
  <si>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</si>
  <si>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</si>
  <si>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</si>
  <si>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</si>
  <si>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</si>
  <si>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</si>
  <si>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</si>
  <si>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</si>
  <si>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</si>
  <si>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</si>
  <si>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</si>
  <si>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</si>
  <si>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</si>
  <si>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</si>
  <si>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</si>
  <si>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</si>
  <si>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</si>
  <si>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</si>
  <si>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</si>
  <si>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</si>
  <si>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</si>
  <si>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</si>
  <si>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</si>
  <si>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</si>
  <si>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</si>
  <si>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</si>
  <si>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</si>
  <si>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</si>
  <si>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</si>
  <si>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</si>
  <si>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</si>
  <si>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</si>
  <si>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</si>
  <si>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</si>
  <si>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</si>
  <si>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</si>
  <si>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</si>
  <si>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</si>
  <si>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</si>
  <si>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</si>
  <si>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</si>
  <si>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</si>
  <si>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</si>
  <si>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</si>
  <si>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</si>
  <si>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</si>
  <si>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</si>
  <si>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</si>
  <si>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</si>
  <si>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</si>
  <si>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</si>
  <si>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</si>
  <si>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</si>
  <si>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</si>
  <si>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</si>
  <si>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</si>
  <si>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</si>
  <si>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</si>
  <si>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</si>
  <si>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</si>
  <si>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</si>
  <si>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</si>
  <si>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</si>
  <si>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</si>
  <si>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</si>
  <si>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</si>
  <si>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</si>
  <si>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</si>
  <si>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</si>
  <si>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</si>
  <si>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</si>
  <si>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</si>
  <si>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</si>
  <si>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</si>
  <si>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</si>
  <si>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</si>
  <si>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</si>
  <si>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</si>
  <si>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</si>
  <si>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</si>
  <si>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</si>
  <si>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</si>
  <si>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</si>
  <si>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</si>
  <si>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</si>
  <si>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</si>
  <si>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</si>
  <si>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</si>
  <si>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</si>
  <si>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</si>
  <si>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</si>
  <si>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</si>
  <si>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</si>
  <si>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</si>
  <si>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</si>
  <si>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</si>
  <si>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</si>
  <si>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</si>
  <si>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</si>
  <si>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</si>
  <si>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</si>
  <si>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</si>
  <si>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</si>
  <si>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</si>
  <si>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</si>
  <si>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</si>
  <si>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</si>
  <si>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</si>
  <si>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</si>
  <si>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</si>
  <si>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</si>
  <si>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</si>
  <si>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</si>
  <si>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</si>
  <si>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</si>
  <si>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</si>
  <si>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</si>
  <si>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</si>
  <si>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</si>
  <si>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</si>
  <si>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</si>
  <si>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</si>
  <si>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</si>
  <si>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</si>
  <si>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</si>
  <si>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</si>
  <si>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</si>
  <si>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</si>
  <si>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</si>
  <si>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</si>
  <si>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</si>
  <si>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</si>
  <si>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</si>
  <si>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</si>
  <si>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</si>
  <si>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</si>
  <si>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</si>
  <si>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</si>
  <si>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</si>
  <si>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</si>
  <si>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</si>
  <si>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</si>
  <si>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</si>
  <si>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</si>
  <si>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</si>
  <si>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</si>
  <si>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</si>
  <si>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</si>
  <si>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</si>
  <si>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</si>
  <si>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</si>
  <si>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</si>
  <si>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</si>
  <si>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</si>
  <si>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</si>
  <si>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</si>
  <si>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</si>
  <si>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</si>
  <si>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</si>
  <si>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</si>
  <si>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</si>
  <si>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</si>
  <si>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</si>
  <si>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</si>
  <si>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</si>
  <si>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</si>
  <si>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</si>
  <si>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</si>
  <si>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</si>
  <si>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</si>
  <si>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</si>
  <si>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</si>
  <si>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</si>
  <si>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</si>
  <si>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</si>
  <si>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</si>
  <si>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</si>
  <si>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</si>
  <si>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</si>
  <si>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</si>
  <si>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</si>
  <si>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</si>
  <si>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</si>
  <si>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</si>
  <si>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</si>
  <si>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</si>
  <si>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</si>
  <si>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</si>
  <si>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</si>
  <si>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</si>
  <si>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</si>
  <si>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</si>
  <si>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</si>
  <si>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</si>
  <si>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</si>
  <si>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</si>
  <si>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</si>
  <si>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</si>
  <si>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</si>
  <si>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</si>
  <si>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</si>
  <si>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</si>
  <si>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</si>
  <si>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</si>
  <si>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</si>
  <si>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</si>
  <si>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</si>
  <si>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</si>
  <si>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</si>
  <si>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</si>
  <si>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</si>
  <si>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</si>
  <si>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</si>
  <si>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</si>
  <si>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</si>
  <si>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</si>
  <si>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</si>
  <si>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</si>
  <si>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</si>
  <si>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</si>
  <si>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</si>
  <si>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</si>
  <si>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</si>
  <si>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</si>
  <si>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</si>
  <si>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</si>
  <si>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</si>
  <si>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</si>
  <si>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</si>
  <si>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</si>
  <si>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</si>
  <si>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</si>
  <si>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</si>
  <si>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</si>
  <si>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</si>
  <si>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</si>
  <si>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</si>
  <si>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</si>
  <si>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</si>
  <si>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</si>
  <si>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</si>
  <si>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</si>
  <si>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</si>
  <si>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</si>
  <si>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</si>
  <si>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</si>
  <si>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</si>
  <si>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</si>
  <si>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</si>
  <si>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</si>
  <si>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</si>
  <si>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</si>
  <si>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</si>
  <si>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</si>
  <si>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</si>
  <si>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</si>
  <si>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</si>
  <si>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</si>
  <si>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</si>
  <si>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</si>
  <si>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</si>
  <si>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</si>
  <si>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</si>
  <si>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</si>
  <si>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</si>
  <si>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</si>
  <si>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</si>
  <si>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</si>
  <si>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</si>
  <si>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</si>
  <si>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</si>
  <si>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</si>
  <si>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</si>
  <si>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</si>
  <si>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</si>
  <si>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</si>
  <si>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</si>
  <si>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</si>
  <si>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</si>
  <si>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</si>
  <si>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</si>
  <si>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</si>
  <si>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</si>
  <si>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</si>
  <si>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</si>
  <si>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</si>
  <si>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</si>
  <si>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</si>
  <si>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</si>
  <si>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</si>
  <si>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</si>
  <si>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</si>
  <si>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</si>
  <si>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</si>
  <si>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</si>
  <si>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</si>
  <si>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</si>
  <si>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</si>
  <si>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</si>
  <si>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</si>
  <si>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</si>
  <si>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</si>
  <si>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</si>
  <si>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</si>
  <si>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</si>
  <si>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</si>
  <si>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</si>
  <si>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</si>
  <si>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</si>
  <si>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</si>
  <si>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</si>
  <si>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</si>
  <si>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</si>
  <si>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</si>
  <si>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</si>
  <si>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</si>
  <si>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</si>
  <si>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</si>
  <si>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</si>
  <si>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</si>
  <si>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</si>
  <si>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</si>
  <si>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</si>
  <si>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</si>
  <si>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</si>
  <si>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</si>
  <si>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</si>
  <si>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</si>
  <si>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</si>
  <si>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</si>
  <si>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</si>
  <si>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</si>
  <si>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</si>
  <si>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</si>
  <si>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</si>
  <si>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</si>
  <si>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</si>
  <si>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</si>
  <si>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</si>
  <si>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</si>
  <si>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</si>
  <si>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</si>
  <si>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</si>
  <si>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</si>
  <si>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</si>
  <si>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</si>
  <si>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</si>
  <si>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</si>
  <si>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</si>
  <si>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</si>
  <si>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</si>
  <si>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</si>
  <si>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</si>
  <si>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</si>
  <si>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</si>
  <si>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</si>
  <si>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</si>
  <si>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</si>
  <si>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</si>
  <si>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</si>
  <si>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</si>
  <si>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</si>
  <si>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</si>
  <si>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</si>
  <si>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</si>
  <si>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</si>
  <si>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</si>
  <si>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</si>
  <si>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</si>
  <si>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</si>
  <si>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</si>
  <si>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</si>
  <si>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</si>
  <si>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</si>
  <si>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</si>
  <si>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</si>
  <si>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</si>
  <si>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</si>
  <si>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</si>
  <si>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</si>
  <si>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</si>
  <si>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</si>
  <si>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</si>
  <si>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</si>
  <si>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</si>
  <si>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</si>
  <si>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</si>
  <si>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</si>
  <si>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</si>
  <si>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</si>
  <si>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</si>
  <si>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</si>
  <si>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</si>
  <si>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</si>
  <si>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</si>
  <si>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</si>
  <si>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</si>
  <si>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</si>
  <si>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</si>
  <si>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</si>
  <si>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</si>
  <si>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</si>
  <si>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</si>
  <si>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</si>
  <si>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</si>
  <si>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</si>
  <si>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</si>
  <si>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</si>
  <si>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</si>
  <si>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</si>
  <si>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</si>
  <si>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</si>
  <si>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</si>
  <si>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</si>
  <si>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</si>
  <si>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</si>
  <si>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</si>
  <si>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</si>
  <si>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</si>
  <si>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</si>
  <si>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</si>
  <si>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</si>
  <si>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</si>
  <si>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</si>
  <si>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</si>
  <si>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</si>
  <si>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</si>
  <si>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</si>
  <si>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</si>
  <si>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</si>
  <si>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</si>
  <si>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</si>
  <si>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</si>
  <si>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</si>
  <si>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</si>
  <si>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</si>
  <si>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</si>
  <si>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</si>
  <si>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</si>
  <si>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</si>
  <si>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</si>
  <si>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</si>
  <si>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</si>
  <si>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</si>
  <si>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</si>
  <si>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</si>
  <si>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</si>
  <si>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</si>
  <si>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</si>
  <si>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</si>
  <si>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</si>
  <si>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</si>
  <si>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</si>
  <si>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</si>
  <si>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</si>
  <si>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</si>
  <si>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</si>
  <si>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</si>
  <si>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</si>
  <si>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</si>
  <si>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</si>
  <si>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</si>
  <si>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</si>
  <si>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</si>
  <si>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</si>
  <si>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</si>
  <si>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</si>
  <si>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</si>
  <si>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</si>
  <si>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</si>
  <si>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</si>
  <si>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</si>
  <si>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</si>
  <si>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</si>
  <si>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</si>
  <si>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</si>
  <si>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</si>
  <si>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</si>
  <si>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</si>
  <si>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</si>
  <si>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</si>
  <si>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</si>
  <si>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</si>
  <si>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</si>
  <si>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</si>
  <si>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</si>
  <si>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</si>
  <si>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</si>
  <si>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</si>
  <si>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</si>
  <si>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</si>
  <si>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</si>
  <si>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</si>
  <si>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</si>
  <si>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</si>
  <si>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</si>
  <si>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</si>
  <si>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</si>
  <si>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</si>
  <si>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</si>
  <si>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</si>
  <si>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</si>
  <si>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</si>
  <si>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</si>
  <si>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</si>
  <si>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</si>
  <si>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</si>
  <si>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</si>
  <si>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</si>
  <si>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</si>
  <si>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</si>
  <si>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</si>
  <si>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</si>
  <si>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</si>
  <si>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</si>
  <si>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</si>
  <si>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</si>
  <si>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</si>
  <si>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</si>
  <si>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</si>
  <si>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</si>
  <si>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</si>
  <si>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</si>
  <si>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</si>
  <si>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</si>
  <si>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</si>
  <si>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</si>
  <si>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</si>
  <si>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</si>
  <si>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</si>
  <si>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</si>
  <si>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</si>
  <si>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</si>
  <si>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</si>
  <si>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</si>
  <si>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</si>
  <si>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</si>
  <si>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</si>
  <si>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</si>
  <si>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</si>
  <si>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</si>
  <si>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</si>
  <si>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</si>
  <si>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</si>
  <si>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</si>
  <si>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</si>
  <si>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</si>
  <si>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</si>
  <si>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</si>
  <si>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</si>
  <si>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</si>
  <si>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</si>
  <si>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</si>
  <si>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</si>
  <si>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</si>
  <si>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</si>
  <si>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</si>
  <si>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</si>
  <si>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</si>
  <si>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</si>
  <si>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</si>
  <si>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</si>
  <si>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</si>
  <si>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</si>
  <si>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</si>
  <si>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</si>
  <si>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</si>
  <si>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</si>
  <si>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</si>
  <si>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</si>
  <si>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</si>
  <si>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</si>
  <si>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</si>
  <si>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</si>
  <si>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</si>
  <si>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</si>
  <si>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</si>
  <si>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</si>
  <si>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</si>
  <si>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</si>
  <si>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</si>
  <si>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</si>
  <si>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</si>
  <si>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</si>
  <si>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</si>
  <si>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</si>
  <si>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</si>
  <si>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</si>
  <si>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</si>
  <si>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</si>
  <si>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</si>
  <si>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</si>
  <si>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</si>
  <si>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</si>
  <si>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</si>
  <si>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</si>
  <si>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</si>
  <si>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</si>
  <si>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</si>
  <si>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</si>
  <si>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</si>
  <si>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</si>
  <si>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</si>
  <si>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</si>
  <si>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</si>
  <si>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</si>
  <si>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</si>
  <si>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</si>
  <si>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</si>
  <si>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</si>
  <si>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</si>
  <si>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</si>
  <si>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</si>
  <si>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</si>
  <si>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</si>
  <si>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</si>
  <si>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</si>
  <si>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</si>
  <si>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</si>
  <si>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</si>
  <si>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</si>
  <si>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</si>
  <si>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</si>
  <si>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</si>
  <si>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</si>
  <si>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</si>
  <si>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</si>
  <si>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</si>
  <si>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</si>
  <si>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</si>
  <si>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</si>
  <si>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</si>
  <si>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</si>
  <si>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</si>
  <si>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</si>
  <si>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</si>
  <si>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</si>
  <si>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</si>
  <si>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</si>
  <si>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</si>
  <si>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</si>
  <si>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</si>
  <si>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</si>
  <si>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</si>
  <si>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</si>
  <si>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</si>
  <si>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</si>
  <si>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</si>
  <si>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</si>
  <si>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</si>
  <si>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</si>
  <si>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</si>
  <si>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</si>
  <si>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</si>
  <si>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</si>
  <si>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</si>
  <si>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</si>
  <si>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</si>
  <si>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</si>
  <si>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</si>
  <si>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</si>
  <si>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</si>
  <si>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</si>
  <si>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</si>
  <si>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</si>
  <si>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</si>
  <si>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</si>
  <si>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</si>
  <si>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</si>
  <si>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</si>
  <si>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</si>
  <si>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</si>
  <si>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</si>
  <si>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</si>
  <si>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</si>
  <si>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</si>
  <si>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</si>
  <si>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</si>
  <si>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</si>
  <si>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</si>
  <si>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</si>
  <si>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</si>
  <si>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</si>
  <si>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</si>
  <si>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</si>
  <si>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</si>
  <si>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</si>
  <si>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</si>
  <si>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</si>
  <si>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</si>
  <si>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</si>
  <si>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</si>
  <si>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</si>
  <si>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</si>
  <si>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</si>
  <si>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</si>
  <si>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</si>
  <si>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</si>
  <si>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</si>
  <si>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</si>
  <si>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</si>
  <si>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</si>
  <si>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</si>
  <si>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</si>
  <si>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</si>
  <si>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</si>
  <si>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</si>
  <si>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</si>
  <si>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</si>
  <si>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</si>
  <si>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</si>
  <si>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</si>
  <si>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</si>
  <si>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</si>
  <si>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</si>
  <si>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</si>
  <si>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</si>
  <si>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</si>
  <si>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</si>
  <si>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</si>
  <si>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</si>
  <si>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</si>
  <si>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</si>
  <si>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</si>
  <si>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</si>
  <si>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</si>
  <si>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</si>
  <si>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</si>
  <si>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</si>
  <si>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</si>
  <si>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</si>
  <si>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</si>
  <si>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</si>
  <si>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</si>
  <si>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</si>
  <si>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</si>
  <si>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</si>
  <si>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</si>
  <si>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</si>
  <si>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</si>
  <si>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</si>
  <si>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</si>
  <si>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</si>
  <si>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</si>
  <si>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</si>
  <si>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</si>
  <si>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</si>
  <si>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</si>
  <si>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</si>
  <si>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</si>
  <si>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</si>
  <si>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</si>
  <si>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</si>
  <si>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</si>
  <si>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</si>
  <si>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</si>
  <si>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</si>
  <si>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</si>
  <si>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</si>
  <si>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</si>
  <si>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</si>
  <si>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</si>
  <si>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</si>
  <si>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</si>
  <si>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</si>
  <si>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</si>
  <si>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</si>
  <si>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</si>
  <si>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</si>
  <si>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</si>
  <si>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</si>
  <si>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</si>
  <si>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</si>
  <si>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</si>
  <si>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</si>
  <si>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</si>
  <si>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</si>
  <si>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</si>
  <si>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</si>
  <si>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</si>
  <si>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</si>
  <si>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</si>
  <si>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</si>
  <si>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</si>
  <si>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</si>
  <si>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</si>
  <si>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</si>
  <si>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</si>
  <si>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</si>
  <si>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</si>
  <si>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</si>
  <si>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</si>
  <si>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</si>
  <si>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</si>
  <si>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</si>
  <si>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</si>
  <si>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</si>
  <si>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</si>
  <si>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</si>
  <si>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</si>
  <si>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</si>
  <si>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</si>
  <si>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</si>
  <si>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</si>
  <si>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</si>
  <si>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</si>
  <si>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</si>
  <si>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</si>
  <si>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</si>
  <si>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</si>
  <si>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</si>
  <si>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</si>
  <si>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</si>
  <si>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</si>
  <si>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</si>
  <si>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</si>
  <si>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</si>
  <si>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</si>
  <si>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</si>
  <si>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</si>
  <si>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</si>
  <si>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</si>
  <si>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</si>
  <si>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</si>
  <si>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</si>
  <si>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</si>
  <si>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</si>
  <si>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</si>
  <si>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</si>
  <si>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</si>
  <si>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</si>
  <si>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</si>
  <si>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</si>
  <si>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</si>
  <si>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</si>
  <si>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</si>
  <si>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</si>
  <si>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</si>
  <si>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</si>
  <si>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</si>
  <si>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</si>
  <si>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</si>
  <si>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</si>
  <si>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</si>
  <si>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</si>
  <si>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</si>
  <si>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</si>
  <si>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</si>
  <si>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</si>
  <si>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</si>
  <si>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</si>
  <si>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</si>
  <si>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</si>
  <si>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</si>
  <si>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</si>
  <si>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</si>
  <si>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</si>
  <si>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</si>
  <si>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</si>
  <si>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</si>
  <si>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</si>
  <si>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</si>
  <si>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</si>
  <si>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</si>
  <si>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</si>
  <si>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</si>
  <si>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</si>
  <si>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</si>
  <si>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</si>
  <si>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</si>
  <si>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</si>
  <si>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</si>
  <si>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</si>
  <si>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</si>
  <si>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</si>
  <si>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</si>
  <si>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</si>
  <si>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</si>
  <si>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</si>
  <si>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</si>
  <si>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</si>
  <si>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</si>
  <si>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</si>
  <si>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</si>
  <si>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</si>
  <si>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</si>
  <si>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</si>
  <si>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</si>
  <si>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</si>
  <si>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</si>
  <si>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</si>
  <si>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</si>
  <si>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</si>
  <si>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</si>
  <si>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</si>
  <si>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</si>
  <si>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</si>
  <si>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</si>
  <si>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</si>
  <si>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</si>
  <si>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</si>
  <si>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</si>
  <si>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</si>
  <si>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</si>
  <si>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</si>
  <si>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</si>
  <si>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</si>
  <si>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</si>
  <si>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</si>
  <si>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</si>
  <si>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</si>
  <si>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</si>
  <si>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</si>
  <si>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</si>
  <si>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</si>
  <si>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</si>
  <si>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</si>
  <si>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</si>
  <si>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</si>
  <si>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</si>
  <si>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</si>
  <si>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</si>
  <si>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</si>
  <si>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</si>
  <si>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</si>
  <si>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</si>
  <si>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</si>
  <si>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</si>
  <si>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</si>
  <si>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</si>
  <si>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</si>
  <si>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</si>
  <si>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</si>
  <si>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</si>
  <si>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</si>
  <si>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</si>
  <si>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</si>
  <si>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</si>
  <si>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</si>
  <si>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</si>
  <si>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</si>
  <si>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</si>
  <si>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</si>
  <si>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</si>
  <si>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</si>
  <si>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</si>
  <si>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</si>
  <si>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</si>
  <si>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</si>
  <si>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</si>
  <si>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</si>
  <si>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</si>
  <si>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</si>
  <si>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</si>
  <si>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</si>
  <si>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</si>
  <si>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</si>
  <si>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</si>
  <si>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</si>
  <si>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</si>
  <si>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</si>
  <si>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</si>
  <si>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</si>
  <si>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</si>
  <si>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</si>
  <si>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</si>
  <si>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</si>
  <si>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</si>
  <si>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</si>
  <si>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</si>
  <si>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</si>
  <si>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</si>
  <si>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</si>
  <si>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</si>
  <si>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</si>
  <si>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</si>
  <si>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</si>
  <si>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</si>
  <si>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</si>
  <si>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</si>
  <si>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</si>
  <si>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</si>
  <si>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</si>
  <si>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</si>
  <si>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</si>
  <si>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</si>
  <si>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</si>
  <si>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</si>
  <si>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</si>
  <si>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</si>
  <si>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</si>
  <si>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</si>
  <si>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</si>
  <si>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</si>
  <si>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</si>
  <si>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</si>
  <si>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</si>
  <si>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</si>
  <si>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</si>
  <si>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</si>
  <si>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</si>
  <si>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</si>
  <si>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</si>
  <si>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</si>
  <si>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</si>
  <si>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</si>
  <si>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</si>
  <si>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</si>
  <si>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</si>
  <si>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</si>
  <si>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</si>
  <si>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</si>
  <si>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</si>
  <si>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</si>
  <si>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</si>
  <si>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</si>
  <si>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</si>
  <si>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</si>
  <si>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</si>
  <si>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</si>
  <si>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</si>
  <si>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</si>
  <si>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</si>
  <si>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</si>
  <si>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</si>
  <si>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</si>
  <si>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</si>
  <si>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</si>
  <si>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</si>
  <si>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</si>
  <si>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</si>
  <si>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</si>
  <si>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</si>
  <si>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</si>
  <si>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</si>
  <si>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</si>
  <si>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</si>
  <si>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</si>
  <si>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</si>
  <si>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</si>
  <si>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</si>
  <si>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</si>
  <si>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</si>
  <si>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</si>
  <si>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</si>
  <si>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</si>
  <si>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</si>
  <si>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</si>
  <si>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</si>
  <si>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</si>
  <si>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</si>
  <si>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</si>
  <si>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</si>
  <si>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</si>
  <si>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</si>
  <si>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</si>
  <si>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</si>
  <si>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</si>
  <si>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</si>
  <si>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</si>
  <si>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</si>
  <si>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</si>
  <si>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</si>
  <si>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</si>
  <si>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</si>
  <si>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</si>
  <si>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</si>
  <si>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</si>
  <si>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</si>
  <si>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</si>
  <si>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</si>
  <si>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</si>
  <si>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</si>
  <si>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</si>
  <si>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</si>
  <si>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</si>
  <si>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</si>
  <si>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</si>
  <si>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</si>
  <si>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</si>
  <si>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</si>
  <si>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</si>
  <si>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</si>
  <si>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</si>
  <si>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</si>
  <si>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</si>
  <si>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</si>
  <si>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</si>
  <si>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</si>
  <si>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</si>
  <si>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</si>
  <si>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</si>
  <si>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</si>
  <si>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</si>
  <si>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</si>
  <si>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</si>
  <si>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</si>
  <si>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</si>
  <si>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</si>
  <si>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</si>
  <si>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</si>
  <si>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</si>
  <si>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</si>
  <si>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</si>
  <si>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</si>
  <si>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</si>
  <si>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</si>
  <si>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</si>
  <si>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</si>
  <si>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</si>
  <si>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</si>
  <si>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</si>
  <si>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</si>
  <si>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</si>
  <si>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</si>
  <si>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</si>
  <si>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</si>
  <si>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</si>
  <si>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</si>
  <si>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</si>
  <si>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</si>
  <si>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</si>
  <si>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</si>
  <si>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</si>
  <si>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</si>
  <si>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</si>
  <si>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</si>
  <si>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</si>
  <si>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</si>
  <si>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</si>
  <si>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</si>
  <si>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</si>
  <si>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</si>
  <si>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</si>
  <si>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</si>
  <si>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</si>
  <si>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</si>
  <si>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</si>
  <si>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</si>
  <si>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</si>
  <si>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</si>
  <si>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</si>
  <si>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</si>
  <si>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</si>
  <si>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</si>
  <si>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</si>
  <si>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</si>
  <si>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</si>
  <si>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</si>
  <si>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</si>
  <si>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</si>
  <si>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</si>
  <si>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</si>
  <si>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</si>
  <si>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</si>
  <si>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</si>
  <si>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</si>
  <si>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</si>
  <si>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</si>
  <si>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</si>
  <si>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</si>
  <si>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</si>
  <si>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</si>
  <si>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</si>
  <si>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</si>
  <si>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</si>
  <si>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</si>
  <si>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</si>
  <si>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</si>
  <si>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</si>
  <si>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</si>
  <si>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</si>
  <si>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</si>
  <si>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</si>
  <si>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</si>
  <si>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</si>
  <si>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</si>
  <si>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</si>
  <si>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</si>
  <si>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</si>
  <si>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</si>
  <si>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</si>
  <si>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</si>
  <si>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</si>
  <si>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</si>
  <si>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</si>
  <si>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</si>
  <si>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</si>
  <si>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</si>
  <si>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</si>
  <si>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</si>
  <si>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</si>
  <si>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</si>
  <si>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</si>
  <si>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</si>
  <si>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</si>
  <si>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</si>
  <si>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</si>
  <si>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</si>
  <si>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</si>
  <si>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</si>
  <si>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</si>
  <si>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</si>
  <si>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</si>
  <si>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</si>
  <si>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</si>
  <si>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</si>
  <si>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</si>
  <si>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</si>
  <si>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</si>
  <si>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</si>
  <si>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</si>
  <si>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</si>
  <si>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</si>
  <si>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</si>
  <si>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</si>
  <si>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</si>
  <si>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</si>
  <si>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</si>
  <si>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</si>
  <si>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</si>
  <si>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</si>
  <si>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</si>
  <si>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</si>
  <si>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</si>
  <si>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</si>
  <si>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</si>
  <si>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</si>
  <si>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</si>
  <si>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</si>
  <si>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</si>
  <si>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</si>
  <si>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</si>
  <si>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</si>
  <si>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</si>
  <si>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</si>
  <si>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</si>
  <si>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</si>
  <si>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</si>
  <si>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</si>
  <si>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</si>
  <si>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</si>
  <si>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</si>
  <si>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</si>
  <si>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</si>
  <si>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</si>
  <si>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</si>
  <si>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</si>
  <si>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</si>
  <si>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</si>
  <si>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</si>
  <si>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</si>
  <si>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</si>
  <si>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</si>
  <si>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</si>
  <si>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</si>
  <si>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</si>
  <si>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</si>
  <si>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</si>
  <si>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</si>
  <si>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</si>
  <si>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</si>
  <si>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</si>
  <si>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</si>
  <si>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</si>
  <si>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</si>
  <si>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</si>
  <si>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</si>
  <si>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</si>
  <si>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</si>
  <si>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</si>
  <si>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</si>
  <si>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</si>
  <si>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</si>
  <si>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</si>
  <si>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</si>
  <si>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</si>
  <si>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</si>
  <si>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</si>
  <si>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</si>
  <si>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</si>
  <si>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</si>
  <si>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</si>
  <si>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</si>
  <si>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</si>
  <si>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</si>
  <si>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</si>
  <si>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</si>
  <si>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</si>
  <si>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</si>
  <si>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</si>
  <si>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</si>
  <si>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</si>
  <si>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</si>
  <si>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</si>
  <si>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</si>
  <si>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</si>
  <si>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</si>
  <si>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</si>
  <si>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</si>
  <si>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</si>
  <si>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</si>
  <si>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</si>
  <si>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</si>
  <si>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</si>
  <si>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</si>
  <si>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</si>
  <si>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</si>
  <si>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</si>
  <si>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</si>
  <si>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</si>
  <si>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</si>
  <si>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</si>
  <si>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</si>
  <si>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</si>
  <si>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</si>
  <si>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</si>
  <si>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</si>
  <si>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</si>
  <si>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</si>
  <si>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</si>
  <si>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</si>
  <si>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</si>
  <si>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</si>
  <si>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</si>
  <si>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</si>
  <si>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</si>
  <si>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</si>
  <si>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</si>
  <si>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</si>
  <si>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</si>
  <si>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</si>
  <si>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</si>
  <si>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</si>
  <si>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</si>
  <si>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</si>
  <si>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</si>
  <si>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</si>
  <si>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</si>
  <si>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</si>
  <si>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</si>
  <si>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</si>
  <si>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</si>
  <si>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</si>
  <si>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</si>
  <si>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</si>
  <si>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</si>
  <si>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</si>
  <si>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</si>
  <si>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</si>
  <si>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</si>
  <si>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</si>
  <si>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</si>
  <si>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</si>
  <si>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</si>
  <si>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</si>
  <si>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</si>
  <si>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</si>
  <si>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</si>
  <si>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</si>
  <si>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</si>
  <si>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</si>
  <si>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</si>
  <si>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</si>
  <si>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</si>
  <si>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</si>
  <si>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</si>
  <si>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</si>
  <si>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</si>
  <si>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</si>
  <si>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</si>
  <si>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</si>
  <si>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</si>
  <si>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</si>
  <si>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</si>
  <si>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</si>
  <si>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</si>
  <si>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</si>
  <si>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</si>
  <si>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</si>
  <si>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</si>
  <si>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</si>
  <si>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</si>
  <si>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</si>
  <si>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</si>
  <si>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</si>
  <si>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</si>
  <si>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</si>
  <si>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</si>
  <si>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</si>
  <si>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</si>
  <si>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</si>
  <si>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</si>
  <si>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</si>
  <si>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</si>
  <si>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</si>
  <si>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</si>
  <si>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</si>
  <si>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</si>
  <si>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</si>
  <si>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</si>
  <si>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</si>
  <si>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</si>
  <si>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</si>
  <si>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</si>
  <si>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</si>
  <si>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</si>
  <si>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</si>
  <si>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</si>
  <si>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</si>
  <si>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</si>
  <si>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</si>
  <si>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</si>
  <si>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</si>
  <si>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</si>
  <si>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</si>
  <si>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</si>
  <si>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</si>
  <si>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</si>
  <si>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</si>
  <si>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</si>
  <si>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</si>
  <si>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</si>
  <si>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</si>
  <si>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</si>
  <si>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</si>
  <si>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</si>
  <si>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</si>
  <si>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</si>
  <si>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</si>
  <si>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</si>
  <si>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</si>
  <si>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</si>
  <si>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</si>
  <si>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</si>
  <si>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</si>
  <si>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</si>
  <si>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</si>
  <si>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</si>
  <si>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</si>
  <si>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</si>
  <si>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</si>
  <si>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</si>
  <si>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</si>
  <si>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</si>
  <si>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</si>
  <si>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</si>
  <si>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</si>
  <si>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</si>
  <si>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</si>
  <si>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</si>
  <si>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</si>
  <si>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</si>
  <si>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</si>
  <si>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</si>
  <si>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</si>
  <si>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</si>
  <si>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</si>
  <si>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</si>
  <si>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</si>
  <si>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</si>
  <si>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</si>
  <si>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</si>
  <si>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</si>
  <si>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</si>
  <si>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</si>
  <si>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</si>
  <si>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</si>
  <si>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</si>
  <si>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</si>
  <si>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</si>
  <si>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</si>
  <si>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</si>
  <si>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</si>
  <si>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</si>
  <si>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</si>
  <si>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</si>
  <si>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</si>
  <si>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</si>
  <si>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</si>
  <si>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</si>
  <si>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</si>
  <si>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</si>
  <si>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</si>
  <si>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</si>
  <si>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</si>
  <si>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</si>
  <si>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</si>
  <si>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</si>
  <si>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</si>
  <si>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</si>
  <si>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</si>
  <si>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</si>
  <si>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</si>
  <si>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</si>
  <si>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</si>
  <si>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</si>
  <si>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</si>
  <si>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</si>
  <si>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</si>
  <si>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</si>
  <si>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</si>
  <si>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</si>
  <si>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</si>
  <si>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</si>
  <si>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</si>
  <si>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</si>
  <si>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</si>
  <si>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</si>
  <si>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</si>
  <si>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</si>
  <si>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</si>
  <si>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</si>
  <si>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</si>
  <si>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</si>
  <si>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</si>
  <si>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</si>
  <si>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</si>
  <si>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</si>
  <si>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</si>
  <si>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</si>
  <si>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</si>
  <si>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</si>
  <si>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</si>
  <si>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</si>
  <si>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</si>
  <si>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</si>
  <si>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</si>
  <si>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</si>
  <si>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</si>
  <si>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</si>
  <si>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</si>
  <si>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</si>
  <si>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</si>
  <si>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</si>
  <si>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</si>
  <si>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</si>
  <si>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</si>
  <si>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</si>
  <si>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</si>
  <si>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</si>
  <si>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</si>
  <si>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</si>
  <si>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</si>
  <si>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</si>
  <si>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</si>
  <si>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</si>
  <si>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</si>
  <si>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</si>
  <si>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</si>
  <si>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</si>
  <si>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</si>
  <si>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</si>
  <si>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</si>
  <si>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</si>
  <si>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</si>
  <si>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</si>
  <si>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</si>
  <si>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</si>
  <si>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</si>
  <si>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</si>
  <si>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</si>
  <si>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</si>
  <si>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</si>
  <si>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</si>
  <si>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</si>
  <si>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</si>
  <si>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</si>
  <si>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</si>
  <si>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</si>
  <si>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</si>
  <si>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</si>
  <si>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</si>
  <si>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</si>
  <si>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</si>
  <si>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</si>
  <si>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</si>
  <si>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</si>
  <si>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</si>
  <si>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</si>
  <si>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</si>
  <si>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</si>
  <si>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</si>
  <si>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</si>
  <si>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</si>
  <si>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</si>
  <si>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</si>
  <si>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</si>
  <si>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</si>
  <si>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</si>
  <si>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</si>
  <si>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</si>
  <si>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</si>
  <si>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</si>
  <si>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</si>
  <si>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</si>
  <si>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</si>
  <si>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</si>
  <si>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</si>
  <si>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</si>
  <si>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</si>
  <si>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</si>
  <si>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</si>
  <si>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</si>
  <si>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</si>
  <si>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</si>
  <si>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</si>
  <si>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</si>
  <si>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</si>
  <si>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</si>
  <si>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</si>
  <si>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</si>
  <si>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</si>
  <si>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</si>
  <si>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</si>
  <si>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</si>
  <si>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</si>
  <si>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</si>
  <si>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</si>
  <si>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</si>
  <si>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</si>
  <si>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</si>
  <si>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</si>
  <si>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</si>
  <si>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</si>
  <si>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</si>
  <si>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</si>
  <si>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</si>
  <si>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</si>
  <si>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</si>
  <si>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</si>
  <si>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</si>
  <si>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</si>
  <si>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</si>
  <si>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</si>
  <si>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</si>
  <si>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</si>
  <si>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</si>
  <si>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</si>
  <si>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</si>
  <si>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</si>
  <si>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</si>
  <si>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</si>
  <si>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</si>
  <si>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</si>
  <si>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</si>
  <si>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</si>
  <si>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</si>
  <si>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</si>
  <si>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</si>
  <si>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</si>
  <si>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</si>
  <si>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</si>
  <si>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</si>
  <si>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</si>
  <si>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</si>
  <si>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</si>
  <si>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</si>
  <si>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</si>
  <si>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</si>
  <si>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</si>
  <si>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</si>
  <si>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</si>
  <si>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</si>
  <si>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</si>
  <si>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</si>
  <si>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</si>
  <si>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</si>
  <si>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</si>
  <si>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</si>
  <si>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</si>
  <si>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</si>
  <si>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</si>
  <si>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</si>
  <si>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</si>
  <si>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</si>
  <si>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</si>
  <si>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</si>
  <si>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</si>
  <si>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</si>
  <si>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</si>
  <si>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</si>
  <si>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</si>
  <si>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</si>
  <si>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</si>
  <si>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</si>
  <si>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</si>
  <si>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</si>
  <si>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</si>
  <si>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</si>
  <si>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</si>
  <si>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</si>
  <si>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</si>
  <si>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</si>
  <si>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</si>
  <si>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</si>
  <si>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</si>
  <si>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</si>
  <si>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</si>
  <si>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</si>
  <si>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</si>
  <si>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</si>
  <si>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</si>
  <si>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</si>
  <si>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</si>
  <si>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</si>
  <si>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</si>
  <si>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</si>
  <si>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</si>
  <si>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</si>
  <si>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</si>
  <si>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</si>
  <si>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</si>
  <si>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</si>
  <si>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</si>
  <si>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</si>
  <si>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</si>
  <si>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</si>
  <si>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</si>
  <si>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</si>
  <si>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</si>
  <si>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</si>
  <si>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</si>
  <si>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</si>
  <si>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</si>
  <si>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</si>
  <si>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</si>
  <si>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</si>
  <si>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</si>
  <si>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</si>
  <si>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</si>
  <si>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</si>
  <si>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</si>
  <si>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</si>
  <si>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</si>
  <si>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</si>
  <si>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</si>
  <si>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</si>
  <si>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</si>
  <si>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</si>
  <si>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</si>
  <si>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</si>
  <si>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</si>
  <si>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</si>
  <si>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</si>
  <si>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</si>
  <si>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</si>
  <si>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</si>
  <si>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</si>
  <si>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</si>
  <si>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</si>
  <si>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</si>
  <si>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</si>
  <si>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</si>
  <si>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</si>
  <si>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</si>
  <si>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</si>
  <si>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</si>
  <si>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</si>
  <si>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</si>
  <si>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</si>
  <si>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</si>
  <si>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</si>
  <si>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</si>
  <si>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</si>
  <si>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</si>
  <si>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</si>
  <si>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</si>
  <si>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</si>
  <si>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</si>
  <si>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</si>
  <si>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</si>
  <si>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</si>
  <si>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</si>
  <si>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</si>
  <si>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</si>
  <si>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</si>
  <si>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</si>
  <si>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</si>
  <si>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</si>
  <si>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</si>
  <si>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</si>
  <si>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</si>
  <si>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</si>
  <si>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</si>
  <si>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</si>
  <si>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</si>
  <si>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</si>
  <si>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</si>
  <si>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</si>
  <si>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</si>
  <si>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</si>
  <si>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</si>
  <si>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</si>
  <si>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</si>
  <si>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</si>
  <si>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</si>
  <si>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</si>
  <si>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</si>
  <si>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</si>
  <si>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</si>
  <si>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</si>
  <si>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</si>
  <si>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</si>
  <si>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</si>
  <si>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</si>
  <si>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</si>
  <si>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</si>
  <si>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</si>
  <si>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</si>
  <si>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</si>
  <si>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</si>
  <si>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</si>
  <si>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</si>
  <si>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</si>
  <si>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</si>
  <si>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</si>
  <si>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</si>
  <si>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</si>
  <si>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</si>
  <si>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</si>
  <si>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</si>
  <si>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</si>
  <si>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</si>
  <si>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</si>
  <si>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</si>
  <si>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</si>
  <si>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</si>
  <si>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</si>
  <si>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</si>
  <si>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</si>
  <si>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</si>
  <si>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</si>
  <si>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</si>
  <si>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</si>
  <si>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</si>
  <si>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</si>
  <si>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</si>
  <si>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</si>
  <si>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</si>
  <si>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</si>
  <si>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</si>
  <si>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</si>
  <si>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</si>
  <si>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</si>
  <si>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</si>
  <si>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</si>
  <si>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</si>
  <si>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</si>
  <si>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</si>
  <si>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</si>
  <si>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</si>
  <si>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</si>
  <si>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</si>
  <si>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</si>
  <si>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</si>
  <si>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</si>
  <si>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</si>
  <si>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</si>
  <si>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</si>
  <si>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</si>
  <si>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</si>
  <si>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</si>
  <si>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</si>
  <si>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</si>
  <si>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</si>
  <si>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</si>
  <si>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</si>
  <si>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</si>
  <si>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</si>
  <si>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</si>
  <si>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</si>
  <si>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</si>
  <si>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</si>
  <si>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</si>
  <si>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</si>
  <si>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</si>
  <si>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</si>
  <si>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</si>
  <si>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</si>
  <si>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</si>
  <si>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</si>
  <si>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</si>
  <si>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</si>
  <si>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</si>
  <si>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</si>
  <si>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</si>
  <si>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</si>
  <si>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</si>
  <si>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</si>
  <si>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</si>
  <si>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</si>
  <si>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</si>
  <si>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</si>
  <si>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</si>
  <si>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</si>
  <si>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</si>
  <si>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</si>
  <si>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</si>
  <si>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</si>
  <si>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</si>
  <si>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</si>
  <si>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</si>
  <si>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</si>
  <si>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</si>
  <si>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</si>
  <si>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</si>
  <si>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</si>
  <si>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</si>
  <si>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</si>
  <si>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</si>
  <si>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</si>
  <si>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</si>
  <si>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</si>
  <si>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</si>
  <si>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</si>
  <si>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</si>
  <si>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</si>
  <si>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</si>
  <si>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</si>
  <si>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</si>
  <si>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</si>
  <si>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</si>
  <si>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</si>
  <si>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</si>
  <si>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</si>
  <si>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</si>
  <si>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</si>
  <si>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</si>
  <si>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</si>
  <si>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</si>
  <si>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</si>
  <si>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</si>
  <si>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</si>
  <si>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</si>
  <si>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</si>
  <si>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</si>
  <si>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</si>
  <si>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</si>
  <si>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</si>
  <si>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</si>
  <si>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</si>
  <si>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</si>
  <si>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</si>
  <si>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</si>
  <si>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</si>
  <si>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</si>
  <si>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</si>
  <si>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</si>
  <si>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</si>
  <si>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</si>
  <si>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</si>
  <si>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</si>
  <si>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</si>
  <si>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</si>
  <si>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</si>
  <si>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</si>
  <si>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</si>
  <si>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</si>
  <si>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</si>
  <si>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</si>
  <si>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</si>
  <si>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</si>
  <si>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</si>
  <si>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</si>
  <si>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</si>
  <si>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</si>
  <si>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</si>
  <si>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</si>
  <si>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</si>
  <si>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</si>
  <si>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</si>
  <si>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</si>
  <si>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</si>
  <si>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</si>
  <si>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</si>
  <si>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</si>
  <si>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</si>
  <si>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</si>
  <si>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</si>
  <si>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</si>
  <si>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</si>
  <si>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</si>
  <si>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</si>
  <si>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</si>
  <si>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</si>
  <si>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</si>
  <si>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</si>
  <si>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</si>
  <si>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</si>
  <si>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</si>
  <si>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</si>
  <si>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</si>
  <si>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</si>
  <si>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</si>
  <si>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</si>
  <si>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</si>
  <si>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</si>
  <si>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</si>
  <si>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</si>
  <si>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</si>
  <si>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</si>
  <si>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</si>
  <si>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</si>
  <si>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</si>
  <si>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</si>
  <si>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</si>
  <si>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</si>
  <si>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</si>
  <si>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</si>
  <si>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</si>
  <si>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</si>
  <si>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</si>
  <si>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</si>
  <si>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</si>
  <si>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</si>
  <si>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</si>
  <si>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</si>
  <si>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</si>
  <si>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</si>
  <si>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</si>
  <si>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</si>
  <si>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</si>
  <si>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</si>
  <si>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</si>
  <si>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</si>
  <si>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</si>
  <si>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</si>
  <si>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</si>
  <si>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</si>
  <si>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</si>
  <si>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</si>
  <si>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</si>
  <si>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</si>
  <si>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</si>
  <si>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</si>
  <si>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</si>
  <si>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</si>
  <si>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</si>
  <si>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</si>
  <si>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</si>
  <si>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</si>
  <si>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</si>
  <si>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</si>
  <si>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</si>
  <si>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</si>
  <si>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</si>
  <si>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</si>
  <si>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</si>
  <si>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</si>
  <si>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</si>
  <si>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</si>
  <si>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</si>
  <si>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</si>
  <si>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</si>
  <si>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</si>
  <si>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</si>
  <si>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</si>
  <si>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</si>
  <si>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</si>
  <si>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</si>
  <si>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</si>
  <si>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</si>
  <si>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</si>
  <si>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</si>
  <si>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</si>
  <si>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</si>
  <si>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</si>
  <si>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</si>
  <si>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</si>
  <si>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</si>
  <si>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</si>
  <si>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</si>
  <si>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</si>
  <si>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</si>
  <si>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</si>
  <si>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</si>
  <si>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</si>
  <si>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</si>
  <si>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</si>
  <si>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</si>
  <si>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</si>
  <si>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</si>
  <si>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</si>
  <si>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</si>
  <si>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</si>
  <si>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</si>
  <si>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</si>
  <si>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</si>
  <si>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</si>
  <si>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</si>
  <si>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</si>
  <si>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</si>
  <si>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</si>
  <si>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</si>
  <si>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</si>
  <si>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</si>
  <si>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</si>
  <si>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</si>
  <si>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</si>
  <si>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</si>
  <si>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</si>
  <si>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</si>
  <si>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</si>
  <si>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</si>
  <si>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</si>
  <si>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</si>
  <si>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</si>
  <si>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</si>
  <si>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</si>
  <si>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</si>
  <si>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</si>
  <si>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</si>
  <si>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</si>
  <si>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</si>
  <si>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</si>
  <si>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</si>
  <si>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</si>
  <si>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</si>
  <si>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</si>
  <si>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</si>
  <si>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</si>
  <si>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</si>
  <si>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</si>
  <si>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</si>
  <si>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</si>
  <si>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</si>
  <si>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</si>
  <si>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</si>
  <si>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</si>
  <si>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</si>
  <si>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</si>
  <si>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</si>
  <si>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</si>
  <si>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</si>
  <si>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</si>
  <si>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</si>
  <si>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</si>
  <si>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</si>
  <si>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</si>
  <si>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</si>
  <si>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</si>
  <si>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</si>
  <si>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</si>
  <si>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</si>
  <si>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</si>
  <si>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</si>
  <si>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</si>
  <si>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</si>
  <si>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</si>
  <si>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</si>
  <si>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</si>
  <si>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</si>
  <si>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</si>
  <si>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</si>
  <si>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</si>
  <si>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</si>
  <si>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</si>
  <si>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</si>
  <si>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</si>
  <si>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</si>
  <si>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</si>
  <si>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</si>
  <si>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</si>
  <si>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</si>
  <si>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</si>
  <si>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</si>
  <si>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</si>
  <si>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</si>
  <si>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</si>
  <si>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</si>
  <si>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</si>
  <si>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</si>
  <si>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</si>
  <si>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</si>
  <si>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</si>
  <si>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</si>
  <si>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</si>
  <si>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</si>
  <si>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</si>
  <si>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</si>
  <si>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</si>
  <si>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</si>
  <si>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</si>
  <si>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</si>
  <si>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</si>
  <si>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</si>
  <si>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</si>
  <si>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</si>
  <si>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</si>
  <si>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</si>
  <si>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</si>
  <si>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</si>
  <si>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</si>
  <si>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</si>
  <si>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</si>
  <si>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</si>
  <si>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</si>
  <si>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</si>
  <si>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</si>
  <si>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</si>
  <si>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</si>
  <si>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</si>
  <si>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</si>
  <si>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</si>
  <si>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</si>
  <si>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</si>
  <si>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</si>
  <si>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</si>
  <si>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</si>
  <si>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</si>
  <si>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</si>
  <si>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</si>
  <si>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</si>
  <si>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</si>
  <si>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</si>
  <si>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</si>
  <si>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</si>
  <si>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</si>
  <si>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</si>
  <si>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</si>
  <si>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</si>
  <si>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</si>
  <si>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</si>
  <si>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</si>
  <si>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</si>
  <si>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</si>
  <si>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</si>
  <si>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</si>
  <si>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</si>
  <si>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</si>
  <si>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</si>
  <si>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</si>
  <si>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</si>
  <si>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</si>
  <si>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</si>
  <si>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</si>
  <si>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</si>
  <si>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</si>
  <si>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</si>
  <si>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</si>
  <si>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</si>
  <si>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</si>
  <si>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</si>
  <si>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</si>
  <si>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</si>
  <si>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</si>
  <si>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</si>
  <si>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</si>
  <si>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</si>
  <si>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</si>
  <si>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</si>
  <si>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</si>
  <si>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</si>
  <si>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</si>
  <si>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</si>
  <si>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</si>
  <si>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</si>
  <si>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</si>
  <si>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</si>
  <si>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</si>
  <si>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</si>
  <si>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</si>
  <si>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</si>
  <si>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</si>
  <si>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</si>
  <si>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</si>
  <si>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</si>
  <si>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</si>
  <si>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</si>
  <si>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</si>
  <si>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</si>
  <si>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</si>
  <si>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</si>
  <si>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</si>
  <si>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</si>
  <si>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</si>
  <si>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</si>
  <si>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</si>
  <si>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</si>
  <si>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</si>
  <si>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</si>
  <si>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</si>
  <si>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</si>
  <si>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</si>
  <si>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</si>
  <si>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</si>
  <si>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</si>
  <si>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</si>
  <si>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</si>
  <si>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</si>
  <si>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</si>
  <si>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</si>
  <si>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</si>
  <si>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</si>
  <si>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</si>
  <si>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</si>
  <si>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</si>
  <si>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</si>
  <si>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</si>
  <si>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</si>
  <si>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</si>
  <si>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</si>
  <si>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</si>
  <si>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</si>
  <si>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</si>
  <si>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</si>
  <si>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</si>
  <si>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</si>
  <si>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</si>
  <si>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</si>
  <si>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</si>
  <si>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</si>
  <si>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</si>
  <si>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</si>
  <si>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</si>
  <si>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</si>
  <si>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</si>
  <si>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</si>
  <si>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</si>
  <si>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</si>
  <si>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</si>
  <si>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</si>
  <si>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</si>
  <si>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</si>
  <si>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</si>
  <si>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</si>
  <si>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</si>
  <si>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</si>
  <si>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</si>
  <si>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</si>
  <si>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</si>
  <si>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</si>
  <si>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</si>
  <si>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</si>
  <si>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</si>
  <si>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</si>
  <si>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</si>
  <si>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</si>
  <si>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</si>
  <si>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</si>
  <si>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</si>
  <si>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</si>
  <si>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</si>
  <si>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</si>
  <si>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</si>
  <si>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</si>
  <si>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</si>
  <si>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</si>
  <si>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</si>
  <si>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</si>
  <si>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</si>
  <si>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</si>
  <si>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</si>
  <si>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</si>
  <si>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</si>
  <si>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</si>
  <si>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</si>
  <si>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</si>
  <si>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</si>
  <si>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</si>
  <si>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</si>
  <si>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</si>
  <si>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</si>
  <si>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</si>
  <si>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</si>
  <si>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</si>
  <si>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</si>
  <si>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</si>
  <si>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</si>
  <si>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</si>
  <si>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</si>
  <si>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</si>
  <si>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</si>
  <si>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</si>
  <si>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</si>
  <si>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</si>
  <si>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</si>
  <si>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</si>
  <si>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</si>
  <si>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</si>
  <si>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</si>
  <si>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</si>
  <si>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</si>
  <si>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</si>
  <si>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</si>
  <si>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</si>
  <si>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</si>
  <si>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</si>
  <si>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</si>
  <si>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</si>
  <si>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</si>
  <si>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</si>
  <si>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</si>
  <si>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</si>
  <si>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</si>
  <si>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</si>
  <si>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</si>
  <si>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</si>
  <si>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</si>
  <si>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</si>
  <si>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</si>
  <si>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</si>
  <si>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</si>
  <si>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</si>
  <si>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</si>
  <si>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</si>
  <si>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</si>
  <si>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</si>
  <si>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</si>
  <si>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</si>
  <si>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</si>
  <si>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</si>
  <si>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</si>
  <si>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</si>
  <si>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</si>
  <si>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</si>
  <si>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</si>
  <si>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</si>
  <si>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</si>
  <si>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</si>
  <si>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</si>
  <si>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</si>
  <si>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</si>
  <si>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</si>
  <si>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</si>
  <si>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</si>
  <si>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</si>
  <si>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</si>
  <si>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</si>
  <si>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</si>
  <si>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</si>
  <si>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</si>
  <si>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</si>
  <si>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</si>
  <si>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</si>
  <si>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</si>
  <si>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</si>
  <si>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</si>
  <si>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</si>
  <si>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</si>
  <si>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</si>
  <si>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</si>
  <si>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</si>
  <si>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</si>
  <si>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</si>
  <si>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</si>
  <si>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</si>
  <si>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</si>
  <si>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</si>
  <si>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</si>
  <si>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</si>
  <si>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</si>
  <si>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</si>
  <si>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</si>
  <si>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</si>
  <si>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</si>
  <si>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</si>
  <si>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</si>
  <si>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</si>
  <si>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</si>
  <si>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</si>
  <si>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</si>
  <si>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</si>
  <si>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</si>
  <si>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</si>
  <si>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</si>
  <si>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</si>
  <si>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</si>
  <si>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</si>
  <si>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</si>
  <si>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</si>
  <si>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</si>
  <si>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</si>
  <si>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</si>
  <si>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</si>
  <si>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</si>
  <si>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</si>
  <si>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</si>
  <si>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</si>
  <si>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</si>
  <si>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</si>
  <si>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</si>
  <si>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</si>
  <si>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</si>
  <si>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</si>
  <si>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</si>
  <si>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</si>
  <si>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</si>
  <si>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</si>
  <si>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</si>
  <si>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</si>
  <si>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</si>
  <si>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</si>
  <si>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</si>
  <si>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</si>
  <si>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</si>
  <si>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</si>
  <si>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</si>
  <si>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</si>
  <si>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</si>
  <si>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</si>
  <si>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</si>
  <si>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</si>
  <si>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</si>
  <si>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</si>
  <si>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</si>
  <si>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</si>
  <si>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</si>
  <si>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</si>
  <si>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</si>
  <si>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</si>
  <si>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</si>
  <si>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</si>
  <si>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</si>
  <si>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</si>
  <si>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</si>
  <si>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</si>
  <si>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</si>
  <si>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</si>
  <si>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</si>
  <si>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</si>
  <si>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</si>
  <si>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</si>
  <si>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</si>
  <si>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</si>
  <si>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</si>
  <si>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</si>
  <si>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</si>
  <si>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</si>
  <si>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</si>
  <si>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</si>
  <si>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</si>
  <si>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</si>
  <si>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</si>
  <si>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</si>
  <si>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</si>
  <si>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</si>
  <si>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</si>
  <si>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</si>
  <si>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</si>
  <si>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</si>
  <si>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</si>
  <si>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</si>
  <si>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</si>
  <si>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</si>
  <si>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</si>
  <si>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</si>
  <si>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</si>
  <si>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</si>
  <si>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</si>
  <si>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</si>
  <si>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</si>
  <si>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</si>
  <si>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</si>
  <si>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</si>
  <si>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</si>
  <si>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</si>
  <si>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</si>
  <si>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</si>
  <si>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</si>
  <si>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</si>
  <si>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</si>
  <si>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</si>
  <si>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</si>
  <si>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</si>
  <si>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</si>
  <si>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</si>
  <si>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</si>
  <si>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</si>
  <si>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</si>
  <si>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</si>
  <si>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</si>
  <si>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</si>
  <si>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</si>
  <si>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</si>
  <si>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</si>
  <si>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</si>
  <si>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</si>
  <si>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</si>
  <si>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</si>
  <si>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</si>
  <si>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</si>
  <si>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</si>
  <si>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</si>
  <si>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</si>
  <si>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</si>
  <si>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</si>
  <si>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</si>
  <si>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</si>
  <si>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</si>
  <si>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</si>
  <si>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</si>
  <si>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</si>
  <si>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</si>
  <si>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</si>
  <si>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</si>
  <si>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</si>
  <si>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</si>
  <si>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</si>
  <si>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</si>
  <si>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</si>
  <si>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</si>
  <si>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</si>
  <si>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</si>
  <si>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</si>
  <si>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</si>
  <si>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</si>
  <si>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</si>
  <si>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</si>
  <si>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</si>
  <si>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</si>
  <si>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</si>
  <si>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</si>
  <si>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</si>
  <si>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</si>
  <si>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</si>
  <si>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</si>
  <si>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</si>
  <si>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</si>
  <si>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</si>
  <si>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</si>
  <si>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</si>
  <si>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</si>
  <si>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</si>
  <si>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</si>
  <si>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</si>
  <si>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</si>
  <si>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</si>
  <si>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</si>
  <si>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</si>
  <si>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</si>
  <si>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</si>
  <si>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</si>
  <si>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</si>
  <si>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</si>
  <si>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</si>
  <si>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</si>
  <si>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</si>
  <si>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</si>
  <si>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</si>
  <si>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</si>
  <si>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</si>
  <si>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</si>
  <si>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</si>
  <si>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</si>
  <si>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</si>
  <si>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</si>
  <si>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</si>
  <si>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</si>
  <si>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</si>
  <si>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</si>
  <si>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</si>
  <si>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</si>
  <si>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</si>
  <si>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</si>
  <si>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</si>
  <si>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</si>
  <si>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</si>
  <si>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</si>
  <si>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</si>
  <si>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</si>
  <si>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</si>
  <si>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</si>
  <si>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</si>
  <si>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</si>
  <si>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</si>
  <si>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</si>
  <si>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</si>
  <si>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</si>
  <si>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</si>
  <si>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</si>
  <si>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</si>
  <si>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</si>
  <si>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</si>
  <si>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</si>
  <si>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</si>
  <si>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</si>
  <si>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</si>
  <si>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</si>
  <si>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</si>
  <si>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</si>
  <si>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</si>
  <si>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</si>
  <si>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</si>
  <si>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</si>
  <si>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</si>
  <si>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</si>
  <si>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</si>
  <si>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</si>
  <si>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</si>
  <si>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</si>
  <si>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</si>
  <si>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</si>
  <si>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</si>
  <si>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</si>
  <si>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</si>
  <si>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</si>
  <si>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</si>
  <si>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</si>
  <si>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</si>
  <si>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</si>
  <si>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</si>
  <si>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</si>
  <si>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</si>
  <si>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</si>
  <si>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</si>
  <si>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</si>
  <si>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</si>
  <si>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</si>
  <si>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</si>
  <si>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</si>
  <si>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</si>
  <si>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</si>
  <si>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</si>
  <si>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</si>
  <si>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</si>
  <si>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</si>
  <si>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</si>
  <si>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</si>
  <si>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</si>
  <si>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</si>
  <si>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</si>
  <si>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</si>
  <si>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</si>
  <si>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</si>
  <si>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</si>
  <si>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</si>
  <si>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</si>
  <si>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</si>
  <si>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</si>
  <si>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</si>
  <si>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</si>
  <si>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</si>
  <si>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</si>
  <si>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</si>
  <si>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</si>
  <si>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</si>
  <si>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</si>
  <si>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</si>
  <si>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</si>
  <si>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</si>
  <si>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</si>
  <si>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</si>
  <si>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</si>
  <si>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</si>
  <si>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</si>
  <si>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</si>
  <si>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</si>
  <si>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</si>
  <si>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</si>
  <si>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</si>
  <si>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</si>
  <si>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</si>
  <si>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</si>
  <si>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</si>
  <si>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</si>
  <si>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</si>
  <si>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</si>
  <si>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</si>
  <si>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</si>
  <si>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</si>
  <si>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</si>
  <si>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</si>
  <si>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</si>
  <si>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</si>
  <si>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</si>
  <si>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</si>
  <si>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</si>
  <si>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</si>
  <si>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</si>
  <si>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</si>
  <si>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</si>
  <si>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</si>
  <si>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</si>
  <si>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</si>
  <si>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</si>
  <si>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</si>
  <si>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</si>
  <si>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</si>
  <si>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</si>
  <si>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</si>
  <si>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</si>
  <si>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</si>
  <si>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</si>
  <si>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</si>
  <si>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</si>
  <si>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</si>
  <si>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</si>
  <si>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</si>
  <si>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</si>
  <si>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</si>
  <si>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</si>
  <si>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</si>
  <si>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</si>
  <si>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</si>
  <si>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</si>
  <si>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</si>
  <si>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</si>
  <si>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</si>
  <si>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</si>
  <si>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</si>
  <si>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</si>
  <si>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</si>
  <si>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</si>
  <si>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</si>
  <si>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</si>
  <si>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</si>
  <si>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</si>
  <si>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</si>
  <si>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</si>
  <si>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</si>
  <si>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</si>
  <si>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</si>
  <si>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</si>
  <si>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</si>
  <si>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</si>
  <si>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</si>
  <si>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</si>
  <si>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</si>
  <si>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</si>
  <si>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</si>
  <si>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</si>
  <si>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</si>
  <si>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</si>
  <si>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</si>
  <si>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</si>
  <si>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</si>
  <si>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</si>
  <si>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</si>
  <si>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</si>
  <si>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</si>
  <si>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</si>
  <si>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</si>
  <si>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</si>
  <si>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</si>
  <si>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</si>
  <si>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</si>
  <si>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</si>
  <si>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</si>
  <si>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</si>
  <si>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</si>
  <si>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</si>
  <si>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</si>
  <si>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</si>
  <si>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</si>
  <si>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</si>
  <si>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</si>
  <si>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</si>
  <si>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</si>
  <si>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</si>
  <si>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</si>
  <si>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</si>
  <si>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</si>
  <si>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</si>
  <si>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</si>
  <si>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</si>
  <si>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</si>
  <si>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</si>
  <si>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</si>
  <si>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</si>
  <si>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</si>
  <si>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</si>
  <si>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</si>
  <si>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</si>
  <si>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</si>
  <si>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</si>
  <si>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</si>
  <si>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</si>
  <si>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</si>
  <si>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</si>
  <si>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</si>
  <si>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</si>
  <si>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</si>
  <si>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</si>
  <si>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</si>
  <si>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</si>
  <si>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</si>
  <si>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</si>
  <si>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</si>
  <si>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</si>
  <si>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</si>
  <si>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</si>
  <si>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</si>
  <si>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</si>
  <si>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</si>
  <si>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</si>
  <si>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</si>
  <si>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</si>
  <si>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</si>
  <si>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</si>
  <si>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</si>
  <si>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</si>
  <si>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</si>
  <si>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</si>
  <si>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</si>
  <si>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</si>
  <si>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</si>
  <si>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</si>
  <si>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</si>
  <si>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</si>
  <si>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</si>
  <si>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</si>
  <si>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</si>
  <si>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</si>
  <si>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</si>
  <si>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</si>
  <si>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</si>
  <si>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</si>
  <si>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</si>
  <si>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</si>
  <si>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</si>
  <si>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</si>
  <si>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</si>
  <si>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</si>
  <si>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</si>
  <si>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</si>
  <si>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</si>
  <si>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</si>
  <si>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</si>
  <si>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</si>
  <si>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</si>
  <si>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</si>
  <si>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</si>
  <si>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</si>
  <si>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</si>
  <si>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</si>
  <si>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</si>
  <si>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</si>
  <si>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</si>
  <si>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</si>
  <si>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</si>
  <si>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</si>
  <si>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</si>
  <si>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</si>
  <si>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</si>
  <si>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</si>
  <si>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</si>
  <si>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</si>
  <si>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</si>
  <si>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</si>
  <si>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</si>
  <si>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</si>
  <si>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</si>
  <si>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</si>
  <si>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</si>
  <si>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</si>
  <si>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</si>
  <si>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</si>
  <si>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</si>
  <si>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</si>
  <si>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</si>
  <si>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</si>
  <si>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</si>
  <si>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</si>
  <si>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</si>
  <si>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</si>
  <si>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</si>
  <si>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</si>
  <si>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</si>
  <si>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</si>
  <si>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</si>
  <si>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</si>
  <si>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</si>
  <si>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</si>
  <si>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</si>
  <si>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</si>
  <si>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</si>
  <si>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</si>
  <si>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</si>
  <si>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</si>
  <si>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</si>
  <si>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</si>
  <si>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</si>
  <si>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</si>
  <si>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</si>
  <si>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</si>
  <si>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</si>
  <si>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</si>
  <si>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</si>
  <si>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</si>
  <si>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</si>
  <si>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</si>
  <si>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</si>
  <si>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</si>
  <si>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</si>
  <si>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</si>
  <si>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</si>
  <si>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</si>
  <si>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</si>
  <si>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</si>
  <si>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</si>
  <si>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</si>
  <si>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</si>
  <si>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</si>
  <si>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</si>
  <si>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</si>
  <si>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</si>
  <si>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</si>
  <si>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</si>
  <si>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</si>
  <si>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</si>
  <si>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</si>
  <si>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</si>
  <si>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</si>
  <si>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</si>
  <si>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</si>
  <si>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</si>
  <si>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</si>
  <si>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</si>
  <si>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</si>
  <si>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</si>
  <si>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</si>
  <si>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</si>
  <si>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</si>
  <si>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</si>
  <si>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</si>
  <si>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</si>
  <si>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</si>
  <si>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</si>
  <si>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</si>
  <si>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</si>
  <si>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</si>
  <si>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</si>
  <si>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</si>
  <si>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</si>
  <si>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</si>
  <si>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</si>
  <si>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</si>
  <si>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</si>
  <si>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</si>
  <si>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</si>
  <si>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</si>
  <si>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</si>
  <si>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</si>
  <si>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</si>
  <si>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</si>
  <si>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</si>
  <si>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</si>
  <si>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</si>
  <si>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</si>
  <si>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</si>
  <si>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</si>
  <si>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</si>
  <si>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</si>
  <si>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</si>
  <si>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</si>
  <si>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</si>
  <si>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</si>
  <si>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</si>
  <si>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</si>
  <si>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</si>
  <si>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</si>
  <si>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</si>
  <si>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</si>
  <si>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</si>
  <si>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</si>
  <si>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</si>
  <si>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</si>
  <si>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</si>
  <si>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</si>
  <si>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</si>
  <si>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</si>
  <si>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</si>
  <si>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</si>
  <si>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</si>
  <si>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</si>
  <si>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</si>
  <si>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</si>
  <si>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</si>
  <si>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</si>
  <si>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</si>
  <si>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</si>
  <si>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</si>
  <si>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</si>
  <si>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</si>
  <si>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</si>
  <si>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</si>
  <si>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</si>
  <si>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</si>
  <si>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</si>
  <si>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</si>
  <si>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</si>
  <si>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</si>
  <si>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</si>
  <si>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</si>
  <si>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</si>
  <si>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</si>
  <si>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</si>
  <si>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</si>
  <si>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</si>
  <si>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</si>
  <si>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</si>
  <si>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</si>
  <si>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</si>
  <si>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</si>
  <si>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</si>
  <si>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</si>
  <si>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</si>
  <si>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</si>
  <si>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</si>
  <si>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</si>
  <si>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</si>
  <si>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</si>
  <si>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</si>
  <si>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</si>
  <si>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</si>
  <si>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</si>
  <si>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</si>
  <si>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</si>
  <si>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</si>
  <si>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</si>
  <si>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</si>
  <si>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</si>
  <si>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</si>
  <si>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</si>
  <si>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</si>
  <si>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</si>
  <si>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</si>
  <si>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</si>
  <si>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</si>
  <si>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</si>
  <si>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</si>
  <si>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</si>
  <si>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</si>
  <si>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</si>
  <si>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</si>
  <si>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</si>
  <si>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</si>
  <si>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</si>
  <si>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</si>
  <si>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</si>
  <si>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</si>
  <si>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</si>
  <si>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</si>
  <si>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</si>
  <si>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</si>
  <si>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</si>
  <si>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</si>
  <si>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</si>
  <si>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</si>
  <si>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</si>
  <si>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</si>
  <si>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</si>
  <si>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</si>
  <si>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</si>
  <si>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</si>
  <si>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</si>
  <si>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</si>
  <si>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</si>
  <si>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</si>
  <si>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</si>
  <si>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</si>
  <si>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</si>
  <si>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</si>
  <si>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</si>
  <si>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</si>
  <si>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</si>
  <si>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</si>
  <si>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</si>
  <si>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</si>
  <si>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</si>
  <si>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</si>
  <si>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</si>
  <si>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</si>
  <si>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</si>
  <si>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</si>
  <si>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</si>
  <si>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</si>
  <si>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</si>
  <si>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</si>
  <si>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</si>
  <si>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</si>
  <si>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</si>
  <si>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</si>
  <si>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</si>
  <si>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</si>
  <si>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</si>
  <si>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</si>
  <si>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</si>
  <si>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</si>
  <si>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</si>
  <si>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</si>
  <si>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</si>
  <si>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</si>
  <si>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</si>
  <si>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</si>
  <si>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</si>
  <si>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</si>
  <si>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</si>
  <si>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</si>
  <si>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</si>
  <si>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</si>
  <si>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</si>
  <si>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</si>
  <si>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</si>
  <si>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</si>
  <si>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</si>
  <si>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</si>
  <si>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</si>
  <si>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</si>
  <si>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</si>
  <si>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</si>
  <si>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</si>
  <si>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</si>
  <si>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</si>
  <si>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</si>
  <si>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</si>
  <si>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</si>
  <si>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</si>
  <si>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</si>
  <si>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</si>
  <si>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</si>
  <si>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</si>
  <si>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</si>
  <si>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</si>
  <si>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</si>
  <si>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</si>
  <si>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</si>
  <si>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</si>
  <si>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</si>
  <si>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</si>
  <si>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</si>
  <si>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</si>
  <si>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</si>
  <si>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</si>
  <si>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</si>
  <si>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</si>
  <si>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</si>
  <si>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</si>
  <si>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</si>
  <si>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</si>
  <si>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</si>
  <si>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</si>
  <si>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</si>
  <si>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</si>
  <si>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</si>
  <si>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</si>
  <si>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</si>
  <si>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</si>
  <si>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</si>
  <si>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</si>
  <si>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</si>
  <si>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</si>
  <si>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</si>
  <si>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</si>
  <si>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</si>
  <si>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</si>
  <si>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</si>
  <si>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</si>
  <si>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</si>
  <si>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</si>
  <si>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</si>
  <si>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</si>
  <si>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</si>
  <si>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</si>
  <si>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</si>
  <si>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</si>
  <si>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</si>
  <si>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</si>
  <si>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</si>
  <si>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</si>
  <si>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</si>
  <si>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</si>
  <si>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</si>
  <si>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</si>
  <si>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</si>
  <si>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</si>
  <si>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</si>
  <si>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</si>
  <si>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</si>
  <si>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</si>
  <si>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</si>
  <si>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</si>
  <si>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</si>
  <si>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</si>
  <si>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</si>
  <si>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</si>
  <si>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</si>
  <si>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</si>
  <si>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</si>
  <si>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</si>
  <si>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</si>
  <si>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</si>
  <si>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</si>
  <si>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</si>
  <si>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</si>
  <si>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</si>
  <si>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</si>
  <si>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</si>
  <si>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</si>
  <si>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</si>
  <si>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</si>
  <si>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</si>
  <si>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</si>
  <si>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</si>
  <si>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</si>
  <si>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</si>
  <si>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</si>
  <si>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</si>
  <si>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</si>
  <si>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</si>
  <si>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</si>
  <si>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</si>
  <si>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</si>
  <si>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</si>
  <si>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</si>
  <si>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</si>
  <si>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</si>
  <si>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</si>
  <si>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</si>
  <si>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</si>
  <si>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</si>
  <si>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</si>
  <si>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</si>
  <si>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</si>
  <si>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</si>
  <si>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</si>
  <si>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</si>
  <si>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</si>
  <si>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</si>
  <si>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</si>
  <si>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</si>
  <si>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</si>
  <si>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</si>
  <si>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</si>
  <si>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</si>
  <si>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</si>
  <si>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</si>
  <si>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</si>
  <si>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</si>
  <si>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</si>
  <si>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</si>
  <si>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</si>
  <si>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</si>
  <si>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</si>
  <si>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</si>
  <si>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</si>
  <si>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</si>
  <si>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</si>
  <si>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</si>
  <si>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</si>
  <si>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</si>
  <si>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</si>
  <si>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</si>
  <si>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</si>
  <si>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</si>
  <si>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</si>
  <si>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</si>
  <si>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</si>
  <si>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</si>
  <si>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</si>
  <si>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</si>
  <si>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</si>
  <si>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</si>
  <si>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</si>
  <si>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</si>
  <si>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</si>
  <si>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</si>
  <si>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</si>
  <si>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</si>
  <si>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</si>
  <si>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</si>
  <si>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</si>
  <si>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</si>
  <si>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</si>
  <si>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</si>
  <si>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</si>
  <si>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</si>
  <si>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</si>
  <si>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</si>
  <si>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</si>
  <si>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</si>
  <si>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</si>
  <si>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</si>
  <si>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</si>
  <si>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</si>
  <si>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</si>
  <si>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</si>
  <si>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</si>
  <si>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</si>
  <si>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</si>
  <si>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</si>
  <si>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</si>
  <si>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</si>
  <si>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</si>
  <si>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</si>
  <si>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</si>
  <si>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</si>
  <si>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</si>
  <si>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</si>
  <si>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</si>
  <si>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</si>
  <si>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</si>
  <si>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</si>
  <si>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</si>
  <si>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</si>
  <si>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</si>
  <si>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</si>
  <si>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</si>
  <si>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</si>
  <si>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</si>
  <si>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</si>
  <si>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</si>
  <si>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</si>
  <si>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</si>
  <si>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</si>
  <si>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</si>
  <si>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</si>
  <si>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</si>
  <si>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</si>
  <si>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</si>
  <si>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</si>
  <si>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</si>
  <si>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</si>
  <si>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</si>
  <si>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</si>
  <si>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</si>
  <si>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</si>
  <si>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</si>
  <si>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</si>
  <si>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</si>
  <si>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</si>
  <si>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</si>
  <si>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</si>
  <si>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</si>
  <si>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</si>
  <si>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</si>
  <si>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</si>
  <si>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</si>
  <si>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</si>
  <si>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</si>
  <si>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</si>
  <si>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</si>
  <si>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</si>
  <si>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</si>
  <si>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</si>
  <si>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</si>
  <si>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</si>
  <si>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</si>
  <si>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</si>
  <si>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</si>
  <si>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</si>
  <si>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</si>
  <si>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</si>
  <si>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</si>
  <si>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</si>
  <si>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</si>
  <si>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</si>
  <si>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</si>
  <si>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</si>
  <si>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</si>
  <si>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</si>
  <si>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</si>
  <si>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</si>
  <si>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</si>
  <si>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</si>
  <si>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</si>
  <si>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</si>
  <si>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</si>
  <si>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</si>
  <si>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</si>
  <si>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</si>
  <si>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</si>
  <si>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</si>
  <si>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</si>
  <si>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</si>
  <si>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</si>
  <si>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</si>
  <si>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</si>
  <si>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</si>
  <si>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</si>
  <si>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</si>
  <si>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</si>
  <si>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</si>
  <si>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</si>
  <si>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</si>
  <si>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</si>
  <si>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</si>
  <si>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</si>
  <si>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</si>
  <si>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</si>
  <si>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</si>
  <si>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</si>
  <si>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</si>
  <si>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</si>
  <si>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</si>
  <si>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</si>
  <si>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</si>
  <si>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</si>
  <si>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</si>
  <si>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</si>
  <si>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</si>
  <si>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</si>
  <si>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</si>
  <si>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</si>
  <si>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</si>
  <si>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</si>
  <si>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</si>
  <si>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</si>
  <si>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</si>
  <si>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</si>
  <si>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</si>
  <si>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</si>
  <si>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</si>
  <si>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</si>
  <si>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</si>
  <si>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</si>
  <si>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</si>
  <si>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</si>
  <si>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</si>
  <si>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</si>
  <si>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</si>
  <si>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</si>
  <si>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</si>
  <si>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</si>
  <si>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</si>
  <si>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</si>
  <si>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</si>
  <si>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</si>
  <si>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</si>
  <si>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</si>
  <si>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</si>
  <si>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</si>
  <si>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</si>
  <si>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</si>
  <si>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</si>
  <si>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</si>
  <si>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</si>
  <si>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</si>
  <si>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</si>
  <si>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</si>
  <si>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</si>
  <si>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</si>
  <si>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</si>
  <si>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</si>
  <si>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</si>
  <si>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</si>
  <si>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</si>
  <si>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</si>
  <si>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</si>
  <si>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</si>
  <si>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</si>
  <si>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</si>
  <si>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</si>
  <si>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</si>
  <si>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</si>
  <si>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</si>
  <si>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</si>
  <si>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</si>
  <si>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</si>
  <si>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</si>
  <si>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</si>
  <si>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</si>
  <si>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</si>
  <si>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</si>
  <si>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</si>
  <si>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</si>
  <si>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</si>
  <si>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</si>
  <si>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</si>
  <si>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</si>
  <si>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</si>
  <si>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</si>
  <si>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</si>
  <si>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</si>
  <si>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</si>
  <si>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</si>
  <si>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</si>
  <si>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</si>
  <si>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</si>
  <si>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</si>
  <si>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</si>
  <si>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</si>
  <si>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</si>
  <si>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</si>
  <si>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</si>
  <si>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</si>
  <si>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</si>
  <si>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</si>
  <si>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</si>
  <si>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</si>
  <si>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</si>
  <si>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</si>
  <si>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</si>
  <si>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</si>
  <si>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</si>
  <si>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</si>
  <si>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</si>
  <si>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</si>
  <si>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</si>
  <si>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</si>
  <si>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</si>
  <si>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</si>
  <si>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</si>
  <si>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</si>
  <si>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</si>
  <si>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</si>
  <si>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</si>
  <si>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</si>
  <si>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</si>
  <si>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</si>
  <si>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</si>
  <si>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</si>
  <si>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</si>
  <si>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</si>
  <si>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</si>
  <si>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</si>
  <si>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</si>
  <si>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</si>
  <si>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</si>
  <si>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</si>
  <si>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</si>
  <si>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</si>
  <si>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</si>
  <si>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</si>
  <si>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</si>
  <si>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</si>
  <si>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</si>
  <si>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</si>
  <si>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</si>
  <si>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</si>
  <si>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</si>
  <si>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</si>
  <si>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</si>
  <si>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</si>
  <si>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</si>
  <si>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</si>
  <si>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</si>
  <si>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</si>
  <si>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</si>
  <si>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</si>
  <si>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</si>
  <si>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</si>
  <si>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</si>
  <si>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</si>
  <si>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</si>
  <si>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</si>
  <si>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</si>
  <si>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</si>
  <si>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</si>
  <si>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</si>
  <si>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</si>
  <si>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</si>
  <si>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</si>
  <si>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</si>
  <si>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</si>
  <si>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</si>
  <si>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</si>
  <si>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</si>
  <si>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</si>
  <si>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</si>
  <si>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</si>
  <si>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</si>
  <si>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</si>
  <si>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</si>
  <si>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</si>
  <si>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</si>
  <si>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</si>
  <si>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</si>
  <si>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</si>
  <si>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</si>
  <si>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</si>
  <si>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</si>
  <si>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</si>
  <si>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</si>
  <si>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</si>
  <si>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</si>
  <si>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</si>
  <si>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</si>
  <si>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</si>
  <si>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</si>
  <si>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</si>
  <si>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</si>
  <si>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</si>
  <si>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</si>
  <si>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</si>
  <si>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</si>
  <si>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</si>
  <si>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</si>
  <si>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</si>
  <si>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</si>
  <si>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</si>
  <si>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</si>
  <si>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</si>
  <si>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</si>
  <si>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</si>
  <si>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</si>
  <si>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</si>
  <si>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</si>
  <si>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</si>
  <si>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</si>
  <si>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</si>
  <si>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</si>
  <si>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</si>
  <si>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</si>
  <si>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</si>
  <si>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</si>
  <si>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</si>
  <si>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</si>
  <si>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</si>
  <si>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</si>
  <si>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</si>
  <si>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</si>
  <si>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</si>
  <si>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</si>
  <si>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</si>
  <si>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</si>
  <si>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</si>
  <si>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</si>
  <si>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</si>
  <si>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</si>
  <si>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</si>
  <si>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</si>
  <si>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</si>
  <si>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</si>
  <si>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</si>
  <si>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</si>
  <si>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</si>
  <si>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</si>
  <si>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</si>
  <si>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</si>
  <si>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</si>
  <si>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</si>
  <si>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</si>
  <si>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</si>
  <si>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</si>
  <si>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</si>
  <si>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</si>
  <si>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</si>
  <si>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</si>
  <si>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</si>
  <si>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</si>
  <si>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</si>
  <si>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</si>
  <si>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</si>
  <si>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</si>
  <si>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</si>
  <si>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</si>
  <si>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</si>
  <si>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</si>
  <si>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</si>
  <si>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</si>
  <si>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</si>
  <si>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</si>
  <si>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</si>
  <si>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</si>
  <si>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</si>
  <si>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</si>
  <si>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</si>
  <si>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</si>
  <si>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</si>
  <si>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</si>
  <si>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</si>
  <si>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</si>
  <si>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</si>
  <si>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</si>
  <si>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</si>
  <si>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</si>
  <si>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</si>
  <si>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</si>
  <si>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</si>
  <si>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</si>
  <si>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</si>
  <si>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</si>
  <si>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</si>
  <si>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</si>
  <si>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</si>
  <si>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</si>
  <si>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</si>
  <si>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</si>
  <si>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</si>
  <si>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</si>
  <si>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</si>
  <si>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</si>
  <si>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</si>
  <si>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</si>
  <si>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</si>
  <si>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</si>
  <si>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</si>
  <si>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</si>
  <si>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</si>
  <si>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</si>
  <si>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</si>
  <si>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</si>
  <si>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</si>
  <si>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</si>
  <si>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</si>
  <si>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</si>
  <si>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</si>
  <si>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</si>
  <si>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</si>
  <si>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</si>
  <si>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</si>
  <si>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</si>
  <si>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</si>
  <si>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</si>
  <si>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</si>
  <si>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</si>
  <si>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</si>
  <si>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</si>
  <si>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</si>
  <si>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</si>
  <si>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</si>
  <si>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</si>
  <si>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</si>
  <si>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</si>
  <si>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</si>
  <si>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</si>
  <si>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</si>
  <si>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</si>
  <si>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</si>
  <si>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</si>
  <si>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</si>
  <si>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</si>
  <si>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</si>
  <si>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</si>
  <si>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</si>
  <si>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</si>
  <si>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</si>
  <si>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</si>
  <si>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</si>
  <si>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</si>
  <si>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</si>
  <si>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</si>
  <si>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</si>
  <si>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</si>
  <si>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</si>
  <si>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</si>
  <si>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</si>
  <si>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</si>
  <si>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</si>
  <si>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</si>
  <si>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</si>
  <si>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</si>
  <si>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</si>
  <si>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</si>
  <si>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</si>
  <si>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</si>
  <si>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</si>
  <si>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</si>
  <si>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</si>
  <si>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</si>
  <si>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</si>
  <si>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</si>
  <si>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</si>
  <si>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</si>
  <si>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</si>
  <si>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</si>
  <si>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</si>
  <si>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</si>
  <si>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</si>
  <si>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</si>
  <si>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</si>
  <si>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</si>
  <si>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</si>
  <si>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</si>
  <si>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</si>
  <si>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</si>
  <si>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</si>
  <si>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</si>
  <si>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</si>
  <si>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</si>
  <si>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</si>
  <si>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</si>
  <si>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</si>
  <si>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</si>
  <si>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</si>
  <si>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</si>
  <si>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</si>
  <si>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</si>
  <si>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</si>
  <si>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</si>
  <si>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</si>
  <si>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</si>
  <si>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</si>
  <si>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</si>
  <si>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</si>
  <si>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</si>
  <si>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</si>
  <si>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</si>
  <si>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</si>
  <si>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</si>
  <si>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</si>
  <si>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</si>
  <si>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</si>
  <si>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</si>
  <si>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</si>
  <si>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</si>
  <si>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</si>
  <si>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</si>
  <si>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</si>
  <si>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</si>
  <si>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</si>
  <si>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</si>
  <si>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</si>
  <si>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</si>
  <si>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</si>
  <si>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</si>
  <si>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</si>
  <si>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</si>
  <si>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</si>
  <si>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</si>
  <si>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</si>
  <si>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</si>
  <si>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</si>
  <si>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</si>
  <si>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</si>
  <si>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</si>
  <si>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</si>
  <si>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</si>
  <si>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</si>
  <si>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</si>
  <si>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</si>
  <si>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</si>
  <si>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</si>
  <si>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</si>
  <si>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</si>
  <si>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</si>
  <si>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</si>
  <si>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</si>
  <si>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</si>
  <si>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</si>
  <si>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</si>
  <si>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</si>
  <si>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</si>
  <si>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</si>
  <si>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</si>
  <si>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</si>
  <si>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</si>
  <si>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</si>
  <si>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</si>
  <si>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</si>
  <si>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</si>
  <si>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</si>
  <si>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</si>
  <si>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</si>
  <si>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</si>
  <si>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</si>
  <si>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</si>
  <si>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</si>
  <si>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</si>
  <si>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</si>
  <si>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</si>
  <si>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</si>
  <si>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</si>
  <si>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</si>
  <si>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</si>
  <si>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</si>
  <si>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</si>
  <si>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</si>
  <si>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</si>
  <si>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</si>
  <si>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</si>
  <si>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</si>
  <si>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</si>
  <si>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</si>
  <si>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</si>
  <si>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</si>
  <si>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</si>
  <si>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</si>
  <si>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</si>
  <si>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</si>
  <si>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</si>
  <si>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</si>
  <si>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</si>
  <si>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</si>
  <si>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</si>
  <si>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</si>
  <si>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</si>
  <si>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</si>
  <si>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</si>
  <si>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</si>
  <si>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</si>
  <si>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</si>
  <si>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</si>
  <si>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</si>
  <si>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</si>
  <si>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</si>
  <si>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</si>
  <si>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</si>
  <si>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</si>
  <si>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</si>
  <si>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</si>
  <si>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</si>
  <si>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</si>
  <si>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</si>
  <si>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</si>
  <si>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</si>
  <si>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</si>
  <si>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</si>
  <si>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</si>
  <si>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</si>
  <si>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</si>
  <si>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</si>
  <si>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</si>
  <si>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</si>
  <si>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</si>
  <si>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</si>
  <si>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</si>
  <si>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</si>
  <si>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</si>
  <si>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</si>
  <si>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</si>
  <si>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</si>
  <si>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</si>
  <si>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</si>
  <si>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</si>
  <si>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</si>
  <si>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</si>
  <si>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</si>
  <si>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</si>
  <si>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</si>
  <si>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</si>
  <si>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</si>
  <si>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</si>
  <si>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</si>
  <si>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</si>
  <si>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</si>
  <si>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</si>
  <si>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</si>
  <si>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</si>
  <si>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</si>
  <si>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</si>
  <si>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</si>
  <si>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</si>
  <si>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</si>
  <si>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</si>
  <si>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</si>
  <si>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</si>
  <si>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</si>
  <si>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</si>
  <si>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</si>
  <si>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</si>
  <si>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</si>
  <si>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</si>
  <si>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</si>
  <si>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</si>
  <si>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</si>
  <si>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</si>
  <si>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</si>
  <si>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</si>
  <si>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</si>
  <si>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</si>
  <si>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</si>
  <si>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</si>
  <si>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</si>
  <si>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</si>
  <si>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</si>
  <si>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</si>
  <si>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</si>
  <si>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</si>
  <si>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</si>
  <si>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</si>
  <si>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</si>
  <si>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</si>
  <si>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</si>
  <si>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</si>
  <si>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</si>
  <si>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</si>
  <si>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</si>
  <si>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</si>
  <si>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</si>
  <si>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</si>
  <si>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</si>
  <si>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</si>
  <si>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</si>
  <si>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</si>
  <si>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</si>
  <si>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</si>
  <si>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</si>
  <si>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</si>
  <si>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</si>
  <si>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</si>
  <si>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</si>
  <si>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</si>
  <si>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</si>
  <si>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</si>
  <si>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</si>
  <si>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</si>
  <si>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</si>
  <si>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</si>
  <si>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</si>
  <si>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</si>
  <si>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</si>
  <si>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</si>
  <si>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</si>
  <si>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</si>
  <si>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</si>
  <si>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</si>
  <si>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</si>
  <si>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</si>
  <si>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</si>
  <si>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</si>
  <si>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</si>
  <si>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</si>
  <si>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</si>
  <si>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</si>
  <si>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</si>
  <si>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</si>
  <si>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</si>
  <si>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</si>
  <si>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</si>
  <si>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</si>
  <si>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</si>
  <si>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</si>
  <si>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</si>
  <si>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</si>
  <si>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</si>
  <si>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</si>
  <si>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</si>
  <si>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</si>
  <si>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</si>
  <si>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</si>
  <si>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</si>
  <si>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</si>
  <si>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</si>
  <si>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</si>
  <si>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</si>
  <si>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</si>
  <si>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</si>
  <si>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</si>
  <si>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</si>
  <si>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</si>
  <si>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</si>
  <si>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</si>
  <si>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</si>
  <si>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</si>
  <si>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</si>
  <si>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</si>
  <si>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</si>
  <si>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</si>
  <si>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</si>
  <si>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</si>
  <si>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</si>
  <si>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</si>
  <si>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</si>
  <si>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</si>
  <si>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</si>
  <si>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</si>
  <si>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</si>
  <si>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</si>
  <si>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</si>
  <si>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</si>
  <si>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</si>
  <si>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</si>
  <si>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</si>
  <si>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</si>
  <si>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</si>
  <si>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</si>
  <si>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</si>
  <si>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</si>
  <si>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</si>
  <si>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</si>
  <si>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</si>
  <si>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</si>
  <si>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</si>
  <si>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</si>
  <si>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</si>
  <si>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</si>
  <si>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</si>
  <si>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</si>
  <si>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</si>
  <si>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</si>
  <si>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</si>
  <si>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</si>
  <si>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</si>
  <si>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</si>
  <si>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</si>
  <si>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</si>
  <si>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</si>
  <si>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</si>
  <si>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</si>
  <si>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</si>
  <si>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</si>
  <si>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</si>
  <si>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</si>
  <si>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</si>
  <si>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</si>
  <si>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</si>
  <si>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</si>
  <si>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</si>
  <si>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</si>
  <si>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</si>
  <si>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</si>
  <si>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</si>
  <si>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</si>
  <si>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</si>
  <si>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</si>
  <si>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</si>
  <si>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</si>
  <si>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</si>
  <si>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</si>
  <si>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</si>
  <si>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</si>
  <si>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</si>
  <si>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</si>
  <si>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</si>
  <si>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</si>
  <si>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</si>
  <si>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</si>
  <si>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</si>
  <si>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</si>
  <si>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</si>
  <si>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</si>
  <si>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</si>
  <si>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</si>
  <si>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</si>
  <si>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</si>
  <si>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</si>
  <si>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</si>
  <si>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</si>
  <si>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</si>
  <si>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</si>
  <si>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</si>
  <si>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</si>
  <si>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</si>
  <si>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</si>
  <si>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</si>
  <si>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</si>
  <si>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</si>
  <si>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</si>
  <si>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</si>
  <si>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</si>
  <si>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</si>
  <si>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</si>
  <si>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</si>
  <si>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</si>
  <si>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</si>
  <si>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</si>
  <si>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</si>
  <si>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</si>
  <si>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</si>
  <si>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</si>
  <si>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</si>
  <si>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</si>
  <si>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</si>
  <si>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</si>
  <si>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</si>
  <si>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</si>
  <si>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</si>
  <si>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</si>
  <si>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</si>
  <si>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</si>
  <si>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</si>
  <si>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</si>
  <si>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</si>
  <si>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</si>
  <si>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</si>
  <si>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</si>
  <si>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</si>
  <si>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</si>
  <si>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</si>
  <si>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</si>
  <si>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</si>
  <si>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</si>
  <si>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</si>
  <si>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</si>
  <si>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</si>
  <si>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</si>
  <si>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</si>
  <si>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</si>
  <si>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</si>
  <si>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</si>
  <si>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</si>
  <si>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</si>
  <si>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</si>
  <si>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</si>
  <si>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</si>
  <si>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</si>
  <si>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</si>
  <si>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</si>
  <si>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</si>
  <si>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</si>
  <si>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</si>
  <si>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</si>
  <si>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</si>
  <si>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</si>
  <si>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</si>
  <si>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</si>
  <si>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</si>
  <si>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</si>
  <si>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</si>
  <si>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</si>
  <si>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</si>
  <si>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</si>
  <si>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</si>
  <si>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</si>
  <si>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</si>
  <si>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</si>
  <si>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</si>
  <si>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</si>
  <si>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</si>
  <si>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</si>
  <si>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</si>
  <si>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</si>
  <si>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</si>
  <si>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</si>
  <si>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</si>
  <si>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</si>
  <si>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</si>
  <si>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</si>
  <si>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</si>
  <si>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</si>
  <si>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</si>
  <si>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</si>
  <si>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</si>
  <si>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</si>
  <si>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</si>
  <si>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</si>
  <si>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</si>
  <si>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</si>
  <si>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</si>
  <si>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</si>
  <si>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</si>
  <si>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</si>
  <si>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</si>
  <si>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</si>
  <si>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</si>
  <si>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</si>
  <si>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</si>
  <si>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</si>
  <si>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</si>
  <si>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</si>
  <si>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</si>
  <si>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</si>
  <si>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</si>
  <si>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</si>
  <si>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</si>
  <si>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</si>
  <si>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</si>
  <si>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</si>
  <si>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</si>
  <si>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</si>
  <si>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</si>
  <si>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</si>
  <si>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</si>
  <si>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</si>
  <si>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</si>
  <si>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</si>
  <si>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</si>
  <si>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</si>
  <si>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</si>
  <si>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</si>
  <si>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</si>
  <si>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</si>
  <si>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</si>
  <si>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</si>
  <si>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</si>
  <si>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</si>
  <si>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</si>
  <si>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</si>
  <si>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</si>
  <si>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</si>
  <si>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</si>
  <si>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</si>
  <si>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</si>
  <si>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</si>
  <si>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</si>
  <si>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</si>
  <si>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</si>
  <si>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</si>
  <si>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</si>
  <si>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</si>
  <si>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</si>
  <si>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</si>
  <si>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</si>
  <si>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</si>
  <si>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</si>
  <si>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</si>
  <si>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</si>
  <si>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</si>
  <si>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</si>
  <si>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</si>
  <si>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</si>
  <si>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</si>
  <si>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</si>
  <si>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</si>
  <si>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</si>
  <si>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</si>
  <si>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</si>
  <si>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</si>
  <si>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</si>
  <si>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</si>
  <si>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</si>
  <si>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</si>
  <si>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</si>
  <si>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</si>
  <si>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</si>
  <si>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</si>
  <si>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</si>
  <si>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</si>
  <si>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</si>
  <si>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</si>
  <si>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</si>
  <si>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</si>
  <si>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</si>
  <si>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</si>
  <si>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</si>
  <si>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</si>
  <si>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</si>
  <si>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</si>
  <si>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</si>
  <si>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</si>
  <si>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</si>
  <si>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</si>
  <si>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</si>
  <si>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</si>
  <si>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</si>
  <si>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</si>
  <si>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</si>
  <si>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</si>
  <si>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</si>
  <si>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</si>
  <si>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</si>
  <si>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</si>
  <si>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</si>
  <si>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</si>
  <si>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</si>
  <si>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</si>
  <si>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</si>
  <si>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</si>
  <si>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</si>
  <si>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</si>
  <si>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</si>
  <si>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</si>
  <si>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</si>
  <si>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</si>
  <si>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</si>
  <si>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</si>
  <si>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</si>
  <si>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</si>
  <si>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</si>
  <si>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</si>
  <si>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</si>
  <si>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</si>
  <si>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</si>
  <si>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</si>
  <si>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</si>
  <si>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</si>
  <si>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</si>
  <si>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</si>
  <si>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</si>
  <si>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</si>
  <si>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</si>
  <si>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</si>
  <si>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</si>
  <si>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</si>
  <si>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</si>
  <si>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</si>
  <si>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</si>
  <si>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</si>
  <si>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</si>
  <si>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</si>
  <si>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</si>
  <si>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</si>
  <si>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</si>
  <si>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</si>
  <si>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</si>
  <si>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</si>
  <si>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</si>
  <si>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</si>
  <si>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</si>
  <si>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</si>
  <si>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</si>
  <si>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</si>
  <si>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</si>
  <si>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</si>
  <si>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</si>
  <si>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</si>
  <si>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</si>
  <si>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</si>
  <si>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</si>
  <si>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</si>
  <si>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</si>
  <si>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</si>
  <si>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</si>
  <si>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</si>
  <si>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</si>
  <si>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</si>
  <si>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</si>
  <si>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</si>
  <si>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</si>
  <si>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</si>
  <si>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</si>
  <si>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</si>
  <si>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</si>
  <si>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</si>
  <si>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</si>
  <si>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</si>
  <si>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</si>
  <si>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</si>
  <si>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</si>
  <si>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</si>
  <si>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</si>
  <si>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</si>
  <si>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</si>
  <si>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</si>
  <si>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</si>
  <si>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</si>
  <si>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</si>
  <si>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</si>
  <si>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</si>
  <si>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</si>
  <si>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</si>
  <si>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</si>
  <si>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</si>
  <si>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</si>
  <si>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</si>
  <si>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</si>
  <si>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</si>
  <si>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</si>
  <si>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</si>
  <si>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</si>
  <si>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</si>
  <si>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</si>
  <si>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</si>
  <si>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</si>
  <si>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</si>
  <si>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</si>
  <si>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</si>
  <si>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</si>
  <si>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</si>
  <si>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</si>
  <si>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</si>
  <si>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</si>
  <si>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</si>
  <si>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</si>
  <si>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</si>
  <si>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</si>
  <si>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</si>
  <si>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</si>
  <si>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</si>
  <si>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</si>
  <si>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</si>
  <si>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</si>
  <si>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</si>
  <si>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</si>
  <si>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</si>
  <si>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</si>
  <si>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</si>
  <si>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</si>
  <si>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</si>
  <si>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</si>
  <si>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</si>
  <si>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</si>
  <si>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</si>
  <si>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</si>
  <si>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</si>
  <si>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</si>
  <si>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</si>
  <si>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</si>
  <si>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</si>
  <si>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</si>
  <si>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</si>
  <si>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</si>
  <si>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</si>
  <si>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</si>
  <si>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</si>
  <si>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</si>
  <si>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</si>
  <si>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</si>
  <si>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</si>
  <si>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</si>
  <si>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</si>
  <si>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</si>
  <si>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</si>
  <si>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</si>
  <si>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</si>
  <si>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</si>
  <si>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</si>
  <si>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</si>
  <si>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</si>
  <si>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</si>
  <si>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</si>
  <si>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</si>
  <si>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</si>
  <si>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</si>
  <si>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</si>
  <si>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</si>
  <si>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</si>
  <si>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</si>
  <si>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</si>
  <si>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</si>
  <si>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</si>
  <si>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</si>
  <si>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</si>
  <si>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</si>
  <si>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</si>
  <si>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</si>
  <si>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</si>
  <si>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</si>
  <si>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</si>
  <si>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</si>
  <si>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</si>
  <si>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</si>
  <si>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</si>
  <si>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</si>
  <si>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</si>
  <si>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</si>
  <si>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</si>
  <si>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</si>
  <si>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</si>
  <si>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</si>
  <si>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</si>
  <si>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</si>
  <si>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</si>
  <si>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</si>
  <si>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</si>
  <si>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</si>
  <si>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</si>
  <si>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</si>
  <si>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</si>
  <si>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</si>
  <si>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</si>
  <si>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</si>
  <si>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</si>
  <si>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</si>
  <si>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</si>
  <si>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</si>
  <si>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</si>
  <si>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</si>
  <si>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</si>
  <si>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</si>
  <si>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</si>
  <si>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</si>
  <si>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</si>
  <si>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</si>
  <si>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</si>
  <si>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</si>
  <si>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</si>
  <si>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</si>
  <si>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</si>
  <si>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</si>
  <si>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</si>
  <si>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</si>
  <si>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</si>
  <si>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</si>
  <si>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</si>
  <si>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</si>
  <si>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</si>
  <si>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</si>
  <si>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</si>
  <si>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</si>
  <si>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</si>
  <si>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</si>
  <si>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</si>
  <si>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</si>
  <si>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</si>
  <si>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</si>
  <si>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</si>
  <si>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</si>
  <si>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</si>
  <si>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</si>
  <si>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</si>
  <si>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</si>
  <si>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</si>
  <si>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</si>
  <si>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</si>
  <si>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</si>
  <si>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</si>
  <si>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</si>
  <si>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</si>
  <si>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</si>
  <si>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</si>
  <si>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</si>
  <si>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</si>
  <si>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</si>
  <si>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</si>
  <si>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</si>
  <si>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</si>
  <si>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</si>
  <si>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</si>
  <si>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</si>
  <si>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</si>
  <si>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</si>
  <si>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</si>
  <si>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</si>
  <si>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</si>
  <si>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</si>
  <si>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</si>
  <si>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</si>
  <si>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</si>
  <si>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</si>
  <si>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</si>
  <si>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</si>
  <si>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</si>
  <si>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</si>
  <si>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</si>
  <si>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</si>
  <si>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</si>
  <si>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</si>
  <si>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</si>
  <si>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</si>
  <si>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</si>
  <si>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</si>
  <si>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</si>
  <si>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</si>
  <si>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</si>
  <si>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</si>
  <si>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</si>
  <si>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</si>
  <si>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</si>
  <si>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</si>
  <si>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</si>
  <si>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</si>
  <si>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</si>
  <si>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</si>
  <si>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</si>
  <si>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</si>
  <si>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</si>
  <si>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</si>
  <si>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</si>
  <si>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</si>
  <si>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</si>
  <si>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</si>
  <si>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</si>
  <si>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</si>
  <si>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</si>
  <si>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</si>
  <si>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</si>
  <si>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</si>
  <si>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</si>
  <si>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</si>
  <si>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</si>
  <si>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</si>
  <si>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</si>
  <si>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</si>
  <si>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</si>
  <si>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</si>
  <si>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</si>
  <si>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</si>
  <si>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</si>
  <si>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</si>
  <si>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</si>
  <si>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</si>
  <si>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</si>
  <si>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</si>
  <si>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</si>
  <si>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</si>
  <si>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</si>
  <si>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</si>
  <si>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</si>
  <si>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</si>
  <si>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</si>
  <si>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</si>
  <si>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</si>
  <si>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</si>
  <si>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</si>
  <si>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</si>
  <si>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</si>
  <si>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</si>
  <si>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</si>
  <si>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</si>
  <si>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</si>
  <si>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</si>
  <si>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</si>
  <si>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</si>
  <si>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</si>
  <si>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</si>
  <si>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</si>
  <si>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</si>
  <si>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</si>
  <si>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</si>
  <si>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</si>
  <si>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</si>
  <si>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</si>
  <si>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</si>
  <si>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</si>
  <si>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</si>
  <si>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</si>
  <si>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</si>
  <si>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</si>
  <si>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</si>
  <si>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</si>
  <si>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</si>
  <si>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</si>
  <si>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</si>
  <si>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</si>
  <si>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</si>
  <si>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</si>
  <si>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</si>
  <si>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</si>
  <si>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</si>
  <si>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</si>
  <si>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</si>
  <si>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</si>
  <si>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</si>
  <si>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</si>
  <si>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</si>
  <si>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</si>
  <si>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</si>
  <si>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</si>
  <si>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</si>
  <si>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</si>
  <si>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</si>
  <si>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</si>
  <si>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</si>
  <si>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</si>
  <si>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</si>
  <si>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</si>
  <si>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</si>
  <si>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</si>
  <si>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</si>
  <si>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</si>
  <si>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</si>
  <si>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</si>
  <si>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</si>
  <si>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</si>
  <si>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</si>
  <si>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</si>
  <si>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</si>
  <si>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</si>
  <si>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</si>
  <si>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</si>
  <si>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</si>
  <si>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</si>
  <si>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</si>
  <si>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</si>
  <si>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</si>
  <si>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</si>
  <si>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</si>
  <si>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</si>
  <si>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</si>
  <si>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</si>
  <si>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</si>
  <si>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</si>
  <si>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</si>
  <si>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</si>
  <si>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</si>
  <si>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</si>
  <si>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</si>
  <si>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</si>
  <si>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</si>
  <si>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</si>
  <si>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</si>
  <si>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</si>
  <si>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</si>
  <si>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</si>
  <si>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</si>
  <si>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</si>
  <si>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</si>
  <si>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</si>
  <si>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</si>
  <si>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</si>
  <si>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</si>
  <si>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</si>
  <si>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</si>
  <si>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</si>
  <si>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</si>
  <si>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</si>
  <si>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</si>
  <si>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</si>
  <si>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</si>
  <si>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</si>
  <si>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</si>
  <si>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</si>
  <si>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</si>
  <si>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</si>
  <si>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</si>
  <si>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</si>
  <si>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</si>
  <si>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</si>
  <si>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</si>
  <si>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</si>
  <si>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</si>
  <si>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</si>
  <si>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</si>
  <si>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</si>
  <si>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</si>
  <si>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</si>
  <si>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</si>
  <si>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</si>
  <si>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</si>
  <si>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</si>
  <si>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</si>
  <si>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</si>
  <si>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</si>
  <si>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</si>
  <si>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</si>
  <si>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</si>
  <si>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</si>
  <si>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</si>
  <si>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</si>
  <si>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</si>
  <si>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</si>
  <si>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</si>
  <si>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</si>
  <si>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</si>
  <si>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</si>
  <si>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</si>
  <si>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</si>
  <si>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</si>
  <si>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</si>
  <si>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</si>
  <si>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</si>
  <si>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</si>
  <si>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</si>
  <si>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</si>
  <si>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</si>
  <si>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</si>
  <si>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</si>
  <si>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</si>
  <si>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</si>
  <si>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</si>
  <si>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</si>
  <si>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</si>
  <si>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</si>
  <si>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</si>
  <si>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</si>
  <si>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</si>
  <si>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</si>
  <si>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</si>
  <si>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</si>
  <si>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</si>
  <si>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</si>
  <si>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</si>
  <si>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</si>
  <si>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</si>
  <si>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</si>
  <si>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</si>
  <si>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</si>
  <si>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</si>
  <si>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</si>
  <si>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</si>
  <si>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</si>
  <si>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</si>
  <si>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</si>
  <si>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</si>
  <si>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</si>
  <si>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</si>
  <si>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</si>
  <si>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</si>
  <si>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</si>
  <si>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</si>
  <si>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</si>
  <si>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</si>
  <si>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</si>
  <si>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</si>
  <si>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</si>
  <si>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</si>
  <si>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</si>
  <si>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</si>
  <si>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</si>
  <si>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</si>
  <si>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</si>
  <si>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</si>
  <si>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</si>
  <si>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</si>
  <si>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</si>
  <si>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</si>
  <si>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</si>
  <si>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</si>
  <si>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</si>
  <si>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</si>
  <si>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</si>
  <si>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</si>
  <si>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</si>
  <si>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</si>
  <si>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</si>
  <si>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</si>
  <si>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</si>
  <si>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</si>
  <si>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</si>
  <si>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</si>
  <si>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</si>
  <si>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</si>
  <si>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</si>
  <si>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</si>
  <si>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</si>
  <si>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</si>
  <si>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</si>
  <si>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</si>
  <si>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</si>
  <si>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</si>
  <si>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</si>
  <si>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</si>
  <si>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</si>
  <si>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</si>
  <si>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</si>
  <si>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</si>
  <si>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</si>
  <si>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</si>
  <si>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</si>
  <si>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</si>
  <si>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</si>
  <si>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</si>
  <si>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</si>
  <si>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</si>
  <si>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</si>
  <si>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</si>
  <si>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</si>
  <si>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</si>
  <si>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</si>
  <si>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</si>
  <si>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</si>
  <si>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</si>
  <si>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</si>
  <si>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</si>
  <si>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</si>
  <si>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</si>
  <si>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</si>
  <si>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</si>
  <si>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</si>
  <si>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</si>
  <si>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</si>
  <si>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</si>
  <si>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</si>
  <si>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</si>
  <si>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</si>
  <si>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</si>
  <si>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</si>
  <si>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</si>
  <si>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</si>
  <si>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</si>
  <si>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</si>
  <si>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</si>
  <si>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</si>
  <si>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</si>
  <si>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</si>
  <si>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</si>
  <si>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</si>
  <si>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</si>
  <si>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</si>
  <si>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</si>
  <si>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</si>
  <si>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</si>
  <si>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</si>
  <si>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</si>
  <si>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</si>
  <si>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</si>
  <si>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</si>
  <si>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</si>
  <si>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</si>
  <si>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</si>
  <si>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</si>
  <si>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</si>
  <si>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</si>
  <si>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</si>
  <si>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</si>
  <si>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</si>
  <si>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</si>
  <si>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</si>
  <si>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</si>
  <si>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</si>
  <si>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</si>
  <si>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</si>
  <si>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</si>
  <si>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</si>
  <si>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</si>
  <si>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</si>
  <si>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</si>
  <si>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</si>
  <si>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</si>
  <si>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</si>
  <si>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</si>
  <si>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</si>
  <si>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</si>
  <si>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</si>
  <si>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</si>
  <si>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</si>
  <si>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</si>
  <si>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</si>
  <si>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</si>
  <si>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</si>
  <si>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</si>
  <si>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</si>
  <si>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</si>
  <si>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</si>
  <si>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</si>
  <si>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</si>
  <si>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</si>
  <si>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</si>
  <si>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</si>
  <si>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</si>
  <si>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</si>
  <si>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</si>
  <si>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</si>
  <si>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</si>
  <si>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</si>
  <si>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</si>
  <si>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</si>
  <si>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</si>
  <si>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</si>
  <si>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</si>
  <si>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</si>
  <si>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</si>
  <si>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</si>
  <si>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</si>
  <si>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</si>
  <si>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</si>
  <si>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</si>
  <si>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</si>
  <si>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</si>
  <si>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</si>
  <si>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</si>
  <si>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</si>
  <si>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</si>
  <si>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</si>
  <si>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</si>
  <si>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</si>
  <si>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</si>
  <si>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</si>
  <si>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</si>
  <si>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</si>
  <si>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</si>
  <si>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</si>
  <si>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</si>
  <si>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</si>
  <si>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</si>
  <si>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</si>
  <si>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</si>
  <si>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</si>
  <si>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</si>
  <si>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</si>
  <si>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</si>
  <si>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</si>
  <si>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</si>
  <si>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</si>
  <si>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</si>
  <si>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</si>
  <si>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</si>
  <si>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</si>
  <si>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</si>
  <si>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</si>
  <si>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</si>
  <si>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</si>
  <si>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</si>
  <si>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</si>
  <si>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</si>
  <si>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</si>
  <si>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</si>
  <si>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</si>
  <si>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</si>
  <si>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</si>
  <si>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</si>
  <si>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</si>
  <si>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</si>
  <si>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</si>
  <si>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</si>
  <si>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</si>
  <si>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</si>
  <si>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</si>
  <si>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</si>
  <si>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</si>
  <si>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</si>
  <si>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</si>
  <si>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</si>
  <si>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</si>
  <si>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</si>
  <si>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</si>
  <si>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</si>
  <si>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</si>
  <si>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</si>
  <si>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</si>
  <si>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</si>
  <si>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</si>
  <si>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</si>
  <si>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</si>
  <si>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</si>
  <si>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</si>
  <si>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</si>
  <si>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</si>
  <si>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</si>
  <si>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</si>
  <si>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</si>
  <si>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</si>
  <si>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</si>
  <si>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</si>
  <si>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</si>
  <si>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</si>
  <si>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</si>
  <si>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</si>
  <si>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</si>
  <si>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</si>
  <si>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</si>
  <si>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</si>
  <si>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</si>
  <si>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</si>
  <si>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</si>
  <si>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</si>
  <si>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</si>
  <si>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</si>
  <si>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</si>
  <si>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</si>
  <si>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</si>
  <si>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</si>
  <si>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</si>
  <si>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</si>
  <si>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</si>
  <si>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</si>
  <si>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</si>
  <si>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</si>
  <si>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</si>
  <si>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</si>
  <si>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</si>
  <si>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</si>
  <si>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</si>
  <si>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</si>
  <si>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</si>
  <si>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</si>
  <si>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</si>
  <si>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</si>
  <si>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</si>
  <si>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</si>
  <si>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</si>
  <si>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</si>
  <si>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</si>
  <si>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</si>
  <si>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</si>
  <si>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</si>
  <si>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</si>
  <si>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</si>
  <si>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</si>
  <si>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</si>
  <si>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</si>
  <si>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</si>
  <si>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</si>
  <si>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</si>
  <si>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</si>
  <si>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</si>
  <si>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</si>
  <si>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</si>
  <si>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</si>
  <si>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</si>
  <si>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</si>
  <si>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</si>
  <si>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</si>
  <si>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</si>
  <si>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</si>
  <si>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</si>
  <si>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</si>
  <si>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</si>
  <si>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</si>
  <si>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</si>
  <si>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</si>
  <si>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</si>
  <si>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</si>
  <si>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</si>
  <si>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</si>
  <si>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</si>
  <si>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</si>
  <si>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</si>
  <si>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</si>
  <si>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</si>
  <si>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</si>
  <si>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</si>
  <si>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</si>
  <si>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</si>
  <si>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</si>
  <si>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</si>
  <si>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</si>
  <si>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</si>
  <si>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</si>
  <si>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</si>
  <si>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</si>
  <si>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</si>
  <si>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</si>
  <si>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</si>
  <si>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</si>
  <si>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</si>
  <si>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</si>
  <si>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</si>
  <si>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</si>
  <si>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</si>
  <si>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</si>
  <si>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</si>
  <si>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</si>
  <si>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</si>
  <si>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</si>
  <si>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</si>
  <si>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</si>
  <si>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</si>
  <si>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</si>
  <si>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</si>
  <si>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</si>
  <si>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</si>
  <si>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</si>
  <si>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</si>
  <si>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</si>
  <si>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</si>
  <si>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</si>
  <si>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</si>
  <si>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</si>
  <si>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</si>
  <si>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</si>
  <si>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</si>
  <si>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</si>
  <si>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</si>
  <si>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</si>
  <si>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</si>
  <si>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</si>
  <si>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</si>
  <si>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</si>
  <si>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</si>
  <si>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</si>
  <si>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</si>
  <si>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</si>
  <si>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</si>
  <si>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</si>
  <si>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</si>
  <si>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</si>
  <si>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</si>
  <si>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</si>
  <si>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</si>
  <si>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</si>
  <si>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</si>
  <si>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</si>
  <si>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</si>
  <si>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</si>
  <si>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</si>
  <si>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</si>
  <si>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</si>
  <si>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</si>
  <si>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</si>
  <si>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</si>
  <si>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</si>
  <si>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</si>
  <si>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</si>
  <si>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</si>
  <si>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</si>
  <si>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</si>
  <si>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</si>
  <si>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</si>
  <si>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</si>
  <si>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</si>
  <si>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</si>
  <si>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</si>
  <si>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</si>
  <si>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</si>
  <si>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</si>
  <si>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</si>
  <si>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</si>
  <si>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</si>
  <si>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</si>
  <si>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</si>
  <si>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</si>
  <si>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</si>
  <si>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</si>
  <si>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</si>
  <si>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</si>
  <si>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</si>
  <si>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</si>
  <si>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</si>
  <si>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</si>
  <si>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</si>
  <si>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</si>
  <si>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</si>
  <si>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</si>
  <si>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</si>
  <si>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</si>
  <si>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</si>
  <si>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</si>
  <si>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</si>
  <si>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</si>
  <si>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</si>
  <si>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</si>
  <si>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</si>
  <si>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</si>
  <si>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</si>
  <si>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</si>
  <si>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</si>
  <si>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</si>
  <si>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</si>
  <si>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</si>
  <si>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</si>
  <si>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</si>
  <si>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</si>
  <si>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</si>
  <si>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</si>
  <si>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</si>
  <si>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</si>
  <si>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</si>
  <si>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</si>
  <si>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</si>
  <si>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</si>
  <si>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</si>
  <si>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</si>
  <si>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</si>
  <si>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</si>
  <si>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</si>
  <si>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</si>
  <si>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</si>
  <si>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</si>
  <si>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</si>
  <si>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</si>
  <si>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</si>
  <si>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</si>
  <si>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</si>
  <si>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</si>
  <si>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</si>
  <si>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</si>
  <si>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</si>
  <si>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</si>
  <si>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</si>
  <si>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</si>
  <si>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</si>
  <si>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</si>
  <si>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</si>
  <si>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</si>
  <si>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</si>
  <si>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</si>
  <si>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</si>
  <si>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</si>
  <si>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</si>
  <si>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</si>
  <si>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</si>
  <si>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</si>
  <si>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</si>
  <si>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</si>
  <si>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</si>
  <si>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</si>
  <si>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</si>
  <si>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</si>
  <si>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</si>
  <si>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</si>
  <si>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</si>
  <si>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</si>
  <si>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</si>
  <si>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</si>
  <si>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</si>
  <si>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</si>
  <si>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</si>
  <si>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</si>
  <si>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</si>
  <si>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</si>
  <si>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</si>
  <si>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</si>
  <si>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</si>
  <si>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</si>
  <si>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</si>
  <si>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</si>
  <si>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</si>
  <si>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</si>
  <si>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</si>
  <si>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</si>
  <si>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</si>
  <si>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</si>
  <si>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</si>
  <si>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</si>
  <si>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</si>
  <si>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</si>
  <si>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</si>
  <si>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</si>
  <si>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</si>
  <si>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</si>
  <si>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</si>
  <si>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</si>
  <si>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</si>
  <si>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</si>
  <si>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</si>
  <si>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</si>
  <si>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</si>
  <si>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</si>
  <si>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</si>
  <si>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</si>
  <si>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</si>
  <si>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</si>
  <si>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</si>
  <si>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</si>
  <si>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</si>
  <si>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</si>
  <si>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</si>
  <si>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</si>
  <si>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</si>
  <si>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</si>
  <si>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</si>
  <si>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</si>
  <si>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</si>
  <si>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</si>
  <si>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</si>
  <si>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</si>
  <si>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</si>
  <si>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</si>
  <si>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</si>
  <si>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</si>
  <si>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</si>
  <si>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</si>
  <si>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</si>
  <si>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</si>
  <si>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</si>
  <si>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</si>
  <si>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</si>
  <si>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</si>
  <si>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</si>
  <si>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</si>
  <si>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</si>
  <si>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</si>
  <si>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</si>
  <si>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</si>
  <si>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</si>
  <si>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</si>
  <si>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</si>
  <si>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</si>
  <si>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</si>
  <si>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</si>
  <si>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</si>
  <si>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</si>
  <si>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</si>
  <si>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</si>
  <si>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</si>
  <si>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</si>
  <si>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</si>
  <si>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</si>
  <si>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</si>
  <si>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</si>
  <si>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</si>
  <si>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</si>
  <si>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</si>
  <si>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</si>
  <si>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</si>
  <si>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</si>
  <si>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</si>
  <si>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</si>
  <si>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</si>
  <si>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</si>
  <si>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</si>
  <si>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</si>
  <si>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</si>
  <si>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</si>
  <si>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</si>
  <si>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</si>
  <si>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</si>
  <si>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</si>
  <si>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</si>
  <si>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</si>
  <si>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</si>
  <si>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</si>
  <si>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</si>
  <si>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</si>
  <si>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</si>
  <si>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</si>
  <si>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</si>
  <si>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</si>
  <si>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</si>
  <si>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</si>
  <si>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</si>
  <si>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</si>
  <si>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</si>
  <si>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</si>
  <si>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</si>
  <si>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</si>
  <si>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</si>
  <si>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</si>
  <si>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</si>
  <si>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</si>
  <si>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</si>
  <si>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</si>
  <si>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</si>
  <si>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</si>
  <si>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</si>
  <si>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</si>
  <si>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</si>
  <si>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</si>
  <si>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</si>
  <si>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</si>
  <si>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</si>
  <si>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</si>
  <si>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</si>
  <si>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</si>
  <si>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</si>
  <si>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</si>
  <si>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</si>
  <si>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</si>
  <si>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</si>
  <si>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</si>
  <si>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</si>
  <si>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</si>
  <si>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</si>
  <si>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</si>
  <si>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</si>
  <si>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</si>
  <si>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</si>
  <si>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</si>
  <si>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</si>
  <si>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</si>
  <si>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</si>
  <si>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</si>
  <si>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</si>
  <si>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</si>
  <si>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</si>
  <si>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</si>
  <si>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</si>
  <si>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</si>
  <si>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</si>
  <si>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</si>
  <si>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</si>
  <si>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</si>
  <si>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</si>
  <si>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</si>
  <si>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</si>
  <si>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</si>
  <si>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</si>
  <si>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</si>
  <si>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</si>
  <si>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</si>
  <si>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</si>
  <si>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</si>
  <si>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</si>
  <si>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</si>
  <si>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</si>
  <si>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</si>
  <si>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</si>
  <si>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</si>
  <si>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</si>
  <si>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</si>
  <si>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</si>
  <si>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</si>
  <si>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</si>
  <si>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</si>
  <si>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</si>
  <si>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</si>
  <si>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</si>
  <si>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</si>
  <si>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</si>
  <si>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</si>
  <si>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</si>
  <si>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</si>
  <si>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</si>
  <si>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</si>
  <si>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</si>
  <si>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</si>
  <si>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</si>
  <si>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</si>
  <si>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</si>
  <si>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</si>
  <si>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</si>
  <si>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</si>
  <si>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</si>
  <si>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</si>
  <si>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</si>
  <si>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</si>
  <si>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</si>
  <si>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</si>
  <si>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</si>
  <si>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</si>
  <si>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</si>
  <si>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</si>
  <si>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</si>
  <si>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</si>
  <si>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</si>
  <si>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</si>
  <si>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</si>
  <si>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</si>
  <si>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</si>
  <si>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</si>
  <si>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</si>
  <si>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</si>
  <si>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</si>
  <si>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</si>
  <si>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</si>
  <si>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</si>
  <si>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</si>
  <si>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</si>
  <si>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</si>
  <si>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</si>
  <si>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</si>
  <si>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</si>
  <si>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</si>
  <si>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</si>
  <si>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</si>
  <si>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</si>
  <si>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</si>
  <si>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</si>
  <si>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</si>
  <si>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</si>
  <si>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</si>
  <si>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</si>
  <si>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</si>
  <si>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</si>
  <si>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</si>
  <si>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</si>
  <si>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</si>
  <si>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</si>
  <si>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</si>
  <si>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</si>
  <si>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</si>
  <si>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</si>
  <si>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</si>
  <si>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</si>
  <si>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</si>
  <si>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</si>
  <si>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</si>
  <si>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</si>
  <si>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</si>
  <si>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</si>
  <si>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</si>
  <si>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</si>
  <si>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</si>
  <si>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</si>
  <si>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</si>
  <si>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</si>
  <si>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</si>
  <si>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</si>
  <si>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</si>
  <si>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</si>
  <si>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</si>
  <si>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</si>
  <si>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</si>
  <si>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</si>
  <si>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</si>
  <si>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</si>
  <si>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</si>
  <si>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</si>
  <si>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</si>
  <si>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</si>
  <si>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</si>
  <si>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</si>
  <si>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</si>
  <si>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</si>
  <si>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</si>
  <si>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</si>
  <si>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</si>
  <si>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</si>
  <si>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</si>
  <si>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</si>
  <si>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</si>
  <si>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</si>
  <si>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</si>
  <si>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</si>
  <si>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</si>
  <si>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</si>
  <si>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</si>
  <si>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</si>
  <si>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</si>
  <si>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</si>
  <si>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</si>
  <si>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</si>
  <si>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</si>
  <si>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</si>
  <si>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</si>
  <si>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</si>
  <si>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</si>
  <si>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</si>
  <si>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</si>
  <si>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</si>
  <si>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</si>
  <si>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</si>
  <si>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</si>
  <si>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</si>
  <si>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</si>
  <si>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</si>
  <si>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</si>
  <si>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</si>
  <si>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</si>
  <si>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</si>
  <si>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</si>
  <si>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</si>
  <si>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</si>
  <si>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</si>
  <si>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</si>
  <si>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</si>
  <si>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</si>
  <si>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</si>
  <si>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</si>
  <si>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</si>
  <si>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</si>
  <si>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</si>
  <si>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</si>
  <si>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</si>
  <si>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</si>
  <si>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</si>
  <si>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</si>
  <si>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</si>
  <si>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</si>
  <si>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</si>
  <si>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</si>
  <si>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</si>
  <si>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</si>
  <si>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</si>
  <si>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</si>
  <si>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</si>
  <si>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</si>
  <si>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</si>
  <si>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</si>
  <si>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</si>
  <si>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</si>
  <si>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</si>
  <si>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</si>
  <si>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</si>
  <si>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</si>
  <si>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</si>
  <si>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</si>
  <si>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</si>
  <si>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</si>
  <si>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</si>
  <si>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</si>
  <si>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</si>
  <si>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</si>
  <si>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</si>
  <si>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</si>
  <si>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</si>
  <si>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</si>
  <si>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</si>
  <si>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</si>
  <si>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</si>
  <si>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</si>
  <si>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</si>
  <si>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</si>
  <si>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</si>
  <si>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</si>
  <si>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</si>
  <si>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</si>
  <si>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</si>
  <si>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</si>
  <si>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</si>
  <si>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</si>
  <si>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</si>
  <si>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</si>
  <si>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</si>
  <si>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</si>
  <si>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</si>
  <si>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</si>
  <si>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</si>
  <si>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</si>
  <si>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</si>
  <si>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</si>
  <si>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</si>
  <si>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</si>
  <si>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</si>
  <si>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</si>
  <si>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</si>
  <si>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</si>
  <si>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</si>
  <si>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</si>
  <si>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</si>
  <si>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</si>
  <si>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</si>
  <si>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</si>
  <si>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</si>
  <si>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</si>
  <si>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</si>
  <si>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</si>
  <si>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</si>
  <si>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</si>
  <si>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</si>
  <si>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</si>
  <si>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</si>
  <si>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</si>
  <si>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</si>
  <si>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</si>
  <si>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</si>
  <si>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</si>
  <si>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</si>
  <si>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</si>
  <si>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</si>
  <si>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</si>
  <si>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</si>
  <si>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</si>
  <si>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</si>
  <si>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</si>
  <si>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</si>
  <si>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</si>
  <si>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</si>
  <si>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</si>
  <si>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</si>
  <si>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</si>
  <si>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</si>
  <si>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</si>
  <si>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</si>
  <si>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</si>
  <si>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</si>
  <si>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</si>
  <si>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</si>
  <si>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</si>
  <si>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</si>
  <si>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</si>
  <si>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</si>
  <si>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</si>
  <si>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</si>
  <si>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</si>
  <si>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</si>
  <si>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</si>
  <si>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</si>
  <si>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</si>
  <si>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</si>
  <si>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</si>
  <si>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</si>
  <si>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</si>
  <si>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</si>
  <si>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</si>
  <si>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</si>
  <si>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</si>
  <si>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</si>
  <si>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</si>
  <si>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</si>
  <si>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</si>
  <si>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</si>
  <si>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</si>
  <si>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</si>
  <si>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</si>
  <si>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</si>
  <si>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</si>
  <si>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</si>
  <si>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</si>
  <si>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</si>
  <si>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</si>
  <si>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</si>
  <si>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</si>
  <si>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</si>
  <si>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</si>
  <si>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</si>
  <si>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</si>
  <si>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</si>
  <si>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</si>
  <si>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</si>
  <si>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</si>
  <si>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</si>
  <si>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</si>
  <si>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</si>
  <si>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</si>
  <si>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</si>
  <si>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</si>
  <si>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</si>
  <si>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</si>
  <si>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</si>
  <si>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</si>
  <si>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</si>
  <si>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</si>
  <si>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</si>
  <si>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</si>
  <si>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</si>
  <si>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</si>
  <si>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</si>
  <si>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</si>
  <si>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</si>
  <si>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</si>
  <si>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</si>
  <si>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</si>
  <si>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</si>
  <si>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</si>
  <si>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</si>
  <si>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</si>
  <si>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</si>
  <si>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</si>
  <si>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</si>
  <si>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</si>
  <si>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</si>
  <si>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</si>
  <si>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</si>
  <si>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</si>
  <si>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</si>
  <si>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</si>
  <si>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</si>
  <si>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</si>
  <si>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</si>
  <si>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</si>
  <si>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</si>
  <si>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</si>
  <si>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</si>
  <si>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</si>
  <si>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</si>
  <si>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</si>
  <si>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</si>
  <si>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</si>
  <si>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</si>
  <si>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</si>
  <si>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</si>
  <si>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</si>
  <si>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</si>
  <si>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</si>
  <si>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</si>
  <si>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</si>
  <si>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</si>
  <si>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</si>
  <si>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</si>
  <si>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</si>
  <si>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</si>
  <si>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</si>
  <si>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</si>
  <si>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</si>
  <si>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</si>
  <si>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</si>
  <si>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</si>
  <si>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</si>
  <si>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</si>
  <si>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</si>
  <si>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</si>
  <si>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</si>
  <si>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</si>
  <si>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</si>
  <si>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</si>
  <si>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</si>
  <si>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</si>
  <si>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</si>
  <si>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</si>
  <si>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</si>
  <si>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</si>
  <si>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</si>
  <si>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</si>
  <si>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</si>
  <si>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</si>
  <si>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</si>
  <si>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</si>
  <si>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</si>
  <si>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</si>
  <si>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</si>
  <si>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</si>
  <si>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</si>
  <si>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</si>
  <si>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</si>
  <si>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</si>
  <si>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</si>
  <si>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</si>
  <si>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</si>
  <si>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</si>
  <si>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</si>
  <si>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</si>
  <si>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</si>
  <si>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</si>
  <si>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</si>
  <si>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</si>
  <si>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</si>
  <si>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</si>
  <si>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</si>
  <si>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</si>
  <si>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</si>
  <si>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</si>
  <si>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</si>
  <si>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</si>
  <si>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</si>
  <si>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</si>
  <si>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</si>
  <si>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</si>
  <si>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</si>
  <si>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</si>
  <si>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</si>
  <si>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</si>
  <si>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</si>
  <si>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</si>
  <si>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</si>
  <si>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</si>
  <si>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</si>
  <si>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</si>
  <si>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</si>
  <si>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</si>
  <si>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</si>
  <si>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</si>
  <si>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</si>
  <si>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</si>
  <si>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</si>
  <si>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</si>
  <si>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</si>
  <si>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</si>
  <si>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</si>
  <si>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</si>
  <si>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</si>
  <si>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</si>
  <si>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</si>
  <si>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</si>
  <si>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</si>
  <si>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</si>
  <si>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</si>
  <si>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</si>
  <si>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</si>
  <si>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</si>
  <si>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</si>
  <si>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</si>
  <si>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</si>
  <si>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</si>
  <si>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</si>
  <si>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</si>
  <si>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</si>
  <si>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</si>
  <si>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</si>
  <si>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</si>
  <si>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</si>
  <si>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</si>
  <si>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</si>
  <si>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</si>
  <si>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</si>
  <si>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</si>
  <si>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</si>
  <si>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</si>
  <si>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</si>
  <si>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</si>
  <si>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</si>
  <si>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</si>
  <si>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</si>
  <si>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</si>
  <si>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</si>
  <si>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</si>
  <si>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</si>
  <si>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</si>
  <si>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</si>
  <si>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</si>
  <si>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</si>
  <si>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</si>
  <si>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</si>
  <si>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</si>
  <si>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</si>
  <si>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</si>
  <si>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</si>
  <si>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</si>
  <si>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</si>
  <si>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</si>
  <si>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</si>
  <si>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</si>
  <si>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</si>
  <si>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</si>
  <si>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</si>
  <si>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</si>
  <si>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</si>
  <si>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</si>
  <si>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</si>
  <si>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</si>
  <si>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</si>
  <si>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</si>
  <si>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</si>
  <si>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</si>
  <si>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</si>
  <si>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</si>
  <si>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</si>
  <si>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</si>
  <si>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</si>
  <si>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</si>
  <si>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</si>
  <si>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</si>
  <si>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</si>
  <si>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</si>
  <si>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</si>
  <si>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</si>
  <si>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</si>
  <si>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</si>
  <si>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</si>
  <si>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</si>
  <si>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</si>
  <si>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</si>
  <si>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</si>
  <si>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</si>
  <si>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</si>
  <si>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</si>
  <si>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</si>
  <si>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</si>
  <si>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</si>
  <si>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</si>
  <si>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</si>
  <si>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</si>
  <si>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</si>
  <si>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</si>
  <si>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</si>
  <si>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</si>
  <si>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</si>
  <si>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</si>
  <si>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</si>
  <si>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</si>
  <si>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</si>
  <si>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</si>
  <si>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</si>
  <si>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</si>
  <si>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</si>
  <si>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</si>
  <si>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</si>
  <si>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</si>
  <si>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</si>
  <si>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</si>
  <si>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</si>
  <si>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</si>
  <si>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</si>
  <si>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</si>
  <si>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</si>
  <si>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</si>
  <si>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</si>
  <si>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</si>
  <si>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</si>
  <si>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</si>
  <si>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</si>
  <si>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</si>
  <si>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</si>
  <si>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</si>
  <si>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</si>
  <si>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</si>
  <si>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</si>
  <si>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</si>
  <si>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</si>
  <si>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</si>
  <si>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</si>
  <si>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</si>
  <si>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</si>
  <si>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</si>
  <si>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</si>
  <si>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</si>
  <si>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</si>
  <si>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</si>
  <si>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</si>
  <si>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</si>
  <si>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</si>
  <si>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</si>
  <si>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</si>
  <si>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</si>
  <si>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</si>
  <si>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</si>
  <si>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</si>
  <si>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</si>
  <si>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</si>
  <si>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</si>
  <si>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</si>
  <si>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</si>
  <si>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</si>
  <si>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</si>
  <si>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</si>
  <si>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</si>
  <si>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</si>
  <si>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</si>
  <si>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</si>
  <si>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</si>
  <si>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</si>
  <si>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</si>
  <si>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</si>
  <si>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</si>
  <si>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</si>
  <si>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</si>
  <si>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</si>
  <si>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</si>
  <si>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</si>
  <si>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</si>
  <si>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</si>
  <si>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</si>
  <si>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</si>
  <si>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</si>
  <si>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</si>
  <si>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</si>
  <si>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</si>
  <si>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</si>
  <si>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</si>
  <si>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</si>
  <si>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</si>
  <si>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</si>
  <si>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</si>
  <si>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</si>
  <si>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</si>
  <si>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</si>
  <si>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</si>
  <si>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</si>
  <si>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</si>
  <si>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</si>
  <si>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</si>
  <si>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</si>
  <si>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</si>
  <si>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</si>
  <si>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</si>
  <si>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</si>
  <si>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</si>
  <si>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</si>
  <si>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</si>
  <si>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</si>
  <si>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</si>
  <si>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</si>
  <si>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</si>
  <si>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</si>
  <si>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</si>
  <si>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</si>
  <si>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</si>
  <si>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</si>
  <si>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</si>
  <si>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</si>
  <si>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</si>
  <si>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</si>
  <si>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</si>
  <si>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</si>
  <si>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</si>
  <si>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</si>
  <si>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</si>
  <si>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</si>
  <si>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</si>
  <si>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</si>
  <si>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</si>
  <si>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</si>
  <si>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</si>
  <si>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</si>
  <si>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</si>
  <si>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</si>
  <si>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</si>
  <si>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</si>
  <si>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</si>
  <si>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</si>
  <si>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</si>
  <si>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</si>
  <si>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</si>
  <si>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</si>
  <si>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</si>
  <si>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</si>
  <si>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</si>
  <si>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</si>
  <si>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</si>
  <si>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</si>
  <si>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</si>
  <si>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</si>
  <si>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</si>
  <si>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</si>
  <si>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</si>
  <si>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</si>
  <si>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</si>
  <si>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</si>
  <si>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</si>
  <si>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</si>
  <si>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</si>
  <si>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</si>
  <si>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</si>
  <si>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</si>
  <si>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</si>
  <si>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</si>
  <si>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</si>
  <si>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</si>
  <si>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</si>
  <si>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</si>
  <si>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</si>
  <si>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</si>
  <si>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</si>
  <si>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</si>
  <si>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</si>
  <si>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</si>
  <si>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</si>
  <si>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</si>
  <si>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</si>
  <si>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</si>
  <si>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</si>
  <si>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</si>
  <si>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</si>
  <si>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</si>
  <si>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</si>
  <si>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</si>
  <si>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</si>
  <si>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</si>
  <si>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</si>
  <si>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</si>
  <si>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</si>
  <si>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</si>
  <si>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</si>
  <si>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</si>
  <si>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</si>
  <si>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</si>
  <si>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</si>
  <si>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</si>
  <si>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</si>
  <si>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</si>
  <si>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</si>
  <si>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</si>
  <si>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</si>
  <si>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</si>
  <si>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</si>
  <si>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</si>
  <si>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</si>
  <si>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</si>
  <si>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</si>
  <si>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</si>
  <si>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</si>
  <si>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</si>
  <si>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</si>
  <si>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</si>
  <si>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</si>
  <si>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</si>
  <si>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</si>
  <si>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</si>
  <si>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</si>
  <si>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</si>
  <si>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</si>
  <si>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</si>
  <si>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</si>
  <si>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</si>
  <si>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</si>
  <si>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</si>
  <si>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</si>
  <si>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</si>
  <si>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</si>
  <si>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</si>
  <si>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</si>
  <si>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</si>
  <si>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</si>
  <si>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</si>
  <si>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</si>
  <si>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</si>
  <si>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</si>
  <si>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</si>
  <si>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</si>
  <si>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</si>
  <si>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</si>
  <si>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</si>
  <si>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</si>
  <si>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</si>
  <si>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</si>
  <si>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</si>
  <si>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</si>
  <si>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</si>
  <si>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</si>
  <si>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</si>
  <si>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</si>
  <si>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</si>
  <si>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</si>
  <si>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</si>
  <si>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</si>
  <si>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</si>
  <si>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</si>
  <si>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</si>
  <si>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</si>
  <si>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</si>
  <si>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</si>
  <si>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</si>
  <si>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</si>
  <si>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</si>
  <si>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</si>
  <si>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</si>
  <si>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</si>
  <si>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</si>
  <si>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</si>
  <si>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</si>
  <si>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</si>
  <si>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</si>
  <si>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</si>
  <si>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</si>
  <si>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</si>
  <si>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</si>
  <si>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</si>
  <si>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</si>
  <si>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</si>
  <si>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</si>
  <si>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</si>
  <si>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</si>
  <si>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</si>
  <si>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</si>
  <si>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</si>
  <si>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</si>
  <si>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</si>
  <si>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</si>
  <si>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</si>
  <si>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</si>
  <si>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</si>
  <si>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</si>
  <si>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</si>
  <si>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</si>
  <si>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</si>
  <si>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</si>
  <si>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</si>
  <si>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</si>
  <si>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</si>
  <si>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</si>
  <si>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</si>
  <si>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</si>
  <si>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</si>
  <si>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</si>
  <si>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</si>
  <si>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</si>
  <si>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</si>
  <si>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</si>
  <si>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</si>
  <si>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</si>
  <si>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</si>
  <si>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</si>
  <si>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</si>
  <si>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</si>
  <si>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</si>
  <si>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</si>
  <si>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</si>
  <si>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</si>
  <si>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</si>
  <si>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</si>
  <si>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</si>
  <si>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</si>
  <si>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</si>
  <si>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</si>
  <si>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</si>
  <si>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</si>
  <si>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</si>
  <si>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</si>
  <si>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</si>
  <si>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</si>
  <si>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</si>
  <si>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</si>
  <si>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</si>
  <si>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</si>
  <si>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</si>
  <si>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</si>
  <si>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</si>
  <si>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</si>
  <si>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</si>
  <si>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</si>
  <si>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</si>
  <si>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</si>
  <si>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</si>
  <si>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</si>
  <si>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</si>
  <si>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</si>
  <si>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</si>
  <si>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</si>
  <si>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</si>
  <si>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</si>
  <si>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</si>
  <si>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</si>
  <si>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</si>
  <si>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</si>
  <si>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</si>
  <si>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</si>
  <si>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</si>
  <si>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</si>
  <si>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</si>
  <si>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</si>
  <si>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</si>
  <si>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</si>
  <si>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</si>
  <si>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</si>
  <si>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</si>
  <si>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</si>
  <si>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</si>
  <si>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</si>
  <si>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</si>
  <si>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</si>
  <si>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</si>
  <si>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</si>
  <si>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</si>
  <si>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</si>
  <si>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</si>
  <si>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</si>
  <si>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</si>
  <si>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</si>
  <si>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</si>
  <si>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</si>
  <si>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</si>
  <si>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</si>
  <si>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</si>
  <si>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</si>
  <si>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</si>
  <si>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</si>
  <si>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</si>
  <si>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</si>
  <si>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</si>
  <si>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</si>
  <si>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</si>
  <si>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</si>
  <si>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</si>
  <si>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</si>
  <si>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</si>
  <si>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</si>
  <si>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</si>
  <si>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</si>
  <si>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</si>
  <si>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</si>
  <si>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</si>
  <si>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</si>
  <si>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</si>
  <si>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</si>
  <si>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</si>
  <si>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</si>
  <si>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</si>
  <si>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</si>
  <si>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</si>
  <si>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</si>
  <si>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</si>
  <si>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</si>
  <si>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</si>
  <si>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</si>
  <si>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</si>
  <si>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</si>
  <si>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</si>
  <si>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</si>
  <si>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</si>
  <si>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</si>
  <si>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</si>
  <si>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</si>
  <si>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</si>
  <si>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</si>
  <si>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</si>
  <si>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</si>
  <si>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</si>
  <si>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</si>
  <si>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</si>
  <si>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</si>
  <si>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</si>
  <si>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</si>
  <si>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</si>
  <si>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</si>
  <si>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</si>
  <si>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</si>
  <si>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</si>
  <si>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</si>
  <si>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</si>
  <si>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</si>
  <si>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</si>
  <si>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</si>
  <si>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</si>
  <si>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</si>
  <si>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</si>
  <si>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</si>
  <si>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</si>
  <si>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</si>
  <si>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</si>
  <si>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</si>
  <si>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</si>
  <si>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</si>
  <si>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</si>
  <si>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</si>
  <si>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</si>
  <si>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</si>
  <si>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</si>
  <si>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</si>
  <si>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</si>
  <si>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</si>
  <si>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</si>
  <si>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</si>
  <si>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</si>
  <si>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</si>
  <si>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</si>
  <si>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</si>
  <si>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</si>
  <si>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</si>
  <si>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</si>
  <si>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</si>
  <si>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</si>
  <si>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</si>
  <si>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</si>
  <si>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</si>
  <si>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</si>
  <si>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</si>
  <si>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</si>
  <si>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</si>
  <si>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</si>
  <si>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</si>
  <si>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</si>
  <si>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</si>
  <si>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</si>
  <si>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</si>
  <si>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</si>
  <si>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</si>
  <si>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</si>
  <si>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</si>
  <si>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</si>
  <si>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</si>
  <si>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</si>
  <si>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</si>
  <si>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</si>
  <si>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</si>
  <si>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</si>
  <si>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</si>
  <si>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</si>
  <si>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</si>
  <si>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</si>
  <si>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</si>
  <si>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</si>
  <si>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</si>
  <si>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</si>
  <si>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</si>
  <si>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</si>
  <si>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</si>
  <si>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</si>
  <si>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</si>
  <si>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</si>
  <si>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</si>
  <si>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</si>
  <si>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</si>
  <si>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</si>
  <si>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</si>
  <si>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</si>
  <si>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</si>
  <si>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</si>
  <si>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</si>
  <si>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</si>
  <si>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</si>
  <si>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</si>
  <si>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</si>
  <si>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</si>
  <si>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</si>
  <si>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</si>
  <si>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</si>
  <si>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</si>
  <si>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</si>
  <si>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</si>
  <si>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</si>
  <si>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</si>
  <si>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</si>
  <si>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</si>
  <si>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</si>
  <si>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</si>
  <si>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</si>
  <si>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</si>
  <si>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</si>
  <si>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</si>
  <si>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</si>
  <si>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</si>
  <si>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</si>
  <si>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</si>
  <si>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</si>
  <si>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</si>
  <si>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</si>
  <si>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</si>
  <si>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</si>
  <si>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</si>
  <si>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</si>
  <si>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</si>
  <si>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</si>
  <si>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</si>
  <si>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</si>
  <si>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</si>
  <si>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</si>
  <si>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</si>
  <si>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</si>
  <si>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</si>
  <si>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</si>
  <si>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</si>
  <si>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</si>
  <si>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</si>
  <si>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</si>
  <si>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</si>
  <si>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</si>
  <si>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</si>
  <si>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</si>
  <si>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</si>
  <si>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</si>
  <si>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</si>
  <si>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</si>
  <si>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</si>
  <si>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</si>
  <si>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</si>
  <si>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</si>
  <si>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</si>
  <si>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</si>
  <si>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</si>
  <si>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</si>
  <si>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</si>
  <si>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</si>
  <si>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</si>
  <si>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</si>
  <si>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</si>
  <si>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</si>
  <si>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</si>
  <si>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</si>
  <si>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</si>
  <si>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</si>
  <si>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</si>
  <si>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</si>
  <si>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</si>
  <si>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</si>
  <si>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</si>
  <si>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</si>
  <si>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</si>
  <si>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</si>
  <si>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</si>
  <si>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</si>
  <si>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</si>
  <si>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</si>
  <si>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</si>
  <si>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</si>
  <si>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</si>
  <si>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</si>
  <si>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</si>
  <si>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</si>
  <si>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</si>
  <si>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</si>
  <si>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</si>
  <si>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</si>
  <si>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</si>
  <si>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</si>
  <si>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</si>
  <si>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</si>
  <si>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</si>
  <si>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</si>
  <si>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</si>
  <si>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</si>
  <si>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</si>
  <si>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</si>
  <si>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</si>
  <si>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</si>
  <si>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</si>
  <si>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</si>
  <si>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</si>
  <si>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</si>
  <si>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</si>
  <si>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</si>
  <si>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</si>
  <si>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</si>
  <si>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</si>
  <si>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</si>
  <si>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</si>
  <si>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</si>
  <si>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</si>
  <si>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</si>
  <si>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</si>
  <si>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</si>
  <si>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</si>
  <si>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</si>
  <si>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</si>
  <si>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</si>
  <si>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</si>
  <si>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</si>
  <si>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</si>
  <si>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</si>
  <si>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</si>
  <si>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</si>
  <si>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</si>
  <si>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</si>
  <si>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</si>
  <si>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</si>
  <si>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</si>
  <si>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</si>
  <si>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</si>
  <si>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</si>
  <si>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</si>
  <si>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</si>
  <si>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</si>
  <si>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</si>
  <si>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</si>
  <si>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</si>
  <si>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</si>
  <si>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</si>
  <si>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</si>
  <si>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</si>
  <si>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</si>
  <si>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</si>
  <si>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</si>
  <si>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</si>
  <si>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</si>
  <si>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</si>
  <si>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</si>
  <si>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</si>
  <si>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</si>
  <si>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</si>
  <si>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</si>
  <si>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</si>
  <si>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</si>
  <si>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</si>
  <si>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</si>
  <si>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</si>
  <si>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</si>
  <si>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</si>
  <si>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</si>
  <si>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</si>
  <si>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</si>
  <si>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</si>
  <si>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</si>
  <si>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</si>
  <si>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</si>
  <si>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</si>
  <si>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</si>
  <si>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</si>
  <si>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</si>
  <si>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</si>
  <si>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</si>
  <si>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</si>
  <si>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</si>
  <si>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</si>
  <si>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</si>
  <si>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</si>
  <si>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</si>
  <si>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</si>
  <si>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</si>
  <si>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</si>
  <si>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</si>
  <si>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</si>
  <si>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</si>
  <si>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</si>
  <si>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</si>
  <si>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</si>
  <si>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</si>
  <si>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</si>
  <si>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</si>
  <si>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</si>
  <si>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</si>
  <si>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</si>
  <si>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</si>
  <si>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</si>
  <si>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</si>
  <si>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</si>
  <si>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</si>
  <si>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</si>
  <si>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</si>
  <si>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</si>
  <si>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</si>
  <si>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</si>
  <si>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</si>
  <si>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</si>
  <si>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</si>
  <si>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</si>
  <si>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</si>
  <si>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</si>
  <si>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</si>
  <si>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</si>
  <si>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</si>
  <si>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</si>
  <si>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</si>
  <si>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</si>
  <si>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</si>
  <si>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</si>
  <si>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</si>
  <si>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</si>
  <si>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</si>
  <si>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</si>
  <si>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</si>
  <si>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</si>
  <si>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</si>
  <si>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</si>
  <si>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</si>
  <si>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</si>
  <si>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</si>
  <si>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</si>
  <si>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</si>
  <si>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</si>
  <si>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</si>
  <si>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</si>
  <si>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</si>
  <si>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</si>
  <si>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</si>
  <si>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</si>
  <si>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</si>
  <si>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</si>
  <si>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</si>
  <si>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</si>
  <si>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</si>
  <si>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</si>
  <si>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</si>
  <si>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</si>
  <si>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</si>
  <si>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</si>
  <si>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</si>
  <si>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</si>
  <si>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</si>
  <si>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</si>
  <si>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</si>
  <si>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</si>
  <si>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</si>
  <si>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</si>
  <si>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</si>
  <si>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</si>
  <si>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</si>
  <si>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</si>
  <si>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</si>
  <si>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</si>
  <si>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</si>
  <si>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</si>
  <si>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</si>
  <si>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</si>
  <si>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</si>
  <si>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</si>
  <si>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</si>
  <si>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</si>
  <si>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</si>
  <si>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</si>
  <si>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</si>
  <si>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</si>
  <si>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</si>
  <si>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</si>
  <si>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</si>
  <si>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</si>
  <si>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</si>
  <si>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</si>
  <si>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</si>
  <si>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</si>
  <si>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</si>
  <si>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</si>
  <si>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</si>
  <si>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</si>
  <si>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</si>
  <si>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</si>
  <si>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</si>
  <si>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</si>
  <si>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</si>
  <si>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</si>
  <si>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</si>
  <si>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</si>
  <si>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</si>
  <si>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</si>
  <si>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</si>
  <si>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</si>
  <si>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</si>
  <si>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</si>
  <si>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</si>
  <si>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</si>
  <si>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</si>
  <si>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</si>
  <si>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</si>
  <si>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</si>
  <si>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</si>
  <si>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</si>
  <si>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</si>
  <si>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</si>
  <si>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</si>
  <si>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</si>
  <si>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</si>
  <si>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</si>
  <si>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</si>
  <si>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</si>
  <si>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</si>
  <si>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</si>
  <si>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</si>
  <si>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</si>
  <si>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</si>
  <si>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</si>
  <si>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</si>
  <si>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</si>
  <si>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</si>
  <si>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</si>
  <si>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</si>
  <si>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</si>
  <si>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</si>
  <si>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</si>
  <si>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</si>
  <si>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</si>
  <si>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</si>
  <si>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</si>
  <si>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</si>
  <si>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</si>
  <si>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</si>
  <si>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</si>
  <si>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</si>
  <si>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</si>
  <si>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</si>
  <si>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</si>
  <si>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</si>
  <si>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</si>
  <si>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</si>
  <si>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</si>
  <si>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</si>
  <si>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</si>
  <si>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</si>
  <si>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</si>
  <si>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</si>
  <si>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</si>
  <si>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</si>
  <si>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</si>
  <si>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</si>
  <si>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</si>
  <si>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</si>
  <si>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</si>
  <si>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</si>
  <si>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</si>
  <si>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</si>
  <si>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</si>
  <si>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</si>
  <si>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</si>
  <si>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</si>
  <si>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</si>
  <si>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</si>
  <si>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</si>
  <si>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</si>
  <si>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</si>
  <si>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</si>
  <si>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</si>
  <si>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</si>
  <si>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</si>
  <si>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</si>
  <si>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</si>
  <si>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</si>
  <si>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</si>
  <si>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</si>
  <si>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</si>
  <si>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</si>
  <si>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</si>
  <si>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</si>
  <si>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</si>
  <si>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</si>
  <si>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</si>
  <si>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</si>
  <si>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</si>
  <si>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</si>
  <si>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</si>
  <si>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</si>
  <si>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</si>
  <si>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</si>
  <si>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</si>
  <si>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</si>
  <si>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</si>
  <si>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</si>
  <si>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</si>
  <si>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</si>
  <si>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</si>
  <si>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</si>
  <si>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</si>
  <si>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</si>
  <si>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</si>
  <si>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</si>
  <si>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</si>
  <si>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</si>
  <si>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</si>
  <si>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</si>
  <si>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</si>
  <si>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</si>
  <si>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</si>
  <si>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</si>
  <si>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</si>
  <si>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</si>
  <si>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</si>
  <si>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</si>
  <si>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</si>
  <si>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</si>
  <si>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</si>
  <si>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</si>
  <si>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</si>
  <si>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</si>
  <si>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</si>
  <si>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</si>
  <si>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</si>
  <si>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</si>
  <si>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</si>
  <si>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</si>
  <si>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</si>
  <si>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</si>
  <si>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</si>
  <si>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</si>
  <si>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</si>
  <si>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</si>
  <si>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</si>
  <si>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</si>
  <si>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</si>
  <si>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</si>
  <si>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</si>
  <si>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</si>
  <si>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</si>
  <si>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</si>
  <si>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</si>
  <si>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</si>
  <si>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</si>
  <si>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</si>
  <si>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</si>
  <si>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</si>
  <si>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</si>
  <si>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</si>
  <si>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</si>
  <si>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</si>
  <si>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</si>
  <si>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</si>
  <si>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</si>
  <si>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</si>
  <si>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</si>
  <si>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</si>
  <si>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</si>
  <si>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</si>
  <si>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</si>
  <si>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</si>
  <si>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</si>
  <si>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</si>
  <si>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</si>
  <si>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</si>
  <si>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</si>
  <si>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</si>
  <si>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</si>
  <si>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</si>
  <si>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</si>
  <si>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</si>
  <si>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</si>
  <si>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</si>
  <si>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</si>
  <si>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</si>
  <si>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</si>
  <si>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</si>
  <si>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</si>
  <si>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</si>
  <si>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</si>
  <si>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</si>
  <si>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</si>
  <si>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</si>
  <si>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</si>
  <si>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</si>
  <si>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</si>
  <si>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</si>
  <si>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</si>
  <si>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</si>
  <si>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</si>
  <si>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</si>
  <si>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</si>
  <si>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</si>
  <si>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</si>
  <si>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</si>
  <si>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</si>
  <si>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</si>
  <si>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</si>
  <si>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</si>
  <si>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</si>
  <si>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</si>
  <si>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</si>
  <si>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</si>
  <si>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</si>
  <si>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</si>
  <si>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</si>
  <si>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</si>
  <si>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</si>
  <si>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</si>
  <si>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</si>
  <si>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</si>
  <si>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</si>
  <si>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</si>
  <si>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</si>
  <si>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</si>
  <si>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</si>
  <si>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</si>
  <si>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</si>
  <si>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</si>
  <si>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</si>
  <si>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</si>
  <si>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</si>
  <si>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</si>
  <si>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</si>
  <si>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</si>
  <si>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</si>
  <si>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</si>
  <si>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</si>
  <si>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</si>
  <si>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</si>
  <si>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</si>
  <si>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</si>
  <si>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</si>
  <si>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</si>
  <si>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</si>
  <si>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</si>
  <si>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</si>
  <si>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</si>
  <si>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</si>
  <si>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</si>
  <si>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</si>
  <si>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</si>
  <si>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</si>
  <si>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</si>
  <si>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</si>
  <si>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</si>
  <si>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</si>
  <si>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</si>
  <si>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</si>
  <si>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</si>
  <si>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</si>
  <si>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</si>
  <si>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</si>
  <si>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</si>
  <si>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</si>
  <si>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</si>
  <si>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</si>
  <si>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</si>
  <si>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</si>
  <si>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</si>
  <si>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</si>
  <si>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</si>
  <si>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</si>
  <si>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</si>
  <si>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</si>
  <si>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</si>
  <si>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</si>
  <si>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</si>
  <si>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</si>
  <si>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</si>
  <si>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</si>
  <si>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</si>
  <si>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</si>
  <si>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</si>
  <si>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</si>
  <si>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</si>
  <si>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</si>
  <si>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</si>
  <si>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</si>
  <si>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</si>
  <si>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</si>
  <si>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</si>
  <si>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</si>
  <si>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</si>
  <si>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</si>
  <si>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</si>
  <si>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</si>
  <si>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</si>
  <si>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</si>
  <si>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</si>
  <si>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</si>
  <si>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</si>
  <si>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</si>
  <si>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</si>
  <si>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</si>
  <si>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</si>
  <si>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</si>
  <si>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</si>
  <si>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</si>
  <si>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</si>
  <si>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</si>
  <si>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</si>
  <si>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</si>
  <si>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</si>
  <si>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</si>
  <si>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</si>
  <si>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</si>
  <si>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</si>
  <si>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</si>
  <si>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</si>
  <si>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</si>
  <si>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</si>
  <si>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</si>
  <si>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</si>
  <si>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</si>
  <si>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</si>
  <si>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</si>
  <si>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</si>
  <si>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</si>
  <si>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</si>
  <si>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</si>
  <si>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</si>
  <si>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</si>
  <si>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</si>
  <si>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</si>
  <si>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</si>
  <si>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</si>
  <si>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</si>
  <si>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</si>
  <si>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</si>
  <si>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</si>
  <si>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</si>
  <si>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</si>
  <si>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</si>
  <si>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</si>
  <si>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</si>
  <si>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</si>
  <si>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</si>
  <si>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</si>
  <si>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</si>
  <si>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</si>
  <si>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</si>
  <si>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</si>
  <si>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</si>
  <si>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</si>
  <si>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</si>
  <si>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</si>
  <si>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</si>
  <si>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</si>
  <si>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</si>
  <si>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</si>
  <si>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</si>
  <si>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</si>
  <si>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</si>
  <si>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</si>
  <si>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</si>
  <si>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</si>
  <si>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</si>
  <si>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</si>
  <si>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</si>
  <si>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</si>
  <si>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</si>
  <si>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</si>
  <si>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</si>
  <si>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</si>
  <si>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</si>
  <si>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</si>
  <si>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</si>
  <si>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</si>
  <si>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</si>
  <si>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</si>
  <si>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</si>
  <si>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</si>
  <si>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</si>
  <si>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</si>
  <si>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</si>
  <si>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</si>
  <si>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</si>
  <si>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</si>
  <si>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</si>
  <si>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</si>
  <si>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</si>
  <si>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</si>
  <si>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</si>
  <si>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</si>
  <si>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</si>
  <si>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</si>
  <si>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</si>
  <si>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</si>
  <si>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</si>
  <si>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</si>
  <si>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</si>
  <si>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</si>
  <si>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</si>
  <si>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</si>
  <si>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</si>
  <si>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</si>
  <si>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</si>
  <si>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</si>
  <si>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</si>
  <si>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</si>
  <si>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</si>
  <si>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</si>
  <si>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</si>
  <si>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</si>
  <si>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</si>
  <si>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</si>
  <si>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</si>
  <si>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</si>
  <si>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</si>
  <si>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</si>
  <si>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</si>
  <si>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</si>
  <si>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</si>
  <si>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</si>
  <si>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</si>
  <si>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</si>
  <si>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</si>
  <si>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</si>
  <si>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</si>
  <si>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</si>
  <si>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</si>
  <si>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</si>
  <si>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</si>
  <si>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</si>
  <si>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</si>
  <si>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</si>
  <si>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</si>
  <si>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</si>
  <si>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</si>
  <si>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</si>
  <si>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</si>
  <si>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</si>
  <si>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</si>
  <si>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</si>
  <si>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</si>
  <si>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</si>
  <si>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</si>
  <si>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</si>
  <si>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</si>
  <si>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</si>
  <si>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</si>
  <si>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</si>
  <si>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</si>
  <si>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</si>
  <si>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</si>
  <si>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</si>
  <si>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</si>
  <si>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</si>
  <si>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</si>
  <si>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</si>
  <si>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</si>
  <si>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</si>
  <si>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</si>
  <si>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</si>
  <si>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</si>
  <si>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</si>
  <si>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</si>
  <si>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</si>
  <si>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</si>
  <si>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</si>
  <si>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</si>
  <si>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</si>
  <si>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</si>
  <si>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</si>
  <si>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</si>
  <si>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</si>
  <si>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</si>
  <si>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</si>
  <si>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</si>
  <si>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</si>
  <si>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</si>
  <si>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</si>
  <si>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</si>
  <si>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</si>
  <si>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</si>
  <si>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</si>
  <si>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</si>
  <si>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</si>
  <si>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</si>
  <si>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</si>
  <si>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</si>
  <si>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</si>
  <si>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</si>
  <si>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</si>
  <si>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</si>
  <si>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</si>
  <si>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</si>
  <si>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</si>
  <si>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</si>
  <si>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</si>
  <si>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</si>
  <si>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</si>
  <si>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</si>
  <si>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</si>
  <si>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</si>
  <si>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</si>
  <si>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</si>
  <si>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</si>
  <si>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</si>
  <si>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</si>
  <si>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</si>
  <si>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</si>
  <si>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</si>
  <si>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</si>
  <si>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</si>
  <si>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</si>
  <si>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</si>
  <si>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</si>
  <si>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</si>
  <si>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</si>
  <si>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</si>
  <si>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</si>
  <si>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</si>
  <si>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</si>
  <si>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</si>
  <si>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</si>
  <si>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</si>
  <si>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</si>
  <si>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</si>
  <si>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</si>
  <si>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</si>
  <si>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</si>
  <si>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</si>
  <si>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</si>
  <si>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</si>
  <si>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</si>
  <si>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</si>
  <si>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</si>
  <si>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</si>
  <si>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</si>
  <si>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</si>
  <si>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</si>
  <si>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</si>
  <si>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</si>
  <si>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</si>
  <si>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</si>
  <si>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</si>
  <si>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</si>
  <si>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</si>
  <si>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</si>
  <si>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</si>
  <si>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</si>
  <si>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</si>
  <si>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</si>
  <si>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</si>
  <si>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</si>
  <si>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</si>
  <si>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</si>
  <si>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</si>
  <si>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</si>
  <si>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</si>
  <si>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</si>
  <si>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</si>
  <si>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</si>
  <si>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</si>
  <si>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</si>
  <si>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</si>
  <si>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</si>
  <si>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</si>
  <si>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</si>
  <si>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</si>
  <si>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</si>
  <si>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</si>
  <si>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</si>
  <si>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</si>
  <si>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</si>
  <si>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</si>
  <si>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</si>
  <si>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</si>
  <si>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</si>
  <si>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</si>
  <si>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</si>
  <si>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</si>
  <si>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</si>
  <si>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</si>
  <si>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</si>
  <si>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</si>
  <si>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</si>
  <si>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</si>
  <si>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</si>
  <si>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</si>
  <si>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</si>
  <si>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</si>
  <si>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</si>
  <si>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</si>
  <si>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</si>
  <si>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</si>
  <si>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</si>
  <si>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</si>
  <si>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</si>
  <si>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</si>
  <si>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</si>
  <si>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</si>
  <si>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</si>
  <si>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</si>
  <si>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</si>
  <si>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</si>
  <si>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</si>
  <si>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</si>
  <si>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</si>
  <si>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</si>
  <si>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</si>
  <si>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</si>
  <si>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</si>
  <si>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</si>
  <si>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</si>
  <si>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</si>
  <si>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</si>
  <si>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</si>
  <si>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</si>
  <si>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</si>
  <si>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</si>
  <si>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</si>
  <si>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</si>
  <si>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</si>
  <si>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</si>
  <si>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</si>
  <si>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</si>
  <si>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</si>
  <si>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</si>
  <si>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</si>
  <si>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</si>
  <si>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</si>
  <si>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</si>
  <si>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</si>
  <si>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</si>
  <si>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</si>
  <si>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</si>
  <si>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</si>
  <si>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</si>
  <si>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</si>
  <si>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</si>
  <si>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</si>
  <si>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</si>
  <si>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</si>
  <si>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</si>
  <si>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</si>
  <si>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</si>
  <si>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</si>
  <si>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</si>
  <si>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</si>
  <si>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</si>
  <si>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</si>
  <si>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</si>
  <si>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</si>
  <si>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</si>
  <si>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</si>
  <si>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</si>
  <si>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</si>
  <si>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</si>
  <si>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</si>
  <si>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</si>
  <si>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</si>
  <si>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</si>
  <si>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</si>
  <si>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</si>
  <si>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</si>
  <si>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</si>
  <si>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</si>
  <si>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</si>
  <si>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</si>
  <si>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</si>
  <si>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</si>
  <si>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</si>
  <si>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</si>
  <si>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</si>
  <si>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</si>
  <si>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</si>
  <si>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</si>
  <si>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</si>
  <si>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</si>
  <si>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</si>
  <si>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</si>
  <si>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</si>
  <si>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</si>
  <si>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</si>
  <si>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</si>
  <si>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</si>
  <si>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</si>
  <si>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</si>
  <si>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</si>
  <si>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</si>
  <si>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</si>
  <si>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</si>
  <si>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</si>
  <si>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</si>
  <si>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</si>
  <si>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</si>
  <si>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</si>
  <si>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</si>
  <si>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</si>
  <si>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</si>
  <si>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</si>
  <si>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</si>
  <si>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</si>
  <si>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</si>
  <si>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</si>
  <si>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</si>
  <si>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</si>
  <si>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</si>
  <si>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</si>
  <si>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</si>
  <si>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</si>
  <si>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</si>
  <si>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</si>
  <si>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</si>
  <si>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</si>
  <si>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</si>
  <si>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</si>
  <si>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</si>
  <si>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</si>
  <si>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</si>
  <si>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</si>
  <si>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</si>
  <si>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</si>
  <si>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</si>
  <si>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</si>
  <si>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</si>
  <si>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</si>
  <si>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</si>
  <si>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</si>
  <si>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</si>
  <si>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</si>
  <si>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</si>
  <si>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</si>
  <si>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</si>
  <si>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</si>
  <si>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</si>
  <si>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</si>
  <si>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</si>
  <si>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</si>
  <si>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</si>
  <si>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</si>
  <si>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</si>
  <si>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</si>
  <si>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</si>
  <si>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</si>
  <si>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</si>
  <si>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</si>
  <si>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</si>
  <si>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</si>
  <si>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</si>
  <si>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</si>
  <si>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</si>
  <si>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</si>
  <si>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</si>
  <si>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</si>
  <si>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</si>
  <si>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</si>
  <si>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</si>
  <si>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</si>
  <si>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</si>
  <si>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</si>
  <si>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</si>
  <si>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</si>
  <si>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</si>
  <si>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</si>
  <si>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</si>
  <si>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</si>
  <si>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</si>
  <si>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</si>
  <si>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</si>
  <si>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</si>
  <si>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</si>
  <si>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</si>
  <si>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</si>
  <si>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</si>
  <si>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</si>
  <si>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</si>
  <si>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</si>
  <si>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</si>
  <si>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</si>
  <si>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</si>
  <si>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</si>
  <si>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</si>
  <si>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</si>
  <si>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</si>
  <si>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</si>
  <si>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</si>
  <si>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</si>
  <si>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</si>
  <si>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</si>
  <si>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</si>
  <si>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</si>
  <si>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</si>
  <si>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</si>
  <si>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</si>
  <si>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</si>
  <si>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</si>
  <si>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</si>
  <si>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</si>
  <si>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</si>
  <si>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</si>
  <si>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</si>
  <si>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</si>
  <si>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</si>
  <si>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</si>
  <si>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</si>
  <si>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</si>
  <si>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</si>
  <si>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</si>
  <si>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</si>
  <si>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</si>
  <si>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</si>
  <si>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</si>
  <si>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</si>
  <si>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</si>
  <si>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</si>
  <si>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</si>
  <si>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</si>
  <si>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</si>
  <si>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</si>
  <si>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</si>
  <si>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</si>
  <si>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</si>
  <si>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</si>
  <si>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</si>
  <si>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</si>
  <si>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</si>
  <si>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</si>
  <si>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</si>
  <si>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</si>
  <si>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</si>
  <si>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</si>
  <si>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</si>
  <si>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</si>
  <si>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</si>
  <si>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</si>
  <si>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</si>
  <si>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</si>
  <si>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</si>
  <si>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</si>
  <si>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</si>
  <si>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</si>
  <si>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</si>
  <si>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</si>
  <si>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</si>
  <si>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</si>
  <si>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</si>
  <si>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</si>
  <si>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</si>
  <si>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</si>
  <si>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</si>
  <si>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</si>
  <si>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</si>
  <si>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</si>
  <si>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</si>
  <si>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</si>
  <si>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</si>
  <si>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</si>
  <si>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</si>
  <si>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</si>
  <si>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</si>
  <si>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</si>
  <si>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</si>
  <si>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</si>
  <si>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</si>
  <si>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</si>
  <si>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</si>
  <si>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</si>
  <si>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</si>
  <si>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</si>
  <si>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</si>
  <si>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</si>
  <si>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</si>
  <si>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</si>
  <si>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</si>
  <si>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</si>
  <si>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</si>
  <si>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</si>
  <si>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</si>
  <si>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</si>
  <si>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</si>
  <si>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</si>
  <si>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</si>
  <si>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</si>
  <si>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</si>
  <si>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</si>
  <si>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</si>
  <si>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</si>
  <si>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</si>
  <si>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</si>
  <si>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</si>
  <si>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</si>
  <si>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</si>
  <si>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</si>
  <si>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</si>
  <si>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</si>
  <si>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</si>
  <si>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</si>
  <si>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</si>
  <si>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</si>
  <si>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</si>
  <si>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</si>
  <si>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</si>
  <si>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</si>
  <si>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</si>
  <si>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</si>
  <si>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</si>
  <si>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</si>
  <si>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</si>
  <si>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</si>
  <si>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</si>
  <si>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</si>
  <si>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</si>
  <si>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</si>
  <si>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</si>
  <si>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</si>
  <si>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</si>
  <si>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</si>
  <si>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</si>
  <si>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</si>
  <si>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</si>
  <si>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</si>
  <si>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</si>
  <si>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</si>
  <si>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</si>
  <si>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</si>
  <si>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</si>
  <si>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</si>
  <si>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</si>
  <si>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</si>
  <si>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</si>
  <si>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</si>
  <si>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</si>
  <si>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</si>
  <si>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</si>
  <si>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</si>
  <si>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</si>
  <si>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</si>
  <si>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</si>
  <si>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</si>
  <si>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</si>
  <si>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</si>
  <si>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</si>
  <si>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</si>
  <si>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</si>
  <si>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</si>
  <si>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</si>
  <si>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</si>
  <si>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</si>
  <si>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</si>
  <si>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</si>
  <si>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</si>
  <si>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</si>
  <si>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</si>
  <si>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</si>
  <si>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</si>
  <si>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</si>
  <si>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</si>
  <si>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</si>
  <si>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</si>
  <si>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</si>
  <si>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</si>
  <si>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</si>
  <si>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</si>
  <si>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</si>
  <si>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</si>
  <si>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</si>
  <si>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</si>
  <si>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</si>
  <si>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</si>
  <si>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</si>
  <si>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</si>
  <si>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</si>
  <si>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</si>
  <si>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</si>
  <si>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</si>
  <si>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</si>
  <si>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</si>
  <si>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</si>
  <si>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</si>
  <si>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</si>
  <si>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</si>
  <si>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</si>
  <si>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</si>
  <si>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</si>
  <si>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</si>
  <si>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</si>
  <si>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</si>
  <si>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</si>
  <si>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</si>
  <si>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</si>
  <si>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</si>
  <si>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</si>
  <si>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</si>
  <si>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</si>
  <si>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</si>
  <si>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</si>
  <si>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</si>
  <si>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</si>
  <si>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</si>
  <si>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</si>
  <si>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</si>
  <si>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</si>
  <si>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</si>
  <si>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</si>
  <si>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</si>
  <si>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</si>
  <si>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</si>
  <si>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</si>
  <si>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</si>
  <si>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</si>
  <si>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</si>
  <si>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</si>
  <si>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</si>
  <si>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</si>
  <si>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</si>
  <si>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</si>
  <si>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</si>
  <si>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</si>
  <si>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</si>
  <si>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</si>
  <si>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</si>
  <si>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</si>
  <si>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</si>
  <si>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</si>
  <si>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</si>
  <si>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</si>
  <si>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</si>
  <si>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</si>
  <si>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</si>
  <si>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</si>
  <si>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</si>
  <si>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</si>
  <si>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</si>
  <si>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</si>
  <si>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</si>
  <si>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</si>
  <si>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</si>
  <si>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</si>
  <si>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</si>
  <si>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</si>
  <si>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</si>
  <si>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</si>
  <si>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</si>
  <si>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</si>
  <si>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</si>
  <si>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</si>
  <si>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</si>
  <si>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</si>
  <si>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</si>
  <si>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</si>
  <si>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</si>
  <si>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</si>
  <si>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</si>
  <si>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</si>
  <si>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</si>
  <si>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</si>
  <si>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</si>
  <si>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</si>
  <si>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</si>
  <si>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</si>
  <si>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</si>
  <si>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</si>
  <si>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</si>
  <si>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</si>
  <si>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</si>
  <si>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</si>
  <si>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</si>
  <si>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</si>
  <si>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</si>
  <si>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</si>
  <si>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</si>
  <si>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</si>
  <si>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</si>
  <si>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</si>
  <si>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</si>
  <si>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</si>
  <si>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</si>
  <si>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</si>
  <si>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</si>
  <si>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</si>
  <si>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</si>
  <si>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</si>
  <si>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</si>
  <si>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</si>
  <si>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</si>
  <si>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</si>
  <si>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</si>
  <si>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</si>
  <si>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</si>
  <si>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</si>
  <si>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</si>
  <si>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</si>
  <si>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</si>
  <si>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</si>
  <si>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</si>
  <si>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</si>
  <si>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</si>
  <si>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</si>
  <si>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</si>
  <si>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</si>
  <si>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</si>
  <si>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</si>
  <si>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</si>
  <si>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</si>
  <si>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</si>
  <si>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</si>
  <si>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</si>
  <si>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</si>
  <si>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</si>
  <si>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</si>
  <si>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</si>
  <si>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</si>
  <si>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</si>
  <si>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</si>
  <si>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</si>
  <si>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</si>
  <si>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</si>
  <si>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</si>
  <si>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</si>
  <si>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</si>
  <si>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</si>
  <si>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</si>
  <si>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</si>
  <si>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</si>
  <si>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</si>
  <si>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</si>
  <si>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</si>
  <si>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</si>
  <si>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</si>
  <si>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</si>
  <si>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</si>
  <si>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</si>
  <si>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</si>
  <si>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</si>
  <si>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</si>
  <si>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</si>
  <si>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</si>
  <si>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</si>
  <si>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</si>
  <si>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</si>
  <si>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</si>
  <si>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</si>
  <si>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</si>
  <si>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</si>
  <si>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</si>
  <si>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</si>
  <si>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</si>
  <si>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</si>
  <si>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</si>
  <si>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</si>
  <si>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</si>
  <si>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</si>
  <si>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</si>
  <si>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</si>
  <si>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</si>
  <si>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</si>
  <si>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</si>
  <si>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</si>
  <si>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</si>
  <si>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</si>
  <si>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</si>
  <si>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</si>
  <si>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</si>
  <si>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</si>
  <si>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</si>
  <si>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</si>
  <si>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</si>
  <si>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</si>
  <si>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</si>
  <si>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</si>
  <si>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</si>
  <si>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</si>
  <si>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</si>
  <si>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</si>
  <si>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</si>
  <si>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</si>
  <si>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</si>
  <si>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</si>
  <si>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</si>
  <si>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</si>
  <si>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</si>
  <si>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</si>
  <si>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</si>
  <si>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</si>
  <si>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</si>
  <si>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</si>
  <si>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</si>
  <si>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</si>
  <si>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</si>
  <si>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</si>
  <si>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</si>
  <si>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</si>
  <si>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</si>
  <si>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</si>
  <si>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</si>
  <si>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</si>
  <si>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</si>
  <si>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</si>
  <si>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</si>
  <si>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</si>
  <si>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</si>
  <si>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</si>
  <si>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</si>
  <si>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</si>
  <si>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</si>
  <si>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</si>
  <si>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</si>
  <si>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</si>
  <si>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</si>
  <si>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</si>
  <si>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</si>
  <si>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</si>
  <si>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</si>
  <si>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</si>
  <si>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</si>
  <si>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</si>
  <si>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</si>
  <si>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</si>
  <si>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</si>
  <si>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</si>
  <si>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</si>
  <si>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</si>
  <si>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</si>
  <si>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</si>
  <si>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</si>
  <si>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</si>
  <si>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</si>
  <si>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</si>
  <si>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</si>
  <si>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</si>
  <si>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</si>
  <si>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</si>
  <si>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</si>
  <si>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</si>
  <si>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</si>
  <si>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</si>
  <si>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</si>
  <si>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</si>
  <si>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</si>
  <si>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</si>
  <si>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</si>
  <si>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</si>
  <si>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</si>
  <si>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</si>
  <si>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</si>
  <si>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</si>
  <si>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</si>
  <si>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</si>
  <si>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</si>
  <si>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</si>
  <si>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</si>
  <si>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</si>
  <si>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</si>
  <si>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</si>
  <si>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</si>
  <si>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</si>
  <si>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</si>
  <si>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</si>
  <si>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</si>
  <si>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</si>
  <si>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</si>
  <si>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</si>
  <si>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</si>
  <si>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</si>
  <si>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</si>
  <si>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</si>
  <si>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</si>
  <si>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</si>
  <si>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</si>
  <si>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</si>
  <si>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</si>
  <si>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</si>
  <si>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</si>
  <si>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</si>
  <si>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</si>
  <si>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</si>
  <si>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</si>
  <si>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</si>
  <si>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</si>
  <si>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</si>
  <si>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</si>
  <si>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</si>
  <si>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</si>
  <si>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</si>
  <si>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</si>
  <si>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</si>
  <si>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</si>
  <si>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</si>
  <si>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</si>
  <si>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</si>
  <si>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</si>
  <si>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</si>
  <si>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</si>
  <si>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</si>
  <si>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</si>
  <si>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</si>
  <si>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</si>
  <si>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</si>
  <si>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</si>
  <si>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</si>
  <si>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</si>
  <si>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</si>
  <si>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</si>
  <si>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</si>
  <si>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</si>
  <si>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</si>
  <si>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</si>
  <si>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</si>
  <si>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</si>
  <si>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</si>
  <si>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</si>
  <si>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</si>
  <si>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</si>
  <si>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</si>
  <si>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</si>
  <si>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</si>
  <si>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</si>
  <si>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</si>
  <si>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</si>
  <si>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</si>
  <si>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</si>
  <si>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</si>
  <si>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</si>
  <si>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</si>
  <si>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</si>
  <si>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</si>
  <si>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</si>
  <si>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</si>
  <si>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</si>
  <si>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</si>
  <si>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</si>
  <si>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</si>
  <si>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</si>
  <si>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</si>
  <si>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</si>
  <si>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</si>
  <si>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</si>
  <si>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</si>
  <si>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</si>
  <si>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</si>
  <si>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</si>
  <si>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</si>
  <si>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</si>
  <si>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</si>
  <si>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</si>
  <si>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</si>
  <si>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</si>
  <si>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</si>
  <si>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</si>
  <si>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</si>
  <si>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</si>
  <si>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</si>
  <si>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</si>
  <si>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</si>
  <si>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</si>
  <si>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</si>
  <si>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</si>
  <si>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</si>
  <si>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</si>
  <si>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</si>
  <si>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</si>
  <si>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</si>
  <si>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</si>
  <si>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</si>
  <si>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</si>
  <si>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</si>
  <si>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</si>
  <si>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</si>
  <si>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</si>
  <si>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</si>
  <si>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</si>
  <si>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</si>
  <si>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</si>
  <si>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</si>
  <si>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</si>
  <si>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</si>
  <si>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</si>
  <si>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</si>
  <si>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</si>
  <si>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</si>
  <si>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</si>
  <si>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</si>
  <si>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</si>
  <si>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</si>
  <si>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</si>
  <si>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</si>
  <si>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</si>
  <si>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</si>
  <si>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</si>
  <si>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</si>
  <si>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</si>
  <si>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</si>
  <si>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</si>
  <si>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</si>
  <si>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</si>
  <si>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</si>
  <si>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</si>
  <si>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</si>
  <si>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</si>
  <si>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</si>
  <si>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</si>
  <si>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</si>
  <si>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</si>
  <si>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</si>
  <si>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</si>
  <si>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</si>
  <si>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</si>
  <si>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</si>
  <si>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</si>
  <si>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</si>
  <si>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</si>
  <si>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</si>
  <si>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</si>
  <si>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</si>
  <si>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</si>
  <si>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</si>
  <si>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</si>
  <si>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</si>
  <si>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</si>
  <si>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</si>
  <si>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</si>
  <si>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</si>
  <si>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</si>
  <si>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</si>
  <si>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</si>
  <si>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</si>
  <si>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</si>
  <si>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</si>
  <si>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</si>
  <si>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</si>
  <si>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</si>
  <si>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</si>
  <si>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</si>
  <si>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</si>
  <si>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</si>
  <si>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</si>
  <si>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</si>
  <si>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</si>
  <si>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</si>
  <si>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</si>
  <si>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</si>
  <si>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</si>
  <si>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</si>
  <si>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</si>
  <si>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</si>
  <si>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</si>
  <si>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</si>
  <si>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</si>
  <si>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</si>
  <si>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</si>
  <si>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</si>
  <si>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</si>
  <si>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</si>
  <si>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</si>
  <si>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</si>
  <si>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</si>
  <si>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</si>
  <si>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</si>
  <si>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</si>
  <si>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</si>
  <si>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</si>
  <si>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</si>
  <si>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</si>
  <si>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</si>
  <si>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</si>
  <si>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</si>
  <si>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</si>
  <si>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</si>
  <si>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</si>
  <si>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</si>
  <si>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</si>
  <si>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</si>
  <si>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</si>
  <si>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</si>
  <si>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</si>
  <si>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</si>
  <si>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</si>
  <si>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</si>
  <si>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</si>
  <si>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</si>
  <si>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</si>
  <si>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</si>
  <si>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</si>
  <si>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</si>
  <si>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</si>
  <si>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</si>
  <si>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</si>
  <si>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</si>
  <si>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</si>
  <si>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</si>
  <si>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</si>
  <si>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</si>
  <si>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</si>
  <si>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</si>
  <si>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</si>
  <si>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</si>
  <si>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</si>
  <si>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</si>
  <si>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</si>
  <si>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</si>
  <si>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</si>
  <si>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</si>
  <si>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</si>
  <si>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</si>
  <si>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</si>
  <si>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</si>
  <si>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</si>
  <si>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</si>
  <si>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</si>
  <si>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</si>
  <si>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</si>
  <si>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</si>
  <si>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</si>
  <si>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</si>
  <si>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</si>
  <si>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</si>
  <si>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</si>
  <si>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</si>
  <si>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</si>
  <si>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</si>
  <si>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</si>
  <si>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</si>
  <si>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</si>
  <si>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</si>
  <si>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</si>
  <si>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</si>
  <si>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</si>
  <si>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</si>
  <si>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</si>
  <si>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</si>
  <si>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</si>
  <si>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</si>
  <si>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</si>
  <si>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</si>
  <si>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</si>
  <si>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</si>
  <si>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</si>
  <si>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</si>
  <si>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</si>
  <si>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</si>
  <si>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</si>
  <si>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</si>
  <si>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</si>
  <si>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</si>
  <si>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</si>
  <si>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</si>
  <si>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</si>
  <si>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</si>
  <si>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</si>
  <si>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</si>
  <si>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</si>
  <si>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</si>
  <si>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</si>
  <si>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</si>
  <si>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</si>
  <si>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</si>
  <si>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</si>
  <si>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</si>
  <si>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</si>
  <si>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</si>
  <si>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</si>
  <si>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</si>
  <si>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</si>
  <si>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</si>
  <si>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</si>
  <si>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</si>
  <si>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</si>
  <si>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</si>
  <si>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</si>
  <si>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</si>
  <si>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</si>
  <si>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</si>
  <si>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</si>
  <si>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</si>
  <si>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</si>
  <si>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</si>
  <si>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</si>
  <si>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</si>
  <si>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</si>
  <si>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</si>
  <si>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</si>
  <si>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</si>
  <si>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</si>
  <si>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</si>
  <si>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</si>
  <si>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</si>
  <si>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</si>
  <si>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</si>
  <si>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</si>
  <si>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</si>
  <si>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</si>
  <si>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</si>
  <si>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</si>
  <si>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</si>
  <si>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</si>
  <si>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</si>
  <si>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</si>
  <si>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</si>
  <si>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</si>
  <si>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</si>
  <si>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</si>
  <si>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</si>
  <si>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</si>
  <si>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</si>
  <si>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</si>
  <si>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</si>
  <si>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</si>
  <si>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</si>
  <si>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</si>
  <si>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</si>
  <si>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</si>
  <si>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</si>
  <si>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</si>
  <si>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</si>
  <si>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</si>
  <si>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</si>
  <si>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</si>
  <si>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</si>
  <si>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</si>
  <si>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</si>
  <si>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</si>
  <si>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</si>
  <si>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</si>
  <si>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</si>
  <si>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</si>
  <si>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</si>
  <si>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</si>
  <si>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</si>
  <si>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</si>
  <si>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</si>
  <si>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</si>
  <si>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</si>
  <si>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</si>
  <si>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</si>
  <si>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</si>
  <si>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</si>
  <si>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</si>
  <si>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</si>
  <si>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</si>
  <si>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</si>
  <si>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</si>
  <si>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</si>
  <si>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</si>
  <si>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</si>
  <si>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</si>
  <si>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</si>
  <si>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</si>
  <si>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</si>
  <si>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</si>
  <si>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</si>
  <si>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</si>
  <si>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</si>
  <si>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</si>
  <si>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</si>
  <si>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</si>
  <si>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</si>
  <si>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</si>
  <si>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</si>
  <si>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</si>
  <si>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</si>
  <si>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</si>
  <si>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</si>
  <si>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</si>
  <si>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</si>
  <si>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</si>
  <si>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</si>
  <si>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</si>
  <si>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</si>
  <si>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</si>
  <si>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</si>
  <si>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</si>
  <si>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</si>
  <si>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</si>
  <si>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</si>
  <si>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</si>
  <si>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</si>
  <si>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</si>
  <si>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</si>
  <si>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</si>
  <si>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</si>
  <si>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</si>
  <si>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</si>
  <si>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</si>
  <si>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</si>
  <si>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</si>
  <si>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</si>
  <si>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</si>
  <si>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</si>
  <si>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</si>
  <si>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</si>
  <si>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</si>
  <si>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</si>
  <si>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</si>
  <si>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</si>
  <si>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</si>
  <si>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</si>
  <si>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</si>
  <si>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</si>
  <si>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</si>
  <si>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</si>
  <si>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</si>
  <si>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</si>
  <si>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</si>
  <si>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</si>
  <si>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</si>
  <si>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</si>
  <si>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</si>
  <si>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</si>
  <si>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</si>
  <si>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</si>
  <si>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</si>
  <si>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</si>
  <si>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</si>
  <si>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</si>
  <si>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</si>
  <si>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</si>
  <si>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</si>
  <si>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</si>
  <si>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</si>
  <si>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</si>
  <si>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</si>
  <si>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</si>
  <si>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</si>
  <si>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</si>
  <si>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</si>
  <si>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</si>
  <si>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</si>
  <si>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</si>
  <si>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</si>
  <si>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</si>
  <si>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</si>
  <si>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</si>
  <si>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</si>
  <si>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</si>
  <si>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</si>
  <si>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</si>
  <si>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</si>
  <si>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</si>
  <si>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</si>
  <si>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</si>
  <si>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</si>
  <si>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</si>
  <si>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</si>
  <si>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</si>
  <si>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</si>
  <si>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</si>
  <si>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</si>
  <si>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</si>
  <si>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</si>
  <si>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</si>
  <si>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</si>
  <si>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</si>
  <si>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</si>
  <si>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</si>
  <si>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</si>
  <si>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</si>
  <si>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</si>
  <si>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</si>
  <si>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</si>
  <si>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</si>
  <si>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</si>
  <si>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</si>
  <si>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</si>
  <si>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</si>
  <si>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</si>
  <si>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</si>
  <si>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</si>
  <si>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</si>
  <si>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</si>
  <si>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</si>
  <si>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</si>
  <si>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</si>
  <si>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</si>
  <si>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</si>
  <si>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</si>
  <si>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</si>
  <si>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</si>
  <si>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</si>
  <si>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</si>
  <si>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</si>
  <si>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</si>
  <si>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</si>
  <si>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</si>
  <si>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</si>
  <si>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</si>
  <si>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</si>
  <si>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</si>
  <si>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</si>
  <si>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</si>
  <si>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</si>
  <si>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</si>
  <si>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</si>
  <si>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</si>
  <si>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</si>
  <si>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</si>
  <si>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</si>
  <si>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</si>
  <si>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</si>
  <si>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</si>
  <si>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</si>
  <si>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</si>
  <si>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</si>
  <si>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</si>
  <si>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</si>
  <si>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</si>
  <si>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</si>
  <si>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</si>
  <si>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</si>
  <si>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</si>
  <si>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</si>
  <si>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</si>
  <si>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</si>
  <si>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</si>
  <si>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</si>
  <si>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</si>
  <si>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</si>
  <si>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</si>
  <si>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</si>
  <si>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</si>
  <si>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</si>
  <si>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</si>
  <si>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</si>
  <si>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</si>
  <si>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</si>
  <si>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</si>
  <si>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</si>
  <si>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</si>
  <si>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</si>
  <si>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</si>
  <si>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</si>
  <si>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</si>
  <si>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</si>
  <si>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</si>
  <si>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</si>
  <si>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</si>
  <si>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</si>
  <si>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</si>
  <si>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</si>
  <si>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</si>
  <si>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</si>
  <si>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</si>
  <si>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</si>
  <si>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</si>
  <si>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</si>
  <si>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</si>
  <si>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</si>
  <si>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</si>
  <si>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</si>
  <si>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</si>
  <si>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</si>
  <si>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</si>
  <si>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</si>
  <si>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</si>
  <si>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</si>
  <si>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</si>
  <si>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</si>
  <si>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</si>
  <si>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</si>
  <si>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</si>
  <si>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</si>
  <si>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</si>
  <si>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</si>
  <si>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</si>
  <si>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</si>
  <si>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</si>
  <si>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</si>
  <si>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</si>
  <si>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</si>
  <si>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</si>
  <si>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</si>
  <si>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</si>
  <si>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</si>
  <si>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</si>
  <si>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</si>
  <si>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</si>
  <si>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</si>
  <si>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</si>
  <si>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</si>
  <si>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</si>
  <si>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</si>
  <si>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</si>
  <si>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</si>
  <si>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</si>
  <si>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</si>
  <si>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</si>
  <si>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</si>
  <si>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</si>
  <si>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</si>
  <si>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</si>
  <si>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</si>
  <si>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</si>
  <si>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</si>
  <si>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</si>
  <si>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</si>
  <si>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</si>
  <si>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</si>
  <si>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</si>
  <si>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</si>
  <si>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</si>
  <si>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</si>
  <si>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</si>
  <si>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</si>
  <si>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</si>
  <si>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</si>
  <si>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</si>
  <si>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</si>
  <si>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</si>
  <si>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</si>
  <si>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</si>
  <si>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</si>
  <si>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</si>
  <si>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</si>
  <si>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</si>
  <si>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</si>
  <si>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</si>
  <si>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</si>
  <si>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</si>
  <si>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</si>
  <si>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</si>
  <si>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</si>
  <si>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</si>
  <si>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</si>
  <si>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</si>
  <si>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</si>
  <si>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</si>
  <si>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</si>
  <si>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</si>
  <si>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</si>
  <si>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</si>
  <si>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</si>
  <si>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</si>
  <si>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</si>
  <si>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</si>
  <si>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</si>
  <si>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</si>
  <si>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</si>
  <si>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</si>
  <si>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</si>
  <si>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</si>
  <si>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</si>
  <si>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</si>
  <si>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</si>
  <si>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</si>
  <si>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</si>
  <si>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</si>
  <si>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</si>
  <si>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</si>
  <si>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</si>
  <si>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</si>
  <si>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</si>
  <si>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</si>
  <si>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</si>
  <si>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</si>
  <si>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</si>
  <si>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</si>
  <si>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</si>
  <si>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</si>
  <si>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</si>
  <si>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</si>
  <si>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</si>
  <si>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</si>
  <si>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</si>
  <si>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</si>
  <si>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</si>
  <si>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</si>
  <si>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</si>
  <si>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</si>
  <si>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</si>
  <si>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</si>
  <si>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</si>
  <si>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</si>
  <si>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</si>
  <si>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</si>
  <si>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</si>
  <si>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</si>
  <si>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</si>
  <si>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</si>
  <si>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</si>
  <si>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</si>
  <si>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</si>
  <si>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</si>
  <si>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</si>
  <si>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</si>
  <si>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</si>
  <si>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</si>
  <si>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</si>
  <si>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</si>
  <si>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</si>
  <si>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</si>
  <si>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</si>
  <si>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</si>
  <si>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</si>
  <si>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</si>
  <si>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</si>
  <si>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</si>
  <si>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</si>
  <si>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</si>
  <si>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</si>
  <si>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</si>
  <si>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</si>
  <si>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</si>
  <si>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</si>
  <si>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</si>
  <si>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</si>
  <si>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</si>
  <si>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</si>
  <si>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</si>
  <si>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</si>
  <si>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</si>
  <si>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</si>
  <si>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</si>
  <si>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</si>
  <si>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</si>
  <si>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</si>
  <si>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</si>
  <si>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</si>
  <si>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</si>
  <si>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</si>
  <si>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</si>
  <si>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</si>
  <si>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</si>
  <si>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</si>
  <si>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</si>
  <si>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</si>
  <si>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</si>
  <si>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</si>
  <si>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</si>
  <si>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</si>
  <si>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</si>
  <si>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</si>
  <si>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</si>
  <si>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</si>
  <si>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</si>
  <si>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</si>
  <si>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</si>
  <si>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</si>
  <si>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</si>
  <si>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</si>
  <si>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</si>
  <si>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</si>
  <si>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</si>
  <si>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</si>
  <si>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</si>
  <si>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</si>
  <si>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</si>
  <si>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</si>
  <si>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</si>
  <si>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</si>
  <si>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</si>
  <si>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</si>
  <si>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</si>
  <si>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</si>
  <si>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</si>
  <si>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</si>
  <si>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</si>
  <si>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</si>
  <si>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</si>
  <si>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</si>
  <si>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</si>
  <si>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</si>
  <si>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</si>
  <si>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</si>
  <si>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</si>
  <si>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</si>
  <si>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</si>
  <si>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</si>
  <si>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</si>
  <si>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</si>
  <si>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</si>
  <si>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</si>
  <si>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</si>
  <si>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</si>
  <si>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</si>
  <si>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</si>
  <si>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</si>
  <si>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</si>
  <si>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</si>
  <si>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</si>
  <si>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</si>
  <si>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</si>
  <si>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</si>
  <si>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</si>
  <si>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</si>
  <si>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</si>
  <si>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</si>
  <si>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</si>
  <si>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</si>
  <si>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</si>
  <si>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</si>
  <si>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</si>
  <si>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</si>
  <si>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</si>
  <si>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</si>
  <si>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</si>
  <si>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</si>
  <si>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</si>
  <si>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</si>
  <si>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</si>
  <si>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</si>
  <si>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</si>
  <si>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</si>
  <si>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</si>
  <si>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</si>
  <si>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</si>
  <si>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</si>
  <si>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</si>
  <si>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</si>
  <si>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</si>
  <si>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</si>
  <si>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</si>
  <si>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</si>
  <si>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</si>
  <si>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</si>
  <si>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</si>
  <si>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</si>
  <si>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</si>
  <si>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</si>
  <si>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</si>
  <si>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</si>
  <si>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</si>
  <si>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</si>
  <si>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</si>
  <si>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</si>
  <si>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</si>
  <si>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</si>
  <si>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</si>
  <si>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</si>
  <si>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</si>
  <si>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</si>
  <si>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</si>
  <si>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</si>
  <si>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</si>
  <si>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</si>
  <si>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</si>
  <si>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</si>
  <si>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</si>
  <si>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</si>
  <si>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</si>
  <si>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</si>
  <si>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</si>
  <si>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</si>
  <si>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</si>
  <si>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</si>
  <si>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</si>
  <si>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</si>
  <si>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</si>
  <si>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</si>
  <si>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</si>
  <si>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</si>
  <si>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</si>
  <si>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</si>
  <si>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</si>
  <si>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</si>
  <si>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</si>
  <si>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</si>
  <si>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</si>
  <si>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</si>
  <si>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</si>
  <si>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</si>
  <si>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</si>
  <si>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</si>
  <si>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</si>
  <si>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</si>
  <si>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</si>
  <si>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</si>
  <si>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</si>
  <si>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</si>
  <si>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</si>
  <si>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</si>
  <si>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</si>
  <si>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</si>
  <si>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</si>
  <si>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</si>
  <si>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</si>
  <si>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</si>
  <si>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</si>
  <si>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</si>
  <si>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</si>
  <si>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</si>
  <si>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</si>
  <si>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</si>
  <si>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</si>
  <si>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</si>
  <si>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</si>
  <si>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</si>
  <si>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</si>
  <si>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</si>
  <si>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</si>
  <si>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</si>
  <si>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</si>
  <si>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</si>
  <si>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</si>
  <si>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</si>
  <si>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</si>
  <si>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</si>
  <si>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</si>
  <si>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</si>
  <si>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</si>
  <si>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</si>
  <si>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</si>
  <si>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</si>
  <si>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</si>
  <si>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</si>
  <si>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</si>
  <si>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</si>
  <si>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</si>
  <si>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</si>
  <si>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</si>
  <si>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</si>
  <si>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</si>
  <si>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</si>
  <si>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</si>
  <si>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</si>
  <si>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</si>
  <si>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</si>
  <si>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</si>
  <si>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</si>
  <si>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</si>
  <si>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</si>
  <si>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</si>
  <si>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</si>
  <si>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</si>
  <si>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</si>
  <si>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</si>
  <si>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</si>
  <si>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</si>
  <si>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</si>
  <si>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</si>
  <si>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</si>
  <si>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</si>
  <si>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</si>
  <si>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</si>
  <si>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</si>
  <si>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</si>
  <si>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</si>
  <si>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</si>
  <si>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</si>
  <si>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</si>
  <si>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</si>
  <si>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</si>
  <si>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</si>
  <si>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</si>
  <si>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</si>
  <si>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</si>
  <si>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</si>
  <si>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</si>
  <si>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</si>
  <si>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</si>
  <si>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</si>
  <si>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</si>
  <si>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</si>
  <si>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</si>
  <si>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</si>
  <si>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</si>
  <si>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</si>
  <si>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</si>
  <si>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</si>
  <si>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</si>
  <si>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</si>
  <si>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</si>
  <si>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</si>
  <si>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</si>
  <si>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</si>
  <si>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</si>
  <si>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</si>
  <si>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</si>
  <si>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</si>
  <si>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</si>
  <si>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</si>
  <si>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</si>
  <si>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</si>
  <si>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</si>
  <si>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</si>
  <si>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</si>
  <si>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</si>
  <si>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</si>
  <si>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</si>
  <si>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</si>
  <si>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</si>
  <si>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</si>
  <si>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</si>
  <si>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</si>
  <si>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</si>
  <si>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</si>
  <si>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</si>
  <si>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</si>
  <si>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</si>
  <si>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</si>
  <si>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</si>
  <si>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</si>
  <si>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</si>
  <si>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</si>
  <si>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</si>
  <si>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</si>
  <si>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</si>
  <si>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</si>
  <si>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</si>
  <si>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</si>
  <si>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</si>
  <si>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</si>
  <si>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</si>
  <si>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</si>
  <si>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</si>
  <si>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</si>
  <si>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</si>
  <si>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</si>
  <si>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</si>
  <si>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</si>
  <si>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</si>
  <si>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</si>
  <si>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</si>
  <si>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</si>
  <si>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</si>
  <si>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</si>
  <si>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</si>
  <si>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</si>
  <si>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</si>
  <si>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</si>
  <si>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</si>
  <si>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</si>
  <si>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</si>
  <si>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</si>
  <si>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</si>
  <si>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</si>
  <si>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</si>
  <si>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</si>
  <si>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</si>
  <si>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</si>
  <si>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</si>
  <si>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</si>
  <si>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</si>
  <si>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</si>
  <si>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</si>
  <si>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</si>
  <si>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</si>
  <si>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</si>
  <si>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</si>
  <si>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</si>
  <si>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</si>
  <si>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</si>
  <si>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</si>
  <si>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</si>
  <si>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</si>
  <si>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</si>
  <si>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</si>
  <si>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</si>
  <si>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</si>
  <si>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</si>
  <si>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</si>
  <si>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</si>
  <si>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</si>
  <si>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</si>
  <si>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</si>
  <si>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</si>
  <si>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</si>
  <si>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茨木支援学校</t>
    <rPh sb="0" eb="6">
      <t>イバラギシエンガッコウ</t>
    </rPh>
    <phoneticPr fontId="17"/>
  </si>
  <si>
    <t>国語</t>
    <rPh sb="0" eb="2">
      <t>コクゴ</t>
    </rPh>
    <phoneticPr fontId="17"/>
  </si>
  <si>
    <t>R05a107</t>
    <phoneticPr fontId="17"/>
  </si>
  <si>
    <t>ア</t>
  </si>
  <si>
    <t>R05a108</t>
    <phoneticPr fontId="17"/>
  </si>
  <si>
    <t>A</t>
    <phoneticPr fontId="17"/>
  </si>
  <si>
    <t>4</t>
    <phoneticPr fontId="17"/>
  </si>
  <si>
    <t>ウ</t>
  </si>
  <si>
    <t>C</t>
    <phoneticPr fontId="17"/>
  </si>
  <si>
    <t>R05a148</t>
    <phoneticPr fontId="17"/>
  </si>
  <si>
    <t>社会</t>
    <rPh sb="0" eb="2">
      <t>シャカイ</t>
    </rPh>
    <phoneticPr fontId="17"/>
  </si>
  <si>
    <t>R05a166</t>
    <phoneticPr fontId="17"/>
  </si>
  <si>
    <t>地図</t>
    <rPh sb="0" eb="2">
      <t>チズ</t>
    </rPh>
    <phoneticPr fontId="17"/>
  </si>
  <si>
    <t>R05a222</t>
    <phoneticPr fontId="17"/>
  </si>
  <si>
    <t>算数</t>
    <rPh sb="0" eb="2">
      <t>サンスウ</t>
    </rPh>
    <phoneticPr fontId="17"/>
  </si>
  <si>
    <t>R05a223</t>
    <phoneticPr fontId="17"/>
  </si>
  <si>
    <t>3～6</t>
    <phoneticPr fontId="17"/>
  </si>
  <si>
    <t>R05a162</t>
    <phoneticPr fontId="17"/>
  </si>
  <si>
    <t>R05a247</t>
    <phoneticPr fontId="17"/>
  </si>
  <si>
    <t>理科</t>
    <rPh sb="0" eb="2">
      <t>リカ</t>
    </rPh>
    <phoneticPr fontId="17"/>
  </si>
  <si>
    <t>R05a262</t>
    <phoneticPr fontId="17"/>
  </si>
  <si>
    <t>R05a263</t>
    <phoneticPr fontId="17"/>
  </si>
  <si>
    <t>生活</t>
    <rPh sb="0" eb="2">
      <t>セイカツ</t>
    </rPh>
    <phoneticPr fontId="17"/>
  </si>
  <si>
    <t>〇</t>
  </si>
  <si>
    <t>3～4</t>
    <phoneticPr fontId="17"/>
  </si>
  <si>
    <t>R05a273</t>
    <phoneticPr fontId="17"/>
  </si>
  <si>
    <t>音楽</t>
    <rPh sb="0" eb="2">
      <t>オンガク</t>
    </rPh>
    <phoneticPr fontId="17"/>
  </si>
  <si>
    <t>g169</t>
    <phoneticPr fontId="17"/>
  </si>
  <si>
    <t>イ</t>
  </si>
  <si>
    <t>R05a278</t>
    <phoneticPr fontId="17"/>
  </si>
  <si>
    <t>R05a279</t>
    <phoneticPr fontId="17"/>
  </si>
  <si>
    <t>図画工作</t>
    <rPh sb="0" eb="2">
      <t>ズガ</t>
    </rPh>
    <rPh sb="2" eb="4">
      <t>コウサク</t>
    </rPh>
    <phoneticPr fontId="17"/>
  </si>
  <si>
    <t>AC</t>
    <phoneticPr fontId="17"/>
  </si>
  <si>
    <t>R05a298</t>
    <phoneticPr fontId="17"/>
  </si>
  <si>
    <t>体育</t>
    <rPh sb="0" eb="2">
      <t>タイイク</t>
    </rPh>
    <phoneticPr fontId="17"/>
  </si>
  <si>
    <t>保健</t>
    <rPh sb="0" eb="2">
      <t>ホケン</t>
    </rPh>
    <phoneticPr fontId="17"/>
  </si>
  <si>
    <t>R05a333</t>
    <phoneticPr fontId="17"/>
  </si>
  <si>
    <t>道徳</t>
    <rPh sb="0" eb="2">
      <t>ドウトク</t>
    </rPh>
    <phoneticPr fontId="17"/>
  </si>
  <si>
    <t>5</t>
    <phoneticPr fontId="17"/>
  </si>
  <si>
    <t>R05a109</t>
    <phoneticPr fontId="17"/>
  </si>
  <si>
    <t>5～6</t>
    <phoneticPr fontId="17"/>
  </si>
  <si>
    <t>g159</t>
    <phoneticPr fontId="17"/>
  </si>
  <si>
    <t>国語</t>
    <rPh sb="0" eb="2">
      <t>コクゴ</t>
    </rPh>
    <phoneticPr fontId="17"/>
  </si>
  <si>
    <t>R05a149</t>
    <phoneticPr fontId="17"/>
  </si>
  <si>
    <t>書写</t>
    <rPh sb="0" eb="2">
      <t>ショシャ</t>
    </rPh>
    <phoneticPr fontId="17"/>
  </si>
  <si>
    <t>R05a163</t>
    <phoneticPr fontId="17"/>
  </si>
  <si>
    <t>社会</t>
    <rPh sb="0" eb="2">
      <t>シャカイ</t>
    </rPh>
    <phoneticPr fontId="17"/>
  </si>
  <si>
    <t>R05a166</t>
    <phoneticPr fontId="17"/>
  </si>
  <si>
    <t>地図</t>
    <rPh sb="0" eb="2">
      <t>チズ</t>
    </rPh>
    <phoneticPr fontId="17"/>
  </si>
  <si>
    <t>3～6</t>
    <phoneticPr fontId="17"/>
  </si>
  <si>
    <t>R05a224</t>
    <phoneticPr fontId="17"/>
  </si>
  <si>
    <t>g162</t>
    <phoneticPr fontId="17"/>
  </si>
  <si>
    <t>算数</t>
    <rPh sb="0" eb="2">
      <t>サンスウ</t>
    </rPh>
    <phoneticPr fontId="17"/>
  </si>
  <si>
    <t>B</t>
    <phoneticPr fontId="17"/>
  </si>
  <si>
    <t>g163</t>
    <phoneticPr fontId="17"/>
  </si>
  <si>
    <t>R05a248</t>
    <phoneticPr fontId="17"/>
  </si>
  <si>
    <t>理科</t>
    <rPh sb="0" eb="2">
      <t>リカ</t>
    </rPh>
    <phoneticPr fontId="17"/>
  </si>
  <si>
    <t>生活</t>
    <rPh sb="0" eb="2">
      <t>セイカツ</t>
    </rPh>
    <phoneticPr fontId="17"/>
  </si>
  <si>
    <t>R05a274</t>
    <phoneticPr fontId="17"/>
  </si>
  <si>
    <t>音楽</t>
    <rPh sb="0" eb="2">
      <t>オンガク</t>
    </rPh>
    <phoneticPr fontId="17"/>
  </si>
  <si>
    <t>g170</t>
    <phoneticPr fontId="17"/>
  </si>
  <si>
    <t>R05a280</t>
    <phoneticPr fontId="17"/>
  </si>
  <si>
    <t>図画工作</t>
    <rPh sb="0" eb="4">
      <t>ズガコウサク</t>
    </rPh>
    <phoneticPr fontId="17"/>
  </si>
  <si>
    <t>R05a281</t>
    <phoneticPr fontId="17"/>
  </si>
  <si>
    <t>R05a288</t>
    <phoneticPr fontId="17"/>
  </si>
  <si>
    <t>家庭</t>
    <rPh sb="0" eb="2">
      <t>カテイ</t>
    </rPh>
    <phoneticPr fontId="17"/>
  </si>
  <si>
    <t>R05a299</t>
    <phoneticPr fontId="17"/>
  </si>
  <si>
    <t>体育</t>
    <rPh sb="0" eb="2">
      <t>タイイク</t>
    </rPh>
    <phoneticPr fontId="17"/>
  </si>
  <si>
    <t>保健</t>
    <rPh sb="0" eb="2">
      <t>ホケン</t>
    </rPh>
    <phoneticPr fontId="17"/>
  </si>
  <si>
    <t>A</t>
    <phoneticPr fontId="17"/>
  </si>
  <si>
    <t>5</t>
    <phoneticPr fontId="17"/>
  </si>
  <si>
    <t>R05a312</t>
    <phoneticPr fontId="17"/>
  </si>
  <si>
    <t>英語</t>
    <rPh sb="0" eb="2">
      <t>エイゴ</t>
    </rPh>
    <phoneticPr fontId="17"/>
  </si>
  <si>
    <t>R05a334</t>
    <phoneticPr fontId="17"/>
  </si>
  <si>
    <t>道徳</t>
    <rPh sb="0" eb="2">
      <t>ドウトク</t>
    </rPh>
    <phoneticPr fontId="17"/>
  </si>
  <si>
    <t>C</t>
    <phoneticPr fontId="17"/>
  </si>
  <si>
    <t>R05a110</t>
    <phoneticPr fontId="17"/>
  </si>
  <si>
    <t>6</t>
    <phoneticPr fontId="17"/>
  </si>
  <si>
    <t>R05a150</t>
    <phoneticPr fontId="17"/>
  </si>
  <si>
    <t>R05a164</t>
    <phoneticPr fontId="17"/>
  </si>
  <si>
    <t>R05a225</t>
    <phoneticPr fontId="17"/>
  </si>
  <si>
    <t>R05a249</t>
    <phoneticPr fontId="17"/>
  </si>
  <si>
    <t>5～6</t>
    <phoneticPr fontId="17"/>
  </si>
  <si>
    <t>R05a275</t>
    <phoneticPr fontId="17"/>
  </si>
  <si>
    <t>AC</t>
    <phoneticPr fontId="17"/>
  </si>
  <si>
    <t>R05a313</t>
    <phoneticPr fontId="17"/>
  </si>
  <si>
    <t>R05a335</t>
    <phoneticPr fontId="17"/>
  </si>
  <si>
    <t>BC</t>
    <phoneticPr fontId="17"/>
  </si>
  <si>
    <t>ABC</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</si>
  <si>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</si>
  <si>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</si>
  <si>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</si>
  <si>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</si>
  <si>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</si>
  <si>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</si>
  <si>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</si>
  <si>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A</t>
    <phoneticPr fontId="7"/>
  </si>
  <si>
    <t>1</t>
    <phoneticPr fontId="7"/>
  </si>
  <si>
    <t>2-1</t>
    <phoneticPr fontId="7"/>
  </si>
  <si>
    <t>2</t>
    <phoneticPr fontId="7"/>
  </si>
  <si>
    <t>3-1</t>
    <phoneticPr fontId="7"/>
  </si>
  <si>
    <t>3</t>
    <phoneticPr fontId="7"/>
  </si>
  <si>
    <t>R05a101</t>
    <phoneticPr fontId="7"/>
  </si>
  <si>
    <t>R05a103</t>
    <phoneticPr fontId="7"/>
  </si>
  <si>
    <t>R05a105</t>
    <phoneticPr fontId="7"/>
  </si>
  <si>
    <t>1-2</t>
  </si>
  <si>
    <t>2-2</t>
  </si>
  <si>
    <t>3-2</t>
  </si>
  <si>
    <t>R05a102</t>
    <phoneticPr fontId="7"/>
  </si>
  <si>
    <t>R05a104</t>
    <phoneticPr fontId="7"/>
  </si>
  <si>
    <t>R05a106</t>
    <phoneticPr fontId="7"/>
  </si>
  <si>
    <t>B</t>
    <phoneticPr fontId="7"/>
  </si>
  <si>
    <t>1～2</t>
    <phoneticPr fontId="7"/>
  </si>
  <si>
    <t>2-3</t>
  </si>
  <si>
    <t>3-3</t>
  </si>
  <si>
    <t>C</t>
    <phoneticPr fontId="7"/>
  </si>
  <si>
    <t>g158</t>
    <phoneticPr fontId="7"/>
  </si>
  <si>
    <t>g159</t>
    <phoneticPr fontId="7"/>
  </si>
  <si>
    <t>1-4</t>
  </si>
  <si>
    <t>2-4</t>
  </si>
  <si>
    <t>3-4</t>
  </si>
  <si>
    <t>書写</t>
    <rPh sb="0" eb="2">
      <t>ショシャ</t>
    </rPh>
    <phoneticPr fontId="7"/>
  </si>
  <si>
    <t>R05a147</t>
    <phoneticPr fontId="7"/>
  </si>
  <si>
    <t>1-5</t>
  </si>
  <si>
    <t>2-5</t>
  </si>
  <si>
    <t>3-5</t>
  </si>
  <si>
    <t>社会</t>
    <rPh sb="0" eb="2">
      <t>シャカイ</t>
    </rPh>
    <phoneticPr fontId="7"/>
  </si>
  <si>
    <t>R05a145</t>
    <phoneticPr fontId="7"/>
  </si>
  <si>
    <t>R05a146</t>
    <phoneticPr fontId="7"/>
  </si>
  <si>
    <t>R05a161</t>
    <phoneticPr fontId="7"/>
  </si>
  <si>
    <t>算数</t>
    <rPh sb="0" eb="2">
      <t>サンスウ</t>
    </rPh>
    <phoneticPr fontId="7"/>
  </si>
  <si>
    <t>2-6</t>
  </si>
  <si>
    <t>地図</t>
    <rPh sb="0" eb="2">
      <t>チズ</t>
    </rPh>
    <phoneticPr fontId="7"/>
  </si>
  <si>
    <t>3～6</t>
    <phoneticPr fontId="7"/>
  </si>
  <si>
    <t>R05a216</t>
    <phoneticPr fontId="7"/>
  </si>
  <si>
    <t>R05a218</t>
    <phoneticPr fontId="7"/>
  </si>
  <si>
    <t>R05a166</t>
    <phoneticPr fontId="7"/>
  </si>
  <si>
    <t>1-7</t>
  </si>
  <si>
    <t>2-7</t>
  </si>
  <si>
    <t>3-7</t>
  </si>
  <si>
    <t>R05a217</t>
    <phoneticPr fontId="7"/>
  </si>
  <si>
    <t>R05a219</t>
    <phoneticPr fontId="7"/>
  </si>
  <si>
    <t>R05a220</t>
    <phoneticPr fontId="7"/>
  </si>
  <si>
    <t>1-8</t>
  </si>
  <si>
    <t>2-8</t>
  </si>
  <si>
    <t>3-8</t>
  </si>
  <si>
    <t>g161</t>
    <phoneticPr fontId="7"/>
  </si>
  <si>
    <t>g162</t>
    <phoneticPr fontId="7"/>
  </si>
  <si>
    <t>R05a221</t>
    <phoneticPr fontId="7"/>
  </si>
  <si>
    <t>1-9</t>
  </si>
  <si>
    <t>2-9</t>
  </si>
  <si>
    <t>3-9</t>
  </si>
  <si>
    <t>g163</t>
    <phoneticPr fontId="7"/>
  </si>
  <si>
    <t>1-10</t>
  </si>
  <si>
    <t>生活</t>
    <rPh sb="0" eb="2">
      <t>セイカツ</t>
    </rPh>
    <phoneticPr fontId="7"/>
  </si>
  <si>
    <t>2-10</t>
  </si>
  <si>
    <t>3-10</t>
  </si>
  <si>
    <t>理科</t>
    <rPh sb="0" eb="2">
      <t>リカ</t>
    </rPh>
    <phoneticPr fontId="7"/>
  </si>
  <si>
    <t>R05a262</t>
    <phoneticPr fontId="7"/>
  </si>
  <si>
    <t>R05a246</t>
    <phoneticPr fontId="7"/>
  </si>
  <si>
    <t>1-11</t>
  </si>
  <si>
    <t>2-11</t>
  </si>
  <si>
    <t>3-11</t>
  </si>
  <si>
    <t>1～4</t>
    <phoneticPr fontId="7"/>
  </si>
  <si>
    <t>R05a263</t>
    <phoneticPr fontId="7"/>
  </si>
  <si>
    <t>1-12</t>
  </si>
  <si>
    <t>BC</t>
    <phoneticPr fontId="7"/>
  </si>
  <si>
    <t>2-12</t>
  </si>
  <si>
    <t>3-12</t>
  </si>
  <si>
    <t>1-13</t>
  </si>
  <si>
    <t>2-13</t>
  </si>
  <si>
    <t>3-13</t>
  </si>
  <si>
    <t>音楽</t>
    <rPh sb="0" eb="2">
      <t>オンガク</t>
    </rPh>
    <phoneticPr fontId="7"/>
  </si>
  <si>
    <t>R05a272</t>
    <phoneticPr fontId="7"/>
  </si>
  <si>
    <t>1-14</t>
  </si>
  <si>
    <t>2-14</t>
  </si>
  <si>
    <t>3-14</t>
  </si>
  <si>
    <t>3～4</t>
    <phoneticPr fontId="7"/>
  </si>
  <si>
    <t>R05a270</t>
    <phoneticPr fontId="7"/>
  </si>
  <si>
    <t>g169</t>
    <phoneticPr fontId="7"/>
  </si>
  <si>
    <t>1-15</t>
  </si>
  <si>
    <t>2-15</t>
  </si>
  <si>
    <t>3-15</t>
  </si>
  <si>
    <t>図画工作</t>
    <rPh sb="0" eb="2">
      <t>ズガ</t>
    </rPh>
    <rPh sb="2" eb="4">
      <t>コウサク</t>
    </rPh>
    <phoneticPr fontId="7"/>
  </si>
  <si>
    <t>AC</t>
    <phoneticPr fontId="7"/>
  </si>
  <si>
    <t>g168</t>
    <phoneticPr fontId="7"/>
  </si>
  <si>
    <t>R05a271</t>
    <phoneticPr fontId="7"/>
  </si>
  <si>
    <t>R05a278</t>
    <phoneticPr fontId="7"/>
  </si>
  <si>
    <t>1-16</t>
  </si>
  <si>
    <t>図画工作</t>
    <rPh sb="0" eb="4">
      <t>ズガコウサク</t>
    </rPh>
    <phoneticPr fontId="7"/>
  </si>
  <si>
    <t>ABC</t>
    <phoneticPr fontId="7"/>
  </si>
  <si>
    <t>2-16</t>
  </si>
  <si>
    <t>3-16</t>
  </si>
  <si>
    <t>R05a276</t>
    <phoneticPr fontId="7"/>
  </si>
  <si>
    <t>R05a279</t>
    <phoneticPr fontId="7"/>
  </si>
  <si>
    <t>1-17</t>
  </si>
  <si>
    <t>2-17</t>
  </si>
  <si>
    <t>3-17</t>
  </si>
  <si>
    <t>体育</t>
    <rPh sb="0" eb="2">
      <t>タイイク</t>
    </rPh>
    <phoneticPr fontId="7"/>
  </si>
  <si>
    <t>保健</t>
    <rPh sb="0" eb="2">
      <t>ホケン</t>
    </rPh>
    <phoneticPr fontId="7"/>
  </si>
  <si>
    <t>R05a277</t>
    <phoneticPr fontId="7"/>
  </si>
  <si>
    <t>R05a298</t>
    <phoneticPr fontId="7"/>
  </si>
  <si>
    <t>1-18</t>
  </si>
  <si>
    <t>道徳</t>
    <rPh sb="0" eb="2">
      <t>ドウトク</t>
    </rPh>
    <phoneticPr fontId="7"/>
  </si>
  <si>
    <t>2-18</t>
  </si>
  <si>
    <t>3-18</t>
  </si>
  <si>
    <t>R05a330</t>
    <phoneticPr fontId="7"/>
  </si>
  <si>
    <t>R05a332</t>
    <phoneticPr fontId="7"/>
  </si>
  <si>
    <t>1-19</t>
  </si>
  <si>
    <t>2-19</t>
  </si>
  <si>
    <t>3-19</t>
  </si>
  <si>
    <t>R05a331</t>
    <phoneticPr fontId="7"/>
  </si>
  <si>
    <t>1-20</t>
  </si>
  <si>
    <t>2-20</t>
  </si>
  <si>
    <t>3-20</t>
  </si>
  <si>
    <t>1-21</t>
  </si>
  <si>
    <t>2-21</t>
  </si>
  <si>
    <t>3-21</t>
  </si>
  <si>
    <t>1-22</t>
  </si>
  <si>
    <t>2-22</t>
  </si>
  <si>
    <t>3-22</t>
  </si>
  <si>
    <t>1-23</t>
  </si>
  <si>
    <t>2-23</t>
  </si>
  <si>
    <t>3-23</t>
  </si>
  <si>
    <t>\p</t>
    <phoneticPr fontId="7"/>
  </si>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</sst>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7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3" fillId="2" borderId="64"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6"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6"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6"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2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27" xfId="5" applyFont="1" applyFill="1" applyBorder="1" applyAlignment="1">
      <alignment horizontal="center" vertical="center" wrapText="1"/>
    </xf>
    <xf numFmtId="49" fontId="43" fillId="2" borderId="27" xfId="5" applyNumberFormat="1" applyFont="1" applyFill="1" applyBorder="1" applyAlignment="1" applyProtection="1">
      <alignment horizontal="center" vertical="center" wrapText="1"/>
      <protection locked="0"/>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49" fontId="43" fillId="2" borderId="27" xfId="5" applyNumberFormat="1" applyFont="1" applyFill="1" applyBorder="1" applyAlignment="1" applyProtection="1">
      <alignment horizontal="center" vertical="center" shrinkToFit="1"/>
      <protection locked="0"/>
    </xf>
    <xf numFmtId="49" fontId="43" fillId="2" borderId="2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43" fillId="2" borderId="63" xfId="5" applyFont="1" applyFill="1" applyBorder="1" applyAlignment="1">
      <alignment horizontal="center" vertical="center" shrinkToFit="1"/>
    </xf>
    <xf numFmtId="0" fontId="42" fillId="0" borderId="63" xfId="5" applyFont="1" applyBorder="1" applyAlignment="1">
      <alignment horizontal="center" vertical="center" wrapText="1" shrinkToFit="1"/>
    </xf>
    <xf numFmtId="0" fontId="43" fillId="0" borderId="63" xfId="5" applyFont="1" applyBorder="1" applyAlignment="1">
      <alignment horizontal="center" vertical="center" wrapText="1" shrinkToFit="1"/>
    </xf>
    <xf numFmtId="0" fontId="43" fillId="2" borderId="63" xfId="5" applyFont="1" applyFill="1" applyBorder="1" applyAlignment="1">
      <alignment horizontal="center" vertical="center" wrapText="1"/>
    </xf>
    <xf numFmtId="49" fontId="43" fillId="2" borderId="63" xfId="5" applyNumberFormat="1" applyFont="1" applyFill="1" applyBorder="1" applyAlignment="1" applyProtection="1">
      <alignment horizontal="center" vertical="center" wrapText="1"/>
      <protection locked="0"/>
    </xf>
    <xf numFmtId="49" fontId="43" fillId="2" borderId="65" xfId="5" applyNumberFormat="1" applyFont="1" applyFill="1" applyBorder="1" applyAlignment="1" applyProtection="1">
      <alignment horizontal="center" vertical="center" shrinkToFit="1"/>
      <protection locked="0"/>
    </xf>
    <xf numFmtId="49" fontId="43" fillId="2" borderId="66" xfId="5" applyNumberFormat="1" applyFont="1" applyFill="1" applyBorder="1" applyAlignment="1" applyProtection="1">
      <alignment horizontal="center" vertical="center"/>
      <protection locked="0"/>
    </xf>
    <xf numFmtId="49" fontId="43" fillId="2" borderId="63"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3" fillId="2" borderId="2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3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01"/>
  <sheetViews>
    <sheetView tabSelected="1" view="pageBreakPreview" topLeftCell="A76" zoomScaleNormal="100" zoomScaleSheetLayoutView="100" workbookViewId="0">
      <selection activeCell="A16" sqref="A16:AD7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36" t="s">
        <v>5568</v>
      </c>
      <c r="B1" s="336"/>
      <c r="C1" s="336"/>
      <c r="D1" s="336"/>
      <c r="E1" s="336"/>
      <c r="F1" s="171"/>
      <c r="G1" s="172"/>
      <c r="H1" s="172"/>
      <c r="I1" s="337" t="s">
        <v>5569</v>
      </c>
      <c r="J1" s="337"/>
      <c r="K1" s="337"/>
      <c r="L1" s="337"/>
      <c r="M1" s="337"/>
      <c r="N1" s="337"/>
      <c r="O1" s="337"/>
      <c r="P1" s="338" t="s">
        <v>10038</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7"/>
      <c r="J2" s="337"/>
      <c r="K2" s="337"/>
      <c r="L2" s="337"/>
      <c r="M2" s="337"/>
      <c r="N2" s="337"/>
      <c r="O2" s="337"/>
      <c r="P2" s="338"/>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37"/>
      <c r="J3" s="337"/>
      <c r="K3" s="337"/>
      <c r="L3" s="337"/>
      <c r="M3" s="337"/>
      <c r="N3" s="337"/>
      <c r="O3" s="337"/>
      <c r="P3" s="338"/>
      <c r="Q3" s="220"/>
      <c r="R3" s="220"/>
      <c r="S3" s="220"/>
      <c r="T3" s="220"/>
      <c r="U3" s="220"/>
      <c r="V3" s="220"/>
      <c r="W3" s="220"/>
      <c r="X3" s="343" t="s">
        <v>5586</v>
      </c>
      <c r="Y3" s="343"/>
      <c r="Z3" s="343"/>
      <c r="AA3" s="343" t="s">
        <v>5587</v>
      </c>
      <c r="AB3" s="343"/>
      <c r="AC3" s="343"/>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39" t="s">
        <v>5588</v>
      </c>
      <c r="Y4" s="339"/>
      <c r="Z4" s="341" t="s">
        <v>9949</v>
      </c>
      <c r="AA4" s="344" t="s">
        <v>5589</v>
      </c>
      <c r="AB4" s="344"/>
      <c r="AC4" s="344"/>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40"/>
      <c r="Y5" s="340"/>
      <c r="Z5" s="342"/>
      <c r="AA5" s="344"/>
      <c r="AB5" s="344"/>
      <c r="AC5" s="344"/>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65" t="s">
        <v>5576</v>
      </c>
      <c r="R8" s="366"/>
      <c r="S8" s="366"/>
      <c r="T8" s="366"/>
      <c r="U8" s="366"/>
      <c r="V8" s="366"/>
      <c r="W8" s="367"/>
      <c r="X8" s="182"/>
      <c r="Y8" s="185" t="s">
        <v>2150</v>
      </c>
      <c r="Z8" s="186" t="s">
        <v>1961</v>
      </c>
      <c r="AA8" s="187">
        <v>26</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68" t="s">
        <v>5578</v>
      </c>
      <c r="R9" s="369"/>
      <c r="S9" s="369"/>
      <c r="T9" s="369"/>
      <c r="U9" s="369"/>
      <c r="V9" s="369"/>
      <c r="W9" s="370"/>
      <c r="X9" s="182"/>
      <c r="Y9" s="190" t="s">
        <v>2151</v>
      </c>
      <c r="Z9" s="191" t="s">
        <v>1962</v>
      </c>
      <c r="AA9" s="192">
        <v>1</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68" t="s">
        <v>5580</v>
      </c>
      <c r="R10" s="369"/>
      <c r="S10" s="369"/>
      <c r="T10" s="369"/>
      <c r="U10" s="369"/>
      <c r="V10" s="369"/>
      <c r="W10" s="370"/>
      <c r="X10" s="182"/>
      <c r="Y10" s="194" t="s">
        <v>2152</v>
      </c>
      <c r="Z10" s="195" t="s">
        <v>2153</v>
      </c>
      <c r="AA10" s="196">
        <v>6</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68"/>
      <c r="R11" s="369"/>
      <c r="S11" s="369"/>
      <c r="T11" s="369"/>
      <c r="U11" s="369"/>
      <c r="V11" s="369"/>
      <c r="W11" s="370"/>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68"/>
      <c r="R12" s="369"/>
      <c r="S12" s="369"/>
      <c r="T12" s="369"/>
      <c r="U12" s="369"/>
      <c r="V12" s="369"/>
      <c r="W12" s="370"/>
      <c r="X12" s="182"/>
      <c r="Y12" s="182"/>
      <c r="Z12" s="345"/>
      <c r="AA12" s="345"/>
      <c r="AB12" s="345"/>
      <c r="AC12" s="345"/>
      <c r="AD12" s="346"/>
    </row>
    <row r="13" spans="1:30" ht="14.4" customHeight="1" x14ac:dyDescent="0.15">
      <c r="A13" s="171"/>
      <c r="B13" s="171"/>
      <c r="C13" s="178" t="s">
        <v>5583</v>
      </c>
      <c r="D13" s="171"/>
      <c r="E13" s="171"/>
      <c r="F13" s="171"/>
      <c r="G13" s="178"/>
      <c r="H13" s="178"/>
      <c r="I13" s="178"/>
      <c r="J13" s="178"/>
      <c r="K13" s="178"/>
      <c r="L13" s="178"/>
      <c r="M13" s="178"/>
      <c r="N13" s="178"/>
      <c r="O13" s="178"/>
      <c r="P13" s="178"/>
      <c r="Q13" s="368"/>
      <c r="R13" s="369"/>
      <c r="S13" s="369"/>
      <c r="T13" s="369"/>
      <c r="U13" s="369"/>
      <c r="V13" s="369"/>
      <c r="W13" s="370"/>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71"/>
      <c r="R14" s="372"/>
      <c r="S14" s="372"/>
      <c r="T14" s="372"/>
      <c r="U14" s="372"/>
      <c r="V14" s="372"/>
      <c r="W14" s="373"/>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15" t="s">
        <v>10039</v>
      </c>
      <c r="B16" s="316"/>
      <c r="C16" s="316"/>
      <c r="D16" s="316"/>
      <c r="E16" s="316"/>
      <c r="F16" s="316"/>
      <c r="G16" s="316"/>
      <c r="H16" s="316"/>
      <c r="I16" s="316"/>
      <c r="J16" s="263"/>
      <c r="K16" s="264"/>
      <c r="L16" s="316" t="s">
        <v>10040</v>
      </c>
      <c r="M16" s="316"/>
      <c r="N16" s="316"/>
      <c r="O16" s="316"/>
      <c r="P16" s="316"/>
      <c r="Q16" s="316"/>
      <c r="R16" s="316"/>
      <c r="S16" s="316"/>
      <c r="T16" s="317"/>
      <c r="U16" s="318" t="s">
        <v>10041</v>
      </c>
      <c r="V16" s="316"/>
      <c r="W16" s="316"/>
      <c r="X16" s="316"/>
      <c r="Y16" s="316"/>
      <c r="Z16" s="316"/>
      <c r="AA16" s="316"/>
      <c r="AB16" s="316"/>
      <c r="AC16" s="316"/>
      <c r="AD16" s="319"/>
    </row>
    <row r="17" spans="1:30" s="35" customFormat="1" ht="24" customHeight="1" x14ac:dyDescent="0.45">
      <c r="A17" s="265" t="s">
        <v>1959</v>
      </c>
      <c r="B17" s="320" t="s">
        <v>538</v>
      </c>
      <c r="C17" s="204" t="s">
        <v>539</v>
      </c>
      <c r="D17" s="322" t="s">
        <v>540</v>
      </c>
      <c r="E17" s="322" t="s">
        <v>541</v>
      </c>
      <c r="F17" s="324" t="s">
        <v>542</v>
      </c>
      <c r="G17" s="326" t="s">
        <v>543</v>
      </c>
      <c r="H17" s="326" t="s">
        <v>544</v>
      </c>
      <c r="I17" s="326" t="s">
        <v>5584</v>
      </c>
      <c r="J17" s="328" t="s">
        <v>546</v>
      </c>
      <c r="K17" s="266" t="s">
        <v>1959</v>
      </c>
      <c r="L17" s="330" t="s">
        <v>538</v>
      </c>
      <c r="M17" s="204" t="s">
        <v>539</v>
      </c>
      <c r="N17" s="322" t="s">
        <v>540</v>
      </c>
      <c r="O17" s="322" t="s">
        <v>541</v>
      </c>
      <c r="P17" s="324" t="s">
        <v>545</v>
      </c>
      <c r="Q17" s="326" t="s">
        <v>543</v>
      </c>
      <c r="R17" s="326" t="s">
        <v>544</v>
      </c>
      <c r="S17" s="326" t="s">
        <v>5584</v>
      </c>
      <c r="T17" s="328" t="s">
        <v>546</v>
      </c>
      <c r="U17" s="266" t="s">
        <v>1959</v>
      </c>
      <c r="V17" s="320" t="s">
        <v>538</v>
      </c>
      <c r="W17" s="204" t="s">
        <v>539</v>
      </c>
      <c r="X17" s="322" t="s">
        <v>540</v>
      </c>
      <c r="Y17" s="322" t="s">
        <v>541</v>
      </c>
      <c r="Z17" s="332" t="s">
        <v>545</v>
      </c>
      <c r="AA17" s="326" t="s">
        <v>543</v>
      </c>
      <c r="AB17" s="326" t="s">
        <v>544</v>
      </c>
      <c r="AC17" s="326" t="s">
        <v>5585</v>
      </c>
      <c r="AD17" s="334" t="s">
        <v>546</v>
      </c>
    </row>
    <row r="18" spans="1:30" s="36" customFormat="1" ht="27" customHeight="1" x14ac:dyDescent="0.45">
      <c r="A18" s="267" t="s">
        <v>10042</v>
      </c>
      <c r="B18" s="321"/>
      <c r="C18" s="268" t="s">
        <v>547</v>
      </c>
      <c r="D18" s="323"/>
      <c r="E18" s="323"/>
      <c r="F18" s="325"/>
      <c r="G18" s="327"/>
      <c r="H18" s="327"/>
      <c r="I18" s="327"/>
      <c r="J18" s="329"/>
      <c r="K18" s="269" t="s">
        <v>10042</v>
      </c>
      <c r="L18" s="331"/>
      <c r="M18" s="208" t="s">
        <v>547</v>
      </c>
      <c r="N18" s="323"/>
      <c r="O18" s="323"/>
      <c r="P18" s="325"/>
      <c r="Q18" s="327"/>
      <c r="R18" s="327"/>
      <c r="S18" s="327"/>
      <c r="T18" s="329"/>
      <c r="U18" s="270" t="s">
        <v>10042</v>
      </c>
      <c r="V18" s="321"/>
      <c r="W18" s="208" t="s">
        <v>547</v>
      </c>
      <c r="X18" s="323"/>
      <c r="Y18" s="323"/>
      <c r="Z18" s="333"/>
      <c r="AA18" s="327"/>
      <c r="AB18" s="327"/>
      <c r="AC18" s="327"/>
      <c r="AD18" s="335"/>
    </row>
    <row r="19" spans="1:30" s="36" customFormat="1" ht="16.95" customHeight="1" x14ac:dyDescent="0.45">
      <c r="A19" s="271" t="s">
        <v>10043</v>
      </c>
      <c r="B19" s="291" t="s">
        <v>10044</v>
      </c>
      <c r="C19" s="272" t="s">
        <v>10044</v>
      </c>
      <c r="D19" s="279" t="str">
        <f>IF(C20="ア",VLOOKUP(A20,[1]ア!$A$2:$E$1563,2,FALSE),IF(C20="イ",VLOOKUP(A20,[1]イ!$A$2:$E$1563,2,FALSE),IF(C20="ウ",HLOOKUP(A20,[1]ウ!$B$1:$ZX$6,4,FALSE),IF(C20="エ",VLOOKUP(A20,[1]エ!$A$4:$E$1000,3,FALSE)&amp;"　"&amp;VLOOKUP(A20,[1]エ!$A$4:$E$1000,4,FALSE),""))))</f>
        <v>2
東書</v>
      </c>
      <c r="E19" s="279" t="str">
        <f>IF(C20="ア",VLOOKUP(A20,[1]ア!$A$2:$E$1563,4,FALSE),IF(C20="イ",VLOOKUP(A20,[1]イ!$A$2:$E$1563,4,FALSE),IF(C20="ウ",IF(HLOOKUP(A20,[1]ウ!$B$1:$ZX$6,3,FALSE)="","",HLOOKUP(A20,[1]ウ!$B$1:$ZX$6,3,FALSE)),"")))</f>
        <v>国語
109
※／◆</v>
      </c>
      <c r="F19" s="281" t="str">
        <f>IF(C20="ア",VLOOKUP(A20,[1]ア!$A$2:$E$1563,5,FALSE),IF(C20="イ",VLOOKUP(A20,[1]イ!$A$2:$E$1563,5,FALSE),IF(C20="ウ",HLOOKUP(A20,[1]ウ!$B$1:$ZX$6,5,FALSE),IF(C20="エ",VLOOKUP(A20,[1]エ!$A$4:$E$1000,5,FALSE),""))))&amp;"　"&amp;IF(C20="ウ",HLOOKUP(A20,[1]ウ!$B$1:$ZX$6,6,FALSE),"")</f>
        <v>新編　あたらしい　こくご　一上　</v>
      </c>
      <c r="G19" s="283" t="s">
        <v>10045</v>
      </c>
      <c r="H19" s="285"/>
      <c r="I19" s="297" t="s">
        <v>10046</v>
      </c>
      <c r="J19" s="299"/>
      <c r="K19" s="273" t="s">
        <v>10047</v>
      </c>
      <c r="L19" s="291" t="s">
        <v>10044</v>
      </c>
      <c r="M19" s="272" t="s">
        <v>10044</v>
      </c>
      <c r="N19" s="279" t="str">
        <f>IF(M20="ア",VLOOKUP(K20,[1]ア!$A$2:$E$1563,2,FALSE),IF(M20="イ",VLOOKUP(K20,[1]イ!$A$2:$E$1563,2,FALSE),IF(M20="ウ",HLOOKUP(K20,[1]ウ!$B$1:$ZX$6,4,FALSE),IF(M20="エ",VLOOKUP(K20,[1]エ!$A$4:$E$1000,3,FALSE)&amp;"　"&amp;VLOOKUP(K20,[1]エ!$A$4:$E$1000,4,FALSE),""))))</f>
        <v>2
東書</v>
      </c>
      <c r="O19" s="279" t="str">
        <f>IF(M20="ア",VLOOKUP(K20,[1]ア!$A$2:$E$1563,4,FALSE),IF(M20="イ",VLOOKUP(K20,[1]イ!$A$2:$E$1563,4,FALSE),IF(M20="ウ",IF(HLOOKUP(K20,[1]ウ!$B$1:$ZX$6,3,FALSE)="","",HLOOKUP(K20,[1]ウ!$B$1:$ZX$6,3,FALSE)),"")))</f>
        <v>国語
209
※／◆</v>
      </c>
      <c r="P19" s="281" t="str">
        <f>IF(M20="ア",VLOOKUP(K20,[1]ア!$A$2:$E$1563,5,FALSE),IF(M20="イ",VLOOKUP(K20,[1]イ!$A$2:$E$1563,5,FALSE),IF(M20="ウ",HLOOKUP(K20,[1]ウ!$B$1:$ZX$6,5,FALSE),IF(M20="エ",VLOOKUP(K20,[1]エ!$A$4:$E$1000,5,FALSE),""))))&amp;"　"&amp;IF(M20="ウ",HLOOKUP(K20,[1]ウ!$B$1:$ZX$6,6,FALSE),"")</f>
        <v>新編　新しい　国語　二上　</v>
      </c>
      <c r="Q19" s="283" t="s">
        <v>10045</v>
      </c>
      <c r="R19" s="285"/>
      <c r="S19" s="297" t="s">
        <v>10048</v>
      </c>
      <c r="T19" s="299"/>
      <c r="U19" s="271" t="s">
        <v>10049</v>
      </c>
      <c r="V19" s="291" t="s">
        <v>10044</v>
      </c>
      <c r="W19" s="272" t="s">
        <v>10044</v>
      </c>
      <c r="X19" s="279" t="str">
        <f>IF(W20="ア",VLOOKUP(U20,[1]ア!$A$2:$E$1563,2,FALSE),IF(W20="イ",VLOOKUP(U20,[1]イ!$A$2:$E$1563,2,FALSE),IF(W20="ウ",HLOOKUP(U20,[1]ウ!$B$1:$ZX$6,4,FALSE),IF(W20="エ",VLOOKUP(U20,[1]エ!$A$4:$E$1000,3,FALSE)&amp;"　"&amp;VLOOKUP(U20,[1]エ!$A$4:$E$1000,4,FALSE),""))))</f>
        <v>2
東書</v>
      </c>
      <c r="Y19" s="279" t="str">
        <f>IF(W20="ア",VLOOKUP(U20,[1]ア!$A$2:$E$1563,4,FALSE),IF(W20="イ",VLOOKUP(U20,[1]イ!$A$2:$E$1563,4,FALSE),IF(W20="ウ",IF(HLOOKUP(U20,[1]ウ!$B$1:$ZX$6,3,FALSE)="","",HLOOKUP(U20,[1]ウ!$B$1:$ZX$6,3,FALSE)),"")))</f>
        <v>国語
309
※／◆</v>
      </c>
      <c r="Z19" s="281" t="str">
        <f>IF(W20="ア",VLOOKUP(U20,[1]ア!$A$2:$E$1563,5,FALSE),IF(W20="イ",VLOOKUP(U20,[1]イ!$A$2:$E$1563,5,FALSE),IF(W20="ウ",HLOOKUP(U20,[1]ウ!$B$1:$ZX$6,5,FALSE),IF(W20="エ",VLOOKUP(U20,[1]エ!$A$4:$E$1000,5,FALSE),""))))&amp;"　"&amp;IF(W20="ウ",HLOOKUP(U20,[1]ウ!$B$1:$ZX$6,6,FALSE),"")</f>
        <v>新編　新しい国語　三上　</v>
      </c>
      <c r="AA19" s="283" t="s">
        <v>10045</v>
      </c>
      <c r="AB19" s="285"/>
      <c r="AC19" s="287" t="s">
        <v>10050</v>
      </c>
      <c r="AD19" s="289"/>
    </row>
    <row r="20" spans="1:30" s="36" customFormat="1" ht="16.95" customHeight="1" x14ac:dyDescent="0.45">
      <c r="A20" s="274" t="s">
        <v>10051</v>
      </c>
      <c r="B20" s="303"/>
      <c r="C20" s="275" t="s">
        <v>9952</v>
      </c>
      <c r="D20" s="280"/>
      <c r="E20" s="280"/>
      <c r="F20" s="282"/>
      <c r="G20" s="284"/>
      <c r="H20" s="286"/>
      <c r="I20" s="304"/>
      <c r="J20" s="305"/>
      <c r="K20" s="276" t="s">
        <v>10052</v>
      </c>
      <c r="L20" s="303"/>
      <c r="M20" s="275" t="s">
        <v>9952</v>
      </c>
      <c r="N20" s="280"/>
      <c r="O20" s="280"/>
      <c r="P20" s="282"/>
      <c r="Q20" s="284"/>
      <c r="R20" s="286"/>
      <c r="S20" s="304"/>
      <c r="T20" s="305"/>
      <c r="U20" s="274" t="s">
        <v>10053</v>
      </c>
      <c r="V20" s="303"/>
      <c r="W20" s="275" t="s">
        <v>9952</v>
      </c>
      <c r="X20" s="280"/>
      <c r="Y20" s="280"/>
      <c r="Z20" s="282"/>
      <c r="AA20" s="284"/>
      <c r="AB20" s="286"/>
      <c r="AC20" s="288"/>
      <c r="AD20" s="290"/>
    </row>
    <row r="21" spans="1:30" s="36" customFormat="1" ht="16.95" customHeight="1" x14ac:dyDescent="0.45">
      <c r="A21" s="271" t="s">
        <v>10054</v>
      </c>
      <c r="B21" s="291" t="s">
        <v>10044</v>
      </c>
      <c r="C21" s="272" t="s">
        <v>10044</v>
      </c>
      <c r="D21" s="279" t="str">
        <f>IF(C22="ア",VLOOKUP(A22,[1]ア!$A$2:$E$1563,2,FALSE),IF(C22="イ",VLOOKUP(A22,[1]イ!$A$2:$E$1563,2,FALSE),IF(C22="ウ",HLOOKUP(A22,[1]ウ!$B$1:$ZX$6,4,FALSE),IF(C22="エ",VLOOKUP(A22,[1]エ!$A$4:$E$1000,3,FALSE)&amp;"　"&amp;VLOOKUP(A22,[1]エ!$A$4:$E$1000,4,FALSE),""))))</f>
        <v>2
東書</v>
      </c>
      <c r="E21" s="279" t="str">
        <f>IF(C22="ア",VLOOKUP(A22,[1]ア!$A$2:$E$1563,4,FALSE),IF(C22="イ",VLOOKUP(A22,[1]イ!$A$2:$E$1563,4,FALSE),IF(C22="ウ",IF(HLOOKUP(A22,[1]ウ!$B$1:$ZX$6,3,FALSE)="","",HLOOKUP(A22,[1]ウ!$B$1:$ZX$6,3,FALSE)),"")))</f>
        <v>国語
110
※／◆</v>
      </c>
      <c r="F21" s="281" t="str">
        <f>IF(C22="ア",VLOOKUP(A22,[1]ア!$A$2:$E$1563,5,FALSE),IF(C22="イ",VLOOKUP(A22,[1]イ!$A$2:$E$1563,5,FALSE),IF(C22="ウ",HLOOKUP(A22,[1]ウ!$B$1:$ZX$6,5,FALSE),IF(C22="エ",VLOOKUP(A22,[1]エ!$A$4:$E$1000,5,FALSE),""))))&amp;"　"&amp;IF(C22="ウ",HLOOKUP(A22,[1]ウ!$B$1:$ZX$6,6,FALSE),"")</f>
        <v>新編　あたらしい　こくご　一下　</v>
      </c>
      <c r="G21" s="283" t="s">
        <v>10045</v>
      </c>
      <c r="H21" s="285"/>
      <c r="I21" s="297" t="s">
        <v>10046</v>
      </c>
      <c r="J21" s="299"/>
      <c r="K21" s="273" t="s">
        <v>10055</v>
      </c>
      <c r="L21" s="291" t="s">
        <v>10044</v>
      </c>
      <c r="M21" s="272" t="s">
        <v>10044</v>
      </c>
      <c r="N21" s="279" t="str">
        <f>IF(M22="ア",VLOOKUP(K22,[1]ア!$A$2:$E$1563,2,FALSE),IF(M22="イ",VLOOKUP(K22,[1]イ!$A$2:$E$1563,2,FALSE),IF(M22="ウ",HLOOKUP(K22,[1]ウ!$B$1:$ZX$6,4,FALSE),IF(M22="エ",VLOOKUP(K22,[1]エ!$A$4:$E$1000,3,FALSE)&amp;"　"&amp;VLOOKUP(K22,[1]エ!$A$4:$E$1000,4,FALSE),""))))</f>
        <v>2
東書</v>
      </c>
      <c r="O21" s="279" t="str">
        <f>IF(M22="ア",VLOOKUP(K22,[1]ア!$A$2:$E$1563,4,FALSE),IF(M22="イ",VLOOKUP(K22,[1]イ!$A$2:$E$1563,4,FALSE),IF(M22="ウ",IF(HLOOKUP(K22,[1]ウ!$B$1:$ZX$6,3,FALSE)="","",HLOOKUP(K22,[1]ウ!$B$1:$ZX$6,3,FALSE)),"")))</f>
        <v>国語
210
※／◆</v>
      </c>
      <c r="P21" s="281" t="str">
        <f>IF(M22="ア",VLOOKUP(K22,[1]ア!$A$2:$E$1563,5,FALSE),IF(M22="イ",VLOOKUP(K22,[1]イ!$A$2:$E$1563,5,FALSE),IF(M22="ウ",HLOOKUP(K22,[1]ウ!$B$1:$ZX$6,5,FALSE),IF(M22="エ",VLOOKUP(K22,[1]エ!$A$4:$E$1000,5,FALSE),""))))&amp;"　"&amp;IF(M22="ウ",HLOOKUP(K22,[1]ウ!$B$1:$ZX$6,6,FALSE),"")</f>
        <v>新編　新しい　国語　二下　</v>
      </c>
      <c r="Q21" s="283" t="s">
        <v>10045</v>
      </c>
      <c r="R21" s="285"/>
      <c r="S21" s="297" t="s">
        <v>10048</v>
      </c>
      <c r="T21" s="299"/>
      <c r="U21" s="271" t="s">
        <v>10056</v>
      </c>
      <c r="V21" s="291" t="s">
        <v>10044</v>
      </c>
      <c r="W21" s="272" t="s">
        <v>10044</v>
      </c>
      <c r="X21" s="279" t="str">
        <f>IF(W22="ア",VLOOKUP(U22,[1]ア!$A$2:$E$1563,2,FALSE),IF(W22="イ",VLOOKUP(U22,[1]イ!$A$2:$E$1563,2,FALSE),IF(W22="ウ",HLOOKUP(U22,[1]ウ!$B$1:$ZX$6,4,FALSE),IF(W22="エ",VLOOKUP(U22,[1]エ!$A$4:$E$1000,3,FALSE)&amp;"　"&amp;VLOOKUP(U22,[1]エ!$A$4:$E$1000,4,FALSE),""))))</f>
        <v>2
東書</v>
      </c>
      <c r="Y21" s="279" t="str">
        <f>IF(W22="ア",VLOOKUP(U22,[1]ア!$A$2:$E$1563,4,FALSE),IF(W22="イ",VLOOKUP(U22,[1]イ!$A$2:$E$1563,4,FALSE),IF(W22="ウ",IF(HLOOKUP(U22,[1]ウ!$B$1:$ZX$6,3,FALSE)="","",HLOOKUP(U22,[1]ウ!$B$1:$ZX$6,3,FALSE)),"")))</f>
        <v>国語
310
※／◆</v>
      </c>
      <c r="Z21" s="281" t="str">
        <f>IF(W22="ア",VLOOKUP(U22,[1]ア!$A$2:$E$1563,5,FALSE),IF(W22="イ",VLOOKUP(U22,[1]イ!$A$2:$E$1563,5,FALSE),IF(W22="ウ",HLOOKUP(U22,[1]ウ!$B$1:$ZX$6,5,FALSE),IF(W22="エ",VLOOKUP(U22,[1]エ!$A$4:$E$1000,5,FALSE),""))))&amp;"　"&amp;IF(W22="ウ",HLOOKUP(U22,[1]ウ!$B$1:$ZX$6,6,FALSE),"")</f>
        <v>新編　新しい国語　三下　</v>
      </c>
      <c r="AA21" s="283" t="s">
        <v>10045</v>
      </c>
      <c r="AB21" s="285"/>
      <c r="AC21" s="287" t="s">
        <v>10050</v>
      </c>
      <c r="AD21" s="289"/>
    </row>
    <row r="22" spans="1:30" s="36" customFormat="1" ht="16.95" customHeight="1" x14ac:dyDescent="0.45">
      <c r="A22" s="274" t="s">
        <v>10057</v>
      </c>
      <c r="B22" s="303"/>
      <c r="C22" s="275" t="s">
        <v>9952</v>
      </c>
      <c r="D22" s="280"/>
      <c r="E22" s="280"/>
      <c r="F22" s="282"/>
      <c r="G22" s="284"/>
      <c r="H22" s="286"/>
      <c r="I22" s="304"/>
      <c r="J22" s="305"/>
      <c r="K22" s="276" t="s">
        <v>10058</v>
      </c>
      <c r="L22" s="303"/>
      <c r="M22" s="275" t="s">
        <v>9952</v>
      </c>
      <c r="N22" s="280"/>
      <c r="O22" s="280"/>
      <c r="P22" s="282"/>
      <c r="Q22" s="284"/>
      <c r="R22" s="286"/>
      <c r="S22" s="304"/>
      <c r="T22" s="305"/>
      <c r="U22" s="274" t="s">
        <v>10059</v>
      </c>
      <c r="V22" s="303"/>
      <c r="W22" s="275" t="s">
        <v>9952</v>
      </c>
      <c r="X22" s="280"/>
      <c r="Y22" s="280"/>
      <c r="Z22" s="282"/>
      <c r="AA22" s="284"/>
      <c r="AB22" s="286"/>
      <c r="AC22" s="288"/>
      <c r="AD22" s="290"/>
    </row>
    <row r="23" spans="1:30" s="36" customFormat="1" ht="16.95" customHeight="1" x14ac:dyDescent="0.45">
      <c r="A23" s="271" t="s">
        <v>6575</v>
      </c>
      <c r="B23" s="291" t="s">
        <v>10044</v>
      </c>
      <c r="C23" s="272" t="s">
        <v>10044</v>
      </c>
      <c r="D23" s="279" t="str">
        <f>IF(C24="ア",VLOOKUP(A24,[1]ア!$A$2:$E$1563,2,FALSE),IF(C24="イ",VLOOKUP(A24,[1]イ!$A$2:$E$1563,2,FALSE),IF(C24="ウ",HLOOKUP(A24,[1]ウ!$B$1:$ZX$6,4,FALSE),IF(C24="エ",VLOOKUP(A24,[1]エ!$A$4:$E$1000,3,FALSE)&amp;"　"&amp;VLOOKUP(A24,[1]エ!$A$4:$E$1000,4,FALSE),""))))</f>
        <v>2
東書</v>
      </c>
      <c r="E23" s="279" t="str">
        <f>IF(C24="ア",VLOOKUP(A24,[1]ア!$A$2:$E$1563,4,FALSE),IF(C24="イ",VLOOKUP(A24,[1]イ!$A$2:$E$1563,4,FALSE),IF(C24="ウ",IF(HLOOKUP(A24,[1]ウ!$B$1:$ZX$6,3,FALSE)="","",HLOOKUP(A24,[1]ウ!$B$1:$ZX$6,3,FALSE)),"")))</f>
        <v>国語
C-121</v>
      </c>
      <c r="F23" s="281" t="str">
        <f>IF(C24="ア",VLOOKUP(A24,[1]ア!$A$2:$E$1563,5,FALSE),IF(C24="イ",VLOOKUP(A24,[1]イ!$A$2:$E$1563,5,FALSE),IF(C24="ウ",HLOOKUP(A24,[1]ウ!$B$1:$ZX$6,5,FALSE),IF(C24="エ",VLOOKUP(A24,[1]エ!$A$4:$E$1000,5,FALSE),""))))&amp;"　"&amp;IF(C24="ウ",HLOOKUP(A24,[1]ウ!$B$1:$ZX$6,6,FALSE),"")</f>
        <v>こくご　☆　</v>
      </c>
      <c r="G23" s="283" t="s">
        <v>10060</v>
      </c>
      <c r="H23" s="285"/>
      <c r="I23" s="297" t="s">
        <v>10061</v>
      </c>
      <c r="J23" s="299"/>
      <c r="K23" s="273" t="s">
        <v>10062</v>
      </c>
      <c r="L23" s="291" t="s">
        <v>10044</v>
      </c>
      <c r="M23" s="272" t="s">
        <v>10044</v>
      </c>
      <c r="N23" s="279" t="str">
        <f>IF(M24="ア",VLOOKUP(K24,[1]ア!$A$2:$E$1563,2,FALSE),IF(M24="イ",VLOOKUP(K24,[1]イ!$A$2:$E$1563,2,FALSE),IF(M24="ウ",HLOOKUP(K24,[1]ウ!$B$1:$ZX$6,4,FALSE),IF(M24="エ",VLOOKUP(K24,[1]エ!$A$4:$E$1000,3,FALSE)&amp;"　"&amp;VLOOKUP(K24,[1]エ!$A$4:$E$1000,4,FALSE),""))))</f>
        <v>2
東書</v>
      </c>
      <c r="O23" s="279" t="str">
        <f>IF(M24="ア",VLOOKUP(K24,[1]ア!$A$2:$E$1563,4,FALSE),IF(M24="イ",VLOOKUP(K24,[1]イ!$A$2:$E$1563,4,FALSE),IF(M24="ウ",IF(HLOOKUP(K24,[1]ウ!$B$1:$ZX$6,3,FALSE)="","",HLOOKUP(K24,[1]ウ!$B$1:$ZX$6,3,FALSE)),"")))</f>
        <v>国語
C-122</v>
      </c>
      <c r="P23" s="281" t="str">
        <f>IF(M24="ア",VLOOKUP(K24,[1]ア!$A$2:$E$1563,5,FALSE),IF(M24="イ",VLOOKUP(K24,[1]イ!$A$2:$E$1563,5,FALSE),IF(M24="ウ",HLOOKUP(K24,[1]ウ!$B$1:$ZX$6,5,FALSE),IF(M24="エ",VLOOKUP(K24,[1]エ!$A$4:$E$1000,5,FALSE),""))))&amp;"　"&amp;IF(M24="ウ",HLOOKUP(K24,[1]ウ!$B$1:$ZX$6,6,FALSE),"")</f>
        <v>こくご　☆☆　</v>
      </c>
      <c r="Q23" s="283" t="s">
        <v>10060</v>
      </c>
      <c r="R23" s="285"/>
      <c r="S23" s="297" t="s">
        <v>10048</v>
      </c>
      <c r="T23" s="299"/>
      <c r="U23" s="271" t="s">
        <v>10063</v>
      </c>
      <c r="V23" s="291" t="s">
        <v>10044</v>
      </c>
      <c r="W23" s="272" t="s">
        <v>10044</v>
      </c>
      <c r="X23" s="279" t="str">
        <f>IF(W24="ア",VLOOKUP(U24,[1]ア!$A$2:$E$1563,2,FALSE),IF(W24="イ",VLOOKUP(U24,[1]イ!$A$2:$E$1563,2,FALSE),IF(W24="ウ",HLOOKUP(U24,[1]ウ!$B$1:$ZX$6,4,FALSE),IF(W24="エ",VLOOKUP(U24,[1]エ!$A$4:$E$1000,3,FALSE)&amp;"　"&amp;VLOOKUP(U24,[1]エ!$A$4:$E$1000,4,FALSE),""))))</f>
        <v>28-1　福　音　館</v>
      </c>
      <c r="Y23" s="279" t="str">
        <f>IF(W24="ア",VLOOKUP(U24,[1]ア!$A$2:$E$1563,4,FALSE),IF(W24="イ",VLOOKUP(U24,[1]イ!$A$2:$E$1563,4,FALSE),IF(W24="ウ",IF(HLOOKUP(U24,[1]ウ!$B$1:$ZX$6,3,FALSE)="","",HLOOKUP(U24,[1]ウ!$B$1:$ZX$6,3,FALSE)),"")))</f>
        <v/>
      </c>
      <c r="Z23" s="281" t="str">
        <f>IF(W24="ア",VLOOKUP(U24,[1]ア!$A$2:$E$1563,5,FALSE),IF(W24="イ",VLOOKUP(U24,[1]イ!$A$2:$E$1563,5,FALSE),IF(W24="ウ",HLOOKUP(U24,[1]ウ!$B$1:$ZX$6,5,FALSE),IF(W24="エ",VLOOKUP(U24,[1]エ!$A$4:$E$1000,5,FALSE),""))))&amp;"　"&amp;IF(W24="ウ",HLOOKUP(U24,[1]ウ!$B$1:$ZX$6,6,FALSE),"")</f>
        <v>こどものとも絵本　おおきなかぶ</v>
      </c>
      <c r="AA23" s="283" t="s">
        <v>10064</v>
      </c>
      <c r="AB23" s="285"/>
      <c r="AC23" s="287" t="s">
        <v>10050</v>
      </c>
      <c r="AD23" s="289"/>
    </row>
    <row r="24" spans="1:30" s="36" customFormat="1" ht="16.95" customHeight="1" x14ac:dyDescent="0.45">
      <c r="A24" s="274" t="s">
        <v>10065</v>
      </c>
      <c r="B24" s="303"/>
      <c r="C24" s="275" t="s">
        <v>9977</v>
      </c>
      <c r="D24" s="280"/>
      <c r="E24" s="280"/>
      <c r="F24" s="282"/>
      <c r="G24" s="284"/>
      <c r="H24" s="286"/>
      <c r="I24" s="304"/>
      <c r="J24" s="305"/>
      <c r="K24" s="276" t="s">
        <v>10066</v>
      </c>
      <c r="L24" s="303"/>
      <c r="M24" s="275" t="s">
        <v>9977</v>
      </c>
      <c r="N24" s="280"/>
      <c r="O24" s="280"/>
      <c r="P24" s="282"/>
      <c r="Q24" s="284"/>
      <c r="R24" s="286"/>
      <c r="S24" s="304"/>
      <c r="T24" s="305"/>
      <c r="U24" s="274">
        <v>9784834000627</v>
      </c>
      <c r="V24" s="303"/>
      <c r="W24" s="275" t="s">
        <v>9956</v>
      </c>
      <c r="X24" s="280"/>
      <c r="Y24" s="280"/>
      <c r="Z24" s="282"/>
      <c r="AA24" s="284"/>
      <c r="AB24" s="286"/>
      <c r="AC24" s="288"/>
      <c r="AD24" s="290"/>
    </row>
    <row r="25" spans="1:30" s="36" customFormat="1" ht="16.95" customHeight="1" x14ac:dyDescent="0.45">
      <c r="A25" s="271" t="s">
        <v>10067</v>
      </c>
      <c r="B25" s="291" t="s">
        <v>10044</v>
      </c>
      <c r="C25" s="272" t="s">
        <v>10044</v>
      </c>
      <c r="D25" s="279" t="str">
        <f>IF(C26="ア",VLOOKUP(A26,[1]ア!$A$2:$E$1563,2,FALSE),IF(C26="イ",VLOOKUP(A26,[1]イ!$A$2:$E$1563,2,FALSE),IF(C26="ウ",HLOOKUP(A26,[1]ウ!$B$1:$ZX$6,4,FALSE),IF(C26="エ",VLOOKUP(A26,[1]エ!$A$4:$E$1000,3,FALSE)&amp;"　"&amp;VLOOKUP(A26,[1]エ!$A$4:$E$1000,4,FALSE),""))))</f>
        <v>06-1　偕　成　社</v>
      </c>
      <c r="E25" s="279" t="str">
        <f>IF(C26="ア",VLOOKUP(A26,[1]ア!$A$2:$E$1563,4,FALSE),IF(C26="イ",VLOOKUP(A26,[1]イ!$A$2:$E$1563,4,FALSE),IF(C26="ウ",IF(HLOOKUP(A26,[1]ウ!$B$1:$ZX$6,3,FALSE)="","",HLOOKUP(A26,[1]ウ!$B$1:$ZX$6,3,FALSE)),"")))</f>
        <v/>
      </c>
      <c r="F25" s="281" t="str">
        <f>IF(C26="ア",VLOOKUP(A26,[1]ア!$A$2:$E$1563,5,FALSE),IF(C26="イ",VLOOKUP(A26,[1]イ!$A$2:$E$1563,5,FALSE),IF(C26="ウ",HLOOKUP(A26,[1]ウ!$B$1:$ZX$6,5,FALSE),IF(C26="エ",VLOOKUP(A26,[1]エ!$A$4:$E$1000,5,FALSE),""))))&amp;"　"&amp;IF(C26="ウ",HLOOKUP(A26,[1]ウ!$B$1:$ZX$6,6,FALSE),"")</f>
        <v>エリック・カールの絵本　はらぺこあおむし</v>
      </c>
      <c r="G25" s="283" t="s">
        <v>10064</v>
      </c>
      <c r="H25" s="285"/>
      <c r="I25" s="297" t="s">
        <v>10046</v>
      </c>
      <c r="J25" s="299"/>
      <c r="K25" s="273" t="s">
        <v>10068</v>
      </c>
      <c r="L25" s="291" t="s">
        <v>10044</v>
      </c>
      <c r="M25" s="272" t="s">
        <v>10044</v>
      </c>
      <c r="N25" s="279" t="str">
        <f>IF(M26="ア",VLOOKUP(K26,[1]ア!$A$2:$E$1563,2,FALSE),IF(M26="イ",VLOOKUP(K26,[1]イ!$A$2:$E$1563,2,FALSE),IF(M26="ウ",HLOOKUP(K26,[1]ウ!$B$1:$ZX$6,4,FALSE),IF(M26="エ",VLOOKUP(K26,[1]エ!$A$4:$E$1000,3,FALSE)&amp;"　"&amp;VLOOKUP(K26,[1]エ!$A$4:$E$1000,4,FALSE),""))))</f>
        <v>28-1　福　音　館</v>
      </c>
      <c r="O25" s="279" t="str">
        <f>IF(M26="ア",VLOOKUP(K26,[1]ア!$A$2:$E$1563,4,FALSE),IF(M26="イ",VLOOKUP(K26,[1]イ!$A$2:$E$1563,4,FALSE),IF(M26="ウ",IF(HLOOKUP(K26,[1]ウ!$B$1:$ZX$6,3,FALSE)="","",HLOOKUP(K26,[1]ウ!$B$1:$ZX$6,3,FALSE)),"")))</f>
        <v/>
      </c>
      <c r="P25" s="281" t="str">
        <f>IF(M26="ア",VLOOKUP(K26,[1]ア!$A$2:$E$1563,5,FALSE),IF(M26="イ",VLOOKUP(K26,[1]イ!$A$2:$E$1563,5,FALSE),IF(M26="ウ",HLOOKUP(K26,[1]ウ!$B$1:$ZX$6,5,FALSE),IF(M26="エ",VLOOKUP(K26,[1]エ!$A$4:$E$1000,5,FALSE),""))))&amp;"　"&amp;IF(M26="ウ",HLOOKUP(K26,[1]ウ!$B$1:$ZX$6,6,FALSE),"")</f>
        <v>こどものとも絵本　おおきなかぶ</v>
      </c>
      <c r="Q25" s="283" t="s">
        <v>10064</v>
      </c>
      <c r="R25" s="285"/>
      <c r="S25" s="297" t="s">
        <v>10048</v>
      </c>
      <c r="T25" s="299"/>
      <c r="U25" s="271" t="s">
        <v>10069</v>
      </c>
      <c r="V25" s="291" t="s">
        <v>10044</v>
      </c>
      <c r="W25" s="272" t="s">
        <v>10070</v>
      </c>
      <c r="X25" s="279" t="str">
        <f>IF(W26="ア",VLOOKUP(U26,[1]ア!$A$2:$E$1563,2,FALSE),IF(W26="イ",VLOOKUP(U26,[1]イ!$A$2:$E$1563,2,FALSE),IF(W26="ウ",HLOOKUP(U26,[1]ウ!$B$1:$ZX$6,4,FALSE),IF(W26="エ",VLOOKUP(U26,[1]エ!$A$4:$E$1000,3,FALSE)&amp;"　"&amp;VLOOKUP(U26,[1]エ!$A$4:$E$1000,4,FALSE),""))))</f>
        <v>38
光村</v>
      </c>
      <c r="Y25" s="279" t="str">
        <f>IF(W26="ア",VLOOKUP(U26,[1]ア!$A$2:$E$1563,4,FALSE),IF(W26="イ",VLOOKUP(U26,[1]イ!$A$2:$E$1563,4,FALSE),IF(W26="ウ",IF(HLOOKUP(U26,[1]ウ!$B$1:$ZX$6,3,FALSE)="","",HLOOKUP(U26,[1]ウ!$B$1:$ZX$6,3,FALSE)),"")))</f>
        <v>書写
308
※／◆</v>
      </c>
      <c r="Z25" s="281" t="str">
        <f>IF(W26="ア",VLOOKUP(U26,[1]ア!$A$2:$E$1563,5,FALSE),IF(W26="イ",VLOOKUP(U26,[1]イ!$A$2:$E$1563,5,FALSE),IF(W26="ウ",HLOOKUP(U26,[1]ウ!$B$1:$ZX$6,5,FALSE),IF(W26="エ",VLOOKUP(U26,[1]エ!$A$4:$E$1000,5,FALSE),""))))&amp;"　"&amp;IF(W26="ウ",HLOOKUP(U26,[1]ウ!$B$1:$ZX$6,6,FALSE),"")</f>
        <v>書写　三年　</v>
      </c>
      <c r="AA25" s="283" t="s">
        <v>10045</v>
      </c>
      <c r="AB25" s="285"/>
      <c r="AC25" s="287" t="s">
        <v>10050</v>
      </c>
      <c r="AD25" s="289"/>
    </row>
    <row r="26" spans="1:30" s="36" customFormat="1" ht="16.95" customHeight="1" x14ac:dyDescent="0.45">
      <c r="A26" s="274">
        <v>9784033280103</v>
      </c>
      <c r="B26" s="303"/>
      <c r="C26" s="275" t="s">
        <v>9956</v>
      </c>
      <c r="D26" s="280"/>
      <c r="E26" s="280"/>
      <c r="F26" s="282"/>
      <c r="G26" s="284"/>
      <c r="H26" s="286"/>
      <c r="I26" s="304"/>
      <c r="J26" s="305"/>
      <c r="K26" s="276">
        <v>9784834000627</v>
      </c>
      <c r="L26" s="303"/>
      <c r="M26" s="275" t="s">
        <v>9956</v>
      </c>
      <c r="N26" s="280"/>
      <c r="O26" s="280"/>
      <c r="P26" s="282"/>
      <c r="Q26" s="284"/>
      <c r="R26" s="286"/>
      <c r="S26" s="304"/>
      <c r="T26" s="305"/>
      <c r="U26" s="274" t="s">
        <v>10071</v>
      </c>
      <c r="V26" s="303"/>
      <c r="W26" s="275" t="s">
        <v>9952</v>
      </c>
      <c r="X26" s="280"/>
      <c r="Y26" s="280"/>
      <c r="Z26" s="282"/>
      <c r="AA26" s="284"/>
      <c r="AB26" s="286"/>
      <c r="AC26" s="288"/>
      <c r="AD26" s="290"/>
    </row>
    <row r="27" spans="1:30" s="36" customFormat="1" ht="16.95" customHeight="1" x14ac:dyDescent="0.45">
      <c r="A27" s="271" t="s">
        <v>10072</v>
      </c>
      <c r="B27" s="291" t="s">
        <v>10044</v>
      </c>
      <c r="C27" s="272" t="s">
        <v>10070</v>
      </c>
      <c r="D27" s="279" t="str">
        <f>IF(C28="ア",VLOOKUP(A28,[1]ア!$A$2:$E$1563,2,FALSE),IF(C28="イ",VLOOKUP(A28,[1]イ!$A$2:$E$1563,2,FALSE),IF(C28="ウ",HLOOKUP(A28,[1]ウ!$B$1:$ZX$6,4,FALSE),IF(C28="エ",VLOOKUP(A28,[1]エ!$A$4:$E$1000,3,FALSE)&amp;"　"&amp;VLOOKUP(A28,[1]エ!$A$4:$E$1000,4,FALSE),""))))</f>
        <v>38
光村</v>
      </c>
      <c r="E27" s="279" t="str">
        <f>IF(C28="ア",VLOOKUP(A28,[1]ア!$A$2:$E$1563,4,FALSE),IF(C28="イ",VLOOKUP(A28,[1]イ!$A$2:$E$1563,4,FALSE),IF(C28="ウ",IF(HLOOKUP(A28,[1]ウ!$B$1:$ZX$6,3,FALSE)="","",HLOOKUP(A28,[1]ウ!$B$1:$ZX$6,3,FALSE)),"")))</f>
        <v>書写
108
※／◆</v>
      </c>
      <c r="F27" s="281" t="str">
        <f>IF(C28="ア",VLOOKUP(A28,[1]ア!$A$2:$E$1563,5,FALSE),IF(C28="イ",VLOOKUP(A28,[1]イ!$A$2:$E$1563,5,FALSE),IF(C28="ウ",HLOOKUP(A28,[1]ウ!$B$1:$ZX$6,5,FALSE),IF(C28="エ",VLOOKUP(A28,[1]エ!$A$4:$E$1000,5,FALSE),""))))&amp;"　"&amp;IF(C28="ウ",HLOOKUP(A28,[1]ウ!$B$1:$ZX$6,6,FALSE),"")</f>
        <v>しょしゃ　一ねん　</v>
      </c>
      <c r="G27" s="283" t="s">
        <v>10045</v>
      </c>
      <c r="H27" s="285"/>
      <c r="I27" s="297" t="s">
        <v>10046</v>
      </c>
      <c r="J27" s="299"/>
      <c r="K27" s="273" t="s">
        <v>10073</v>
      </c>
      <c r="L27" s="291" t="s">
        <v>10044</v>
      </c>
      <c r="M27" s="272" t="s">
        <v>10070</v>
      </c>
      <c r="N27" s="279" t="str">
        <f>IF(M28="ア",VLOOKUP(K28,[1]ア!$A$2:$E$1563,2,FALSE),IF(M28="イ",VLOOKUP(K28,[1]イ!$A$2:$E$1563,2,FALSE),IF(M28="ウ",HLOOKUP(K28,[1]ウ!$B$1:$ZX$6,4,FALSE),IF(M28="エ",VLOOKUP(K28,[1]エ!$A$4:$E$1000,3,FALSE)&amp;"　"&amp;VLOOKUP(K28,[1]エ!$A$4:$E$1000,4,FALSE),""))))</f>
        <v>38
光村</v>
      </c>
      <c r="O27" s="279" t="str">
        <f>IF(M28="ア",VLOOKUP(K28,[1]ア!$A$2:$E$1563,4,FALSE),IF(M28="イ",VLOOKUP(K28,[1]イ!$A$2:$E$1563,4,FALSE),IF(M28="ウ",IF(HLOOKUP(K28,[1]ウ!$B$1:$ZX$6,3,FALSE)="","",HLOOKUP(K28,[1]ウ!$B$1:$ZX$6,3,FALSE)),"")))</f>
        <v>書写
208
※／◆</v>
      </c>
      <c r="P27" s="281" t="str">
        <f>IF(M28="ア",VLOOKUP(K28,[1]ア!$A$2:$E$1563,5,FALSE),IF(M28="イ",VLOOKUP(K28,[1]イ!$A$2:$E$1563,5,FALSE),IF(M28="ウ",HLOOKUP(K28,[1]ウ!$B$1:$ZX$6,5,FALSE),IF(M28="エ",VLOOKUP(K28,[1]エ!$A$4:$E$1000,5,FALSE),""))))&amp;"　"&amp;IF(M28="ウ",HLOOKUP(K28,[1]ウ!$B$1:$ZX$6,6,FALSE),"")</f>
        <v>しょしゃ　二年　</v>
      </c>
      <c r="Q27" s="283" t="s">
        <v>10045</v>
      </c>
      <c r="R27" s="285"/>
      <c r="S27" s="297" t="s">
        <v>10048</v>
      </c>
      <c r="T27" s="299"/>
      <c r="U27" s="271" t="s">
        <v>10074</v>
      </c>
      <c r="V27" s="291" t="s">
        <v>10075</v>
      </c>
      <c r="W27" s="272" t="s">
        <v>10075</v>
      </c>
      <c r="X27" s="279" t="str">
        <f>IF(W28="ア",VLOOKUP(U28,[1]ア!$A$2:$E$1563,2,FALSE),IF(W28="イ",VLOOKUP(U28,[1]イ!$A$2:$E$1563,2,FALSE),IF(W28="ウ",HLOOKUP(U28,[1]ウ!$B$1:$ZX$6,4,FALSE),IF(W28="エ",VLOOKUP(U28,[1]エ!$A$4:$E$1000,3,FALSE)&amp;"　"&amp;VLOOKUP(U28,[1]エ!$A$4:$E$1000,4,FALSE),""))))</f>
        <v>116
日文</v>
      </c>
      <c r="Y27" s="279" t="str">
        <f>IF(W28="ア",VLOOKUP(U28,[1]ア!$A$2:$E$1563,4,FALSE),IF(W28="イ",VLOOKUP(U28,[1]イ!$A$2:$E$1563,4,FALSE),IF(W28="ウ",IF(HLOOKUP(U28,[1]ウ!$B$1:$ZX$6,3,FALSE)="","",HLOOKUP(U28,[1]ウ!$B$1:$ZX$6,3,FALSE)),"")))</f>
        <v>社会
308
※／◆</v>
      </c>
      <c r="Z27" s="281" t="str">
        <f>IF(W28="ア",VLOOKUP(U28,[1]ア!$A$2:$E$1563,5,FALSE),IF(W28="イ",VLOOKUP(U28,[1]イ!$A$2:$E$1563,5,FALSE),IF(W28="ウ",HLOOKUP(U28,[1]ウ!$B$1:$ZX$6,5,FALSE),IF(W28="エ",VLOOKUP(U28,[1]エ!$A$4:$E$1000,5,FALSE),""))))&amp;"　"&amp;IF(W28="ウ",HLOOKUP(U28,[1]ウ!$B$1:$ZX$6,6,FALSE),"")</f>
        <v>小学社会　３年　</v>
      </c>
      <c r="AA27" s="283" t="s">
        <v>10045</v>
      </c>
      <c r="AB27" s="285"/>
      <c r="AC27" s="287" t="s">
        <v>10050</v>
      </c>
      <c r="AD27" s="289"/>
    </row>
    <row r="28" spans="1:30" s="36" customFormat="1" ht="16.95" customHeight="1" x14ac:dyDescent="0.45">
      <c r="A28" s="274" t="s">
        <v>10076</v>
      </c>
      <c r="B28" s="303"/>
      <c r="C28" s="275" t="s">
        <v>9952</v>
      </c>
      <c r="D28" s="280"/>
      <c r="E28" s="280"/>
      <c r="F28" s="282"/>
      <c r="G28" s="284"/>
      <c r="H28" s="286"/>
      <c r="I28" s="304"/>
      <c r="J28" s="305"/>
      <c r="K28" s="276" t="s">
        <v>10077</v>
      </c>
      <c r="L28" s="303"/>
      <c r="M28" s="275" t="s">
        <v>9952</v>
      </c>
      <c r="N28" s="280"/>
      <c r="O28" s="280"/>
      <c r="P28" s="282"/>
      <c r="Q28" s="284"/>
      <c r="R28" s="286"/>
      <c r="S28" s="304"/>
      <c r="T28" s="305"/>
      <c r="U28" s="274" t="s">
        <v>10078</v>
      </c>
      <c r="V28" s="303"/>
      <c r="W28" s="275" t="s">
        <v>9952</v>
      </c>
      <c r="X28" s="280"/>
      <c r="Y28" s="280"/>
      <c r="Z28" s="282"/>
      <c r="AA28" s="284"/>
      <c r="AB28" s="286"/>
      <c r="AC28" s="288"/>
      <c r="AD28" s="290"/>
    </row>
    <row r="29" spans="1:30" s="36" customFormat="1" ht="16.95" customHeight="1" x14ac:dyDescent="0.45">
      <c r="A29" s="271" t="s">
        <v>9712</v>
      </c>
      <c r="B29" s="291" t="s">
        <v>10079</v>
      </c>
      <c r="C29" s="272" t="s">
        <v>10079</v>
      </c>
      <c r="D29" s="279" t="str">
        <f>IF(C30="ア",VLOOKUP(A30,[1]ア!$A$2:$E$1563,2,FALSE),IF(C30="イ",VLOOKUP(A30,[1]イ!$A$2:$E$1563,2,FALSE),IF(C30="ウ",HLOOKUP(A30,[1]ウ!$B$1:$ZX$6,4,FALSE),IF(C30="エ",VLOOKUP(A30,[1]エ!$A$4:$E$1000,3,FALSE)&amp;"　"&amp;VLOOKUP(A30,[1]エ!$A$4:$E$1000,4,FALSE),""))))</f>
        <v>116
日文</v>
      </c>
      <c r="E29" s="279" t="str">
        <f>IF(C30="ア",VLOOKUP(A30,[1]ア!$A$2:$E$1563,4,FALSE),IF(C30="イ",VLOOKUP(A30,[1]イ!$A$2:$E$1563,4,FALSE),IF(C30="ウ",IF(HLOOKUP(A30,[1]ウ!$B$1:$ZX$6,3,FALSE)="","",HLOOKUP(A30,[1]ウ!$B$1:$ZX$6,3,FALSE)),"")))</f>
        <v>算数
122
※／◆</v>
      </c>
      <c r="F29" s="281" t="str">
        <f>IF(C30="ア",VLOOKUP(A30,[1]ア!$A$2:$E$1563,5,FALSE),IF(C30="イ",VLOOKUP(A30,[1]イ!$A$2:$E$1563,5,FALSE),IF(C30="ウ",HLOOKUP(A30,[1]ウ!$B$1:$ZX$6,5,FALSE),IF(C30="エ",VLOOKUP(A30,[1]エ!$A$4:$E$1000,5,FALSE),""))))&amp;"　"&amp;IF(C30="ウ",HLOOKUP(A30,[1]ウ!$B$1:$ZX$6,6,FALSE),"")</f>
        <v>しょうがく　さんすう１①　</v>
      </c>
      <c r="G29" s="283" t="s">
        <v>10045</v>
      </c>
      <c r="H29" s="285"/>
      <c r="I29" s="297" t="s">
        <v>10046</v>
      </c>
      <c r="J29" s="299"/>
      <c r="K29" s="273" t="s">
        <v>10080</v>
      </c>
      <c r="L29" s="291" t="s">
        <v>10079</v>
      </c>
      <c r="M29" s="272" t="s">
        <v>10079</v>
      </c>
      <c r="N29" s="279" t="str">
        <f>IF(M30="ア",VLOOKUP(K30,[1]ア!$A$2:$E$1563,2,FALSE),IF(M30="イ",VLOOKUP(K30,[1]イ!$A$2:$E$1563,2,FALSE),IF(M30="ウ",HLOOKUP(K30,[1]ウ!$B$1:$ZX$6,4,FALSE),IF(M30="エ",VLOOKUP(K30,[1]エ!$A$4:$E$1000,3,FALSE)&amp;"　"&amp;VLOOKUP(K30,[1]エ!$A$4:$E$1000,4,FALSE),""))))</f>
        <v>116
日文</v>
      </c>
      <c r="O29" s="279" t="str">
        <f>IF(M30="ア",VLOOKUP(K30,[1]ア!$A$2:$E$1563,4,FALSE),IF(M30="イ",VLOOKUP(K30,[1]イ!$A$2:$E$1563,4,FALSE),IF(M30="ウ",IF(HLOOKUP(K30,[1]ウ!$B$1:$ZX$6,3,FALSE)="","",HLOOKUP(K30,[1]ウ!$B$1:$ZX$6,3,FALSE)),"")))</f>
        <v>算数
222
※／◆</v>
      </c>
      <c r="P29" s="281" t="str">
        <f>IF(M30="ア",VLOOKUP(K30,[1]ア!$A$2:$E$1563,5,FALSE),IF(M30="イ",VLOOKUP(K30,[1]イ!$A$2:$E$1563,5,FALSE),IF(M30="ウ",HLOOKUP(K30,[1]ウ!$B$1:$ZX$6,5,FALSE),IF(M30="エ",VLOOKUP(K30,[1]エ!$A$4:$E$1000,5,FALSE),""))))&amp;"　"&amp;IF(M30="ウ",HLOOKUP(K30,[1]ウ!$B$1:$ZX$6,6,FALSE),"")</f>
        <v>小学算数２上　</v>
      </c>
      <c r="Q29" s="283" t="s">
        <v>10045</v>
      </c>
      <c r="R29" s="285"/>
      <c r="S29" s="297" t="s">
        <v>10048</v>
      </c>
      <c r="T29" s="299"/>
      <c r="U29" s="271" t="s">
        <v>5837</v>
      </c>
      <c r="V29" s="291" t="s">
        <v>10075</v>
      </c>
      <c r="W29" s="272" t="s">
        <v>10081</v>
      </c>
      <c r="X29" s="279" t="str">
        <f>IF(W30="ア",VLOOKUP(U30,[1]ア!$A$2:$E$1563,2,FALSE),IF(W30="イ",VLOOKUP(U30,[1]イ!$A$2:$E$1563,2,FALSE),IF(W30="ウ",HLOOKUP(U30,[1]ウ!$B$1:$ZX$6,4,FALSE),IF(W30="エ",VLOOKUP(U30,[1]エ!$A$4:$E$1000,3,FALSE)&amp;"　"&amp;VLOOKUP(U30,[1]エ!$A$4:$E$1000,4,FALSE),""))))</f>
        <v>46帝国</v>
      </c>
      <c r="Y29" s="279" t="str">
        <f>IF(W30="ア",VLOOKUP(U30,[1]ア!$A$2:$E$1563,4,FALSE),IF(W30="イ",VLOOKUP(U30,[1]イ!$A$2:$E$1563,4,FALSE),IF(W30="ウ",IF(HLOOKUP(U30,[1]ウ!$B$1:$ZX$6,3,FALSE)="","",HLOOKUP(U30,[1]ウ!$B$1:$ZX$6,3,FALSE)),"")))</f>
        <v>地図
304
※／◆</v>
      </c>
      <c r="Z29" s="281" t="str">
        <f>IF(W30="ア",VLOOKUP(U30,[1]ア!$A$2:$E$1563,5,FALSE),IF(W30="イ",VLOOKUP(U30,[1]イ!$A$2:$E$1563,5,FALSE),IF(W30="ウ",HLOOKUP(U30,[1]ウ!$B$1:$ZX$6,5,FALSE),IF(W30="エ",VLOOKUP(U30,[1]エ!$A$4:$E$1000,5,FALSE),""))))&amp;"　"&amp;IF(W30="ウ",HLOOKUP(U30,[1]ウ!$B$1:$ZX$6,6,FALSE),"")</f>
        <v>楽しく学ぶ　小学生の地図帳　
３・４・５・６年　</v>
      </c>
      <c r="AA29" s="283" t="s">
        <v>10045</v>
      </c>
      <c r="AB29" s="285"/>
      <c r="AC29" s="287" t="s">
        <v>10082</v>
      </c>
      <c r="AD29" s="289"/>
    </row>
    <row r="30" spans="1:30" s="36" customFormat="1" ht="16.95" customHeight="1" x14ac:dyDescent="0.45">
      <c r="A30" s="274" t="s">
        <v>10083</v>
      </c>
      <c r="B30" s="303"/>
      <c r="C30" s="275" t="s">
        <v>9952</v>
      </c>
      <c r="D30" s="280"/>
      <c r="E30" s="280"/>
      <c r="F30" s="282"/>
      <c r="G30" s="284"/>
      <c r="H30" s="286"/>
      <c r="I30" s="304"/>
      <c r="J30" s="305"/>
      <c r="K30" s="276" t="s">
        <v>10084</v>
      </c>
      <c r="L30" s="303"/>
      <c r="M30" s="275" t="s">
        <v>9952</v>
      </c>
      <c r="N30" s="280"/>
      <c r="O30" s="280"/>
      <c r="P30" s="282"/>
      <c r="Q30" s="284"/>
      <c r="R30" s="286"/>
      <c r="S30" s="304"/>
      <c r="T30" s="305"/>
      <c r="U30" s="274" t="s">
        <v>10085</v>
      </c>
      <c r="V30" s="303"/>
      <c r="W30" s="275" t="s">
        <v>9952</v>
      </c>
      <c r="X30" s="280"/>
      <c r="Y30" s="280"/>
      <c r="Z30" s="282"/>
      <c r="AA30" s="284"/>
      <c r="AB30" s="286"/>
      <c r="AC30" s="288"/>
      <c r="AD30" s="290"/>
    </row>
    <row r="31" spans="1:30" s="36" customFormat="1" ht="16.95" customHeight="1" x14ac:dyDescent="0.45">
      <c r="A31" s="271" t="s">
        <v>10086</v>
      </c>
      <c r="B31" s="291" t="s">
        <v>10079</v>
      </c>
      <c r="C31" s="272" t="s">
        <v>10079</v>
      </c>
      <c r="D31" s="279" t="str">
        <f>IF(C32="ア",VLOOKUP(A32,[1]ア!$A$2:$E$1563,2,FALSE),IF(C32="イ",VLOOKUP(A32,[1]イ!$A$2:$E$1563,2,FALSE),IF(C32="ウ",HLOOKUP(A32,[1]ウ!$B$1:$ZX$6,4,FALSE),IF(C32="エ",VLOOKUP(A32,[1]エ!$A$4:$E$1000,3,FALSE)&amp;"　"&amp;VLOOKUP(A32,[1]エ!$A$4:$E$1000,4,FALSE),""))))</f>
        <v>116
日文</v>
      </c>
      <c r="E31" s="279" t="str">
        <f>IF(C32="ア",VLOOKUP(A32,[1]ア!$A$2:$E$1563,4,FALSE),IF(C32="イ",VLOOKUP(A32,[1]イ!$A$2:$E$1563,4,FALSE),IF(C32="ウ",IF(HLOOKUP(A32,[1]ウ!$B$1:$ZX$6,3,FALSE)="","",HLOOKUP(A32,[1]ウ!$B$1:$ZX$6,3,FALSE)),"")))</f>
        <v>算数
123
※／◆</v>
      </c>
      <c r="F31" s="281" t="str">
        <f>IF(C32="ア",VLOOKUP(A32,[1]ア!$A$2:$E$1563,5,FALSE),IF(C32="イ",VLOOKUP(A32,[1]イ!$A$2:$E$1563,5,FALSE),IF(C32="ウ",HLOOKUP(A32,[1]ウ!$B$1:$ZX$6,5,FALSE),IF(C32="エ",VLOOKUP(A32,[1]エ!$A$4:$E$1000,5,FALSE),""))))&amp;"　"&amp;IF(C32="ウ",HLOOKUP(A32,[1]ウ!$B$1:$ZX$6,6,FALSE),"")</f>
        <v>しょうがく　さんすう１②　</v>
      </c>
      <c r="G31" s="283" t="s">
        <v>10045</v>
      </c>
      <c r="H31" s="285"/>
      <c r="I31" s="297" t="s">
        <v>10046</v>
      </c>
      <c r="J31" s="299"/>
      <c r="K31" s="273" t="s">
        <v>10087</v>
      </c>
      <c r="L31" s="291" t="s">
        <v>10079</v>
      </c>
      <c r="M31" s="272" t="s">
        <v>10079</v>
      </c>
      <c r="N31" s="279" t="str">
        <f>IF(M32="ア",VLOOKUP(K32,[1]ア!$A$2:$E$1563,2,FALSE),IF(M32="イ",VLOOKUP(K32,[1]イ!$A$2:$E$1563,2,FALSE),IF(M32="ウ",HLOOKUP(K32,[1]ウ!$B$1:$ZX$6,4,FALSE),IF(M32="エ",VLOOKUP(K32,[1]エ!$A$4:$E$1000,3,FALSE)&amp;"　"&amp;VLOOKUP(K32,[1]エ!$A$4:$E$1000,4,FALSE),""))))</f>
        <v>116
日文</v>
      </c>
      <c r="O31" s="279" t="str">
        <f>IF(M32="ア",VLOOKUP(K32,[1]ア!$A$2:$E$1563,4,FALSE),IF(M32="イ",VLOOKUP(K32,[1]イ!$A$2:$E$1563,4,FALSE),IF(M32="ウ",IF(HLOOKUP(K32,[1]ウ!$B$1:$ZX$6,3,FALSE)="","",HLOOKUP(K32,[1]ウ!$B$1:$ZX$6,3,FALSE)),"")))</f>
        <v>算数
223
※／◆</v>
      </c>
      <c r="P31" s="281" t="str">
        <f>IF(M32="ア",VLOOKUP(K32,[1]ア!$A$2:$E$1563,5,FALSE),IF(M32="イ",VLOOKUP(K32,[1]イ!$A$2:$E$1563,5,FALSE),IF(M32="ウ",HLOOKUP(K32,[1]ウ!$B$1:$ZX$6,5,FALSE),IF(M32="エ",VLOOKUP(K32,[1]エ!$A$4:$E$1000,5,FALSE),""))))&amp;"　"&amp;IF(M32="ウ",HLOOKUP(K32,[1]ウ!$B$1:$ZX$6,6,FALSE),"")</f>
        <v>小学算数２下　</v>
      </c>
      <c r="Q31" s="283" t="s">
        <v>10045</v>
      </c>
      <c r="R31" s="285"/>
      <c r="S31" s="297" t="s">
        <v>10048</v>
      </c>
      <c r="T31" s="299"/>
      <c r="U31" s="271" t="s">
        <v>10088</v>
      </c>
      <c r="V31" s="291" t="s">
        <v>10079</v>
      </c>
      <c r="W31" s="272" t="s">
        <v>10079</v>
      </c>
      <c r="X31" s="279" t="str">
        <f>IF(W32="ア",VLOOKUP(U32,[1]ア!$A$2:$E$1563,2,FALSE),IF(W32="イ",VLOOKUP(U32,[1]イ!$A$2:$E$1563,2,FALSE),IF(W32="ウ",HLOOKUP(U32,[1]ウ!$B$1:$ZX$6,4,FALSE),IF(W32="エ",VLOOKUP(U32,[1]エ!$A$4:$E$1000,3,FALSE)&amp;"　"&amp;VLOOKUP(U32,[1]エ!$A$4:$E$1000,4,FALSE),""))))</f>
        <v>116
日文</v>
      </c>
      <c r="Y31" s="279" t="str">
        <f>IF(W32="ア",VLOOKUP(U32,[1]ア!$A$2:$E$1563,4,FALSE),IF(W32="イ",VLOOKUP(U32,[1]イ!$A$2:$E$1563,4,FALSE),IF(W32="ウ",IF(HLOOKUP(U32,[1]ウ!$B$1:$ZX$6,3,FALSE)="","",HLOOKUP(U32,[1]ウ!$B$1:$ZX$6,3,FALSE)),"")))</f>
        <v>算数
322
※／◆</v>
      </c>
      <c r="Z31" s="281" t="str">
        <f>IF(W32="ア",VLOOKUP(U32,[1]ア!$A$2:$E$1563,5,FALSE),IF(W32="イ",VLOOKUP(U32,[1]イ!$A$2:$E$1563,5,FALSE),IF(W32="ウ",HLOOKUP(U32,[1]ウ!$B$1:$ZX$6,5,FALSE),IF(W32="エ",VLOOKUP(U32,[1]エ!$A$4:$E$1000,5,FALSE),""))))&amp;"　"&amp;IF(W32="ウ",HLOOKUP(U32,[1]ウ!$B$1:$ZX$6,6,FALSE),"")</f>
        <v>小学算数３上　</v>
      </c>
      <c r="AA31" s="283" t="s">
        <v>10045</v>
      </c>
      <c r="AB31" s="285"/>
      <c r="AC31" s="287" t="s">
        <v>10050</v>
      </c>
      <c r="AD31" s="289"/>
    </row>
    <row r="32" spans="1:30" s="36" customFormat="1" ht="16.95" customHeight="1" x14ac:dyDescent="0.45">
      <c r="A32" s="274" t="s">
        <v>10089</v>
      </c>
      <c r="B32" s="303"/>
      <c r="C32" s="275" t="s">
        <v>9952</v>
      </c>
      <c r="D32" s="280"/>
      <c r="E32" s="280"/>
      <c r="F32" s="282"/>
      <c r="G32" s="284"/>
      <c r="H32" s="286"/>
      <c r="I32" s="304"/>
      <c r="J32" s="305"/>
      <c r="K32" s="276" t="s">
        <v>10090</v>
      </c>
      <c r="L32" s="303"/>
      <c r="M32" s="275" t="s">
        <v>9952</v>
      </c>
      <c r="N32" s="280"/>
      <c r="O32" s="280"/>
      <c r="P32" s="282"/>
      <c r="Q32" s="284"/>
      <c r="R32" s="286"/>
      <c r="S32" s="304"/>
      <c r="T32" s="305"/>
      <c r="U32" s="274" t="s">
        <v>10091</v>
      </c>
      <c r="V32" s="303"/>
      <c r="W32" s="275" t="s">
        <v>9952</v>
      </c>
      <c r="X32" s="280"/>
      <c r="Y32" s="280"/>
      <c r="Z32" s="282"/>
      <c r="AA32" s="284"/>
      <c r="AB32" s="286"/>
      <c r="AC32" s="288"/>
      <c r="AD32" s="290"/>
    </row>
    <row r="33" spans="1:31" s="36" customFormat="1" ht="16.95" customHeight="1" x14ac:dyDescent="0.45">
      <c r="A33" s="271" t="s">
        <v>10092</v>
      </c>
      <c r="B33" s="291" t="s">
        <v>10079</v>
      </c>
      <c r="C33" s="272" t="s">
        <v>10079</v>
      </c>
      <c r="D33" s="279" t="str">
        <f>IF(C34="ア",VLOOKUP(A34,[1]ア!$A$2:$E$1563,2,FALSE),IF(C34="イ",VLOOKUP(A34,[1]イ!$A$2:$E$1563,2,FALSE),IF(C34="ウ",HLOOKUP(A34,[1]ウ!$B$1:$ZX$6,4,FALSE),IF(C34="エ",VLOOKUP(A34,[1]エ!$A$4:$E$1000,3,FALSE)&amp;"　"&amp;VLOOKUP(A34,[1]エ!$A$4:$E$1000,4,FALSE),""))))</f>
        <v>17
教出</v>
      </c>
      <c r="E33" s="279" t="str">
        <f>IF(C34="ア",VLOOKUP(A34,[1]ア!$A$2:$E$1563,4,FALSE),IF(C34="イ",VLOOKUP(A34,[1]イ!$A$2:$E$1563,4,FALSE),IF(C34="ウ",IF(HLOOKUP(A34,[1]ウ!$B$1:$ZX$6,3,FALSE)="","",HLOOKUP(A34,[1]ウ!$B$1:$ZX$6,3,FALSE)),"")))</f>
        <v>算数
C-121</v>
      </c>
      <c r="F33" s="281" t="str">
        <f>IF(C34="ア",VLOOKUP(A34,[1]ア!$A$2:$E$1563,5,FALSE),IF(C34="イ",VLOOKUP(A34,[1]イ!$A$2:$E$1563,5,FALSE),IF(C34="ウ",HLOOKUP(A34,[1]ウ!$B$1:$ZX$6,5,FALSE),IF(C34="エ",VLOOKUP(A34,[1]エ!$A$4:$E$1000,5,FALSE),""))))&amp;"　"&amp;IF(C34="ウ",HLOOKUP(A34,[1]ウ!$B$1:$ZX$6,6,FALSE),"")</f>
        <v>さんすう　☆　</v>
      </c>
      <c r="G33" s="283" t="s">
        <v>10060</v>
      </c>
      <c r="H33" s="285"/>
      <c r="I33" s="297" t="s">
        <v>10061</v>
      </c>
      <c r="J33" s="299"/>
      <c r="K33" s="273" t="s">
        <v>10093</v>
      </c>
      <c r="L33" s="291" t="s">
        <v>10079</v>
      </c>
      <c r="M33" s="272" t="s">
        <v>10079</v>
      </c>
      <c r="N33" s="279" t="str">
        <f>IF(M34="ア",VLOOKUP(K34,[1]ア!$A$2:$E$1563,2,FALSE),IF(M34="イ",VLOOKUP(K34,[1]イ!$A$2:$E$1563,2,FALSE),IF(M34="ウ",HLOOKUP(K34,[1]ウ!$B$1:$ZX$6,4,FALSE),IF(M34="エ",VLOOKUP(K34,[1]エ!$A$4:$E$1000,3,FALSE)&amp;"　"&amp;VLOOKUP(K34,[1]エ!$A$4:$E$1000,4,FALSE),""))))</f>
        <v>17
教出</v>
      </c>
      <c r="O33" s="279" t="str">
        <f>IF(M34="ア",VLOOKUP(K34,[1]ア!$A$2:$E$1563,4,FALSE),IF(M34="イ",VLOOKUP(K34,[1]イ!$A$2:$E$1563,4,FALSE),IF(M34="ウ",IF(HLOOKUP(K34,[1]ウ!$B$1:$ZX$6,3,FALSE)="","",HLOOKUP(K34,[1]ウ!$B$1:$ZX$6,3,FALSE)),"")))</f>
        <v>算数
C-122</v>
      </c>
      <c r="P33" s="281" t="str">
        <f>IF(M34="ア",VLOOKUP(K34,[1]ア!$A$2:$E$1563,5,FALSE),IF(M34="イ",VLOOKUP(K34,[1]イ!$A$2:$E$1563,5,FALSE),IF(M34="ウ",HLOOKUP(K34,[1]ウ!$B$1:$ZX$6,5,FALSE),IF(M34="エ",VLOOKUP(K34,[1]エ!$A$4:$E$1000,5,FALSE),""))))&amp;"　"&amp;IF(M34="ウ",HLOOKUP(K34,[1]ウ!$B$1:$ZX$6,6,FALSE),"")</f>
        <v>さんすう　☆☆（１）　</v>
      </c>
      <c r="Q33" s="283" t="s">
        <v>10060</v>
      </c>
      <c r="R33" s="285"/>
      <c r="S33" s="297" t="s">
        <v>10048</v>
      </c>
      <c r="T33" s="299"/>
      <c r="U33" s="271" t="s">
        <v>10094</v>
      </c>
      <c r="V33" s="291" t="s">
        <v>10079</v>
      </c>
      <c r="W33" s="272" t="s">
        <v>10079</v>
      </c>
      <c r="X33" s="279" t="str">
        <f>IF(W34="ア",VLOOKUP(U34,[1]ア!$A$2:$E$1563,2,FALSE),IF(W34="イ",VLOOKUP(U34,[1]イ!$A$2:$E$1563,2,FALSE),IF(W34="ウ",HLOOKUP(U34,[1]ウ!$B$1:$ZX$6,4,FALSE),IF(W34="エ",VLOOKUP(U34,[1]エ!$A$4:$E$1000,3,FALSE)&amp;"　"&amp;VLOOKUP(U34,[1]エ!$A$4:$E$1000,4,FALSE),""))))</f>
        <v>116
日文</v>
      </c>
      <c r="Y33" s="279" t="str">
        <f>IF(W34="ア",VLOOKUP(U34,[1]ア!$A$2:$E$1563,4,FALSE),IF(W34="イ",VLOOKUP(U34,[1]イ!$A$2:$E$1563,4,FALSE),IF(W34="ウ",IF(HLOOKUP(U34,[1]ウ!$B$1:$ZX$6,3,FALSE)="","",HLOOKUP(U34,[1]ウ!$B$1:$ZX$6,3,FALSE)),"")))</f>
        <v>算数
323
※／◆</v>
      </c>
      <c r="Z33" s="281" t="str">
        <f>IF(W34="ア",VLOOKUP(U34,[1]ア!$A$2:$E$1563,5,FALSE),IF(W34="イ",VLOOKUP(U34,[1]イ!$A$2:$E$1563,5,FALSE),IF(W34="ウ",HLOOKUP(U34,[1]ウ!$B$1:$ZX$6,5,FALSE),IF(W34="エ",VLOOKUP(U34,[1]エ!$A$4:$E$1000,5,FALSE),""))))&amp;"　"&amp;IF(W34="ウ",HLOOKUP(U34,[1]ウ!$B$1:$ZX$6,6,FALSE),"")</f>
        <v>小学算数３下　</v>
      </c>
      <c r="AA33" s="283" t="s">
        <v>10045</v>
      </c>
      <c r="AB33" s="285"/>
      <c r="AC33" s="287" t="s">
        <v>10050</v>
      </c>
      <c r="AD33" s="289"/>
    </row>
    <row r="34" spans="1:31" s="36" customFormat="1" ht="16.95" customHeight="1" x14ac:dyDescent="0.45">
      <c r="A34" s="274" t="s">
        <v>10095</v>
      </c>
      <c r="B34" s="303"/>
      <c r="C34" s="275" t="s">
        <v>9977</v>
      </c>
      <c r="D34" s="280"/>
      <c r="E34" s="280"/>
      <c r="F34" s="282"/>
      <c r="G34" s="284"/>
      <c r="H34" s="286"/>
      <c r="I34" s="304"/>
      <c r="J34" s="305"/>
      <c r="K34" s="276" t="s">
        <v>10096</v>
      </c>
      <c r="L34" s="303"/>
      <c r="M34" s="275" t="s">
        <v>9977</v>
      </c>
      <c r="N34" s="280"/>
      <c r="O34" s="280"/>
      <c r="P34" s="282"/>
      <c r="Q34" s="284"/>
      <c r="R34" s="286"/>
      <c r="S34" s="304"/>
      <c r="T34" s="305"/>
      <c r="U34" s="274" t="s">
        <v>10097</v>
      </c>
      <c r="V34" s="303"/>
      <c r="W34" s="275" t="s">
        <v>9952</v>
      </c>
      <c r="X34" s="280"/>
      <c r="Y34" s="280"/>
      <c r="Z34" s="282"/>
      <c r="AA34" s="284"/>
      <c r="AB34" s="286"/>
      <c r="AC34" s="288"/>
      <c r="AD34" s="290"/>
    </row>
    <row r="35" spans="1:31" s="36" customFormat="1" ht="16.95" customHeight="1" x14ac:dyDescent="0.45">
      <c r="A35" s="271" t="s">
        <v>10098</v>
      </c>
      <c r="B35" s="291" t="s">
        <v>10079</v>
      </c>
      <c r="C35" s="272" t="s">
        <v>10079</v>
      </c>
      <c r="D35" s="279" t="str">
        <f>IF(C36="ア",VLOOKUP(A36,[1]ア!$A$2:$E$1563,2,FALSE),IF(C36="イ",VLOOKUP(A36,[1]イ!$A$2:$E$1563,2,FALSE),IF(C36="ウ",HLOOKUP(A36,[1]ウ!$B$1:$ZX$6,4,FALSE),IF(C36="エ",VLOOKUP(A36,[1]エ!$A$4:$E$1000,3,FALSE)&amp;"　"&amp;VLOOKUP(A36,[1]エ!$A$4:$E$1000,4,FALSE),""))))</f>
        <v>01-1　あ か ね 書 房</v>
      </c>
      <c r="E35" s="279" t="str">
        <f>IF(C36="ア",VLOOKUP(A36,[1]ア!$A$2:$E$1563,4,FALSE),IF(C36="イ",VLOOKUP(A36,[1]イ!$A$2:$E$1563,4,FALSE),IF(C36="ウ",IF(HLOOKUP(A36,[1]ウ!$B$1:$ZX$6,3,FALSE)="","",HLOOKUP(A36,[1]ウ!$B$1:$ZX$6,3,FALSE)),"")))</f>
        <v/>
      </c>
      <c r="F35" s="281" t="str">
        <f>IF(C36="ア",VLOOKUP(A36,[1]ア!$A$2:$E$1563,5,FALSE),IF(C36="イ",VLOOKUP(A36,[1]イ!$A$2:$E$1563,5,FALSE),IF(C36="ウ",HLOOKUP(A36,[1]ウ!$B$1:$ZX$6,5,FALSE),IF(C36="エ",VLOOKUP(A36,[1]エ!$A$4:$E$1000,5,FALSE),""))))&amp;"　"&amp;IF(C36="ウ",HLOOKUP(A36,[1]ウ!$B$1:$ZX$6,6,FALSE),"")</f>
        <v>単行本さわってあそぼう　ふわふわあひる</v>
      </c>
      <c r="G35" s="283" t="s">
        <v>10064</v>
      </c>
      <c r="H35" s="285"/>
      <c r="I35" s="297" t="s">
        <v>10046</v>
      </c>
      <c r="J35" s="299"/>
      <c r="K35" s="273" t="s">
        <v>10099</v>
      </c>
      <c r="L35" s="291" t="s">
        <v>10079</v>
      </c>
      <c r="M35" s="272" t="s">
        <v>10079</v>
      </c>
      <c r="N35" s="279" t="str">
        <f>IF(M36="ア",VLOOKUP(K36,[1]ア!$A$2:$E$1563,2,FALSE),IF(M36="イ",VLOOKUP(K36,[1]イ!$A$2:$E$1563,2,FALSE),IF(M36="ウ",HLOOKUP(K36,[1]ウ!$B$1:$ZX$6,4,FALSE),IF(M36="エ",VLOOKUP(K36,[1]エ!$A$4:$E$1000,3,FALSE)&amp;"　"&amp;VLOOKUP(K36,[1]エ!$A$4:$E$1000,4,FALSE),""))))</f>
        <v>17
教出</v>
      </c>
      <c r="O35" s="279" t="str">
        <f>IF(M36="ア",VLOOKUP(K36,[1]ア!$A$2:$E$1563,4,FALSE),IF(M36="イ",VLOOKUP(K36,[1]イ!$A$2:$E$1563,4,FALSE),IF(M36="ウ",IF(HLOOKUP(K36,[1]ウ!$B$1:$ZX$6,3,FALSE)="","",HLOOKUP(K36,[1]ウ!$B$1:$ZX$6,3,FALSE)),"")))</f>
        <v>算数
C-123</v>
      </c>
      <c r="P35" s="281" t="str">
        <f>IF(M36="ア",VLOOKUP(K36,[1]ア!$A$2:$E$1563,5,FALSE),IF(M36="イ",VLOOKUP(K36,[1]イ!$A$2:$E$1563,5,FALSE),IF(M36="ウ",HLOOKUP(K36,[1]ウ!$B$1:$ZX$6,5,FALSE),IF(M36="エ",VLOOKUP(K36,[1]エ!$A$4:$E$1000,5,FALSE),""))))&amp;"　"&amp;IF(M36="ウ",HLOOKUP(K36,[1]ウ!$B$1:$ZX$6,6,FALSE),"")</f>
        <v>さんすう　☆☆（２）　</v>
      </c>
      <c r="Q35" s="283" t="s">
        <v>10060</v>
      </c>
      <c r="R35" s="285"/>
      <c r="S35" s="297" t="s">
        <v>10048</v>
      </c>
      <c r="T35" s="299"/>
      <c r="U35" s="271" t="s">
        <v>10100</v>
      </c>
      <c r="V35" s="291" t="s">
        <v>10079</v>
      </c>
      <c r="W35" s="272" t="s">
        <v>10079</v>
      </c>
      <c r="X35" s="279" t="str">
        <f>IF(W36="ア",VLOOKUP(U36,[1]ア!$A$2:$E$1563,2,FALSE),IF(W36="イ",VLOOKUP(U36,[1]イ!$A$2:$E$1563,2,FALSE),IF(W36="ウ",HLOOKUP(U36,[1]ウ!$B$1:$ZX$6,4,FALSE),IF(W36="エ",VLOOKUP(U36,[1]エ!$A$4:$E$1000,3,FALSE)&amp;"　"&amp;VLOOKUP(U36,[1]エ!$A$4:$E$1000,4,FALSE),""))))</f>
        <v>20-1　童　心　社</v>
      </c>
      <c r="Y35" s="279" t="str">
        <f>IF(W36="ア",VLOOKUP(U36,[1]ア!$A$2:$E$1563,4,FALSE),IF(W36="イ",VLOOKUP(U36,[1]イ!$A$2:$E$1563,4,FALSE),IF(W36="ウ",IF(HLOOKUP(U36,[1]ウ!$B$1:$ZX$6,3,FALSE)="","",HLOOKUP(U36,[1]ウ!$B$1:$ZX$6,3,FALSE)),"")))</f>
        <v/>
      </c>
      <c r="Z35" s="281" t="str">
        <f>IF(W36="ア",VLOOKUP(U36,[1]ア!$A$2:$E$1563,5,FALSE),IF(W36="イ",VLOOKUP(U36,[1]イ!$A$2:$E$1563,5,FALSE),IF(W36="ウ",HLOOKUP(U36,[1]ウ!$B$1:$ZX$6,5,FALSE),IF(W36="エ",VLOOKUP(U36,[1]エ!$A$4:$E$1000,5,FALSE),""))))&amp;"　"&amp;IF(W36="ウ",HLOOKUP(U36,[1]ウ!$B$1:$ZX$6,6,FALSE),"")</f>
        <v>ピーマン村の絵本たち　さつまのおいも</v>
      </c>
      <c r="AA35" s="283" t="s">
        <v>10064</v>
      </c>
      <c r="AB35" s="285"/>
      <c r="AC35" s="287" t="s">
        <v>10050</v>
      </c>
      <c r="AD35" s="289"/>
    </row>
    <row r="36" spans="1:31" s="36" customFormat="1" ht="16.95" customHeight="1" x14ac:dyDescent="0.45">
      <c r="A36" s="274">
        <v>9784251007711</v>
      </c>
      <c r="B36" s="303"/>
      <c r="C36" s="275" t="s">
        <v>9956</v>
      </c>
      <c r="D36" s="280"/>
      <c r="E36" s="280"/>
      <c r="F36" s="282"/>
      <c r="G36" s="284"/>
      <c r="H36" s="286"/>
      <c r="I36" s="304"/>
      <c r="J36" s="305"/>
      <c r="K36" s="276" t="s">
        <v>10101</v>
      </c>
      <c r="L36" s="303"/>
      <c r="M36" s="275" t="s">
        <v>9977</v>
      </c>
      <c r="N36" s="280"/>
      <c r="O36" s="280"/>
      <c r="P36" s="282"/>
      <c r="Q36" s="284"/>
      <c r="R36" s="286"/>
      <c r="S36" s="304"/>
      <c r="T36" s="305"/>
      <c r="U36" s="274">
        <v>9784494005635</v>
      </c>
      <c r="V36" s="303"/>
      <c r="W36" s="275" t="s">
        <v>9956</v>
      </c>
      <c r="X36" s="280"/>
      <c r="Y36" s="280"/>
      <c r="Z36" s="282"/>
      <c r="AA36" s="284"/>
      <c r="AB36" s="286"/>
      <c r="AC36" s="288"/>
      <c r="AD36" s="290"/>
    </row>
    <row r="37" spans="1:31" s="36" customFormat="1" ht="16.95" customHeight="1" x14ac:dyDescent="0.45">
      <c r="A37" s="271" t="s">
        <v>10102</v>
      </c>
      <c r="B37" s="291" t="s">
        <v>10103</v>
      </c>
      <c r="C37" s="272" t="s">
        <v>10103</v>
      </c>
      <c r="D37" s="279" t="str">
        <f>IF(C38="ア",VLOOKUP(A38,[1]ア!$A$2:$E$1563,2,FALSE),IF(C38="イ",VLOOKUP(A38,[1]イ!$A$2:$E$1563,2,FALSE),IF(C38="ウ",HLOOKUP(A38,[1]ウ!$B$1:$ZX$6,4,FALSE),IF(C38="エ",VLOOKUP(A38,[1]エ!$A$4:$E$1000,3,FALSE)&amp;"　"&amp;VLOOKUP(A38,[1]エ!$A$4:$E$1000,4,FALSE),""))))</f>
        <v>61
啓林館</v>
      </c>
      <c r="E37" s="279" t="str">
        <f>IF(C38="ア",VLOOKUP(A38,[1]ア!$A$2:$E$1563,4,FALSE),IF(C38="イ",VLOOKUP(A38,[1]イ!$A$2:$E$1563,4,FALSE),IF(C38="ウ",IF(HLOOKUP(A38,[1]ウ!$B$1:$ZX$6,3,FALSE)="","",HLOOKUP(A38,[1]ウ!$B$1:$ZX$6,3,FALSE)),"")))</f>
        <v>生活
129
※／◆</v>
      </c>
      <c r="F37" s="281" t="str">
        <f>IF(C38="ア",VLOOKUP(A38,[1]ア!$A$2:$E$1563,5,FALSE),IF(C38="イ",VLOOKUP(A38,[1]イ!$A$2:$E$1563,5,FALSE),IF(C38="ウ",HLOOKUP(A38,[1]ウ!$B$1:$ZX$6,5,FALSE),IF(C38="エ",VLOOKUP(A38,[1]エ!$A$4:$E$1000,5,FALSE),""))))&amp;"　"&amp;IF(C38="ウ",HLOOKUP(A38,[1]ウ!$B$1:$ZX$6,6,FALSE),"")</f>
        <v>わくわく　せいかつ上　</v>
      </c>
      <c r="G37" s="283" t="s">
        <v>10045</v>
      </c>
      <c r="H37" s="285"/>
      <c r="I37" s="297" t="s">
        <v>10061</v>
      </c>
      <c r="J37" s="299"/>
      <c r="K37" s="273" t="s">
        <v>10104</v>
      </c>
      <c r="L37" s="291" t="s">
        <v>10079</v>
      </c>
      <c r="M37" s="272" t="s">
        <v>10079</v>
      </c>
      <c r="N37" s="279" t="str">
        <f>IF(M38="ア",VLOOKUP(K38,[1]ア!$A$2:$E$1563,2,FALSE),IF(M38="イ",VLOOKUP(K38,[1]イ!$A$2:$E$1563,2,FALSE),IF(M38="ウ",HLOOKUP(K38,[1]ウ!$B$1:$ZX$6,4,FALSE),IF(M38="エ",VLOOKUP(K38,[1]エ!$A$4:$E$1000,3,FALSE)&amp;"　"&amp;VLOOKUP(K38,[1]エ!$A$4:$E$1000,4,FALSE),""))))</f>
        <v>20-1　童　心　社</v>
      </c>
      <c r="O37" s="279" t="str">
        <f>IF(M38="ア",VLOOKUP(K38,[1]ア!$A$2:$E$1563,4,FALSE),IF(M38="イ",VLOOKUP(K38,[1]イ!$A$2:$E$1563,4,FALSE),IF(M38="ウ",IF(HLOOKUP(K38,[1]ウ!$B$1:$ZX$6,3,FALSE)="","",HLOOKUP(K38,[1]ウ!$B$1:$ZX$6,3,FALSE)),"")))</f>
        <v/>
      </c>
      <c r="P37" s="281" t="str">
        <f>IF(M38="ア",VLOOKUP(K38,[1]ア!$A$2:$E$1563,5,FALSE),IF(M38="イ",VLOOKUP(K38,[1]イ!$A$2:$E$1563,5,FALSE),IF(M38="ウ",HLOOKUP(K38,[1]ウ!$B$1:$ZX$6,5,FALSE),IF(M38="エ",VLOOKUP(K38,[1]エ!$A$4:$E$1000,5,FALSE),""))))&amp;"　"&amp;IF(M38="ウ",HLOOKUP(K38,[1]ウ!$B$1:$ZX$6,6,FALSE),"")</f>
        <v>ピーマン村の絵本たち　さつまのおいも</v>
      </c>
      <c r="Q37" s="283" t="s">
        <v>10064</v>
      </c>
      <c r="R37" s="285"/>
      <c r="S37" s="297" t="s">
        <v>10048</v>
      </c>
      <c r="T37" s="299"/>
      <c r="U37" s="271" t="s">
        <v>10105</v>
      </c>
      <c r="V37" s="291" t="s">
        <v>10106</v>
      </c>
      <c r="W37" s="272" t="s">
        <v>10106</v>
      </c>
      <c r="X37" s="279" t="str">
        <f>IF(W38="ア",VLOOKUP(U38,[1]ア!$A$2:$E$1563,2,FALSE),IF(W38="イ",VLOOKUP(U38,[1]イ!$A$2:$E$1563,2,FALSE),IF(W38="ウ",HLOOKUP(U38,[1]ウ!$B$1:$ZX$6,4,FALSE),IF(W38="エ",VLOOKUP(U38,[1]エ!$A$4:$E$1000,3,FALSE)&amp;"　"&amp;VLOOKUP(U38,[1]エ!$A$4:$E$1000,4,FALSE),""))))</f>
        <v>61
啓林館</v>
      </c>
      <c r="Y37" s="279" t="str">
        <f>IF(W38="ア",VLOOKUP(U38,[1]ア!$A$2:$E$1563,4,FALSE),IF(W38="イ",VLOOKUP(U38,[1]イ!$A$2:$E$1563,4,FALSE),IF(W38="ウ",IF(HLOOKUP(U38,[1]ウ!$B$1:$ZX$6,3,FALSE)="","",HLOOKUP(U38,[1]ウ!$B$1:$ZX$6,3,FALSE)),"")))</f>
        <v>理科
312
※／◆</v>
      </c>
      <c r="Z37" s="281" t="str">
        <f>IF(W38="ア",VLOOKUP(U38,[1]ア!$A$2:$E$1563,5,FALSE),IF(W38="イ",VLOOKUP(U38,[1]イ!$A$2:$E$1563,5,FALSE),IF(W38="ウ",HLOOKUP(U38,[1]ウ!$B$1:$ZX$6,5,FALSE),IF(W38="エ",VLOOKUP(U38,[1]エ!$A$4:$E$1000,5,FALSE),""))))&amp;"　"&amp;IF(W38="ウ",HLOOKUP(U38,[1]ウ!$B$1:$ZX$6,6,FALSE),"")</f>
        <v>わくわく理科　３　</v>
      </c>
      <c r="AA37" s="283" t="s">
        <v>10045</v>
      </c>
      <c r="AB37" s="285"/>
      <c r="AC37" s="287" t="s">
        <v>10050</v>
      </c>
      <c r="AD37" s="289"/>
    </row>
    <row r="38" spans="1:31" s="36" customFormat="1" ht="16.95" customHeight="1" x14ac:dyDescent="0.45">
      <c r="A38" s="274" t="s">
        <v>10107</v>
      </c>
      <c r="B38" s="303"/>
      <c r="C38" s="275" t="s">
        <v>9952</v>
      </c>
      <c r="D38" s="280"/>
      <c r="E38" s="280"/>
      <c r="F38" s="282"/>
      <c r="G38" s="284"/>
      <c r="H38" s="286"/>
      <c r="I38" s="304"/>
      <c r="J38" s="305"/>
      <c r="K38" s="276">
        <v>9784494005635</v>
      </c>
      <c r="L38" s="303"/>
      <c r="M38" s="275" t="s">
        <v>9956</v>
      </c>
      <c r="N38" s="280"/>
      <c r="O38" s="280"/>
      <c r="P38" s="282"/>
      <c r="Q38" s="284"/>
      <c r="R38" s="286"/>
      <c r="S38" s="304"/>
      <c r="T38" s="305"/>
      <c r="U38" s="274" t="s">
        <v>10108</v>
      </c>
      <c r="V38" s="303"/>
      <c r="W38" s="275" t="s">
        <v>9952</v>
      </c>
      <c r="X38" s="280"/>
      <c r="Y38" s="280"/>
      <c r="Z38" s="282"/>
      <c r="AA38" s="284"/>
      <c r="AB38" s="286"/>
      <c r="AC38" s="288"/>
      <c r="AD38" s="290"/>
    </row>
    <row r="39" spans="1:31" s="36" customFormat="1" ht="16.95" customHeight="1" x14ac:dyDescent="0.45">
      <c r="A39" s="271" t="s">
        <v>10109</v>
      </c>
      <c r="B39" s="291" t="s">
        <v>10103</v>
      </c>
      <c r="C39" s="272" t="s">
        <v>10103</v>
      </c>
      <c r="D39" s="279" t="str">
        <f>IF(C40="ア",VLOOKUP(A40,[1]ア!$A$2:$E$1563,2,FALSE),IF(C40="イ",VLOOKUP(A40,[1]イ!$A$2:$E$1563,2,FALSE),IF(C40="ウ",HLOOKUP(A40,[1]ウ!$B$1:$ZX$6,4,FALSE),IF(C40="エ",VLOOKUP(A40,[1]エ!$A$4:$E$1000,3,FALSE)&amp;"　"&amp;VLOOKUP(A40,[1]エ!$A$4:$E$1000,4,FALSE),""))))</f>
        <v>61
啓林館</v>
      </c>
      <c r="E39" s="279" t="str">
        <f>IF(C40="ア",VLOOKUP(A40,[1]ア!$A$2:$E$1563,4,FALSE),IF(C40="イ",VLOOKUP(A40,[1]イ!$A$2:$E$1563,4,FALSE),IF(C40="ウ",IF(HLOOKUP(A40,[1]ウ!$B$1:$ZX$6,3,FALSE)="","",HLOOKUP(A40,[1]ウ!$B$1:$ZX$6,3,FALSE)),"")))</f>
        <v>生活
130
※／◆</v>
      </c>
      <c r="F39" s="281" t="str">
        <f>IF(C40="ア",VLOOKUP(A40,[1]ア!$A$2:$E$1563,5,FALSE),IF(C40="イ",VLOOKUP(A40,[1]イ!$A$2:$E$1563,5,FALSE),IF(C40="ウ",HLOOKUP(A40,[1]ウ!$B$1:$ZX$6,5,FALSE),IF(C40="エ",VLOOKUP(A40,[1]エ!$A$4:$E$1000,5,FALSE),""))))&amp;"　"&amp;IF(C40="ウ",HLOOKUP(A40,[1]ウ!$B$1:$ZX$6,6,FALSE),"")</f>
        <v>いきいき　せいかつ下　</v>
      </c>
      <c r="G39" s="283" t="s">
        <v>10045</v>
      </c>
      <c r="H39" s="285"/>
      <c r="I39" s="297" t="s">
        <v>10061</v>
      </c>
      <c r="J39" s="299"/>
      <c r="K39" s="273" t="s">
        <v>10110</v>
      </c>
      <c r="L39" s="291" t="s">
        <v>10103</v>
      </c>
      <c r="M39" s="272" t="s">
        <v>10103</v>
      </c>
      <c r="N39" s="279" t="str">
        <f>IF(M40="ア",VLOOKUP(K40,[1]ア!$A$2:$E$1563,2,FALSE),IF(M40="イ",VLOOKUP(K40,[1]イ!$A$2:$E$1563,2,FALSE),IF(M40="ウ",HLOOKUP(K40,[1]ウ!$B$1:$ZX$6,4,FALSE),IF(M40="エ",VLOOKUP(K40,[1]エ!$A$4:$E$1000,3,FALSE)&amp;"　"&amp;VLOOKUP(K40,[1]エ!$A$4:$E$1000,4,FALSE),""))))</f>
        <v>61
啓林館</v>
      </c>
      <c r="O39" s="279" t="str">
        <f>IF(M40="ア",VLOOKUP(K40,[1]ア!$A$2:$E$1563,4,FALSE),IF(M40="イ",VLOOKUP(K40,[1]イ!$A$2:$E$1563,4,FALSE),IF(M40="ウ",IF(HLOOKUP(K40,[1]ウ!$B$1:$ZX$6,3,FALSE)="","",HLOOKUP(K40,[1]ウ!$B$1:$ZX$6,3,FALSE)),"")))</f>
        <v>生活
129
※／◆</v>
      </c>
      <c r="P39" s="281" t="str">
        <f>IF(M40="ア",VLOOKUP(K40,[1]ア!$A$2:$E$1563,5,FALSE),IF(M40="イ",VLOOKUP(K40,[1]イ!$A$2:$E$1563,5,FALSE),IF(M40="ウ",HLOOKUP(K40,[1]ウ!$B$1:$ZX$6,5,FALSE),IF(M40="エ",VLOOKUP(K40,[1]エ!$A$4:$E$1000,5,FALSE),""))))&amp;"　"&amp;IF(M40="ウ",HLOOKUP(K40,[1]ウ!$B$1:$ZX$6,6,FALSE),"")</f>
        <v>わくわく　せいかつ上　</v>
      </c>
      <c r="Q39" s="283" t="s">
        <v>10045</v>
      </c>
      <c r="R39" s="285"/>
      <c r="S39" s="297" t="s">
        <v>10061</v>
      </c>
      <c r="T39" s="299" t="s">
        <v>9972</v>
      </c>
      <c r="U39" s="271" t="s">
        <v>10111</v>
      </c>
      <c r="V39" s="291" t="s">
        <v>10103</v>
      </c>
      <c r="W39" s="272" t="s">
        <v>10103</v>
      </c>
      <c r="X39" s="279" t="str">
        <f>IF(W40="ア",VLOOKUP(U40,[1]ア!$A$2:$E$1563,2,FALSE),IF(W40="イ",VLOOKUP(U40,[1]イ!$A$2:$E$1563,2,FALSE),IF(W40="ウ",HLOOKUP(U40,[1]ウ!$B$1:$ZX$6,4,FALSE),IF(W40="エ",VLOOKUP(U40,[1]エ!$A$4:$E$1000,3,FALSE)&amp;"　"&amp;VLOOKUP(U40,[1]エ!$A$4:$E$1000,4,FALSE),""))))</f>
        <v>61
啓林館</v>
      </c>
      <c r="Y39" s="279" t="str">
        <f>IF(W40="ア",VLOOKUP(U40,[1]ア!$A$2:$E$1563,4,FALSE),IF(W40="イ",VLOOKUP(U40,[1]イ!$A$2:$E$1563,4,FALSE),IF(W40="ウ",IF(HLOOKUP(U40,[1]ウ!$B$1:$ZX$6,3,FALSE)="","",HLOOKUP(U40,[1]ウ!$B$1:$ZX$6,3,FALSE)),"")))</f>
        <v>生活
129
※／◆</v>
      </c>
      <c r="Z39" s="281" t="str">
        <f>IF(W40="ア",VLOOKUP(U40,[1]ア!$A$2:$E$1563,5,FALSE),IF(W40="イ",VLOOKUP(U40,[1]イ!$A$2:$E$1563,5,FALSE),IF(W40="ウ",HLOOKUP(U40,[1]ウ!$B$1:$ZX$6,5,FALSE),IF(W40="エ",VLOOKUP(U40,[1]エ!$A$4:$E$1000,5,FALSE),""))))&amp;"　"&amp;IF(W40="ウ",HLOOKUP(U40,[1]ウ!$B$1:$ZX$6,6,FALSE),"")</f>
        <v>わくわく　せいかつ上　</v>
      </c>
      <c r="AA39" s="283" t="s">
        <v>10064</v>
      </c>
      <c r="AB39" s="285"/>
      <c r="AC39" s="287" t="s">
        <v>10112</v>
      </c>
      <c r="AD39" s="289" t="s">
        <v>9972</v>
      </c>
    </row>
    <row r="40" spans="1:31" s="36" customFormat="1" ht="16.95" customHeight="1" x14ac:dyDescent="0.45">
      <c r="A40" s="274" t="s">
        <v>10113</v>
      </c>
      <c r="B40" s="303"/>
      <c r="C40" s="275" t="s">
        <v>9952</v>
      </c>
      <c r="D40" s="280"/>
      <c r="E40" s="280"/>
      <c r="F40" s="282"/>
      <c r="G40" s="284"/>
      <c r="H40" s="286"/>
      <c r="I40" s="304"/>
      <c r="J40" s="305"/>
      <c r="K40" s="276" t="s">
        <v>10107</v>
      </c>
      <c r="L40" s="303"/>
      <c r="M40" s="275" t="s">
        <v>9952</v>
      </c>
      <c r="N40" s="280"/>
      <c r="O40" s="280"/>
      <c r="P40" s="282"/>
      <c r="Q40" s="284"/>
      <c r="R40" s="286"/>
      <c r="S40" s="304"/>
      <c r="T40" s="305"/>
      <c r="U40" s="274" t="s">
        <v>10107</v>
      </c>
      <c r="V40" s="303"/>
      <c r="W40" s="275" t="s">
        <v>9952</v>
      </c>
      <c r="X40" s="280"/>
      <c r="Y40" s="280"/>
      <c r="Z40" s="282"/>
      <c r="AA40" s="284"/>
      <c r="AB40" s="286"/>
      <c r="AC40" s="288"/>
      <c r="AD40" s="290"/>
    </row>
    <row r="41" spans="1:31" s="36" customFormat="1" ht="16.95" customHeight="1" x14ac:dyDescent="0.45">
      <c r="A41" s="271" t="s">
        <v>10114</v>
      </c>
      <c r="B41" s="291" t="s">
        <v>10103</v>
      </c>
      <c r="C41" s="272" t="s">
        <v>10103</v>
      </c>
      <c r="D41" s="279" t="str">
        <f>IF(C42="ア",VLOOKUP(A42,[1]ア!$A$2:$E$1563,2,FALSE),IF(C42="イ",VLOOKUP(A42,[1]イ!$A$2:$E$1563,2,FALSE),IF(C42="ウ",HLOOKUP(A42,[1]ウ!$B$1:$ZX$6,4,FALSE),IF(C42="エ",VLOOKUP(A42,[1]エ!$A$4:$E$1000,3,FALSE)&amp;"　"&amp;VLOOKUP(A42,[1]エ!$A$4:$E$1000,4,FALSE),""))))</f>
        <v>61
啓林館</v>
      </c>
      <c r="E41" s="279" t="str">
        <f>IF(C42="ア",VLOOKUP(A42,[1]ア!$A$2:$E$1563,4,FALSE),IF(C42="イ",VLOOKUP(A42,[1]イ!$A$2:$E$1563,4,FALSE),IF(C42="ウ",IF(HLOOKUP(A42,[1]ウ!$B$1:$ZX$6,3,FALSE)="","",HLOOKUP(A42,[1]ウ!$B$1:$ZX$6,3,FALSE)),"")))</f>
        <v>生活
129
※／◆</v>
      </c>
      <c r="F41" s="281" t="str">
        <f>IF(C42="ア",VLOOKUP(A42,[1]ア!$A$2:$E$1563,5,FALSE),IF(C42="イ",VLOOKUP(A42,[1]イ!$A$2:$E$1563,5,FALSE),IF(C42="ウ",HLOOKUP(A42,[1]ウ!$B$1:$ZX$6,5,FALSE),IF(C42="エ",VLOOKUP(A42,[1]エ!$A$4:$E$1000,5,FALSE),""))))&amp;"　"&amp;IF(C42="ウ",HLOOKUP(A42,[1]ウ!$B$1:$ZX$6,6,FALSE),"")</f>
        <v>わくわく　せいかつ上　</v>
      </c>
      <c r="G41" s="283" t="s">
        <v>10115</v>
      </c>
      <c r="H41" s="285"/>
      <c r="I41" s="297" t="s">
        <v>10112</v>
      </c>
      <c r="J41" s="299"/>
      <c r="K41" s="273" t="s">
        <v>10116</v>
      </c>
      <c r="L41" s="291" t="s">
        <v>10103</v>
      </c>
      <c r="M41" s="272" t="s">
        <v>10103</v>
      </c>
      <c r="N41" s="279" t="str">
        <f>IF(M42="ア",VLOOKUP(K42,[1]ア!$A$2:$E$1563,2,FALSE),IF(M42="イ",VLOOKUP(K42,[1]イ!$A$2:$E$1563,2,FALSE),IF(M42="ウ",HLOOKUP(K42,[1]ウ!$B$1:$ZX$6,4,FALSE),IF(M42="エ",VLOOKUP(K42,[1]エ!$A$4:$E$1000,3,FALSE)&amp;"　"&amp;VLOOKUP(K42,[1]エ!$A$4:$E$1000,4,FALSE),""))))</f>
        <v>61
啓林館</v>
      </c>
      <c r="O41" s="279" t="str">
        <f>IF(M42="ア",VLOOKUP(K42,[1]ア!$A$2:$E$1563,4,FALSE),IF(M42="イ",VLOOKUP(K42,[1]イ!$A$2:$E$1563,4,FALSE),IF(M42="ウ",IF(HLOOKUP(K42,[1]ウ!$B$1:$ZX$6,3,FALSE)="","",HLOOKUP(K42,[1]ウ!$B$1:$ZX$6,3,FALSE)),"")))</f>
        <v>生活
130
※／◆</v>
      </c>
      <c r="P41" s="281" t="str">
        <f>IF(M42="ア",VLOOKUP(K42,[1]ア!$A$2:$E$1563,5,FALSE),IF(M42="イ",VLOOKUP(K42,[1]イ!$A$2:$E$1563,5,FALSE),IF(M42="ウ",HLOOKUP(K42,[1]ウ!$B$1:$ZX$6,5,FALSE),IF(M42="エ",VLOOKUP(K42,[1]エ!$A$4:$E$1000,5,FALSE),""))))&amp;"　"&amp;IF(M42="ウ",HLOOKUP(K42,[1]ウ!$B$1:$ZX$6,6,FALSE),"")</f>
        <v>いきいき　せいかつ下　</v>
      </c>
      <c r="Q41" s="283" t="s">
        <v>10045</v>
      </c>
      <c r="R41" s="285"/>
      <c r="S41" s="297" t="s">
        <v>10061</v>
      </c>
      <c r="T41" s="299" t="s">
        <v>9972</v>
      </c>
      <c r="U41" s="271" t="s">
        <v>10117</v>
      </c>
      <c r="V41" s="291" t="s">
        <v>10103</v>
      </c>
      <c r="W41" s="272" t="s">
        <v>10103</v>
      </c>
      <c r="X41" s="279" t="str">
        <f>IF(W42="ア",VLOOKUP(U42,[1]ア!$A$2:$E$1563,2,FALSE),IF(W42="イ",VLOOKUP(U42,[1]イ!$A$2:$E$1563,2,FALSE),IF(W42="ウ",HLOOKUP(U42,[1]ウ!$B$1:$ZX$6,4,FALSE),IF(W42="エ",VLOOKUP(U42,[1]エ!$A$4:$E$1000,3,FALSE)&amp;"　"&amp;VLOOKUP(U42,[1]エ!$A$4:$E$1000,4,FALSE),""))))</f>
        <v>61
啓林館</v>
      </c>
      <c r="Y41" s="279" t="str">
        <f>IF(W42="ア",VLOOKUP(U42,[1]ア!$A$2:$E$1563,4,FALSE),IF(W42="イ",VLOOKUP(U42,[1]イ!$A$2:$E$1563,4,FALSE),IF(W42="ウ",IF(HLOOKUP(U42,[1]ウ!$B$1:$ZX$6,3,FALSE)="","",HLOOKUP(U42,[1]ウ!$B$1:$ZX$6,3,FALSE)),"")))</f>
        <v>生活
130
※／◆</v>
      </c>
      <c r="Z41" s="281" t="str">
        <f>IF(W42="ア",VLOOKUP(U42,[1]ア!$A$2:$E$1563,5,FALSE),IF(W42="イ",VLOOKUP(U42,[1]イ!$A$2:$E$1563,5,FALSE),IF(W42="ウ",HLOOKUP(U42,[1]ウ!$B$1:$ZX$6,5,FALSE),IF(W42="エ",VLOOKUP(U42,[1]エ!$A$4:$E$1000,5,FALSE),""))))&amp;"　"&amp;IF(W42="ウ",HLOOKUP(U42,[1]ウ!$B$1:$ZX$6,6,FALSE),"")</f>
        <v>いきいき　せいかつ下　</v>
      </c>
      <c r="AA41" s="283" t="s">
        <v>10064</v>
      </c>
      <c r="AB41" s="285"/>
      <c r="AC41" s="287" t="s">
        <v>10112</v>
      </c>
      <c r="AD41" s="289" t="s">
        <v>9972</v>
      </c>
    </row>
    <row r="42" spans="1:31" s="36" customFormat="1" ht="16.95" customHeight="1" x14ac:dyDescent="0.45">
      <c r="A42" s="274" t="s">
        <v>10107</v>
      </c>
      <c r="B42" s="303"/>
      <c r="C42" s="275" t="s">
        <v>9952</v>
      </c>
      <c r="D42" s="280"/>
      <c r="E42" s="280"/>
      <c r="F42" s="282"/>
      <c r="G42" s="284"/>
      <c r="H42" s="286"/>
      <c r="I42" s="304"/>
      <c r="J42" s="305"/>
      <c r="K42" s="276" t="s">
        <v>10113</v>
      </c>
      <c r="L42" s="303"/>
      <c r="M42" s="275" t="s">
        <v>9952</v>
      </c>
      <c r="N42" s="280"/>
      <c r="O42" s="280"/>
      <c r="P42" s="282"/>
      <c r="Q42" s="284"/>
      <c r="R42" s="286"/>
      <c r="S42" s="304"/>
      <c r="T42" s="305"/>
      <c r="U42" s="274" t="s">
        <v>10113</v>
      </c>
      <c r="V42" s="303"/>
      <c r="W42" s="275" t="s">
        <v>9952</v>
      </c>
      <c r="X42" s="280"/>
      <c r="Y42" s="280"/>
      <c r="Z42" s="282"/>
      <c r="AA42" s="284"/>
      <c r="AB42" s="286"/>
      <c r="AC42" s="288"/>
      <c r="AD42" s="290"/>
    </row>
    <row r="43" spans="1:31" s="36" customFormat="1" ht="16.95" customHeight="1" x14ac:dyDescent="0.45">
      <c r="A43" s="271" t="s">
        <v>10118</v>
      </c>
      <c r="B43" s="291" t="s">
        <v>10103</v>
      </c>
      <c r="C43" s="272" t="s">
        <v>10103</v>
      </c>
      <c r="D43" s="279" t="str">
        <f>IF(C44="ア",VLOOKUP(A44,[1]ア!$A$2:$E$1563,2,FALSE),IF(C44="イ",VLOOKUP(A44,[1]イ!$A$2:$E$1563,2,FALSE),IF(C44="ウ",HLOOKUP(A44,[1]ウ!$B$1:$ZX$6,4,FALSE),IF(C44="エ",VLOOKUP(A44,[1]エ!$A$4:$E$1000,3,FALSE)&amp;"　"&amp;VLOOKUP(A44,[1]エ!$A$4:$E$1000,4,FALSE),""))))</f>
        <v>61
啓林館</v>
      </c>
      <c r="E43" s="279" t="str">
        <f>IF(C44="ア",VLOOKUP(A44,[1]ア!$A$2:$E$1563,4,FALSE),IF(C44="イ",VLOOKUP(A44,[1]イ!$A$2:$E$1563,4,FALSE),IF(C44="ウ",IF(HLOOKUP(A44,[1]ウ!$B$1:$ZX$6,3,FALSE)="","",HLOOKUP(A44,[1]ウ!$B$1:$ZX$6,3,FALSE)),"")))</f>
        <v>生活
130
※／◆</v>
      </c>
      <c r="F43" s="281" t="str">
        <f>IF(C44="ア",VLOOKUP(A44,[1]ア!$A$2:$E$1563,5,FALSE),IF(C44="イ",VLOOKUP(A44,[1]イ!$A$2:$E$1563,5,FALSE),IF(C44="ウ",HLOOKUP(A44,[1]ウ!$B$1:$ZX$6,5,FALSE),IF(C44="エ",VLOOKUP(A44,[1]エ!$A$4:$E$1000,5,FALSE),""))))&amp;"　"&amp;IF(C44="ウ",HLOOKUP(A44,[1]ウ!$B$1:$ZX$6,6,FALSE),"")</f>
        <v>いきいき　せいかつ下　</v>
      </c>
      <c r="G43" s="283" t="s">
        <v>10115</v>
      </c>
      <c r="H43" s="285"/>
      <c r="I43" s="297" t="s">
        <v>10112</v>
      </c>
      <c r="J43" s="299"/>
      <c r="K43" s="273" t="s">
        <v>10119</v>
      </c>
      <c r="L43" s="291" t="s">
        <v>10103</v>
      </c>
      <c r="M43" s="272" t="s">
        <v>10103</v>
      </c>
      <c r="N43" s="279" t="str">
        <f>IF(M44="ア",VLOOKUP(K44,[1]ア!$A$2:$E$1563,2,FALSE),IF(M44="イ",VLOOKUP(K44,[1]イ!$A$2:$E$1563,2,FALSE),IF(M44="ウ",HLOOKUP(K44,[1]ウ!$B$1:$ZX$6,4,FALSE),IF(M44="エ",VLOOKUP(K44,[1]エ!$A$4:$E$1000,3,FALSE)&amp;"　"&amp;VLOOKUP(K44,[1]エ!$A$4:$E$1000,4,FALSE),""))))</f>
        <v>61
啓林館</v>
      </c>
      <c r="O43" s="279" t="str">
        <f>IF(M44="ア",VLOOKUP(K44,[1]ア!$A$2:$E$1563,4,FALSE),IF(M44="イ",VLOOKUP(K44,[1]イ!$A$2:$E$1563,4,FALSE),IF(M44="ウ",IF(HLOOKUP(K44,[1]ウ!$B$1:$ZX$6,3,FALSE)="","",HLOOKUP(K44,[1]ウ!$B$1:$ZX$6,3,FALSE)),"")))</f>
        <v>生活
129
※／◆</v>
      </c>
      <c r="P43" s="281" t="str">
        <f>IF(M44="ア",VLOOKUP(K44,[1]ア!$A$2:$E$1563,5,FALSE),IF(M44="イ",VLOOKUP(K44,[1]イ!$A$2:$E$1563,5,FALSE),IF(M44="ウ",HLOOKUP(K44,[1]ウ!$B$1:$ZX$6,5,FALSE),IF(M44="エ",VLOOKUP(K44,[1]エ!$A$4:$E$1000,5,FALSE),""))))&amp;"　"&amp;IF(M44="ウ",HLOOKUP(K44,[1]ウ!$B$1:$ZX$6,6,FALSE),"")</f>
        <v>わくわく　せいかつ上　</v>
      </c>
      <c r="Q43" s="283" t="s">
        <v>10115</v>
      </c>
      <c r="R43" s="285"/>
      <c r="S43" s="297" t="s">
        <v>10112</v>
      </c>
      <c r="T43" s="299" t="s">
        <v>9972</v>
      </c>
      <c r="U43" s="271" t="s">
        <v>10120</v>
      </c>
      <c r="V43" s="291" t="s">
        <v>10121</v>
      </c>
      <c r="W43" s="272" t="s">
        <v>10121</v>
      </c>
      <c r="X43" s="279" t="str">
        <f>IF(W44="ア",VLOOKUP(U44,[1]ア!$A$2:$E$1563,2,FALSE),IF(W44="イ",VLOOKUP(U44,[1]イ!$A$2:$E$1563,2,FALSE),IF(W44="ウ",HLOOKUP(U44,[1]ウ!$B$1:$ZX$6,4,FALSE),IF(W44="エ",VLOOKUP(U44,[1]エ!$A$4:$E$1000,3,FALSE)&amp;"　"&amp;VLOOKUP(U44,[1]エ!$A$4:$E$1000,4,FALSE),""))))</f>
        <v>27
教芸</v>
      </c>
      <c r="Y43" s="279" t="str">
        <f>IF(W44="ア",VLOOKUP(U44,[1]ア!$A$2:$E$1563,4,FALSE),IF(W44="イ",VLOOKUP(U44,[1]イ!$A$2:$E$1563,4,FALSE),IF(W44="ウ",IF(HLOOKUP(U44,[1]ウ!$B$1:$ZX$6,3,FALSE)="","",HLOOKUP(U44,[1]ウ!$B$1:$ZX$6,3,FALSE)),"")))</f>
        <v>音楽
304
※／◆</v>
      </c>
      <c r="Z43" s="281" t="str">
        <f>IF(W44="ア",VLOOKUP(U44,[1]ア!$A$2:$E$1563,5,FALSE),IF(W44="イ",VLOOKUP(U44,[1]イ!$A$2:$E$1563,5,FALSE),IF(W44="ウ",HLOOKUP(U44,[1]ウ!$B$1:$ZX$6,5,FALSE),IF(W44="エ",VLOOKUP(U44,[1]エ!$A$4:$E$1000,5,FALSE),""))))&amp;"　"&amp;IF(W44="ウ",HLOOKUP(U44,[1]ウ!$B$1:$ZX$6,6,FALSE),"")</f>
        <v>小学生の音楽　３　</v>
      </c>
      <c r="AA43" s="283" t="s">
        <v>10045</v>
      </c>
      <c r="AB43" s="285"/>
      <c r="AC43" s="287" t="s">
        <v>10050</v>
      </c>
      <c r="AD43" s="289"/>
    </row>
    <row r="44" spans="1:31" s="36" customFormat="1" ht="16.95" customHeight="1" x14ac:dyDescent="0.45">
      <c r="A44" s="274" t="s">
        <v>10113</v>
      </c>
      <c r="B44" s="303"/>
      <c r="C44" s="275" t="s">
        <v>9952</v>
      </c>
      <c r="D44" s="280"/>
      <c r="E44" s="280"/>
      <c r="F44" s="282"/>
      <c r="G44" s="284"/>
      <c r="H44" s="286"/>
      <c r="I44" s="304"/>
      <c r="J44" s="305"/>
      <c r="K44" s="276" t="s">
        <v>10107</v>
      </c>
      <c r="L44" s="303"/>
      <c r="M44" s="275" t="s">
        <v>9952</v>
      </c>
      <c r="N44" s="280"/>
      <c r="O44" s="280"/>
      <c r="P44" s="282"/>
      <c r="Q44" s="284"/>
      <c r="R44" s="286"/>
      <c r="S44" s="304"/>
      <c r="T44" s="305"/>
      <c r="U44" s="274" t="s">
        <v>10122</v>
      </c>
      <c r="V44" s="303"/>
      <c r="W44" s="275" t="s">
        <v>9952</v>
      </c>
      <c r="X44" s="280"/>
      <c r="Y44" s="280"/>
      <c r="Z44" s="282"/>
      <c r="AA44" s="284"/>
      <c r="AB44" s="286"/>
      <c r="AC44" s="288"/>
      <c r="AD44" s="290"/>
    </row>
    <row r="45" spans="1:31" s="36" customFormat="1" ht="16.95" customHeight="1" x14ac:dyDescent="0.45">
      <c r="A45" s="271" t="s">
        <v>10123</v>
      </c>
      <c r="B45" s="291" t="s">
        <v>10121</v>
      </c>
      <c r="C45" s="272" t="s">
        <v>10121</v>
      </c>
      <c r="D45" s="279" t="str">
        <f>IF(C46="ア",VLOOKUP(A46,[1]ア!$A$2:$E$1563,2,FALSE),IF(C46="イ",VLOOKUP(A46,[1]イ!$A$2:$E$1563,2,FALSE),IF(C46="ウ",HLOOKUP(A46,[1]ウ!$B$1:$ZX$6,4,FALSE),IF(C46="エ",VLOOKUP(A46,[1]エ!$A$4:$E$1000,3,FALSE)&amp;"　"&amp;VLOOKUP(A46,[1]エ!$A$4:$E$1000,4,FALSE),""))))</f>
        <v>27
教芸</v>
      </c>
      <c r="E45" s="279" t="str">
        <f>IF(C46="ア",VLOOKUP(A46,[1]ア!$A$2:$E$1563,4,FALSE),IF(C46="イ",VLOOKUP(A46,[1]イ!$A$2:$E$1563,4,FALSE),IF(C46="ウ",IF(HLOOKUP(A46,[1]ウ!$B$1:$ZX$6,3,FALSE)="","",HLOOKUP(A46,[1]ウ!$B$1:$ZX$6,3,FALSE)),"")))</f>
        <v>音楽
104
※／◆</v>
      </c>
      <c r="F45" s="281" t="str">
        <f>IF(C46="ア",VLOOKUP(A46,[1]ア!$A$2:$E$1563,5,FALSE),IF(C46="イ",VLOOKUP(A46,[1]イ!$A$2:$E$1563,5,FALSE),IF(C46="ウ",HLOOKUP(A46,[1]ウ!$B$1:$ZX$6,5,FALSE),IF(C46="エ",VLOOKUP(A46,[1]エ!$A$4:$E$1000,5,FALSE),""))))&amp;"　"&amp;IF(C46="ウ",HLOOKUP(A46,[1]ウ!$B$1:$ZX$6,6,FALSE),"")</f>
        <v>小学生のおんがく　１　</v>
      </c>
      <c r="G45" s="283" t="s">
        <v>10045</v>
      </c>
      <c r="H45" s="285"/>
      <c r="I45" s="297" t="s">
        <v>10046</v>
      </c>
      <c r="J45" s="299"/>
      <c r="K45" s="273" t="s">
        <v>10124</v>
      </c>
      <c r="L45" s="291" t="s">
        <v>10103</v>
      </c>
      <c r="M45" s="272" t="s">
        <v>10103</v>
      </c>
      <c r="N45" s="279" t="str">
        <f>IF(M46="ア",VLOOKUP(K46,[1]ア!$A$2:$E$1563,2,FALSE),IF(M46="イ",VLOOKUP(K46,[1]イ!$A$2:$E$1563,2,FALSE),IF(M46="ウ",HLOOKUP(K46,[1]ウ!$B$1:$ZX$6,4,FALSE),IF(M46="エ",VLOOKUP(K46,[1]エ!$A$4:$E$1000,3,FALSE)&amp;"　"&amp;VLOOKUP(K46,[1]エ!$A$4:$E$1000,4,FALSE),""))))</f>
        <v>61
啓林館</v>
      </c>
      <c r="O45" s="279" t="str">
        <f>IF(M46="ア",VLOOKUP(K46,[1]ア!$A$2:$E$1563,4,FALSE),IF(M46="イ",VLOOKUP(K46,[1]イ!$A$2:$E$1563,4,FALSE),IF(M46="ウ",IF(HLOOKUP(K46,[1]ウ!$B$1:$ZX$6,3,FALSE)="","",HLOOKUP(K46,[1]ウ!$B$1:$ZX$6,3,FALSE)),"")))</f>
        <v>生活
130
※／◆</v>
      </c>
      <c r="P45" s="281" t="str">
        <f>IF(M46="ア",VLOOKUP(K46,[1]ア!$A$2:$E$1563,5,FALSE),IF(M46="イ",VLOOKUP(K46,[1]イ!$A$2:$E$1563,5,FALSE),IF(M46="ウ",HLOOKUP(K46,[1]ウ!$B$1:$ZX$6,5,FALSE),IF(M46="エ",VLOOKUP(K46,[1]エ!$A$4:$E$1000,5,FALSE),""))))&amp;"　"&amp;IF(M46="ウ",HLOOKUP(K46,[1]ウ!$B$1:$ZX$6,6,FALSE),"")</f>
        <v>いきいき　せいかつ下　</v>
      </c>
      <c r="Q45" s="283" t="s">
        <v>10115</v>
      </c>
      <c r="R45" s="285"/>
      <c r="S45" s="297" t="s">
        <v>10112</v>
      </c>
      <c r="T45" s="299" t="s">
        <v>9972</v>
      </c>
      <c r="U45" s="271" t="s">
        <v>10125</v>
      </c>
      <c r="V45" s="291" t="s">
        <v>10121</v>
      </c>
      <c r="W45" s="272" t="s">
        <v>10121</v>
      </c>
      <c r="X45" s="279" t="str">
        <f>IF(W46="ア",VLOOKUP(U46,[1]ア!$A$2:$E$1563,2,FALSE),IF(W46="イ",VLOOKUP(U46,[1]イ!$A$2:$E$1563,2,FALSE),IF(W46="ウ",HLOOKUP(U46,[1]ウ!$B$1:$ZX$6,4,FALSE),IF(W46="エ",VLOOKUP(U46,[1]エ!$A$4:$E$1000,3,FALSE)&amp;"　"&amp;VLOOKUP(U46,[1]エ!$A$4:$E$1000,4,FALSE),""))))</f>
        <v>2
東書</v>
      </c>
      <c r="Y45" s="279" t="str">
        <f>IF(W46="ア",VLOOKUP(U46,[1]ア!$A$2:$E$1563,4,FALSE),IF(W46="イ",VLOOKUP(U46,[1]イ!$A$2:$E$1563,4,FALSE),IF(W46="ウ",IF(HLOOKUP(U46,[1]ウ!$B$1:$ZX$6,3,FALSE)="","",HLOOKUP(U46,[1]ウ!$B$1:$ZX$6,3,FALSE)),"")))</f>
        <v>音楽
C-122</v>
      </c>
      <c r="Z45" s="281" t="str">
        <f>IF(W46="ア",VLOOKUP(U46,[1]ア!$A$2:$E$1563,5,FALSE),IF(W46="イ",VLOOKUP(U46,[1]イ!$A$2:$E$1563,5,FALSE),IF(W46="ウ",HLOOKUP(U46,[1]ウ!$B$1:$ZX$6,5,FALSE),IF(W46="エ",VLOOKUP(U46,[1]エ!$A$4:$E$1000,5,FALSE),""))))&amp;"　"&amp;IF(W46="ウ",HLOOKUP(U46,[1]ウ!$B$1:$ZX$6,6,FALSE),"")</f>
        <v>おんがく　☆☆　</v>
      </c>
      <c r="AA45" s="283" t="s">
        <v>10064</v>
      </c>
      <c r="AB45" s="285"/>
      <c r="AC45" s="287" t="s">
        <v>10126</v>
      </c>
      <c r="AD45" s="289"/>
    </row>
    <row r="46" spans="1:31" s="36" customFormat="1" ht="16.95" customHeight="1" x14ac:dyDescent="0.45">
      <c r="A46" s="274" t="s">
        <v>10127</v>
      </c>
      <c r="B46" s="303"/>
      <c r="C46" s="275" t="s">
        <v>9952</v>
      </c>
      <c r="D46" s="280"/>
      <c r="E46" s="280"/>
      <c r="F46" s="282"/>
      <c r="G46" s="284"/>
      <c r="H46" s="286"/>
      <c r="I46" s="304"/>
      <c r="J46" s="305"/>
      <c r="K46" s="276" t="s">
        <v>10113</v>
      </c>
      <c r="L46" s="303"/>
      <c r="M46" s="275" t="s">
        <v>9952</v>
      </c>
      <c r="N46" s="280"/>
      <c r="O46" s="280"/>
      <c r="P46" s="282"/>
      <c r="Q46" s="284"/>
      <c r="R46" s="286"/>
      <c r="S46" s="304"/>
      <c r="T46" s="305"/>
      <c r="U46" s="274" t="s">
        <v>10128</v>
      </c>
      <c r="V46" s="303"/>
      <c r="W46" s="275" t="s">
        <v>9977</v>
      </c>
      <c r="X46" s="280"/>
      <c r="Y46" s="280"/>
      <c r="Z46" s="282"/>
      <c r="AA46" s="284"/>
      <c r="AB46" s="286"/>
      <c r="AC46" s="288"/>
      <c r="AD46" s="290"/>
    </row>
    <row r="47" spans="1:31" s="36" customFormat="1" ht="16.95" customHeight="1" x14ac:dyDescent="0.45">
      <c r="A47" s="271" t="s">
        <v>10129</v>
      </c>
      <c r="B47" s="291" t="s">
        <v>10121</v>
      </c>
      <c r="C47" s="272" t="s">
        <v>10121</v>
      </c>
      <c r="D47" s="279" t="str">
        <f>IF(C48="ア",VLOOKUP(A48,[1]ア!$A$2:$E$1563,2,FALSE),IF(C48="イ",VLOOKUP(A48,[1]イ!$A$2:$E$1563,2,FALSE),IF(C48="ウ",HLOOKUP(A48,[1]ウ!$B$1:$ZX$6,4,FALSE),IF(C48="エ",VLOOKUP(A48,[1]エ!$A$4:$E$1000,3,FALSE)&amp;"　"&amp;VLOOKUP(A48,[1]エ!$A$4:$E$1000,4,FALSE),""))))</f>
        <v>2
東書</v>
      </c>
      <c r="E47" s="279" t="str">
        <f>IF(C48="ア",VLOOKUP(A48,[1]ア!$A$2:$E$1563,4,FALSE),IF(C48="イ",VLOOKUP(A48,[1]イ!$A$2:$E$1563,4,FALSE),IF(C48="ウ",IF(HLOOKUP(A48,[1]ウ!$B$1:$ZX$6,3,FALSE)="","",HLOOKUP(A48,[1]ウ!$B$1:$ZX$6,3,FALSE)),"")))</f>
        <v>音楽
C-121</v>
      </c>
      <c r="F47" s="281" t="str">
        <f>IF(C48="ア",VLOOKUP(A48,[1]ア!$A$2:$E$1563,5,FALSE),IF(C48="イ",VLOOKUP(A48,[1]イ!$A$2:$E$1563,5,FALSE),IF(C48="ウ",HLOOKUP(A48,[1]ウ!$B$1:$ZX$6,5,FALSE),IF(C48="エ",VLOOKUP(A48,[1]エ!$A$4:$E$1000,5,FALSE),""))))&amp;"　"&amp;IF(C48="ウ",HLOOKUP(A48,[1]ウ!$B$1:$ZX$6,6,FALSE),"")</f>
        <v>おんがく　☆　</v>
      </c>
      <c r="G47" s="283" t="s">
        <v>10115</v>
      </c>
      <c r="H47" s="285"/>
      <c r="I47" s="297" t="s">
        <v>10061</v>
      </c>
      <c r="J47" s="299"/>
      <c r="K47" s="273" t="s">
        <v>10130</v>
      </c>
      <c r="L47" s="291" t="s">
        <v>10121</v>
      </c>
      <c r="M47" s="272" t="s">
        <v>10121</v>
      </c>
      <c r="N47" s="279" t="str">
        <f>IF(M48="ア",VLOOKUP(K48,[1]ア!$A$2:$E$1563,2,FALSE),IF(M48="イ",VLOOKUP(K48,[1]イ!$A$2:$E$1563,2,FALSE),IF(M48="ウ",HLOOKUP(K48,[1]ウ!$B$1:$ZX$6,4,FALSE),IF(M48="エ",VLOOKUP(K48,[1]エ!$A$4:$E$1000,3,FALSE)&amp;"　"&amp;VLOOKUP(K48,[1]エ!$A$4:$E$1000,4,FALSE),""))))</f>
        <v>27
教芸</v>
      </c>
      <c r="O47" s="279" t="str">
        <f>IF(M48="ア",VLOOKUP(K48,[1]ア!$A$2:$E$1563,4,FALSE),IF(M48="イ",VLOOKUP(K48,[1]イ!$A$2:$E$1563,4,FALSE),IF(M48="ウ",IF(HLOOKUP(K48,[1]ウ!$B$1:$ZX$6,3,FALSE)="","",HLOOKUP(K48,[1]ウ!$B$1:$ZX$6,3,FALSE)),"")))</f>
        <v>音楽
204
※／◆</v>
      </c>
      <c r="P47" s="281" t="str">
        <f>IF(M48="ア",VLOOKUP(K48,[1]ア!$A$2:$E$1563,5,FALSE),IF(M48="イ",VLOOKUP(K48,[1]イ!$A$2:$E$1563,5,FALSE),IF(M48="ウ",HLOOKUP(K48,[1]ウ!$B$1:$ZX$6,5,FALSE),IF(M48="エ",VLOOKUP(K48,[1]エ!$A$4:$E$1000,5,FALSE),""))))&amp;"　"&amp;IF(M48="ウ",HLOOKUP(K48,[1]ウ!$B$1:$ZX$6,6,FALSE),"")</f>
        <v>小学生の音楽　２　</v>
      </c>
      <c r="Q47" s="283" t="s">
        <v>10045</v>
      </c>
      <c r="R47" s="285"/>
      <c r="S47" s="297" t="s">
        <v>10048</v>
      </c>
      <c r="T47" s="299"/>
      <c r="U47" s="271" t="s">
        <v>10131</v>
      </c>
      <c r="V47" s="291" t="s">
        <v>10132</v>
      </c>
      <c r="W47" s="272" t="s">
        <v>10132</v>
      </c>
      <c r="X47" s="279" t="str">
        <f>IF(W48="ア",VLOOKUP(U48,[1]ア!$A$2:$E$1563,2,FALSE),IF(W48="イ",VLOOKUP(U48,[1]イ!$A$2:$E$1563,2,FALSE),IF(W48="ウ",HLOOKUP(U48,[1]ウ!$B$1:$ZX$6,4,FALSE),IF(W48="エ",VLOOKUP(U48,[1]エ!$A$4:$E$1000,3,FALSE)&amp;"　"&amp;VLOOKUP(U48,[1]エ!$A$4:$E$1000,4,FALSE),""))))</f>
        <v>9
開隆堂</v>
      </c>
      <c r="Y47" s="279" t="str">
        <f>IF(W48="ア",VLOOKUP(U48,[1]ア!$A$2:$E$1563,4,FALSE),IF(W48="イ",VLOOKUP(U48,[1]イ!$A$2:$E$1563,4,FALSE),IF(W48="ウ",IF(HLOOKUP(U48,[1]ウ!$B$1:$ZX$6,3,FALSE)="","",HLOOKUP(U48,[1]ウ!$B$1:$ZX$6,3,FALSE)),"")))</f>
        <v>図工
305
※／◆</v>
      </c>
      <c r="Z47" s="281" t="str">
        <f>IF(W48="ア",VLOOKUP(U48,[1]ア!$A$2:$E$1563,5,FALSE),IF(W48="イ",VLOOKUP(U48,[1]イ!$A$2:$E$1563,5,FALSE),IF(W48="ウ",HLOOKUP(U48,[1]ウ!$B$1:$ZX$6,5,FALSE),IF(W48="エ",VLOOKUP(U48,[1]エ!$A$4:$E$1000,5,FALSE),""))))&amp;"　"&amp;IF(W48="ウ",HLOOKUP(U48,[1]ウ!$B$1:$ZX$6,6,FALSE),"")</f>
        <v>図画工作３・４上　_x000D_
できたらいいな　</v>
      </c>
      <c r="AA47" s="283" t="s">
        <v>10133</v>
      </c>
      <c r="AB47" s="285"/>
      <c r="AC47" s="287" t="s">
        <v>10126</v>
      </c>
      <c r="AD47" s="289"/>
      <c r="AE47" s="37"/>
    </row>
    <row r="48" spans="1:31" s="39" customFormat="1" ht="16.95" customHeight="1" thickBot="1" x14ac:dyDescent="0.25">
      <c r="A48" s="274" t="s">
        <v>10134</v>
      </c>
      <c r="B48" s="292"/>
      <c r="C48" s="277" t="s">
        <v>9977</v>
      </c>
      <c r="D48" s="293"/>
      <c r="E48" s="293"/>
      <c r="F48" s="294"/>
      <c r="G48" s="295"/>
      <c r="H48" s="296"/>
      <c r="I48" s="298"/>
      <c r="J48" s="300"/>
      <c r="K48" s="276" t="s">
        <v>10135</v>
      </c>
      <c r="L48" s="292"/>
      <c r="M48" s="277" t="s">
        <v>9952</v>
      </c>
      <c r="N48" s="293"/>
      <c r="O48" s="293"/>
      <c r="P48" s="294"/>
      <c r="Q48" s="295"/>
      <c r="R48" s="296"/>
      <c r="S48" s="298"/>
      <c r="T48" s="300"/>
      <c r="U48" s="274" t="s">
        <v>10136</v>
      </c>
      <c r="V48" s="292"/>
      <c r="W48" s="277" t="s">
        <v>9952</v>
      </c>
      <c r="X48" s="293"/>
      <c r="Y48" s="293"/>
      <c r="Z48" s="294"/>
      <c r="AA48" s="295"/>
      <c r="AB48" s="296"/>
      <c r="AC48" s="301"/>
      <c r="AD48" s="302"/>
      <c r="AE48" s="38"/>
    </row>
    <row r="49" spans="1:30" s="36" customFormat="1" ht="16.95" customHeight="1" x14ac:dyDescent="0.45">
      <c r="A49" s="271" t="s">
        <v>10137</v>
      </c>
      <c r="B49" s="306" t="s">
        <v>10138</v>
      </c>
      <c r="C49" s="278" t="s">
        <v>10138</v>
      </c>
      <c r="D49" s="307" t="str">
        <f>IF(C50="ア",VLOOKUP(A50,[1]ア!$A$2:$E$1563,2,FALSE),IF(C50="イ",VLOOKUP(A50,[1]イ!$A$2:$E$1563,2,FALSE),IF(C50="ウ",HLOOKUP(A50,[1]ウ!$B$1:$ZX$6,4,FALSE),IF(C50="エ",VLOOKUP(A50,[1]エ!$A$4:$E$1000,3,FALSE)&amp;"　"&amp;VLOOKUP(A50,[1]エ!$A$4:$E$1000,4,FALSE),""))))</f>
        <v>9
開隆堂</v>
      </c>
      <c r="E49" s="307" t="str">
        <f>IF(C50="ア",VLOOKUP(A50,[1]ア!$A$2:$E$1563,4,FALSE),IF(C50="イ",VLOOKUP(A50,[1]イ!$A$2:$E$1563,4,FALSE),IF(C50="ウ",IF(HLOOKUP(A50,[1]ウ!$B$1:$ZX$6,3,FALSE)="","",HLOOKUP(A50,[1]ウ!$B$1:$ZX$6,3,FALSE)),"")))</f>
        <v>図工
105
※／◆</v>
      </c>
      <c r="F49" s="308" t="str">
        <f>IF(C50="ア",VLOOKUP(A50,[1]ア!$A$2:$E$1563,5,FALSE),IF(C50="イ",VLOOKUP(A50,[1]イ!$A$2:$E$1563,5,FALSE),IF(C50="ウ",HLOOKUP(A50,[1]ウ!$B$1:$ZX$6,5,FALSE),IF(C50="エ",VLOOKUP(A50,[1]エ!$A$4:$E$1000,5,FALSE),""))))&amp;"　"&amp;IF(C50="ウ",HLOOKUP(A50,[1]ウ!$B$1:$ZX$6,6,FALSE),"")</f>
        <v>ずがこうさく１・２上　
わくわくするね　</v>
      </c>
      <c r="G49" s="309" t="s">
        <v>10139</v>
      </c>
      <c r="H49" s="310"/>
      <c r="I49" s="311" t="s">
        <v>10061</v>
      </c>
      <c r="J49" s="312"/>
      <c r="K49" s="273" t="s">
        <v>10140</v>
      </c>
      <c r="L49" s="306" t="s">
        <v>10121</v>
      </c>
      <c r="M49" s="278" t="s">
        <v>10121</v>
      </c>
      <c r="N49" s="307" t="str">
        <f>IF(M50="ア",VLOOKUP(K50,[1]ア!$A$2:$E$1563,2,FALSE),IF(M50="イ",VLOOKUP(K50,[1]イ!$A$2:$E$1563,2,FALSE),IF(M50="ウ",HLOOKUP(K50,[1]ウ!$B$1:$ZX$6,4,FALSE),IF(M50="エ",VLOOKUP(K50,[1]エ!$A$4:$E$1000,3,FALSE)&amp;"　"&amp;VLOOKUP(K50,[1]エ!$A$4:$E$1000,4,FALSE),""))))</f>
        <v>2
東書</v>
      </c>
      <c r="O49" s="307" t="str">
        <f>IF(M50="ア",VLOOKUP(K50,[1]ア!$A$2:$E$1563,4,FALSE),IF(M50="イ",VLOOKUP(K50,[1]イ!$A$2:$E$1563,4,FALSE),IF(M50="ウ",IF(HLOOKUP(K50,[1]ウ!$B$1:$ZX$6,3,FALSE)="","",HLOOKUP(K50,[1]ウ!$B$1:$ZX$6,3,FALSE)),"")))</f>
        <v>音楽
C-121</v>
      </c>
      <c r="P49" s="308" t="str">
        <f>IF(M50="ア",VLOOKUP(K50,[1]ア!$A$2:$E$1563,5,FALSE),IF(M50="イ",VLOOKUP(K50,[1]イ!$A$2:$E$1563,5,FALSE),IF(M50="ウ",HLOOKUP(K50,[1]ウ!$B$1:$ZX$6,5,FALSE),IF(M50="エ",VLOOKUP(K50,[1]エ!$A$4:$E$1000,5,FALSE),""))))&amp;"　"&amp;IF(M50="ウ",HLOOKUP(K50,[1]ウ!$B$1:$ZX$6,6,FALSE),"")</f>
        <v>おんがく　☆　</v>
      </c>
      <c r="Q49" s="309" t="s">
        <v>10115</v>
      </c>
      <c r="R49" s="310"/>
      <c r="S49" s="311" t="s">
        <v>10061</v>
      </c>
      <c r="T49" s="312" t="s">
        <v>9972</v>
      </c>
      <c r="U49" s="271" t="s">
        <v>10141</v>
      </c>
      <c r="V49" s="306" t="s">
        <v>10132</v>
      </c>
      <c r="W49" s="278" t="s">
        <v>10132</v>
      </c>
      <c r="X49" s="307" t="str">
        <f>IF(W50="ア",VLOOKUP(U50,[1]ア!$A$2:$E$1563,2,FALSE),IF(W50="イ",VLOOKUP(U50,[1]イ!$A$2:$E$1563,2,FALSE),IF(W50="ウ",HLOOKUP(U50,[1]ウ!$B$1:$ZX$6,4,FALSE),IF(W50="エ",VLOOKUP(U50,[1]エ!$A$4:$E$1000,3,FALSE)&amp;"　"&amp;VLOOKUP(U50,[1]エ!$A$4:$E$1000,4,FALSE),""))))</f>
        <v>9
開隆堂</v>
      </c>
      <c r="Y49" s="307" t="str">
        <f>IF(W50="ア",VLOOKUP(U50,[1]ア!$A$2:$E$1563,4,FALSE),IF(W50="イ",VLOOKUP(U50,[1]イ!$A$2:$E$1563,4,FALSE),IF(W50="ウ",IF(HLOOKUP(U50,[1]ウ!$B$1:$ZX$6,3,FALSE)="","",HLOOKUP(U50,[1]ウ!$B$1:$ZX$6,3,FALSE)),"")))</f>
        <v>図工
306
※／◆</v>
      </c>
      <c r="Z49" s="308" t="str">
        <f>IF(W50="ア",VLOOKUP(U50,[1]ア!$A$2:$E$1563,5,FALSE),IF(W50="イ",VLOOKUP(U50,[1]イ!$A$2:$E$1563,5,FALSE),IF(W50="ウ",HLOOKUP(U50,[1]ウ!$B$1:$ZX$6,5,FALSE),IF(W50="エ",VLOOKUP(U50,[1]エ!$A$4:$E$1000,5,FALSE),""))))&amp;"　"&amp;IF(W50="ウ",HLOOKUP(U50,[1]ウ!$B$1:$ZX$6,6,FALSE),"")</f>
        <v>図画工作３・４下　_x000D_
力を合わせて　</v>
      </c>
      <c r="AA49" s="309" t="s">
        <v>10133</v>
      </c>
      <c r="AB49" s="310"/>
      <c r="AC49" s="313" t="s">
        <v>10126</v>
      </c>
      <c r="AD49" s="314"/>
    </row>
    <row r="50" spans="1:30" s="36" customFormat="1" ht="16.95" customHeight="1" x14ac:dyDescent="0.45">
      <c r="A50" s="274" t="s">
        <v>10142</v>
      </c>
      <c r="B50" s="303"/>
      <c r="C50" s="275" t="s">
        <v>9952</v>
      </c>
      <c r="D50" s="280"/>
      <c r="E50" s="280"/>
      <c r="F50" s="282"/>
      <c r="G50" s="284"/>
      <c r="H50" s="286"/>
      <c r="I50" s="304"/>
      <c r="J50" s="305"/>
      <c r="K50" s="276" t="s">
        <v>10134</v>
      </c>
      <c r="L50" s="303"/>
      <c r="M50" s="275" t="s">
        <v>9977</v>
      </c>
      <c r="N50" s="280"/>
      <c r="O50" s="280"/>
      <c r="P50" s="282"/>
      <c r="Q50" s="284"/>
      <c r="R50" s="286"/>
      <c r="S50" s="304"/>
      <c r="T50" s="305"/>
      <c r="U50" s="274" t="s">
        <v>10143</v>
      </c>
      <c r="V50" s="303"/>
      <c r="W50" s="275" t="s">
        <v>9952</v>
      </c>
      <c r="X50" s="280"/>
      <c r="Y50" s="280"/>
      <c r="Z50" s="282"/>
      <c r="AA50" s="284"/>
      <c r="AB50" s="286"/>
      <c r="AC50" s="288"/>
      <c r="AD50" s="290"/>
    </row>
    <row r="51" spans="1:30" s="36" customFormat="1" ht="16.95" customHeight="1" x14ac:dyDescent="0.45">
      <c r="A51" s="271" t="s">
        <v>10144</v>
      </c>
      <c r="B51" s="291" t="s">
        <v>10138</v>
      </c>
      <c r="C51" s="272" t="s">
        <v>10138</v>
      </c>
      <c r="D51" s="279" t="str">
        <f>IF(C52="ア",VLOOKUP(A52,[1]ア!$A$2:$E$1563,2,FALSE),IF(C52="イ",VLOOKUP(A52,[1]イ!$A$2:$E$1563,2,FALSE),IF(C52="ウ",HLOOKUP(A52,[1]ウ!$B$1:$ZX$6,4,FALSE),IF(C52="エ",VLOOKUP(A52,[1]エ!$A$4:$E$1000,3,FALSE)&amp;"　"&amp;VLOOKUP(A52,[1]エ!$A$4:$E$1000,4,FALSE),""))))</f>
        <v>9
開隆堂</v>
      </c>
      <c r="E51" s="279" t="str">
        <f>IF(C52="ア",VLOOKUP(A52,[1]ア!$A$2:$E$1563,4,FALSE),IF(C52="イ",VLOOKUP(A52,[1]イ!$A$2:$E$1563,4,FALSE),IF(C52="ウ",IF(HLOOKUP(A52,[1]ウ!$B$1:$ZX$6,3,FALSE)="","",HLOOKUP(A52,[1]ウ!$B$1:$ZX$6,3,FALSE)),"")))</f>
        <v>図工
106
※／◆</v>
      </c>
      <c r="F51" s="281" t="str">
        <f>IF(C52="ア",VLOOKUP(A52,[1]ア!$A$2:$E$1563,5,FALSE),IF(C52="イ",VLOOKUP(A52,[1]イ!$A$2:$E$1563,5,FALSE),IF(C52="ウ",HLOOKUP(A52,[1]ウ!$B$1:$ZX$6,5,FALSE),IF(C52="エ",VLOOKUP(A52,[1]エ!$A$4:$E$1000,5,FALSE),""))))&amp;"　"&amp;IF(C52="ウ",HLOOKUP(A52,[1]ウ!$B$1:$ZX$6,6,FALSE),"")</f>
        <v>ずがこうさく１・２下　_x000D_
みつけたよ　</v>
      </c>
      <c r="G51" s="283" t="s">
        <v>10139</v>
      </c>
      <c r="H51" s="285"/>
      <c r="I51" s="297" t="s">
        <v>10061</v>
      </c>
      <c r="J51" s="299"/>
      <c r="K51" s="273" t="s">
        <v>10145</v>
      </c>
      <c r="L51" s="291" t="s">
        <v>10132</v>
      </c>
      <c r="M51" s="272" t="s">
        <v>10132</v>
      </c>
      <c r="N51" s="279" t="str">
        <f>IF(M52="ア",VLOOKUP(K52,[1]ア!$A$2:$E$1563,2,FALSE),IF(M52="イ",VLOOKUP(K52,[1]イ!$A$2:$E$1563,2,FALSE),IF(M52="ウ",HLOOKUP(K52,[1]ウ!$B$1:$ZX$6,4,FALSE),IF(M52="エ",VLOOKUP(K52,[1]エ!$A$4:$E$1000,3,FALSE)&amp;"　"&amp;VLOOKUP(K52,[1]エ!$A$4:$E$1000,4,FALSE),""))))</f>
        <v>9
開隆堂</v>
      </c>
      <c r="O51" s="279" t="str">
        <f>IF(M52="ア",VLOOKUP(K52,[1]ア!$A$2:$E$1563,4,FALSE),IF(M52="イ",VLOOKUP(K52,[1]イ!$A$2:$E$1563,4,FALSE),IF(M52="ウ",IF(HLOOKUP(K52,[1]ウ!$B$1:$ZX$6,3,FALSE)="","",HLOOKUP(K52,[1]ウ!$B$1:$ZX$6,3,FALSE)),"")))</f>
        <v>図工
105
※／◆</v>
      </c>
      <c r="P51" s="281" t="str">
        <f>IF(M52="ア",VLOOKUP(K52,[1]ア!$A$2:$E$1563,5,FALSE),IF(M52="イ",VLOOKUP(K52,[1]イ!$A$2:$E$1563,5,FALSE),IF(M52="ウ",HLOOKUP(K52,[1]ウ!$B$1:$ZX$6,5,FALSE),IF(M52="エ",VLOOKUP(K52,[1]エ!$A$4:$E$1000,5,FALSE),""))))&amp;"　"&amp;IF(M52="ウ",HLOOKUP(K52,[1]ウ!$B$1:$ZX$6,6,FALSE),"")</f>
        <v>ずがこうさく１・２上　
わくわくするね　</v>
      </c>
      <c r="Q51" s="283" t="s">
        <v>10139</v>
      </c>
      <c r="R51" s="285"/>
      <c r="S51" s="297" t="s">
        <v>10061</v>
      </c>
      <c r="T51" s="299" t="s">
        <v>9972</v>
      </c>
      <c r="U51" s="271" t="s">
        <v>10146</v>
      </c>
      <c r="V51" s="291" t="s">
        <v>10147</v>
      </c>
      <c r="W51" s="272" t="s">
        <v>10148</v>
      </c>
      <c r="X51" s="279" t="str">
        <f>IF(W52="ア",VLOOKUP(U52,[1]ア!$A$2:$E$1563,2,FALSE),IF(W52="イ",VLOOKUP(U52,[1]イ!$A$2:$E$1563,2,FALSE),IF(W52="ウ",HLOOKUP(U52,[1]ウ!$B$1:$ZX$6,4,FALSE),IF(W52="エ",VLOOKUP(U52,[1]エ!$A$4:$E$1000,3,FALSE)&amp;"　"&amp;VLOOKUP(U52,[1]エ!$A$4:$E$1000,4,FALSE),""))))</f>
        <v>208
光文</v>
      </c>
      <c r="Y51" s="279" t="str">
        <f>IF(W52="ア",VLOOKUP(U52,[1]ア!$A$2:$E$1563,4,FALSE),IF(W52="イ",VLOOKUP(U52,[1]イ!$A$2:$E$1563,4,FALSE),IF(W52="ウ",IF(HLOOKUP(U52,[1]ウ!$B$1:$ZX$6,3,FALSE)="","",HLOOKUP(U52,[1]ウ!$B$1:$ZX$6,3,FALSE)),"")))</f>
        <v>保健
310
※／◆</v>
      </c>
      <c r="Z51" s="281" t="str">
        <f>IF(W52="ア",VLOOKUP(U52,[1]ア!$A$2:$E$1563,5,FALSE),IF(W52="イ",VLOOKUP(U52,[1]イ!$A$2:$E$1563,5,FALSE),IF(W52="ウ",HLOOKUP(U52,[1]ウ!$B$1:$ZX$6,5,FALSE),IF(W52="エ",VLOOKUP(U52,[1]エ!$A$4:$E$1000,5,FALSE),""))))&amp;"　"&amp;IF(W52="ウ",HLOOKUP(U52,[1]ウ!$B$1:$ZX$6,6,FALSE),"")</f>
        <v>小学ほけん　３・４年　</v>
      </c>
      <c r="AA51" s="283" t="s">
        <v>10045</v>
      </c>
      <c r="AB51" s="285"/>
      <c r="AC51" s="287" t="s">
        <v>10126</v>
      </c>
      <c r="AD51" s="289"/>
    </row>
    <row r="52" spans="1:30" s="36" customFormat="1" ht="16.95" customHeight="1" x14ac:dyDescent="0.45">
      <c r="A52" s="274" t="s">
        <v>10149</v>
      </c>
      <c r="B52" s="303"/>
      <c r="C52" s="275" t="s">
        <v>9952</v>
      </c>
      <c r="D52" s="280"/>
      <c r="E52" s="280"/>
      <c r="F52" s="282"/>
      <c r="G52" s="284"/>
      <c r="H52" s="286"/>
      <c r="I52" s="304"/>
      <c r="J52" s="305"/>
      <c r="K52" s="276" t="s">
        <v>10142</v>
      </c>
      <c r="L52" s="303"/>
      <c r="M52" s="275" t="s">
        <v>9952</v>
      </c>
      <c r="N52" s="280"/>
      <c r="O52" s="280"/>
      <c r="P52" s="282"/>
      <c r="Q52" s="284"/>
      <c r="R52" s="286"/>
      <c r="S52" s="304"/>
      <c r="T52" s="305"/>
      <c r="U52" s="274" t="s">
        <v>10150</v>
      </c>
      <c r="V52" s="303"/>
      <c r="W52" s="275" t="s">
        <v>9952</v>
      </c>
      <c r="X52" s="280"/>
      <c r="Y52" s="280"/>
      <c r="Z52" s="282"/>
      <c r="AA52" s="284"/>
      <c r="AB52" s="286"/>
      <c r="AC52" s="288"/>
      <c r="AD52" s="290"/>
    </row>
    <row r="53" spans="1:30" s="36" customFormat="1" ht="16.95" customHeight="1" x14ac:dyDescent="0.45">
      <c r="A53" s="271" t="s">
        <v>10151</v>
      </c>
      <c r="B53" s="291" t="s">
        <v>10152</v>
      </c>
      <c r="C53" s="272" t="s">
        <v>10152</v>
      </c>
      <c r="D53" s="279" t="str">
        <f>IF(C54="ア",VLOOKUP(A54,[1]ア!$A$2:$E$1563,2,FALSE),IF(C54="イ",VLOOKUP(A54,[1]イ!$A$2:$E$1563,2,FALSE),IF(C54="ウ",HLOOKUP(A54,[1]ウ!$B$1:$ZX$6,4,FALSE),IF(C54="エ",VLOOKUP(A54,[1]エ!$A$4:$E$1000,3,FALSE)&amp;"　"&amp;VLOOKUP(A54,[1]エ!$A$4:$E$1000,4,FALSE),""))))</f>
        <v>38
光村</v>
      </c>
      <c r="E53" s="279" t="str">
        <f>IF(C54="ア",VLOOKUP(A54,[1]ア!$A$2:$E$1563,4,FALSE),IF(C54="イ",VLOOKUP(A54,[1]イ!$A$2:$E$1563,4,FALSE),IF(C54="ウ",IF(HLOOKUP(A54,[1]ウ!$B$1:$ZX$6,3,FALSE)="","",HLOOKUP(A54,[1]ウ!$B$1:$ZX$6,3,FALSE)),"")))</f>
        <v>道徳
114
※／◆</v>
      </c>
      <c r="F53" s="281" t="str">
        <f>IF(C54="ア",VLOOKUP(A54,[1]ア!$A$2:$E$1563,5,FALSE),IF(C54="イ",VLOOKUP(A54,[1]イ!$A$2:$E$1563,5,FALSE),IF(C54="ウ",HLOOKUP(A54,[1]ウ!$B$1:$ZX$6,5,FALSE),IF(C54="エ",VLOOKUP(A54,[1]エ!$A$4:$E$1000,5,FALSE),""))))&amp;"　"&amp;IF(C54="ウ",HLOOKUP(A54,[1]ウ!$B$1:$ZX$6,6,FALSE),"")</f>
        <v>どうとく　１　
きみが いちばん ひかるとき　</v>
      </c>
      <c r="G53" s="283" t="s">
        <v>10045</v>
      </c>
      <c r="H53" s="285"/>
      <c r="I53" s="297" t="s">
        <v>10046</v>
      </c>
      <c r="J53" s="299"/>
      <c r="K53" s="273" t="s">
        <v>10153</v>
      </c>
      <c r="L53" s="291" t="s">
        <v>10132</v>
      </c>
      <c r="M53" s="272" t="s">
        <v>10132</v>
      </c>
      <c r="N53" s="279" t="str">
        <f>IF(M54="ア",VLOOKUP(K54,[1]ア!$A$2:$E$1563,2,FALSE),IF(M54="イ",VLOOKUP(K54,[1]イ!$A$2:$E$1563,2,FALSE),IF(M54="ウ",HLOOKUP(K54,[1]ウ!$B$1:$ZX$6,4,FALSE),IF(M54="エ",VLOOKUP(K54,[1]エ!$A$4:$E$1000,3,FALSE)&amp;"　"&amp;VLOOKUP(K54,[1]エ!$A$4:$E$1000,4,FALSE),""))))</f>
        <v>9
開隆堂</v>
      </c>
      <c r="O53" s="279" t="str">
        <f>IF(M54="ア",VLOOKUP(K54,[1]ア!$A$2:$E$1563,4,FALSE),IF(M54="イ",VLOOKUP(K54,[1]イ!$A$2:$E$1563,4,FALSE),IF(M54="ウ",IF(HLOOKUP(K54,[1]ウ!$B$1:$ZX$6,3,FALSE)="","",HLOOKUP(K54,[1]ウ!$B$1:$ZX$6,3,FALSE)),"")))</f>
        <v>図工
106
※／◆</v>
      </c>
      <c r="P53" s="281" t="str">
        <f>IF(M54="ア",VLOOKUP(K54,[1]ア!$A$2:$E$1563,5,FALSE),IF(M54="イ",VLOOKUP(K54,[1]イ!$A$2:$E$1563,5,FALSE),IF(M54="ウ",HLOOKUP(K54,[1]ウ!$B$1:$ZX$6,5,FALSE),IF(M54="エ",VLOOKUP(K54,[1]エ!$A$4:$E$1000,5,FALSE),""))))&amp;"　"&amp;IF(M54="ウ",HLOOKUP(K54,[1]ウ!$B$1:$ZX$6,6,FALSE),"")</f>
        <v>ずがこうさく１・２下　_x000D_
みつけたよ　</v>
      </c>
      <c r="Q53" s="283" t="s">
        <v>10139</v>
      </c>
      <c r="R53" s="285"/>
      <c r="S53" s="297" t="s">
        <v>10061</v>
      </c>
      <c r="T53" s="299" t="s">
        <v>9972</v>
      </c>
      <c r="U53" s="271" t="s">
        <v>10154</v>
      </c>
      <c r="V53" s="291" t="s">
        <v>10152</v>
      </c>
      <c r="W53" s="272" t="s">
        <v>10152</v>
      </c>
      <c r="X53" s="279" t="str">
        <f>IF(W54="ア",VLOOKUP(U54,[1]ア!$A$2:$E$1563,2,FALSE),IF(W54="イ",VLOOKUP(U54,[1]イ!$A$2:$E$1563,2,FALSE),IF(W54="ウ",HLOOKUP(U54,[1]ウ!$B$1:$ZX$6,4,FALSE),IF(W54="エ",VLOOKUP(U54,[1]エ!$A$4:$E$1000,3,FALSE)&amp;"　"&amp;VLOOKUP(U54,[1]エ!$A$4:$E$1000,4,FALSE),""))))</f>
        <v>38
光村</v>
      </c>
      <c r="Y53" s="279" t="str">
        <f>IF(W54="ア",VLOOKUP(U54,[1]ア!$A$2:$E$1563,4,FALSE),IF(W54="イ",VLOOKUP(U54,[1]イ!$A$2:$E$1563,4,FALSE),IF(W54="ウ",IF(HLOOKUP(U54,[1]ウ!$B$1:$ZX$6,3,FALSE)="","",HLOOKUP(U54,[1]ウ!$B$1:$ZX$6,3,FALSE)),"")))</f>
        <v>道徳
314
※／◆</v>
      </c>
      <c r="Z53" s="281" t="str">
        <f>IF(W54="ア",VLOOKUP(U54,[1]ア!$A$2:$E$1563,5,FALSE),IF(W54="イ",VLOOKUP(U54,[1]イ!$A$2:$E$1563,5,FALSE),IF(W54="ウ",HLOOKUP(U54,[1]ウ!$B$1:$ZX$6,5,FALSE),IF(W54="エ",VLOOKUP(U54,[1]エ!$A$4:$E$1000,5,FALSE),""))))&amp;"　"&amp;IF(W54="ウ",HLOOKUP(U54,[1]ウ!$B$1:$ZX$6,6,FALSE),"")</f>
        <v>どうとく　３　
きみが いちばん ひかるとき　</v>
      </c>
      <c r="AA53" s="283" t="s">
        <v>10045</v>
      </c>
      <c r="AB53" s="285"/>
      <c r="AC53" s="287" t="s">
        <v>10050</v>
      </c>
      <c r="AD53" s="289"/>
    </row>
    <row r="54" spans="1:30" s="36" customFormat="1" ht="16.95" customHeight="1" x14ac:dyDescent="0.45">
      <c r="A54" s="274" t="s">
        <v>10155</v>
      </c>
      <c r="B54" s="303"/>
      <c r="C54" s="275" t="s">
        <v>9952</v>
      </c>
      <c r="D54" s="280"/>
      <c r="E54" s="280"/>
      <c r="F54" s="282"/>
      <c r="G54" s="284"/>
      <c r="H54" s="286"/>
      <c r="I54" s="304"/>
      <c r="J54" s="305"/>
      <c r="K54" s="276" t="s">
        <v>10149</v>
      </c>
      <c r="L54" s="303"/>
      <c r="M54" s="275" t="s">
        <v>9952</v>
      </c>
      <c r="N54" s="280"/>
      <c r="O54" s="280"/>
      <c r="P54" s="282"/>
      <c r="Q54" s="284"/>
      <c r="R54" s="286"/>
      <c r="S54" s="304"/>
      <c r="T54" s="305"/>
      <c r="U54" s="274" t="s">
        <v>10156</v>
      </c>
      <c r="V54" s="303"/>
      <c r="W54" s="275" t="s">
        <v>9952</v>
      </c>
      <c r="X54" s="280"/>
      <c r="Y54" s="280"/>
      <c r="Z54" s="282"/>
      <c r="AA54" s="284"/>
      <c r="AB54" s="286"/>
      <c r="AC54" s="288"/>
      <c r="AD54" s="290"/>
    </row>
    <row r="55" spans="1:30" s="36" customFormat="1" ht="16.95" customHeight="1" x14ac:dyDescent="0.45">
      <c r="A55" s="271" t="s">
        <v>10157</v>
      </c>
      <c r="B55" s="291" t="s">
        <v>10152</v>
      </c>
      <c r="C55" s="272" t="s">
        <v>10152</v>
      </c>
      <c r="D55" s="279" t="str">
        <f>IF(C56="ア",VLOOKUP(A56,[1]ア!$A$2:$E$1563,2,FALSE),IF(C56="イ",VLOOKUP(A56,[1]イ!$A$2:$E$1563,2,FALSE),IF(C56="ウ",HLOOKUP(A56,[1]ウ!$B$1:$ZX$6,4,FALSE),IF(C56="エ",VLOOKUP(A56,[1]エ!$A$4:$E$1000,3,FALSE)&amp;"　"&amp;VLOOKUP(A56,[1]エ!$A$4:$E$1000,4,FALSE),""))))</f>
        <v>06-1　偕　成　社</v>
      </c>
      <c r="E55" s="279" t="str">
        <f>IF(C56="ア",VLOOKUP(A56,[1]ア!$A$2:$E$1563,4,FALSE),IF(C56="イ",VLOOKUP(A56,[1]イ!$A$2:$E$1563,4,FALSE),IF(C56="ウ",IF(HLOOKUP(A56,[1]ウ!$B$1:$ZX$6,3,FALSE)="","",HLOOKUP(A56,[1]ウ!$B$1:$ZX$6,3,FALSE)),"")))</f>
        <v/>
      </c>
      <c r="F55" s="281" t="str">
        <f>IF(C56="ア",VLOOKUP(A56,[1]ア!$A$2:$E$1563,5,FALSE),IF(C56="イ",VLOOKUP(A56,[1]イ!$A$2:$E$1563,5,FALSE),IF(C56="ウ",HLOOKUP(A56,[1]ウ!$B$1:$ZX$6,5,FALSE),IF(C56="エ",VLOOKUP(A56,[1]エ!$A$4:$E$1000,5,FALSE),""))))&amp;"　"&amp;IF(C56="ウ",HLOOKUP(A56,[1]ウ!$B$1:$ZX$6,6,FALSE),"")</f>
        <v>木村裕一・しかけ
（１２）　げんきにごあいさつ</v>
      </c>
      <c r="G55" s="283" t="s">
        <v>10115</v>
      </c>
      <c r="H55" s="285"/>
      <c r="I55" s="297" t="s">
        <v>10046</v>
      </c>
      <c r="J55" s="299"/>
      <c r="K55" s="273" t="s">
        <v>10158</v>
      </c>
      <c r="L55" s="291" t="s">
        <v>10152</v>
      </c>
      <c r="M55" s="272" t="s">
        <v>10152</v>
      </c>
      <c r="N55" s="279" t="str">
        <f>IF(M56="ア",VLOOKUP(K56,[1]ア!$A$2:$E$1563,2,FALSE),IF(M56="イ",VLOOKUP(K56,[1]イ!$A$2:$E$1563,2,FALSE),IF(M56="ウ",HLOOKUP(K56,[1]ウ!$B$1:$ZX$6,4,FALSE),IF(M56="エ",VLOOKUP(K56,[1]エ!$A$4:$E$1000,3,FALSE)&amp;"　"&amp;VLOOKUP(K56,[1]エ!$A$4:$E$1000,4,FALSE),""))))</f>
        <v>38
光村</v>
      </c>
      <c r="O55" s="279" t="str">
        <f>IF(M56="ア",VLOOKUP(K56,[1]ア!$A$2:$E$1563,4,FALSE),IF(M56="イ",VLOOKUP(K56,[1]イ!$A$2:$E$1563,4,FALSE),IF(M56="ウ",IF(HLOOKUP(K56,[1]ウ!$B$1:$ZX$6,3,FALSE)="","",HLOOKUP(K56,[1]ウ!$B$1:$ZX$6,3,FALSE)),"")))</f>
        <v>道徳
214
※／◆</v>
      </c>
      <c r="P55" s="281" t="str">
        <f>IF(M56="ア",VLOOKUP(K56,[1]ア!$A$2:$E$1563,5,FALSE),IF(M56="イ",VLOOKUP(K56,[1]イ!$A$2:$E$1563,5,FALSE),IF(M56="ウ",HLOOKUP(K56,[1]ウ!$B$1:$ZX$6,5,FALSE),IF(M56="エ",VLOOKUP(K56,[1]エ!$A$4:$E$1000,5,FALSE),""))))&amp;"　"&amp;IF(M56="ウ",HLOOKUP(K56,[1]ウ!$B$1:$ZX$6,6,FALSE),"")</f>
        <v>どうとく　２　
きみが いちばん ひかるとき　</v>
      </c>
      <c r="Q55" s="283" t="s">
        <v>10045</v>
      </c>
      <c r="R55" s="285"/>
      <c r="S55" s="297" t="s">
        <v>10048</v>
      </c>
      <c r="T55" s="299"/>
      <c r="U55" s="271" t="s">
        <v>10159</v>
      </c>
      <c r="V55" s="291" t="s">
        <v>10152</v>
      </c>
      <c r="W55" s="272" t="s">
        <v>10152</v>
      </c>
      <c r="X55" s="279" t="str">
        <f>IF(W56="ア",VLOOKUP(U56,[1]ア!$A$2:$E$1563,2,FALSE),IF(W56="イ",VLOOKUP(U56,[1]イ!$A$2:$E$1563,2,FALSE),IF(W56="ウ",HLOOKUP(U56,[1]ウ!$B$1:$ZX$6,4,FALSE),IF(W56="エ",VLOOKUP(U56,[1]エ!$A$4:$E$1000,3,FALSE)&amp;"　"&amp;VLOOKUP(U56,[1]エ!$A$4:$E$1000,4,FALSE),""))))</f>
        <v>06-1　偕　成　社</v>
      </c>
      <c r="Y55" s="279" t="str">
        <f>IF(W56="ア",VLOOKUP(U56,[1]ア!$A$2:$E$1563,4,FALSE),IF(W56="イ",VLOOKUP(U56,[1]イ!$A$2:$E$1563,4,FALSE),IF(W56="ウ",IF(HLOOKUP(U56,[1]ウ!$B$1:$ZX$6,3,FALSE)="","",HLOOKUP(U56,[1]ウ!$B$1:$ZX$6,3,FALSE)),"")))</f>
        <v/>
      </c>
      <c r="Z55" s="281" t="str">
        <f>IF(W56="ア",VLOOKUP(U56,[1]ア!$A$2:$E$1563,5,FALSE),IF(W56="イ",VLOOKUP(U56,[1]イ!$A$2:$E$1563,5,FALSE),IF(W56="ウ",HLOOKUP(U56,[1]ウ!$B$1:$ZX$6,5,FALSE),IF(W56="エ",VLOOKUP(U56,[1]エ!$A$4:$E$1000,5,FALSE),""))))&amp;"　"&amp;IF(W56="ウ",HLOOKUP(U56,[1]ウ!$B$1:$ZX$6,6,FALSE),"")</f>
        <v>ノンタンぶらんこのせて　</v>
      </c>
      <c r="AA55" s="283" t="s">
        <v>10064</v>
      </c>
      <c r="AB55" s="285"/>
      <c r="AC55" s="287" t="s">
        <v>10050</v>
      </c>
      <c r="AD55" s="289"/>
    </row>
    <row r="56" spans="1:30" s="36" customFormat="1" ht="16.95" customHeight="1" x14ac:dyDescent="0.45">
      <c r="A56" s="274">
        <v>9784033401201</v>
      </c>
      <c r="B56" s="303"/>
      <c r="C56" s="275" t="s">
        <v>9956</v>
      </c>
      <c r="D56" s="280"/>
      <c r="E56" s="280"/>
      <c r="F56" s="282"/>
      <c r="G56" s="284"/>
      <c r="H56" s="286"/>
      <c r="I56" s="304"/>
      <c r="J56" s="305"/>
      <c r="K56" s="276" t="s">
        <v>10160</v>
      </c>
      <c r="L56" s="303"/>
      <c r="M56" s="275" t="s">
        <v>9952</v>
      </c>
      <c r="N56" s="280"/>
      <c r="O56" s="280"/>
      <c r="P56" s="282"/>
      <c r="Q56" s="284"/>
      <c r="R56" s="286"/>
      <c r="S56" s="304"/>
      <c r="T56" s="305"/>
      <c r="U56" s="274">
        <v>9784032170108</v>
      </c>
      <c r="V56" s="303"/>
      <c r="W56" s="275" t="s">
        <v>9956</v>
      </c>
      <c r="X56" s="280"/>
      <c r="Y56" s="280"/>
      <c r="Z56" s="282"/>
      <c r="AA56" s="284"/>
      <c r="AB56" s="286"/>
      <c r="AC56" s="288"/>
      <c r="AD56" s="290"/>
    </row>
    <row r="57" spans="1:30" s="36" customFormat="1" ht="16.95" customHeight="1" x14ac:dyDescent="0.45">
      <c r="A57" s="271" t="s">
        <v>10161</v>
      </c>
      <c r="B57" s="291"/>
      <c r="C57" s="272"/>
      <c r="D57" s="279" t="str">
        <f>IF(C58="ア",VLOOKUP(A58,[1]ア!$A$2:$E$1563,2,FALSE),IF(C58="イ",VLOOKUP(A58,[1]イ!$A$2:$E$1563,2,FALSE),IF(C58="ウ",HLOOKUP(A58,[1]ウ!$B$1:$ZX$6,4,FALSE),IF(C58="エ",VLOOKUP(A58,[1]エ!$A$4:$E$1000,3,FALSE)&amp;"　"&amp;VLOOKUP(A58,[1]エ!$A$4:$E$1000,4,FALSE),""))))</f>
        <v/>
      </c>
      <c r="E57" s="279" t="str">
        <f>IF(C58="ア",VLOOKUP(A58,[1]ア!$A$2:$E$1563,4,FALSE),IF(C58="イ",VLOOKUP(A58,[1]イ!$A$2:$E$1563,4,FALSE),IF(C58="ウ",IF(HLOOKUP(A58,[1]ウ!$B$1:$ZX$6,3,FALSE)="","",HLOOKUP(A58,[1]ウ!$B$1:$ZX$6,3,FALSE)),"")))</f>
        <v/>
      </c>
      <c r="F57" s="281" t="str">
        <f>IF(C58="ア",VLOOKUP(A58,[1]ア!$A$2:$E$1563,5,FALSE),IF(C58="イ",VLOOKUP(A58,[1]イ!$A$2:$E$1563,5,FALSE),IF(C58="ウ",HLOOKUP(A58,[1]ウ!$B$1:$ZX$6,5,FALSE),IF(C58="エ",VLOOKUP(A58,[1]エ!$A$4:$E$1000,5,FALSE),""))))&amp;"　"&amp;IF(C58="ウ",HLOOKUP(A58,[1]ウ!$B$1:$ZX$6,6,FALSE),"")</f>
        <v>　</v>
      </c>
      <c r="G57" s="283"/>
      <c r="H57" s="285"/>
      <c r="I57" s="297"/>
      <c r="J57" s="299"/>
      <c r="K57" s="273" t="s">
        <v>10162</v>
      </c>
      <c r="L57" s="291" t="s">
        <v>10152</v>
      </c>
      <c r="M57" s="272" t="s">
        <v>10152</v>
      </c>
      <c r="N57" s="279" t="str">
        <f>IF(M58="ア",VLOOKUP(K58,[1]ア!$A$2:$E$1563,2,FALSE),IF(M58="イ",VLOOKUP(K58,[1]イ!$A$2:$E$1563,2,FALSE),IF(M58="ウ",HLOOKUP(K58,[1]ウ!$B$1:$ZX$6,4,FALSE),IF(M58="エ",VLOOKUP(K58,[1]エ!$A$4:$E$1000,3,FALSE)&amp;"　"&amp;VLOOKUP(K58,[1]エ!$A$4:$E$1000,4,FALSE),""))))</f>
        <v>06-1　偕　成　社</v>
      </c>
      <c r="O57" s="279" t="str">
        <f>IF(M58="ア",VLOOKUP(K58,[1]ア!$A$2:$E$1563,4,FALSE),IF(M58="イ",VLOOKUP(K58,[1]イ!$A$2:$E$1563,4,FALSE),IF(M58="ウ",IF(HLOOKUP(K58,[1]ウ!$B$1:$ZX$6,3,FALSE)="","",HLOOKUP(K58,[1]ウ!$B$1:$ZX$6,3,FALSE)),"")))</f>
        <v/>
      </c>
      <c r="P57" s="281" t="str">
        <f>IF(M58="ア",VLOOKUP(K58,[1]ア!$A$2:$E$1563,5,FALSE),IF(M58="イ",VLOOKUP(K58,[1]イ!$A$2:$E$1563,5,FALSE),IF(M58="ウ",HLOOKUP(K58,[1]ウ!$B$1:$ZX$6,5,FALSE),IF(M58="エ",VLOOKUP(K58,[1]エ!$A$4:$E$1000,5,FALSE),""))))&amp;"　"&amp;IF(M58="ウ",HLOOKUP(K58,[1]ウ!$B$1:$ZX$6,6,FALSE),"")</f>
        <v>ノンタンあそぼうよ（９）　ノンタンのたんじょうび</v>
      </c>
      <c r="Q57" s="283" t="s">
        <v>10115</v>
      </c>
      <c r="R57" s="285"/>
      <c r="S57" s="297" t="s">
        <v>10048</v>
      </c>
      <c r="T57" s="299"/>
      <c r="U57" s="271" t="s">
        <v>10163</v>
      </c>
      <c r="V57" s="291"/>
      <c r="W57" s="272"/>
      <c r="X57" s="279" t="str">
        <f>IF(W58="ア",VLOOKUP(U58,[1]ア!$A$2:$E$1563,2,FALSE),IF(W58="イ",VLOOKUP(U58,[1]イ!$A$2:$E$1563,2,FALSE),IF(W58="ウ",HLOOKUP(U58,[1]ウ!$B$1:$ZX$6,4,FALSE),IF(W58="エ",VLOOKUP(U58,[1]エ!$A$4:$E$1000,3,FALSE)&amp;"　"&amp;VLOOKUP(U58,[1]エ!$A$4:$E$1000,4,FALSE),""))))</f>
        <v/>
      </c>
      <c r="Y57" s="279" t="str">
        <f>IF(W58="ア",VLOOKUP(U58,[1]ア!$A$2:$E$1563,4,FALSE),IF(W58="イ",VLOOKUP(U58,[1]イ!$A$2:$E$1563,4,FALSE),IF(W58="ウ",IF(HLOOKUP(U58,[1]ウ!$B$1:$ZX$6,3,FALSE)="","",HLOOKUP(U58,[1]ウ!$B$1:$ZX$6,3,FALSE)),"")))</f>
        <v/>
      </c>
      <c r="Z57" s="281" t="str">
        <f>IF(W58="ア",VLOOKUP(U58,[1]ア!$A$2:$E$1563,5,FALSE),IF(W58="イ",VLOOKUP(U58,[1]イ!$A$2:$E$1563,5,FALSE),IF(W58="ウ",HLOOKUP(U58,[1]ウ!$B$1:$ZX$6,5,FALSE),IF(W58="エ",VLOOKUP(U58,[1]エ!$A$4:$E$1000,5,FALSE),""))))&amp;"　"&amp;IF(W58="ウ",HLOOKUP(U58,[1]ウ!$B$1:$ZX$6,6,FALSE),"")</f>
        <v>　</v>
      </c>
      <c r="AA57" s="283"/>
      <c r="AB57" s="285"/>
      <c r="AC57" s="287"/>
      <c r="AD57" s="289"/>
    </row>
    <row r="58" spans="1:30" s="36" customFormat="1" ht="16.95" customHeight="1" x14ac:dyDescent="0.45">
      <c r="A58" s="274"/>
      <c r="B58" s="303"/>
      <c r="C58" s="275"/>
      <c r="D58" s="280"/>
      <c r="E58" s="280"/>
      <c r="F58" s="282"/>
      <c r="G58" s="284"/>
      <c r="H58" s="286"/>
      <c r="I58" s="304"/>
      <c r="J58" s="305"/>
      <c r="K58" s="276">
        <v>9784032170900</v>
      </c>
      <c r="L58" s="303"/>
      <c r="M58" s="275" t="s">
        <v>9956</v>
      </c>
      <c r="N58" s="280"/>
      <c r="O58" s="280"/>
      <c r="P58" s="282"/>
      <c r="Q58" s="284"/>
      <c r="R58" s="286"/>
      <c r="S58" s="304"/>
      <c r="T58" s="305"/>
      <c r="U58" s="274"/>
      <c r="V58" s="303"/>
      <c r="W58" s="275"/>
      <c r="X58" s="280"/>
      <c r="Y58" s="280"/>
      <c r="Z58" s="282"/>
      <c r="AA58" s="284"/>
      <c r="AB58" s="286"/>
      <c r="AC58" s="288"/>
      <c r="AD58" s="290"/>
    </row>
    <row r="59" spans="1:30" s="36" customFormat="1" ht="16.95" customHeight="1" x14ac:dyDescent="0.45">
      <c r="A59" s="271" t="s">
        <v>10164</v>
      </c>
      <c r="B59" s="291"/>
      <c r="C59" s="272"/>
      <c r="D59" s="279" t="str">
        <f>IF(C60="ア",VLOOKUP(A60,[1]ア!$A$2:$E$1563,2,FALSE),IF(C60="イ",VLOOKUP(A60,[1]イ!$A$2:$E$1563,2,FALSE),IF(C60="ウ",HLOOKUP(A60,[1]ウ!$B$1:$ZX$6,4,FALSE),IF(C60="エ",VLOOKUP(A60,[1]エ!$A$4:$E$1000,3,FALSE)&amp;"　"&amp;VLOOKUP(A60,[1]エ!$A$4:$E$1000,4,FALSE),""))))</f>
        <v/>
      </c>
      <c r="E59" s="279" t="str">
        <f>IF(C60="ア",VLOOKUP(A60,[1]ア!$A$2:$E$1563,4,FALSE),IF(C60="イ",VLOOKUP(A60,[1]イ!$A$2:$E$1563,4,FALSE),IF(C60="ウ",IF(HLOOKUP(A60,[1]ウ!$B$1:$ZX$6,3,FALSE)="","",HLOOKUP(A60,[1]ウ!$B$1:$ZX$6,3,FALSE)),"")))</f>
        <v/>
      </c>
      <c r="F59" s="281" t="str">
        <f>IF(C60="ア",VLOOKUP(A60,[1]ア!$A$2:$E$1563,5,FALSE),IF(C60="イ",VLOOKUP(A60,[1]イ!$A$2:$E$1563,5,FALSE),IF(C60="ウ",HLOOKUP(A60,[1]ウ!$B$1:$ZX$6,5,FALSE),IF(C60="エ",VLOOKUP(A60,[1]エ!$A$4:$E$1000,5,FALSE),""))))&amp;"　"&amp;IF(C60="ウ",HLOOKUP(A60,[1]ウ!$B$1:$ZX$6,6,FALSE),"")</f>
        <v>　</v>
      </c>
      <c r="G59" s="283"/>
      <c r="H59" s="285"/>
      <c r="I59" s="297"/>
      <c r="J59" s="299"/>
      <c r="K59" s="273" t="s">
        <v>10165</v>
      </c>
      <c r="L59" s="291"/>
      <c r="M59" s="272"/>
      <c r="N59" s="279" t="str">
        <f>IF(M60="ア",VLOOKUP(K60,[1]ア!$A$2:$E$1563,2,FALSE),IF(M60="イ",VLOOKUP(K60,[1]イ!$A$2:$E$1563,2,FALSE),IF(M60="ウ",HLOOKUP(K60,[1]ウ!$B$1:$ZX$6,4,FALSE),IF(M60="エ",VLOOKUP(K60,[1]エ!$A$4:$E$1000,3,FALSE)&amp;"　"&amp;VLOOKUP(K60,[1]エ!$A$4:$E$1000,4,FALSE),""))))</f>
        <v/>
      </c>
      <c r="O59" s="279" t="str">
        <f>IF(M60="ア",VLOOKUP(K60,[1]ア!$A$2:$E$1563,4,FALSE),IF(M60="イ",VLOOKUP(K60,[1]イ!$A$2:$E$1563,4,FALSE),IF(M60="ウ",IF(HLOOKUP(K60,[1]ウ!$B$1:$ZX$6,3,FALSE)="","",HLOOKUP(K60,[1]ウ!$B$1:$ZX$6,3,FALSE)),"")))</f>
        <v/>
      </c>
      <c r="P59" s="281" t="str">
        <f>IF(M60="ア",VLOOKUP(K60,[1]ア!$A$2:$E$1563,5,FALSE),IF(M60="イ",VLOOKUP(K60,[1]イ!$A$2:$E$1563,5,FALSE),IF(M60="ウ",HLOOKUP(K60,[1]ウ!$B$1:$ZX$6,5,FALSE),IF(M60="エ",VLOOKUP(K60,[1]エ!$A$4:$E$1000,5,FALSE),""))))&amp;"　"&amp;IF(M60="ウ",HLOOKUP(K60,[1]ウ!$B$1:$ZX$6,6,FALSE),"")</f>
        <v>　</v>
      </c>
      <c r="Q59" s="283"/>
      <c r="R59" s="285"/>
      <c r="S59" s="297"/>
      <c r="T59" s="299"/>
      <c r="U59" s="271" t="s">
        <v>10166</v>
      </c>
      <c r="V59" s="291"/>
      <c r="W59" s="272"/>
      <c r="X59" s="279" t="str">
        <f>IF(W60="ア",VLOOKUP(U60,[1]ア!$A$2:$E$1563,2,FALSE),IF(W60="イ",VLOOKUP(U60,[1]イ!$A$2:$E$1563,2,FALSE),IF(W60="ウ",HLOOKUP(U60,[1]ウ!$B$1:$ZX$6,4,FALSE),IF(W60="エ",VLOOKUP(U60,[1]エ!$A$4:$E$1000,3,FALSE)&amp;"　"&amp;VLOOKUP(U60,[1]エ!$A$4:$E$1000,4,FALSE),""))))</f>
        <v/>
      </c>
      <c r="Y59" s="279" t="str">
        <f>IF(W60="ア",VLOOKUP(U60,[1]ア!$A$2:$E$1563,4,FALSE),IF(W60="イ",VLOOKUP(U60,[1]イ!$A$2:$E$1563,4,FALSE),IF(W60="ウ",IF(HLOOKUP(U60,[1]ウ!$B$1:$ZX$6,3,FALSE)="","",HLOOKUP(U60,[1]ウ!$B$1:$ZX$6,3,FALSE)),"")))</f>
        <v/>
      </c>
      <c r="Z59" s="281" t="str">
        <f>IF(W60="ア",VLOOKUP(U60,[1]ア!$A$2:$E$1563,5,FALSE),IF(W60="イ",VLOOKUP(U60,[1]イ!$A$2:$E$1563,5,FALSE),IF(W60="ウ",HLOOKUP(U60,[1]ウ!$B$1:$ZX$6,5,FALSE),IF(W60="エ",VLOOKUP(U60,[1]エ!$A$4:$E$1000,5,FALSE),""))))&amp;"　"&amp;IF(W60="ウ",HLOOKUP(U60,[1]ウ!$B$1:$ZX$6,6,FALSE),"")</f>
        <v>　</v>
      </c>
      <c r="AA59" s="283"/>
      <c r="AB59" s="285"/>
      <c r="AC59" s="287"/>
      <c r="AD59" s="289"/>
    </row>
    <row r="60" spans="1:30" s="36" customFormat="1" ht="16.95" customHeight="1" x14ac:dyDescent="0.45">
      <c r="A60" s="274"/>
      <c r="B60" s="303"/>
      <c r="C60" s="275"/>
      <c r="D60" s="280"/>
      <c r="E60" s="280"/>
      <c r="F60" s="282"/>
      <c r="G60" s="284"/>
      <c r="H60" s="286"/>
      <c r="I60" s="304"/>
      <c r="J60" s="305"/>
      <c r="K60" s="276"/>
      <c r="L60" s="303"/>
      <c r="M60" s="275"/>
      <c r="N60" s="280"/>
      <c r="O60" s="280"/>
      <c r="P60" s="282"/>
      <c r="Q60" s="284"/>
      <c r="R60" s="286"/>
      <c r="S60" s="304"/>
      <c r="T60" s="305"/>
      <c r="U60" s="274"/>
      <c r="V60" s="303"/>
      <c r="W60" s="275"/>
      <c r="X60" s="280"/>
      <c r="Y60" s="280"/>
      <c r="Z60" s="282"/>
      <c r="AA60" s="284"/>
      <c r="AB60" s="286"/>
      <c r="AC60" s="288"/>
      <c r="AD60" s="290"/>
    </row>
    <row r="61" spans="1:30" s="36" customFormat="1" ht="16.95" customHeight="1" x14ac:dyDescent="0.45">
      <c r="A61" s="271" t="s">
        <v>10167</v>
      </c>
      <c r="B61" s="291"/>
      <c r="C61" s="272"/>
      <c r="D61" s="279" t="str">
        <f>IF(C62="ア",VLOOKUP(A62,[1]ア!$A$2:$E$1563,2,FALSE),IF(C62="イ",VLOOKUP(A62,[1]イ!$A$2:$E$1563,2,FALSE),IF(C62="ウ",HLOOKUP(A62,[1]ウ!$B$1:$ZX$6,4,FALSE),IF(C62="エ",VLOOKUP(A62,[1]エ!$A$4:$E$1000,3,FALSE)&amp;"　"&amp;VLOOKUP(A62,[1]エ!$A$4:$E$1000,4,FALSE),""))))</f>
        <v/>
      </c>
      <c r="E61" s="279" t="str">
        <f>IF(C62="ア",VLOOKUP(A62,[1]ア!$A$2:$E$1563,4,FALSE),IF(C62="イ",VLOOKUP(A62,[1]イ!$A$2:$E$1563,4,FALSE),IF(C62="ウ",IF(HLOOKUP(A62,[1]ウ!$B$1:$ZX$6,3,FALSE)="","",HLOOKUP(A62,[1]ウ!$B$1:$ZX$6,3,FALSE)),"")))</f>
        <v/>
      </c>
      <c r="F61" s="281" t="str">
        <f>IF(C62="ア",VLOOKUP(A62,[1]ア!$A$2:$E$1563,5,FALSE),IF(C62="イ",VLOOKUP(A62,[1]イ!$A$2:$E$1563,5,FALSE),IF(C62="ウ",HLOOKUP(A62,[1]ウ!$B$1:$ZX$6,5,FALSE),IF(C62="エ",VLOOKUP(A62,[1]エ!$A$4:$E$1000,5,FALSE),""))))&amp;"　"&amp;IF(C62="ウ",HLOOKUP(A62,[1]ウ!$B$1:$ZX$6,6,FALSE),"")</f>
        <v>　</v>
      </c>
      <c r="G61" s="283"/>
      <c r="H61" s="285"/>
      <c r="I61" s="297"/>
      <c r="J61" s="299"/>
      <c r="K61" s="273" t="s">
        <v>10168</v>
      </c>
      <c r="L61" s="291"/>
      <c r="M61" s="272"/>
      <c r="N61" s="279" t="str">
        <f>IF(M62="ア",VLOOKUP(K62,[1]ア!$A$2:$E$1563,2,FALSE),IF(M62="イ",VLOOKUP(K62,[1]イ!$A$2:$E$1563,2,FALSE),IF(M62="ウ",HLOOKUP(K62,[1]ウ!$B$1:$ZX$6,4,FALSE),IF(M62="エ",VLOOKUP(K62,[1]エ!$A$4:$E$1000,3,FALSE)&amp;"　"&amp;VLOOKUP(K62,[1]エ!$A$4:$E$1000,4,FALSE),""))))</f>
        <v/>
      </c>
      <c r="O61" s="279" t="str">
        <f>IF(M62="ア",VLOOKUP(K62,[1]ア!$A$2:$E$1563,4,FALSE),IF(M62="イ",VLOOKUP(K62,[1]イ!$A$2:$E$1563,4,FALSE),IF(M62="ウ",IF(HLOOKUP(K62,[1]ウ!$B$1:$ZX$6,3,FALSE)="","",HLOOKUP(K62,[1]ウ!$B$1:$ZX$6,3,FALSE)),"")))</f>
        <v/>
      </c>
      <c r="P61" s="281" t="str">
        <f>IF(M62="ア",VLOOKUP(K62,[1]ア!$A$2:$E$1563,5,FALSE),IF(M62="イ",VLOOKUP(K62,[1]イ!$A$2:$E$1563,5,FALSE),IF(M62="ウ",HLOOKUP(K62,[1]ウ!$B$1:$ZX$6,5,FALSE),IF(M62="エ",VLOOKUP(K62,[1]エ!$A$4:$E$1000,5,FALSE),""))))&amp;"　"&amp;IF(M62="ウ",HLOOKUP(K62,[1]ウ!$B$1:$ZX$6,6,FALSE),"")</f>
        <v>　</v>
      </c>
      <c r="Q61" s="283"/>
      <c r="R61" s="285"/>
      <c r="S61" s="297"/>
      <c r="T61" s="299"/>
      <c r="U61" s="271" t="s">
        <v>10169</v>
      </c>
      <c r="V61" s="291"/>
      <c r="W61" s="272"/>
      <c r="X61" s="279" t="str">
        <f>IF(W62="ア",VLOOKUP(U62,[1]ア!$A$2:$E$1563,2,FALSE),IF(W62="イ",VLOOKUP(U62,[1]イ!$A$2:$E$1563,2,FALSE),IF(W62="ウ",HLOOKUP(U62,[1]ウ!$B$1:$ZX$6,4,FALSE),IF(W62="エ",VLOOKUP(U62,[1]エ!$A$4:$E$1000,3,FALSE)&amp;"　"&amp;VLOOKUP(U62,[1]エ!$A$4:$E$1000,4,FALSE),""))))</f>
        <v/>
      </c>
      <c r="Y61" s="279" t="str">
        <f>IF(W62="ア",VLOOKUP(U62,[1]ア!$A$2:$E$1563,4,FALSE),IF(W62="イ",VLOOKUP(U62,[1]イ!$A$2:$E$1563,4,FALSE),IF(W62="ウ",IF(HLOOKUP(U62,[1]ウ!$B$1:$ZX$6,3,FALSE)="","",HLOOKUP(U62,[1]ウ!$B$1:$ZX$6,3,FALSE)),"")))</f>
        <v/>
      </c>
      <c r="Z61" s="281" t="str">
        <f>IF(W62="ア",VLOOKUP(U62,[1]ア!$A$2:$E$1563,5,FALSE),IF(W62="イ",VLOOKUP(U62,[1]イ!$A$2:$E$1563,5,FALSE),IF(W62="ウ",HLOOKUP(U62,[1]ウ!$B$1:$ZX$6,5,FALSE),IF(W62="エ",VLOOKUP(U62,[1]エ!$A$4:$E$1000,5,FALSE),""))))&amp;"　"&amp;IF(W62="ウ",HLOOKUP(U62,[1]ウ!$B$1:$ZX$6,6,FALSE),"")</f>
        <v>　</v>
      </c>
      <c r="AA61" s="283"/>
      <c r="AB61" s="285"/>
      <c r="AC61" s="287"/>
      <c r="AD61" s="289"/>
    </row>
    <row r="62" spans="1:30" s="36" customFormat="1" ht="16.95" customHeight="1" x14ac:dyDescent="0.45">
      <c r="A62" s="274"/>
      <c r="B62" s="303"/>
      <c r="C62" s="275"/>
      <c r="D62" s="280"/>
      <c r="E62" s="280"/>
      <c r="F62" s="282"/>
      <c r="G62" s="284"/>
      <c r="H62" s="286"/>
      <c r="I62" s="304"/>
      <c r="J62" s="305"/>
      <c r="K62" s="276"/>
      <c r="L62" s="303"/>
      <c r="M62" s="275"/>
      <c r="N62" s="280"/>
      <c r="O62" s="280"/>
      <c r="P62" s="282"/>
      <c r="Q62" s="284"/>
      <c r="R62" s="286"/>
      <c r="S62" s="304"/>
      <c r="T62" s="305"/>
      <c r="U62" s="274"/>
      <c r="V62" s="303"/>
      <c r="W62" s="275"/>
      <c r="X62" s="280"/>
      <c r="Y62" s="280"/>
      <c r="Z62" s="282"/>
      <c r="AA62" s="284"/>
      <c r="AB62" s="286"/>
      <c r="AC62" s="288"/>
      <c r="AD62" s="290"/>
    </row>
    <row r="63" spans="1:30" s="36" customFormat="1" ht="16.95" customHeight="1" x14ac:dyDescent="0.45">
      <c r="A63" s="271" t="s">
        <v>10170</v>
      </c>
      <c r="B63" s="291"/>
      <c r="C63" s="272"/>
      <c r="D63" s="279" t="str">
        <f>IF(C64="ア",VLOOKUP(A64,[1]ア!$A$2:$E$1563,2,FALSE),IF(C64="イ",VLOOKUP(A64,[1]イ!$A$2:$E$1563,2,FALSE),IF(C64="ウ",HLOOKUP(A64,[1]ウ!$B$1:$ZX$6,4,FALSE),IF(C64="エ",VLOOKUP(A64,[1]エ!$A$4:$E$1000,3,FALSE)&amp;"　"&amp;VLOOKUP(A64,[1]エ!$A$4:$E$1000,4,FALSE),""))))</f>
        <v/>
      </c>
      <c r="E63" s="279" t="str">
        <f>IF(C64="ア",VLOOKUP(A64,[1]ア!$A$2:$E$1563,4,FALSE),IF(C64="イ",VLOOKUP(A64,[1]イ!$A$2:$E$1563,4,FALSE),IF(C64="ウ",IF(HLOOKUP(A64,[1]ウ!$B$1:$ZX$6,3,FALSE)="","",HLOOKUP(A64,[1]ウ!$B$1:$ZX$6,3,FALSE)),"")))</f>
        <v/>
      </c>
      <c r="F63" s="281" t="str">
        <f>IF(C64="ア",VLOOKUP(A64,[1]ア!$A$2:$E$1563,5,FALSE),IF(C64="イ",VLOOKUP(A64,[1]イ!$A$2:$E$1563,5,FALSE),IF(C64="ウ",HLOOKUP(A64,[1]ウ!$B$1:$ZX$6,5,FALSE),IF(C64="エ",VLOOKUP(A64,[1]エ!$A$4:$E$1000,5,FALSE),""))))&amp;"　"&amp;IF(C64="ウ",HLOOKUP(A64,[1]ウ!$B$1:$ZX$6,6,FALSE),"")</f>
        <v>　</v>
      </c>
      <c r="G63" s="283"/>
      <c r="H63" s="285"/>
      <c r="I63" s="297"/>
      <c r="J63" s="299"/>
      <c r="K63" s="273" t="s">
        <v>10171</v>
      </c>
      <c r="L63" s="291"/>
      <c r="M63" s="272"/>
      <c r="N63" s="279" t="str">
        <f>IF(M64="ア",VLOOKUP(K64,[1]ア!$A$2:$E$1563,2,FALSE),IF(M64="イ",VLOOKUP(K64,[1]イ!$A$2:$E$1563,2,FALSE),IF(M64="ウ",HLOOKUP(K64,[1]ウ!$B$1:$ZX$6,4,FALSE),IF(M64="エ",VLOOKUP(K64,[1]エ!$A$4:$E$1000,3,FALSE)&amp;"　"&amp;VLOOKUP(K64,[1]エ!$A$4:$E$1000,4,FALSE),""))))</f>
        <v/>
      </c>
      <c r="O63" s="279" t="str">
        <f>IF(M64="ア",VLOOKUP(K64,[1]ア!$A$2:$E$1563,4,FALSE),IF(M64="イ",VLOOKUP(K64,[1]イ!$A$2:$E$1563,4,FALSE),IF(M64="ウ",IF(HLOOKUP(K64,[1]ウ!$B$1:$ZX$6,3,FALSE)="","",HLOOKUP(K64,[1]ウ!$B$1:$ZX$6,3,FALSE)),"")))</f>
        <v/>
      </c>
      <c r="P63" s="281" t="str">
        <f>IF(M64="ア",VLOOKUP(K64,[1]ア!$A$2:$E$1563,5,FALSE),IF(M64="イ",VLOOKUP(K64,[1]イ!$A$2:$E$1563,5,FALSE),IF(M64="ウ",HLOOKUP(K64,[1]ウ!$B$1:$ZX$6,5,FALSE),IF(M64="エ",VLOOKUP(K64,[1]エ!$A$4:$E$1000,5,FALSE),""))))&amp;"　"&amp;IF(M64="ウ",HLOOKUP(K64,[1]ウ!$B$1:$ZX$6,6,FALSE),"")</f>
        <v>　</v>
      </c>
      <c r="Q63" s="283"/>
      <c r="R63" s="285"/>
      <c r="S63" s="297"/>
      <c r="T63" s="299"/>
      <c r="U63" s="271" t="s">
        <v>10172</v>
      </c>
      <c r="V63" s="291"/>
      <c r="W63" s="272"/>
      <c r="X63" s="279" t="str">
        <f>IF(W64="ア",VLOOKUP(U64,[1]ア!$A$2:$E$1563,2,FALSE),IF(W64="イ",VLOOKUP(U64,[1]イ!$A$2:$E$1563,2,FALSE),IF(W64="ウ",HLOOKUP(U64,[1]ウ!$B$1:$ZX$6,4,FALSE),IF(W64="エ",VLOOKUP(U64,[1]エ!$A$4:$E$1000,3,FALSE)&amp;"　"&amp;VLOOKUP(U64,[1]エ!$A$4:$E$1000,4,FALSE),""))))</f>
        <v/>
      </c>
      <c r="Y63" s="279" t="str">
        <f>IF(W64="ア",VLOOKUP(U64,[1]ア!$A$2:$E$1563,4,FALSE),IF(W64="イ",VLOOKUP(U64,[1]イ!$A$2:$E$1563,4,FALSE),IF(W64="ウ",IF(HLOOKUP(U64,[1]ウ!$B$1:$ZX$6,3,FALSE)="","",HLOOKUP(U64,[1]ウ!$B$1:$ZX$6,3,FALSE)),"")))</f>
        <v/>
      </c>
      <c r="Z63" s="281" t="str">
        <f>IF(W64="ア",VLOOKUP(U64,[1]ア!$A$2:$E$1563,5,FALSE),IF(W64="イ",VLOOKUP(U64,[1]イ!$A$2:$E$1563,5,FALSE),IF(W64="ウ",HLOOKUP(U64,[1]ウ!$B$1:$ZX$6,5,FALSE),IF(W64="エ",VLOOKUP(U64,[1]エ!$A$4:$E$1000,5,FALSE),""))))&amp;"　"&amp;IF(W64="ウ",HLOOKUP(U64,[1]ウ!$B$1:$ZX$6,6,FALSE),"")</f>
        <v>　</v>
      </c>
      <c r="AA63" s="283" t="s">
        <v>10173</v>
      </c>
      <c r="AB63" s="285"/>
      <c r="AC63" s="287"/>
      <c r="AD63" s="289"/>
    </row>
    <row r="64" spans="1:30" s="36" customFormat="1" ht="16.95" customHeight="1" x14ac:dyDescent="0.45">
      <c r="A64" s="274"/>
      <c r="B64" s="303"/>
      <c r="C64" s="275"/>
      <c r="D64" s="280"/>
      <c r="E64" s="280"/>
      <c r="F64" s="282"/>
      <c r="G64" s="284"/>
      <c r="H64" s="286"/>
      <c r="I64" s="304"/>
      <c r="J64" s="305"/>
      <c r="K64" s="276"/>
      <c r="L64" s="303"/>
      <c r="M64" s="275"/>
      <c r="N64" s="280"/>
      <c r="O64" s="280"/>
      <c r="P64" s="282"/>
      <c r="Q64" s="284"/>
      <c r="R64" s="286"/>
      <c r="S64" s="304"/>
      <c r="T64" s="305"/>
      <c r="U64" s="274"/>
      <c r="V64" s="303"/>
      <c r="W64" s="275"/>
      <c r="X64" s="280"/>
      <c r="Y64" s="280"/>
      <c r="Z64" s="282"/>
      <c r="AA64" s="284"/>
      <c r="AB64" s="286"/>
      <c r="AC64" s="288"/>
      <c r="AD64" s="290"/>
    </row>
    <row r="65" spans="1:31" s="36" customFormat="1" ht="16.95" customHeight="1" x14ac:dyDescent="0.45">
      <c r="A65" s="271" t="s">
        <v>10174</v>
      </c>
      <c r="B65" s="291"/>
      <c r="C65" s="272"/>
      <c r="D65" s="279" t="str">
        <f>IF(C66="ア",VLOOKUP(A66,[1]ア!$A$2:$E$1563,2,FALSE),IF(C66="イ",VLOOKUP(A66,[1]イ!$A$2:$E$1563,2,FALSE),IF(C66="ウ",HLOOKUP(A66,[1]ウ!$B$1:$ZX$6,4,FALSE),IF(C66="エ",VLOOKUP(A66,[1]エ!$A$4:$E$1000,3,FALSE)&amp;"　"&amp;VLOOKUP(A66,[1]エ!$A$4:$E$1000,4,FALSE),""))))</f>
        <v/>
      </c>
      <c r="E65" s="279" t="str">
        <f>IF(C66="ア",VLOOKUP(A66,[1]ア!$A$2:$E$1563,4,FALSE),IF(C66="イ",VLOOKUP(A66,[1]イ!$A$2:$E$1563,4,FALSE),IF(C66="ウ",IF(HLOOKUP(A66,[1]ウ!$B$1:$ZX$6,3,FALSE)="","",HLOOKUP(A66,[1]ウ!$B$1:$ZX$6,3,FALSE)),"")))</f>
        <v/>
      </c>
      <c r="F65" s="281" t="str">
        <f>IF(C66="ア",VLOOKUP(A66,[1]ア!$A$2:$E$1563,5,FALSE),IF(C66="イ",VLOOKUP(A66,[1]イ!$A$2:$E$1563,5,FALSE),IF(C66="ウ",HLOOKUP(A66,[1]ウ!$B$1:$ZX$6,5,FALSE),IF(C66="エ",VLOOKUP(A66,[1]エ!$A$4:$E$1000,5,FALSE),""))))&amp;"　"&amp;IF(C66="ウ",HLOOKUP(A66,[1]ウ!$B$1:$ZX$6,6,FALSE),"")</f>
        <v>　</v>
      </c>
      <c r="G65" s="283"/>
      <c r="H65" s="285"/>
      <c r="I65" s="297"/>
      <c r="J65" s="299"/>
      <c r="K65" s="273" t="s">
        <v>10175</v>
      </c>
      <c r="L65" s="291"/>
      <c r="M65" s="272"/>
      <c r="N65" s="279" t="str">
        <f>IF(M66="ア",VLOOKUP(K66,[1]ア!$A$2:$E$1563,2,FALSE),IF(M66="イ",VLOOKUP(K66,[1]イ!$A$2:$E$1563,2,FALSE),IF(M66="ウ",HLOOKUP(K66,[1]ウ!$B$1:$ZX$6,4,FALSE),IF(M66="エ",VLOOKUP(K66,[1]エ!$A$4:$E$1000,3,FALSE)&amp;"　"&amp;VLOOKUP(K66,[1]エ!$A$4:$E$1000,4,FALSE),""))))</f>
        <v/>
      </c>
      <c r="O65" s="279" t="str">
        <f>IF(M66="ア",VLOOKUP(K66,[1]ア!$A$2:$E$1563,4,FALSE),IF(M66="イ",VLOOKUP(K66,[1]イ!$A$2:$E$1563,4,FALSE),IF(M66="ウ",IF(HLOOKUP(K66,[1]ウ!$B$1:$ZX$6,3,FALSE)="","",HLOOKUP(K66,[1]ウ!$B$1:$ZX$6,3,FALSE)),"")))</f>
        <v/>
      </c>
      <c r="P65" s="281" t="str">
        <f>IF(M66="ア",VLOOKUP(K66,[1]ア!$A$2:$E$1563,5,FALSE),IF(M66="イ",VLOOKUP(K66,[1]イ!$A$2:$E$1563,5,FALSE),IF(M66="ウ",HLOOKUP(K66,[1]ウ!$B$1:$ZX$6,5,FALSE),IF(M66="エ",VLOOKUP(K66,[1]エ!$A$4:$E$1000,5,FALSE),""))))&amp;"　"&amp;IF(M66="ウ",HLOOKUP(K66,[1]ウ!$B$1:$ZX$6,6,FALSE),"")</f>
        <v>　</v>
      </c>
      <c r="Q65" s="283"/>
      <c r="R65" s="285"/>
      <c r="S65" s="297"/>
      <c r="T65" s="299"/>
      <c r="U65" s="271" t="s">
        <v>10176</v>
      </c>
      <c r="V65" s="291"/>
      <c r="W65" s="272"/>
      <c r="X65" s="279" t="str">
        <f>IF(W66="ア",VLOOKUP(U66,[1]ア!$A$2:$E$1563,2,FALSE),IF(W66="イ",VLOOKUP(U66,[1]イ!$A$2:$E$1563,2,FALSE),IF(W66="ウ",HLOOKUP(U66,[1]ウ!$B$1:$ZX$6,4,FALSE),IF(W66="エ",VLOOKUP(U66,[1]エ!$A$4:$E$1000,3,FALSE)&amp;"　"&amp;VLOOKUP(U66,[1]エ!$A$4:$E$1000,4,FALSE),""))))</f>
        <v/>
      </c>
      <c r="Y65" s="279" t="str">
        <f>IF(W66="ア",VLOOKUP(U66,[1]ア!$A$2:$E$1563,4,FALSE),IF(W66="イ",VLOOKUP(U66,[1]イ!$A$2:$E$1563,4,FALSE),IF(W66="ウ",IF(HLOOKUP(U66,[1]ウ!$B$1:$ZX$6,3,FALSE)="","",HLOOKUP(U66,[1]ウ!$B$1:$ZX$6,3,FALSE)),"")))</f>
        <v/>
      </c>
      <c r="Z65" s="281" t="str">
        <f>IF(W66="ア",VLOOKUP(U66,[1]ア!$A$2:$E$1563,5,FALSE),IF(W66="イ",VLOOKUP(U66,[1]イ!$A$2:$E$1563,5,FALSE),IF(W66="ウ",HLOOKUP(U66,[1]ウ!$B$1:$ZX$6,5,FALSE),IF(W66="エ",VLOOKUP(U66,[1]エ!$A$4:$E$1000,5,FALSE),""))))&amp;"　"&amp;IF(W66="ウ",HLOOKUP(U66,[1]ウ!$B$1:$ZX$6,6,FALSE),"")</f>
        <v>　</v>
      </c>
      <c r="AA65" s="283"/>
      <c r="AB65" s="285"/>
      <c r="AC65" s="287"/>
      <c r="AD65" s="289"/>
    </row>
    <row r="66" spans="1:31" s="36" customFormat="1" ht="16.95" customHeight="1" x14ac:dyDescent="0.45">
      <c r="A66" s="274"/>
      <c r="B66" s="303"/>
      <c r="C66" s="275"/>
      <c r="D66" s="280"/>
      <c r="E66" s="280"/>
      <c r="F66" s="282"/>
      <c r="G66" s="284"/>
      <c r="H66" s="286"/>
      <c r="I66" s="304"/>
      <c r="J66" s="305"/>
      <c r="K66" s="276"/>
      <c r="L66" s="303"/>
      <c r="M66" s="275"/>
      <c r="N66" s="280"/>
      <c r="O66" s="280"/>
      <c r="P66" s="282"/>
      <c r="Q66" s="284"/>
      <c r="R66" s="286"/>
      <c r="S66" s="304"/>
      <c r="T66" s="305"/>
      <c r="U66" s="274"/>
      <c r="V66" s="303"/>
      <c r="W66" s="275"/>
      <c r="X66" s="280"/>
      <c r="Y66" s="280"/>
      <c r="Z66" s="282"/>
      <c r="AA66" s="284"/>
      <c r="AB66" s="286"/>
      <c r="AC66" s="288"/>
      <c r="AD66" s="290"/>
    </row>
    <row r="67" spans="1:31" s="36" customFormat="1" ht="16.95" customHeight="1" x14ac:dyDescent="0.45">
      <c r="A67" s="271" t="s">
        <v>10177</v>
      </c>
      <c r="B67" s="291"/>
      <c r="C67" s="272"/>
      <c r="D67" s="279" t="str">
        <f>IF(C68="ア",VLOOKUP(A68,[1]ア!$A$2:$E$1563,2,FALSE),IF(C68="イ",VLOOKUP(A68,[1]イ!$A$2:$E$1563,2,FALSE),IF(C68="ウ",HLOOKUP(A68,[1]ウ!$B$1:$ZX$6,4,FALSE),IF(C68="エ",VLOOKUP(A68,[1]エ!$A$4:$E$1000,3,FALSE)&amp;"　"&amp;VLOOKUP(A68,[1]エ!$A$4:$E$1000,4,FALSE),""))))</f>
        <v/>
      </c>
      <c r="E67" s="279" t="str">
        <f>IF(C68="ア",VLOOKUP(A68,[1]ア!$A$2:$E$1563,4,FALSE),IF(C68="イ",VLOOKUP(A68,[1]イ!$A$2:$E$1563,4,FALSE),IF(C68="ウ",IF(HLOOKUP(A68,[1]ウ!$B$1:$ZX$6,3,FALSE)="","",HLOOKUP(A68,[1]ウ!$B$1:$ZX$6,3,FALSE)),"")))</f>
        <v/>
      </c>
      <c r="F67" s="281" t="str">
        <f>IF(C68="ア",VLOOKUP(A68,[1]ア!$A$2:$E$1563,5,FALSE),IF(C68="イ",VLOOKUP(A68,[1]イ!$A$2:$E$1563,5,FALSE),IF(C68="ウ",HLOOKUP(A68,[1]ウ!$B$1:$ZX$6,5,FALSE),IF(C68="エ",VLOOKUP(A68,[1]エ!$A$4:$E$1000,5,FALSE),""))))&amp;"　"&amp;IF(C68="ウ",HLOOKUP(A68,[1]ウ!$B$1:$ZX$6,6,FALSE),"")</f>
        <v>　</v>
      </c>
      <c r="G67" s="283"/>
      <c r="H67" s="285"/>
      <c r="I67" s="297"/>
      <c r="J67" s="299"/>
      <c r="K67" s="273" t="s">
        <v>10178</v>
      </c>
      <c r="L67" s="291"/>
      <c r="M67" s="272"/>
      <c r="N67" s="279" t="str">
        <f>IF(M68="ア",VLOOKUP(K68,[1]ア!$A$2:$E$1563,2,FALSE),IF(M68="イ",VLOOKUP(K68,[1]イ!$A$2:$E$1563,2,FALSE),IF(M68="ウ",HLOOKUP(K68,[1]ウ!$B$1:$ZX$6,4,FALSE),IF(M68="エ",VLOOKUP(K68,[1]エ!$A$4:$E$1000,3,FALSE)&amp;"　"&amp;VLOOKUP(K68,[1]エ!$A$4:$E$1000,4,FALSE),""))))</f>
        <v/>
      </c>
      <c r="O67" s="279" t="str">
        <f>IF(M68="ア",VLOOKUP(K68,[1]ア!$A$2:$E$1563,4,FALSE),IF(M68="イ",VLOOKUP(K68,[1]イ!$A$2:$E$1563,4,FALSE),IF(M68="ウ",IF(HLOOKUP(K68,[1]ウ!$B$1:$ZX$6,3,FALSE)="","",HLOOKUP(K68,[1]ウ!$B$1:$ZX$6,3,FALSE)),"")))</f>
        <v/>
      </c>
      <c r="P67" s="281" t="str">
        <f>IF(M68="ア",VLOOKUP(K68,[1]ア!$A$2:$E$1563,5,FALSE),IF(M68="イ",VLOOKUP(K68,[1]イ!$A$2:$E$1563,5,FALSE),IF(M68="ウ",HLOOKUP(K68,[1]ウ!$B$1:$ZX$6,5,FALSE),IF(M68="エ",VLOOKUP(K68,[1]エ!$A$4:$E$1000,5,FALSE),""))))&amp;"　"&amp;IF(M68="ウ",HLOOKUP(K68,[1]ウ!$B$1:$ZX$6,6,FALSE),"")</f>
        <v>　</v>
      </c>
      <c r="Q67" s="283"/>
      <c r="R67" s="285"/>
      <c r="S67" s="297"/>
      <c r="T67" s="299"/>
      <c r="U67" s="271" t="s">
        <v>10179</v>
      </c>
      <c r="V67" s="291"/>
      <c r="W67" s="272"/>
      <c r="X67" s="279" t="str">
        <f>IF(W68="ア",VLOOKUP(U68,[1]ア!$A$2:$E$1563,2,FALSE),IF(W68="イ",VLOOKUP(U68,[1]イ!$A$2:$E$1563,2,FALSE),IF(W68="ウ",HLOOKUP(U68,[1]ウ!$B$1:$ZX$6,4,FALSE),IF(W68="エ",VLOOKUP(U68,[1]エ!$A$4:$E$1000,3,FALSE)&amp;"　"&amp;VLOOKUP(U68,[1]エ!$A$4:$E$1000,4,FALSE),""))))</f>
        <v/>
      </c>
      <c r="Y67" s="279" t="str">
        <f>IF(W68="ア",VLOOKUP(U68,[1]ア!$A$2:$E$1563,4,FALSE),IF(W68="イ",VLOOKUP(U68,[1]イ!$A$2:$E$1563,4,FALSE),IF(W68="ウ",IF(HLOOKUP(U68,[1]ウ!$B$1:$ZX$6,3,FALSE)="","",HLOOKUP(U68,[1]ウ!$B$1:$ZX$6,3,FALSE)),"")))</f>
        <v/>
      </c>
      <c r="Z67" s="281" t="str">
        <f>IF(W68="ア",VLOOKUP(U68,[1]ア!$A$2:$E$1563,5,FALSE),IF(W68="イ",VLOOKUP(U68,[1]イ!$A$2:$E$1563,5,FALSE),IF(W68="ウ",HLOOKUP(U68,[1]ウ!$B$1:$ZX$6,5,FALSE),IF(W68="エ",VLOOKUP(U68,[1]エ!$A$4:$E$1000,5,FALSE),""))))&amp;"　"&amp;IF(W68="ウ",HLOOKUP(U68,[1]ウ!$B$1:$ZX$6,6,FALSE),"")</f>
        <v>　</v>
      </c>
      <c r="AA67" s="283"/>
      <c r="AB67" s="285"/>
      <c r="AC67" s="287"/>
      <c r="AD67" s="289"/>
    </row>
    <row r="68" spans="1:31" s="36" customFormat="1" ht="16.95" customHeight="1" x14ac:dyDescent="0.45">
      <c r="A68" s="274"/>
      <c r="B68" s="303"/>
      <c r="C68" s="275"/>
      <c r="D68" s="280"/>
      <c r="E68" s="280"/>
      <c r="F68" s="282"/>
      <c r="G68" s="284"/>
      <c r="H68" s="286"/>
      <c r="I68" s="304"/>
      <c r="J68" s="305"/>
      <c r="K68" s="276"/>
      <c r="L68" s="303"/>
      <c r="M68" s="275"/>
      <c r="N68" s="280"/>
      <c r="O68" s="280"/>
      <c r="P68" s="282"/>
      <c r="Q68" s="284"/>
      <c r="R68" s="286"/>
      <c r="S68" s="304"/>
      <c r="T68" s="305"/>
      <c r="U68" s="274"/>
      <c r="V68" s="303"/>
      <c r="W68" s="275"/>
      <c r="X68" s="280"/>
      <c r="Y68" s="280"/>
      <c r="Z68" s="282"/>
      <c r="AA68" s="284"/>
      <c r="AB68" s="286"/>
      <c r="AC68" s="288"/>
      <c r="AD68" s="290"/>
    </row>
    <row r="69" spans="1:31" s="36" customFormat="1" ht="16.95" customHeight="1" x14ac:dyDescent="0.45">
      <c r="A69" s="271" t="s">
        <v>10180</v>
      </c>
      <c r="B69" s="291"/>
      <c r="C69" s="272"/>
      <c r="D69" s="279" t="str">
        <f>IF(C70="ア",VLOOKUP(A70,[1]ア!$A$2:$E$1563,2,FALSE),IF(C70="イ",VLOOKUP(A70,[1]イ!$A$2:$E$1563,2,FALSE),IF(C70="ウ",HLOOKUP(A70,[1]ウ!$B$1:$ZX$6,4,FALSE),IF(C70="エ",VLOOKUP(A70,[1]エ!$A$4:$E$1000,3,FALSE)&amp;"　"&amp;VLOOKUP(A70,[1]エ!$A$4:$E$1000,4,FALSE),""))))</f>
        <v/>
      </c>
      <c r="E69" s="279" t="str">
        <f>IF(C70="ア",VLOOKUP(A70,[1]ア!$A$2:$E$1563,4,FALSE),IF(C70="イ",VLOOKUP(A70,[1]イ!$A$2:$E$1563,4,FALSE),IF(C70="ウ",IF(HLOOKUP(A70,[1]ウ!$B$1:$ZX$6,3,FALSE)="","",HLOOKUP(A70,[1]ウ!$B$1:$ZX$6,3,FALSE)),"")))</f>
        <v/>
      </c>
      <c r="F69" s="281" t="str">
        <f>IF(C70="ア",VLOOKUP(A70,[1]ア!$A$2:$E$1563,5,FALSE),IF(C70="イ",VLOOKUP(A70,[1]イ!$A$2:$E$1563,5,FALSE),IF(C70="ウ",HLOOKUP(A70,[1]ウ!$B$1:$ZX$6,5,FALSE),IF(C70="エ",VLOOKUP(A70,[1]エ!$A$4:$E$1000,5,FALSE),""))))&amp;"　"&amp;IF(C70="ウ",HLOOKUP(A70,[1]ウ!$B$1:$ZX$6,6,FALSE),"")</f>
        <v>　</v>
      </c>
      <c r="G69" s="283"/>
      <c r="H69" s="285"/>
      <c r="I69" s="297"/>
      <c r="J69" s="299"/>
      <c r="K69" s="273" t="s">
        <v>10181</v>
      </c>
      <c r="L69" s="291"/>
      <c r="M69" s="272"/>
      <c r="N69" s="279" t="str">
        <f>IF(M70="ア",VLOOKUP(K70,[1]ア!$A$2:$E$1563,2,FALSE),IF(M70="イ",VLOOKUP(K70,[1]イ!$A$2:$E$1563,2,FALSE),IF(M70="ウ",HLOOKUP(K70,[1]ウ!$B$1:$ZX$6,4,FALSE),IF(M70="エ",VLOOKUP(K70,[1]エ!$A$4:$E$1000,3,FALSE)&amp;"　"&amp;VLOOKUP(K70,[1]エ!$A$4:$E$1000,4,FALSE),""))))</f>
        <v/>
      </c>
      <c r="O69" s="279" t="str">
        <f>IF(M70="ア",VLOOKUP(K70,[1]ア!$A$2:$E$1563,4,FALSE),IF(M70="イ",VLOOKUP(K70,[1]イ!$A$2:$E$1563,4,FALSE),IF(M70="ウ",IF(HLOOKUP(K70,[1]ウ!$B$1:$ZX$6,3,FALSE)="","",HLOOKUP(K70,[1]ウ!$B$1:$ZX$6,3,FALSE)),"")))</f>
        <v/>
      </c>
      <c r="P69" s="281" t="str">
        <f>IF(M70="ア",VLOOKUP(K70,[1]ア!$A$2:$E$1563,5,FALSE),IF(M70="イ",VLOOKUP(K70,[1]イ!$A$2:$E$1563,5,FALSE),IF(M70="ウ",HLOOKUP(K70,[1]ウ!$B$1:$ZX$6,5,FALSE),IF(M70="エ",VLOOKUP(K70,[1]エ!$A$4:$E$1000,5,FALSE),""))))&amp;"　"&amp;IF(M70="ウ",HLOOKUP(K70,[1]ウ!$B$1:$ZX$6,6,FALSE),"")</f>
        <v>　</v>
      </c>
      <c r="Q69" s="283"/>
      <c r="R69" s="285"/>
      <c r="S69" s="297"/>
      <c r="T69" s="299"/>
      <c r="U69" s="271" t="s">
        <v>10182</v>
      </c>
      <c r="V69" s="291"/>
      <c r="W69" s="272"/>
      <c r="X69" s="279" t="str">
        <f>IF(W70="ア",VLOOKUP(U70,[1]ア!$A$2:$E$1563,2,FALSE),IF(W70="イ",VLOOKUP(U70,[1]イ!$A$2:$E$1563,2,FALSE),IF(W70="ウ",HLOOKUP(U70,[1]ウ!$B$1:$ZX$6,4,FALSE),IF(W70="エ",VLOOKUP(U70,[1]エ!$A$4:$E$1000,3,FALSE)&amp;"　"&amp;VLOOKUP(U70,[1]エ!$A$4:$E$1000,4,FALSE),""))))</f>
        <v/>
      </c>
      <c r="Y69" s="279" t="str">
        <f>IF(W70="ア",VLOOKUP(U70,[1]ア!$A$2:$E$1563,4,FALSE),IF(W70="イ",VLOOKUP(U70,[1]イ!$A$2:$E$1563,4,FALSE),IF(W70="ウ",IF(HLOOKUP(U70,[1]ウ!$B$1:$ZX$6,3,FALSE)="","",HLOOKUP(U70,[1]ウ!$B$1:$ZX$6,3,FALSE)),"")))</f>
        <v/>
      </c>
      <c r="Z69" s="281" t="str">
        <f>IF(W70="ア",VLOOKUP(U70,[1]ア!$A$2:$E$1563,5,FALSE),IF(W70="イ",VLOOKUP(U70,[1]イ!$A$2:$E$1563,5,FALSE),IF(W70="ウ",HLOOKUP(U70,[1]ウ!$B$1:$ZX$6,5,FALSE),IF(W70="エ",VLOOKUP(U70,[1]エ!$A$4:$E$1000,5,FALSE),""))))&amp;"　"&amp;IF(W70="ウ",HLOOKUP(U70,[1]ウ!$B$1:$ZX$6,6,FALSE),"")</f>
        <v>　</v>
      </c>
      <c r="AA69" s="283"/>
      <c r="AB69" s="285"/>
      <c r="AC69" s="287"/>
      <c r="AD69" s="289"/>
    </row>
    <row r="70" spans="1:31" s="36" customFormat="1" ht="16.95" customHeight="1" x14ac:dyDescent="0.45">
      <c r="A70" s="274"/>
      <c r="B70" s="303"/>
      <c r="C70" s="275"/>
      <c r="D70" s="280"/>
      <c r="E70" s="280"/>
      <c r="F70" s="282"/>
      <c r="G70" s="284"/>
      <c r="H70" s="286"/>
      <c r="I70" s="304"/>
      <c r="J70" s="305"/>
      <c r="K70" s="276"/>
      <c r="L70" s="303"/>
      <c r="M70" s="275"/>
      <c r="N70" s="280"/>
      <c r="O70" s="280"/>
      <c r="P70" s="282"/>
      <c r="Q70" s="284"/>
      <c r="R70" s="286"/>
      <c r="S70" s="304"/>
      <c r="T70" s="305"/>
      <c r="U70" s="274"/>
      <c r="V70" s="303"/>
      <c r="W70" s="275"/>
      <c r="X70" s="280"/>
      <c r="Y70" s="280"/>
      <c r="Z70" s="282"/>
      <c r="AA70" s="284"/>
      <c r="AB70" s="286"/>
      <c r="AC70" s="288"/>
      <c r="AD70" s="290"/>
    </row>
    <row r="71" spans="1:31" s="36" customFormat="1" ht="16.95" customHeight="1" x14ac:dyDescent="0.45">
      <c r="A71" s="271" t="s">
        <v>10183</v>
      </c>
      <c r="B71" s="291"/>
      <c r="C71" s="272"/>
      <c r="D71" s="279" t="str">
        <f>IF(C72="ア",VLOOKUP(A72,[1]ア!$A$2:$E$1563,2,FALSE),IF(C72="イ",VLOOKUP(A72,[1]イ!$A$2:$E$1563,2,FALSE),IF(C72="ウ",HLOOKUP(A72,[1]ウ!$B$1:$ZX$6,4,FALSE),IF(C72="エ",VLOOKUP(A72,[1]エ!$A$4:$E$1000,3,FALSE)&amp;"　"&amp;VLOOKUP(A72,[1]エ!$A$4:$E$1000,4,FALSE),""))))</f>
        <v/>
      </c>
      <c r="E71" s="279" t="str">
        <f>IF(C72="ア",VLOOKUP(A72,[1]ア!$A$2:$E$1563,4,FALSE),IF(C72="イ",VLOOKUP(A72,[1]イ!$A$2:$E$1563,4,FALSE),IF(C72="ウ",IF(HLOOKUP(A72,[1]ウ!$B$1:$ZX$6,3,FALSE)="","",HLOOKUP(A72,[1]ウ!$B$1:$ZX$6,3,FALSE)),"")))</f>
        <v/>
      </c>
      <c r="F71" s="281" t="str">
        <f>IF(C72="ア",VLOOKUP(A72,[1]ア!$A$2:$E$1563,5,FALSE),IF(C72="イ",VLOOKUP(A72,[1]イ!$A$2:$E$1563,5,FALSE),IF(C72="ウ",HLOOKUP(A72,[1]ウ!$B$1:$ZX$6,5,FALSE),IF(C72="エ",VLOOKUP(A72,[1]エ!$A$4:$E$1000,5,FALSE),""))))&amp;"　"&amp;IF(C72="ウ",HLOOKUP(A72,[1]ウ!$B$1:$ZX$6,6,FALSE),"")</f>
        <v>　</v>
      </c>
      <c r="G71" s="283"/>
      <c r="H71" s="285"/>
      <c r="I71" s="297"/>
      <c r="J71" s="299"/>
      <c r="K71" s="273" t="s">
        <v>10184</v>
      </c>
      <c r="L71" s="291"/>
      <c r="M71" s="272"/>
      <c r="N71" s="279" t="str">
        <f>IF(M72="ア",VLOOKUP(K72,[1]ア!$A$2:$E$1563,2,FALSE),IF(M72="イ",VLOOKUP(K72,[1]イ!$A$2:$E$1563,2,FALSE),IF(M72="ウ",HLOOKUP(K72,[1]ウ!$B$1:$ZX$6,4,FALSE),IF(M72="エ",VLOOKUP(K72,[1]エ!$A$4:$E$1000,3,FALSE)&amp;"　"&amp;VLOOKUP(K72,[1]エ!$A$4:$E$1000,4,FALSE),""))))</f>
        <v/>
      </c>
      <c r="O71" s="279" t="str">
        <f>IF(M72="ア",VLOOKUP(K72,[1]ア!$A$2:$E$1563,4,FALSE),IF(M72="イ",VLOOKUP(K72,[1]イ!$A$2:$E$1563,4,FALSE),IF(M72="ウ",IF(HLOOKUP(K72,[1]ウ!$B$1:$ZX$6,3,FALSE)="","",HLOOKUP(K72,[1]ウ!$B$1:$ZX$6,3,FALSE)),"")))</f>
        <v/>
      </c>
      <c r="P71" s="281" t="str">
        <f>IF(M72="ア",VLOOKUP(K72,[1]ア!$A$2:$E$1563,5,FALSE),IF(M72="イ",VLOOKUP(K72,[1]イ!$A$2:$E$1563,5,FALSE),IF(M72="ウ",HLOOKUP(K72,[1]ウ!$B$1:$ZX$6,5,FALSE),IF(M72="エ",VLOOKUP(K72,[1]エ!$A$4:$E$1000,5,FALSE),""))))&amp;"　"&amp;IF(M72="ウ",HLOOKUP(K72,[1]ウ!$B$1:$ZX$6,6,FALSE),"")</f>
        <v>　</v>
      </c>
      <c r="Q71" s="283"/>
      <c r="R71" s="285"/>
      <c r="S71" s="297"/>
      <c r="T71" s="299"/>
      <c r="U71" s="271" t="s">
        <v>10185</v>
      </c>
      <c r="V71" s="291"/>
      <c r="W71" s="272"/>
      <c r="X71" s="279" t="str">
        <f>IF(W72="ア",VLOOKUP(U72,[1]ア!$A$2:$E$1563,2,FALSE),IF(W72="イ",VLOOKUP(U72,[1]イ!$A$2:$E$1563,2,FALSE),IF(W72="ウ",HLOOKUP(U72,[1]ウ!$B$1:$ZX$6,4,FALSE),IF(W72="エ",VLOOKUP(U72,[1]エ!$A$4:$E$1000,3,FALSE)&amp;"　"&amp;VLOOKUP(U72,[1]エ!$A$4:$E$1000,4,FALSE),""))))</f>
        <v/>
      </c>
      <c r="Y71" s="279" t="str">
        <f>IF(W72="ア",VLOOKUP(U72,[1]ア!$A$2:$E$1563,4,FALSE),IF(W72="イ",VLOOKUP(U72,[1]イ!$A$2:$E$1563,4,FALSE),IF(W72="ウ",IF(HLOOKUP(U72,[1]ウ!$B$1:$ZX$6,3,FALSE)="","",HLOOKUP(U72,[1]ウ!$B$1:$ZX$6,3,FALSE)),"")))</f>
        <v/>
      </c>
      <c r="Z71" s="281" t="str">
        <f>IF(W72="ア",VLOOKUP(U72,[1]ア!$A$2:$E$1563,5,FALSE),IF(W72="イ",VLOOKUP(U72,[1]イ!$A$2:$E$1563,5,FALSE),IF(W72="ウ",HLOOKUP(U72,[1]ウ!$B$1:$ZX$6,5,FALSE),IF(W72="エ",VLOOKUP(U72,[1]エ!$A$4:$E$1000,5,FALSE),""))))&amp;"　"&amp;IF(W72="ウ",HLOOKUP(U72,[1]ウ!$B$1:$ZX$6,6,FALSE),"")</f>
        <v>　</v>
      </c>
      <c r="AA71" s="283"/>
      <c r="AB71" s="285"/>
      <c r="AC71" s="287"/>
      <c r="AD71" s="289"/>
    </row>
    <row r="72" spans="1:31" s="36" customFormat="1" ht="16.95" customHeight="1" x14ac:dyDescent="0.45">
      <c r="A72" s="274"/>
      <c r="B72" s="303"/>
      <c r="C72" s="275"/>
      <c r="D72" s="280"/>
      <c r="E72" s="280"/>
      <c r="F72" s="282"/>
      <c r="G72" s="284"/>
      <c r="H72" s="286"/>
      <c r="I72" s="304"/>
      <c r="J72" s="305"/>
      <c r="K72" s="276"/>
      <c r="L72" s="303"/>
      <c r="M72" s="275"/>
      <c r="N72" s="280"/>
      <c r="O72" s="280"/>
      <c r="P72" s="282"/>
      <c r="Q72" s="284"/>
      <c r="R72" s="286"/>
      <c r="S72" s="304"/>
      <c r="T72" s="305"/>
      <c r="U72" s="274"/>
      <c r="V72" s="303"/>
      <c r="W72" s="275"/>
      <c r="X72" s="280"/>
      <c r="Y72" s="280"/>
      <c r="Z72" s="282"/>
      <c r="AA72" s="284"/>
      <c r="AB72" s="286"/>
      <c r="AC72" s="288"/>
      <c r="AD72" s="290"/>
    </row>
    <row r="73" spans="1:31" s="36" customFormat="1" ht="16.95" customHeight="1" x14ac:dyDescent="0.45">
      <c r="A73" s="271" t="s">
        <v>10186</v>
      </c>
      <c r="B73" s="291"/>
      <c r="C73" s="272"/>
      <c r="D73" s="279" t="str">
        <f>IF(C74="ア",VLOOKUP(A74,[1]ア!$A$2:$E$1563,2,FALSE),IF(C74="イ",VLOOKUP(A74,[1]イ!$A$2:$E$1563,2,FALSE),IF(C74="ウ",HLOOKUP(A74,[1]ウ!$B$1:$ZX$6,4,FALSE),IF(C74="エ",VLOOKUP(A74,[1]エ!$A$4:$E$1000,3,FALSE)&amp;"　"&amp;VLOOKUP(A74,[1]エ!$A$4:$E$1000,4,FALSE),""))))</f>
        <v/>
      </c>
      <c r="E73" s="279" t="str">
        <f>IF(C74="ア",VLOOKUP(A74,[1]ア!$A$2:$E$1563,4,FALSE),IF(C74="イ",VLOOKUP(A74,[1]イ!$A$2:$E$1563,4,FALSE),IF(C74="ウ",IF(HLOOKUP(A74,[1]ウ!$B$1:$ZX$6,3,FALSE)="","",HLOOKUP(A74,[1]ウ!$B$1:$ZX$6,3,FALSE)),"")))</f>
        <v/>
      </c>
      <c r="F73" s="281" t="str">
        <f>IF(C74="ア",VLOOKUP(A74,[1]ア!$A$2:$E$1563,5,FALSE),IF(C74="イ",VLOOKUP(A74,[1]イ!$A$2:$E$1563,5,FALSE),IF(C74="ウ",HLOOKUP(A74,[1]ウ!$B$1:$ZX$6,5,FALSE),IF(C74="エ",VLOOKUP(A74,[1]エ!$A$4:$E$1000,5,FALSE),""))))&amp;"　"&amp;IF(C74="ウ",HLOOKUP(A74,[1]ウ!$B$1:$ZX$6,6,FALSE),"")</f>
        <v>　</v>
      </c>
      <c r="G73" s="283"/>
      <c r="H73" s="285"/>
      <c r="I73" s="297"/>
      <c r="J73" s="299"/>
      <c r="K73" s="273" t="s">
        <v>10187</v>
      </c>
      <c r="L73" s="291"/>
      <c r="M73" s="272"/>
      <c r="N73" s="279" t="str">
        <f>IF(M74="ア",VLOOKUP(K74,[1]ア!$A$2:$E$1563,2,FALSE),IF(M74="イ",VLOOKUP(K74,[1]イ!$A$2:$E$1563,2,FALSE),IF(M74="ウ",HLOOKUP(K74,[1]ウ!$B$1:$ZX$6,4,FALSE),IF(M74="エ",VLOOKUP(K74,[1]エ!$A$4:$E$1000,3,FALSE)&amp;"　"&amp;VLOOKUP(K74,[1]エ!$A$4:$E$1000,4,FALSE),""))))</f>
        <v/>
      </c>
      <c r="O73" s="279" t="str">
        <f>IF(M74="ア",VLOOKUP(K74,[1]ア!$A$2:$E$1563,4,FALSE),IF(M74="イ",VLOOKUP(K74,[1]イ!$A$2:$E$1563,4,FALSE),IF(M74="ウ",IF(HLOOKUP(K74,[1]ウ!$B$1:$ZX$6,3,FALSE)="","",HLOOKUP(K74,[1]ウ!$B$1:$ZX$6,3,FALSE)),"")))</f>
        <v/>
      </c>
      <c r="P73" s="281" t="str">
        <f>IF(M74="ア",VLOOKUP(K74,[1]ア!$A$2:$E$1563,5,FALSE),IF(M74="イ",VLOOKUP(K74,[1]イ!$A$2:$E$1563,5,FALSE),IF(M74="ウ",HLOOKUP(K74,[1]ウ!$B$1:$ZX$6,5,FALSE),IF(M74="エ",VLOOKUP(K74,[1]エ!$A$4:$E$1000,5,FALSE),""))))&amp;"　"&amp;IF(M74="ウ",HLOOKUP(K74,[1]ウ!$B$1:$ZX$6,6,FALSE),"")</f>
        <v>　</v>
      </c>
      <c r="Q73" s="283"/>
      <c r="R73" s="285"/>
      <c r="S73" s="297"/>
      <c r="T73" s="299"/>
      <c r="U73" s="271" t="s">
        <v>10188</v>
      </c>
      <c r="V73" s="291"/>
      <c r="W73" s="272"/>
      <c r="X73" s="279" t="str">
        <f>IF(W74="ア",VLOOKUP(U74,[1]ア!$A$2:$E$1563,2,FALSE),IF(W74="イ",VLOOKUP(U74,[1]イ!$A$2:$E$1563,2,FALSE),IF(W74="ウ",HLOOKUP(U74,[1]ウ!$B$1:$ZX$6,4,FALSE),IF(W74="エ",VLOOKUP(U74,[1]エ!$A$4:$E$1000,3,FALSE)&amp;"　"&amp;VLOOKUP(U74,[1]エ!$A$4:$E$1000,4,FALSE),""))))</f>
        <v/>
      </c>
      <c r="Y73" s="279" t="str">
        <f>IF(W74="ア",VLOOKUP(U74,[1]ア!$A$2:$E$1563,4,FALSE),IF(W74="イ",VLOOKUP(U74,[1]イ!$A$2:$E$1563,4,FALSE),IF(W74="ウ",IF(HLOOKUP(U74,[1]ウ!$B$1:$ZX$6,3,FALSE)="","",HLOOKUP(U74,[1]ウ!$B$1:$ZX$6,3,FALSE)),"")))</f>
        <v/>
      </c>
      <c r="Z73" s="281" t="str">
        <f>IF(W74="ア",VLOOKUP(U74,[1]ア!$A$2:$E$1563,5,FALSE),IF(W74="イ",VLOOKUP(U74,[1]イ!$A$2:$E$1563,5,FALSE),IF(W74="ウ",HLOOKUP(U74,[1]ウ!$B$1:$ZX$6,5,FALSE),IF(W74="エ",VLOOKUP(U74,[1]エ!$A$4:$E$1000,5,FALSE),""))))&amp;"　"&amp;IF(W74="ウ",HLOOKUP(U74,[1]ウ!$B$1:$ZX$6,6,FALSE),"")</f>
        <v>　</v>
      </c>
      <c r="AA73" s="283"/>
      <c r="AB73" s="285"/>
      <c r="AC73" s="287"/>
      <c r="AD73" s="289"/>
    </row>
    <row r="74" spans="1:31" s="36" customFormat="1" ht="16.95" customHeight="1" x14ac:dyDescent="0.45">
      <c r="A74" s="274"/>
      <c r="B74" s="303"/>
      <c r="C74" s="275"/>
      <c r="D74" s="280"/>
      <c r="E74" s="280"/>
      <c r="F74" s="282"/>
      <c r="G74" s="284"/>
      <c r="H74" s="286"/>
      <c r="I74" s="304"/>
      <c r="J74" s="305"/>
      <c r="K74" s="276"/>
      <c r="L74" s="303"/>
      <c r="M74" s="275"/>
      <c r="N74" s="280"/>
      <c r="O74" s="280"/>
      <c r="P74" s="282"/>
      <c r="Q74" s="284"/>
      <c r="R74" s="286"/>
      <c r="S74" s="304"/>
      <c r="T74" s="305"/>
      <c r="U74" s="274"/>
      <c r="V74" s="303"/>
      <c r="W74" s="275"/>
      <c r="X74" s="280"/>
      <c r="Y74" s="280"/>
      <c r="Z74" s="282"/>
      <c r="AA74" s="284"/>
      <c r="AB74" s="286"/>
      <c r="AC74" s="288"/>
      <c r="AD74" s="290"/>
    </row>
    <row r="75" spans="1:31" s="36" customFormat="1" ht="16.95" customHeight="1" x14ac:dyDescent="0.45">
      <c r="A75" s="271" t="s">
        <v>10189</v>
      </c>
      <c r="B75" s="291"/>
      <c r="C75" s="272"/>
      <c r="D75" s="279" t="str">
        <f>IF(C76="ア",VLOOKUP(A76,[1]ア!$A$2:$E$1563,2,FALSE),IF(C76="イ",VLOOKUP(A76,[1]イ!$A$2:$E$1563,2,FALSE),IF(C76="ウ",HLOOKUP(A76,[1]ウ!$B$1:$ZX$6,4,FALSE),IF(C76="エ",VLOOKUP(A76,[1]エ!$A$4:$E$1000,3,FALSE)&amp;"　"&amp;VLOOKUP(A76,[1]エ!$A$4:$E$1000,4,FALSE),""))))</f>
        <v/>
      </c>
      <c r="E75" s="279" t="str">
        <f>IF(C76="ア",VLOOKUP(A76,[1]ア!$A$2:$E$1563,4,FALSE),IF(C76="イ",VLOOKUP(A76,[1]イ!$A$2:$E$1563,4,FALSE),IF(C76="ウ",IF(HLOOKUP(A76,[1]ウ!$B$1:$ZX$6,3,FALSE)="","",HLOOKUP(A76,[1]ウ!$B$1:$ZX$6,3,FALSE)),"")))</f>
        <v/>
      </c>
      <c r="F75" s="281" t="str">
        <f>IF(C76="ア",VLOOKUP(A76,[1]ア!$A$2:$E$1563,5,FALSE),IF(C76="イ",VLOOKUP(A76,[1]イ!$A$2:$E$1563,5,FALSE),IF(C76="ウ",HLOOKUP(A76,[1]ウ!$B$1:$ZX$6,5,FALSE),IF(C76="エ",VLOOKUP(A76,[1]エ!$A$4:$E$1000,5,FALSE),""))))&amp;"　"&amp;IF(C76="ウ",HLOOKUP(A76,[1]ウ!$B$1:$ZX$6,6,FALSE),"")</f>
        <v>　</v>
      </c>
      <c r="G75" s="283"/>
      <c r="H75" s="285"/>
      <c r="I75" s="297"/>
      <c r="J75" s="299"/>
      <c r="K75" s="273" t="s">
        <v>10190</v>
      </c>
      <c r="L75" s="291"/>
      <c r="M75" s="272"/>
      <c r="N75" s="279" t="str">
        <f>IF(M76="ア",VLOOKUP(K76,[1]ア!$A$2:$E$1563,2,FALSE),IF(M76="イ",VLOOKUP(K76,[1]イ!$A$2:$E$1563,2,FALSE),IF(M76="ウ",HLOOKUP(K76,[1]ウ!$B$1:$ZX$6,4,FALSE),IF(M76="エ",VLOOKUP(K76,[1]エ!$A$4:$E$1000,3,FALSE)&amp;"　"&amp;VLOOKUP(K76,[1]エ!$A$4:$E$1000,4,FALSE),""))))</f>
        <v/>
      </c>
      <c r="O75" s="279" t="str">
        <f>IF(M76="ア",VLOOKUP(K76,[1]ア!$A$2:$E$1563,4,FALSE),IF(M76="イ",VLOOKUP(K76,[1]イ!$A$2:$E$1563,4,FALSE),IF(M76="ウ",IF(HLOOKUP(K76,[1]ウ!$B$1:$ZX$6,3,FALSE)="","",HLOOKUP(K76,[1]ウ!$B$1:$ZX$6,3,FALSE)),"")))</f>
        <v/>
      </c>
      <c r="P75" s="281" t="str">
        <f>IF(M76="ア",VLOOKUP(K76,[1]ア!$A$2:$E$1563,5,FALSE),IF(M76="イ",VLOOKUP(K76,[1]イ!$A$2:$E$1563,5,FALSE),IF(M76="ウ",HLOOKUP(K76,[1]ウ!$B$1:$ZX$6,5,FALSE),IF(M76="エ",VLOOKUP(K76,[1]エ!$A$4:$E$1000,5,FALSE),""))))&amp;"　"&amp;IF(M76="ウ",HLOOKUP(K76,[1]ウ!$B$1:$ZX$6,6,FALSE),"")</f>
        <v>　</v>
      </c>
      <c r="Q75" s="283"/>
      <c r="R75" s="285"/>
      <c r="S75" s="297"/>
      <c r="T75" s="299"/>
      <c r="U75" s="271" t="s">
        <v>10191</v>
      </c>
      <c r="V75" s="291"/>
      <c r="W75" s="272"/>
      <c r="X75" s="279" t="str">
        <f>IF(W76="ア",VLOOKUP(U76,[1]ア!$A$2:$E$1563,2,FALSE),IF(W76="イ",VLOOKUP(U76,[1]イ!$A$2:$E$1563,2,FALSE),IF(W76="ウ",HLOOKUP(U76,[1]ウ!$B$1:$ZX$6,4,FALSE),IF(W76="エ",VLOOKUP(U76,[1]エ!$A$4:$E$1000,3,FALSE)&amp;"　"&amp;VLOOKUP(U76,[1]エ!$A$4:$E$1000,4,FALSE),""))))</f>
        <v/>
      </c>
      <c r="Y75" s="279" t="str">
        <f>IF(W76="ア",VLOOKUP(U76,[1]ア!$A$2:$E$1563,4,FALSE),IF(W76="イ",VLOOKUP(U76,[1]イ!$A$2:$E$1563,4,FALSE),IF(W76="ウ",IF(HLOOKUP(U76,[1]ウ!$B$1:$ZX$6,3,FALSE)="","",HLOOKUP(U76,[1]ウ!$B$1:$ZX$6,3,FALSE)),"")))</f>
        <v/>
      </c>
      <c r="Z75" s="281" t="str">
        <f>IF(W76="ア",VLOOKUP(U76,[1]ア!$A$2:$E$1563,5,FALSE),IF(W76="イ",VLOOKUP(U76,[1]イ!$A$2:$E$1563,5,FALSE),IF(W76="ウ",HLOOKUP(U76,[1]ウ!$B$1:$ZX$6,5,FALSE),IF(W76="エ",VLOOKUP(U76,[1]エ!$A$4:$E$1000,5,FALSE),""))))&amp;"　"&amp;IF(W76="ウ",HLOOKUP(U76,[1]ウ!$B$1:$ZX$6,6,FALSE),"")</f>
        <v>　</v>
      </c>
      <c r="AA75" s="283"/>
      <c r="AB75" s="285"/>
      <c r="AC75" s="287"/>
      <c r="AD75" s="289"/>
    </row>
    <row r="76" spans="1:31" s="36" customFormat="1" ht="16.95" customHeight="1" x14ac:dyDescent="0.45">
      <c r="A76" s="274"/>
      <c r="B76" s="303"/>
      <c r="C76" s="275"/>
      <c r="D76" s="280"/>
      <c r="E76" s="280"/>
      <c r="F76" s="282"/>
      <c r="G76" s="284"/>
      <c r="H76" s="286"/>
      <c r="I76" s="304"/>
      <c r="J76" s="305"/>
      <c r="K76" s="276"/>
      <c r="L76" s="303"/>
      <c r="M76" s="275"/>
      <c r="N76" s="280"/>
      <c r="O76" s="280"/>
      <c r="P76" s="282"/>
      <c r="Q76" s="284"/>
      <c r="R76" s="286"/>
      <c r="S76" s="304"/>
      <c r="T76" s="305"/>
      <c r="U76" s="274"/>
      <c r="V76" s="303"/>
      <c r="W76" s="275"/>
      <c r="X76" s="280"/>
      <c r="Y76" s="280"/>
      <c r="Z76" s="282"/>
      <c r="AA76" s="284"/>
      <c r="AB76" s="286"/>
      <c r="AC76" s="288"/>
      <c r="AD76" s="290"/>
    </row>
    <row r="77" spans="1:31" s="36" customFormat="1" ht="16.95" customHeight="1" x14ac:dyDescent="0.45">
      <c r="A77" s="271" t="s">
        <v>10192</v>
      </c>
      <c r="B77" s="291"/>
      <c r="C77" s="272"/>
      <c r="D77" s="279" t="str">
        <f>IF(C78="ア",VLOOKUP(A78,[1]ア!$A$2:$E$1563,2,FALSE),IF(C78="イ",VLOOKUP(A78,[1]イ!$A$2:$E$1563,2,FALSE),IF(C78="ウ",HLOOKUP(A78,[1]ウ!$B$1:$ZX$6,4,FALSE),IF(C78="エ",VLOOKUP(A78,[1]エ!$A$4:$E$1000,3,FALSE)&amp;"　"&amp;VLOOKUP(A78,[1]エ!$A$4:$E$1000,4,FALSE),""))))</f>
        <v/>
      </c>
      <c r="E77" s="279" t="str">
        <f>IF(C78="ア",VLOOKUP(A78,[1]ア!$A$2:$E$1563,4,FALSE),IF(C78="イ",VLOOKUP(A78,[1]イ!$A$2:$E$1563,4,FALSE),IF(C78="ウ",IF(HLOOKUP(A78,[1]ウ!$B$1:$ZX$6,3,FALSE)="","",HLOOKUP(A78,[1]ウ!$B$1:$ZX$6,3,FALSE)),"")))</f>
        <v/>
      </c>
      <c r="F77" s="281" t="str">
        <f>IF(C78="ア",VLOOKUP(A78,[1]ア!$A$2:$E$1563,5,FALSE),IF(C78="イ",VLOOKUP(A78,[1]イ!$A$2:$E$1563,5,FALSE),IF(C78="ウ",HLOOKUP(A78,[1]ウ!$B$1:$ZX$6,5,FALSE),IF(C78="エ",VLOOKUP(A78,[1]エ!$A$4:$E$1000,5,FALSE),""))))&amp;"　"&amp;IF(C78="ウ",HLOOKUP(A78,[1]ウ!$B$1:$ZX$6,6,FALSE),"")</f>
        <v>　</v>
      </c>
      <c r="G77" s="283"/>
      <c r="H77" s="285"/>
      <c r="I77" s="297"/>
      <c r="J77" s="299"/>
      <c r="K77" s="273" t="s">
        <v>10193</v>
      </c>
      <c r="L77" s="291"/>
      <c r="M77" s="272"/>
      <c r="N77" s="279" t="str">
        <f>IF(M78="ア",VLOOKUP(K78,[1]ア!$A$2:$E$1563,2,FALSE),IF(M78="イ",VLOOKUP(K78,[1]イ!$A$2:$E$1563,2,FALSE),IF(M78="ウ",HLOOKUP(K78,[1]ウ!$B$1:$ZX$6,4,FALSE),IF(M78="エ",VLOOKUP(K78,[1]エ!$A$4:$E$1000,3,FALSE)&amp;"　"&amp;VLOOKUP(K78,[1]エ!$A$4:$E$1000,4,FALSE),""))))</f>
        <v/>
      </c>
      <c r="O77" s="279" t="str">
        <f>IF(M78="ア",VLOOKUP(K78,[1]ア!$A$2:$E$1563,4,FALSE),IF(M78="イ",VLOOKUP(K78,[1]イ!$A$2:$E$1563,4,FALSE),IF(M78="ウ",IF(HLOOKUP(K78,[1]ウ!$B$1:$ZX$6,3,FALSE)="","",HLOOKUP(K78,[1]ウ!$B$1:$ZX$6,3,FALSE)),"")))</f>
        <v/>
      </c>
      <c r="P77" s="281" t="str">
        <f>IF(M78="ア",VLOOKUP(K78,[1]ア!$A$2:$E$1563,5,FALSE),IF(M78="イ",VLOOKUP(K78,[1]イ!$A$2:$E$1563,5,FALSE),IF(M78="ウ",HLOOKUP(K78,[1]ウ!$B$1:$ZX$6,5,FALSE),IF(M78="エ",VLOOKUP(K78,[1]エ!$A$4:$E$1000,5,FALSE),""))))&amp;"　"&amp;IF(M78="ウ",HLOOKUP(K78,[1]ウ!$B$1:$ZX$6,6,FALSE),"")</f>
        <v>　</v>
      </c>
      <c r="Q77" s="283"/>
      <c r="R77" s="285"/>
      <c r="S77" s="297"/>
      <c r="T77" s="299"/>
      <c r="U77" s="271" t="s">
        <v>10194</v>
      </c>
      <c r="V77" s="291"/>
      <c r="W77" s="272"/>
      <c r="X77" s="279" t="str">
        <f>IF(W78="ア",VLOOKUP(U78,[1]ア!$A$2:$E$1563,2,FALSE),IF(W78="イ",VLOOKUP(U78,[1]イ!$A$2:$E$1563,2,FALSE),IF(W78="ウ",HLOOKUP(U78,[1]ウ!$B$1:$ZX$6,4,FALSE),IF(W78="エ",VLOOKUP(U78,[1]エ!$A$4:$E$1000,3,FALSE)&amp;"　"&amp;VLOOKUP(U78,[1]エ!$A$4:$E$1000,4,FALSE),""))))</f>
        <v/>
      </c>
      <c r="Y77" s="279" t="str">
        <f>IF(W78="ア",VLOOKUP(U78,[1]ア!$A$2:$E$1563,4,FALSE),IF(W78="イ",VLOOKUP(U78,[1]イ!$A$2:$E$1563,4,FALSE),IF(W78="ウ",IF(HLOOKUP(U78,[1]ウ!$B$1:$ZX$6,3,FALSE)="","",HLOOKUP(U78,[1]ウ!$B$1:$ZX$6,3,FALSE)),"")))</f>
        <v/>
      </c>
      <c r="Z77" s="281" t="str">
        <f>IF(W78="ア",VLOOKUP(U78,[1]ア!$A$2:$E$1563,5,FALSE),IF(W78="イ",VLOOKUP(U78,[1]イ!$A$2:$E$1563,5,FALSE),IF(W78="ウ",HLOOKUP(U78,[1]ウ!$B$1:$ZX$6,5,FALSE),IF(W78="エ",VLOOKUP(U78,[1]エ!$A$4:$E$1000,5,FALSE),""))))&amp;"　"&amp;IF(W78="ウ",HLOOKUP(U78,[1]ウ!$B$1:$ZX$6,6,FALSE),"")</f>
        <v>　</v>
      </c>
      <c r="AA77" s="283"/>
      <c r="AB77" s="285"/>
      <c r="AC77" s="287"/>
      <c r="AD77" s="289"/>
      <c r="AE77" s="37"/>
    </row>
    <row r="78" spans="1:31" s="39" customFormat="1" ht="16.95" customHeight="1" thickBot="1" x14ac:dyDescent="0.25">
      <c r="A78" s="274"/>
      <c r="B78" s="292"/>
      <c r="C78" s="277"/>
      <c r="D78" s="293"/>
      <c r="E78" s="293"/>
      <c r="F78" s="294"/>
      <c r="G78" s="295"/>
      <c r="H78" s="296"/>
      <c r="I78" s="298"/>
      <c r="J78" s="300"/>
      <c r="K78" s="276"/>
      <c r="L78" s="292"/>
      <c r="M78" s="277"/>
      <c r="N78" s="293"/>
      <c r="O78" s="293"/>
      <c r="P78" s="294"/>
      <c r="Q78" s="295"/>
      <c r="R78" s="296"/>
      <c r="S78" s="298"/>
      <c r="T78" s="300"/>
      <c r="U78" s="274"/>
      <c r="V78" s="292"/>
      <c r="W78" s="277"/>
      <c r="X78" s="293"/>
      <c r="Y78" s="293"/>
      <c r="Z78" s="294"/>
      <c r="AA78" s="295"/>
      <c r="AB78" s="296"/>
      <c r="AC78" s="301"/>
      <c r="AD78" s="302"/>
      <c r="AE78" s="40"/>
    </row>
    <row r="79" spans="1:31" s="36" customFormat="1" ht="16.95" customHeight="1" x14ac:dyDescent="0.45">
      <c r="A79" s="315" t="s">
        <v>2146</v>
      </c>
      <c r="B79" s="316"/>
      <c r="C79" s="316"/>
      <c r="D79" s="316"/>
      <c r="E79" s="316"/>
      <c r="F79" s="316"/>
      <c r="G79" s="316"/>
      <c r="H79" s="316"/>
      <c r="I79" s="316"/>
      <c r="J79" s="199"/>
      <c r="K79" s="200"/>
      <c r="L79" s="316" t="s">
        <v>2147</v>
      </c>
      <c r="M79" s="316"/>
      <c r="N79" s="316"/>
      <c r="O79" s="316"/>
      <c r="P79" s="316"/>
      <c r="Q79" s="316"/>
      <c r="R79" s="316"/>
      <c r="S79" s="316"/>
      <c r="T79" s="317"/>
      <c r="U79" s="318" t="s">
        <v>2148</v>
      </c>
      <c r="V79" s="316"/>
      <c r="W79" s="316"/>
      <c r="X79" s="316"/>
      <c r="Y79" s="316"/>
      <c r="Z79" s="316"/>
      <c r="AA79" s="316"/>
      <c r="AB79" s="316"/>
      <c r="AC79" s="316"/>
      <c r="AD79" s="319"/>
    </row>
    <row r="80" spans="1:31" s="36" customFormat="1" ht="16.95" customHeight="1" x14ac:dyDescent="0.45">
      <c r="A80" s="201" t="s">
        <v>1959</v>
      </c>
      <c r="B80" s="361" t="s">
        <v>538</v>
      </c>
      <c r="C80" s="202" t="s">
        <v>539</v>
      </c>
      <c r="D80" s="357" t="s">
        <v>540</v>
      </c>
      <c r="E80" s="357" t="s">
        <v>541</v>
      </c>
      <c r="F80" s="359" t="s">
        <v>542</v>
      </c>
      <c r="G80" s="326" t="s">
        <v>543</v>
      </c>
      <c r="H80" s="326" t="s">
        <v>544</v>
      </c>
      <c r="I80" s="326" t="s">
        <v>5584</v>
      </c>
      <c r="J80" s="328" t="s">
        <v>546</v>
      </c>
      <c r="K80" s="203" t="s">
        <v>1959</v>
      </c>
      <c r="L80" s="330" t="s">
        <v>538</v>
      </c>
      <c r="M80" s="204" t="s">
        <v>539</v>
      </c>
      <c r="N80" s="322" t="s">
        <v>540</v>
      </c>
      <c r="O80" s="322" t="s">
        <v>541</v>
      </c>
      <c r="P80" s="324" t="s">
        <v>545</v>
      </c>
      <c r="Q80" s="326" t="s">
        <v>543</v>
      </c>
      <c r="R80" s="326" t="s">
        <v>544</v>
      </c>
      <c r="S80" s="326" t="s">
        <v>5584</v>
      </c>
      <c r="T80" s="328" t="s">
        <v>546</v>
      </c>
      <c r="U80" s="203" t="s">
        <v>1959</v>
      </c>
      <c r="V80" s="355" t="s">
        <v>538</v>
      </c>
      <c r="W80" s="204" t="s">
        <v>539</v>
      </c>
      <c r="X80" s="322" t="s">
        <v>540</v>
      </c>
      <c r="Y80" s="322" t="s">
        <v>541</v>
      </c>
      <c r="Z80" s="332" t="s">
        <v>545</v>
      </c>
      <c r="AA80" s="326" t="s">
        <v>543</v>
      </c>
      <c r="AB80" s="326" t="s">
        <v>544</v>
      </c>
      <c r="AC80" s="326" t="s">
        <v>5585</v>
      </c>
      <c r="AD80" s="334" t="s">
        <v>546</v>
      </c>
    </row>
    <row r="81" spans="1:30" s="36" customFormat="1" ht="16.95" customHeight="1" x14ac:dyDescent="0.45">
      <c r="A81" s="205" t="s">
        <v>1960</v>
      </c>
      <c r="B81" s="362"/>
      <c r="C81" s="206" t="s">
        <v>547</v>
      </c>
      <c r="D81" s="358"/>
      <c r="E81" s="358"/>
      <c r="F81" s="360"/>
      <c r="G81" s="327"/>
      <c r="H81" s="327"/>
      <c r="I81" s="327"/>
      <c r="J81" s="329"/>
      <c r="K81" s="207" t="s">
        <v>1960</v>
      </c>
      <c r="L81" s="331"/>
      <c r="M81" s="208" t="s">
        <v>547</v>
      </c>
      <c r="N81" s="323"/>
      <c r="O81" s="323"/>
      <c r="P81" s="325"/>
      <c r="Q81" s="327"/>
      <c r="R81" s="327"/>
      <c r="S81" s="327"/>
      <c r="T81" s="329"/>
      <c r="U81" s="207" t="s">
        <v>1960</v>
      </c>
      <c r="V81" s="356"/>
      <c r="W81" s="208" t="s">
        <v>547</v>
      </c>
      <c r="X81" s="323"/>
      <c r="Y81" s="323"/>
      <c r="Z81" s="333"/>
      <c r="AA81" s="327"/>
      <c r="AB81" s="327"/>
      <c r="AC81" s="327"/>
      <c r="AD81" s="335"/>
    </row>
    <row r="82" spans="1:30" s="36" customFormat="1" ht="16.95" customHeight="1" x14ac:dyDescent="0.45">
      <c r="A82" s="209" t="s">
        <v>1963</v>
      </c>
      <c r="B82" s="347" t="s">
        <v>9950</v>
      </c>
      <c r="C82" s="210" t="s">
        <v>9950</v>
      </c>
      <c r="D82" s="349" t="str">
        <f>IF(C83="ア",VLOOKUP(A83,ア!$A$2:$E$1563,2,FALSE),IF(C83="イ",VLOOKUP(A83,イ!$A$2:$E$1563,2,FALSE),IF(C83="ウ",HLOOKUP(A83,ウ!$B$1:$ZX$6,4,FALSE),IF(C83="エ",VLOOKUP(A83,エ!$A$4:$E$1000,3,FALSE)&amp;"　"&amp;VLOOKUP(A83,エ!$A$4:$E$1000,4,FALSE),""))))</f>
        <v>2
東書</v>
      </c>
      <c r="E82" s="349" t="str">
        <f>IF(C83="ア",VLOOKUP(A83,ア!$A$2:$E$1563,4,FALSE),IF(C83="イ",VLOOKUP(A83,イ!$A$2:$E$1563,4,FALSE),IF(C83="ウ",IF(HLOOKUP(A83,ウ!$B$1:$QI$6,3,FALSE)="","",HLOOKUP(A83,ウ!$B$1:$QI$6,3,FALSE)),"")))</f>
        <v>国語
409
※／◆</v>
      </c>
      <c r="F82" s="351" t="str">
        <f>IF(C83="ア",VLOOKUP(A83,ア!$A$2:$E$1563,5,FALSE),IF(C83="イ",VLOOKUP(A83,イ!$A$2:$E$1563,5,FALSE),IF(C83="ウ",HLOOKUP(A83,ウ!$B$1:$ZX$6,5,FALSE),IF(C83="エ",VLOOKUP(A83,エ!$A$4:$E$1000,5,FALSE),""))))&amp;"　"&amp;IF(C83="ウ",HLOOKUP(A83,ウ!$B$1:$ZX$6,6,FALSE),"")</f>
        <v>新編　新しい国語　四上　</v>
      </c>
      <c r="G82" s="353" t="s">
        <v>9954</v>
      </c>
      <c r="H82" s="285"/>
      <c r="I82" s="297" t="s">
        <v>9955</v>
      </c>
      <c r="J82" s="299"/>
      <c r="K82" s="211" t="s">
        <v>1965</v>
      </c>
      <c r="L82" s="347" t="s">
        <v>9950</v>
      </c>
      <c r="M82" s="210" t="s">
        <v>9950</v>
      </c>
      <c r="N82" s="349" t="str">
        <f>IF(M83="ア",VLOOKUP(K83,ア!$A$2:$E$1563,2,FALSE),IF(M83="イ",VLOOKUP(K83,イ!$A$2:$E$1563,2,FALSE),IF(M83="ウ",HLOOKUP(K83,ウ!$B$1:$ZX$6,4,FALSE),IF(M83="エ",VLOOKUP(K83,エ!$A$4:$E$1000,3,FALSE)&amp;"　"&amp;VLOOKUP(K83,エ!$A$4:$E$1000,4,FALSE),""))))</f>
        <v>2
東書</v>
      </c>
      <c r="O82" s="349" t="str">
        <f>IF(M83="ア",VLOOKUP(K83,ア!$A$2:$E$9999,4,FALSE),IF(M83="イ",VLOOKUP(K83,イ!$A$2:$E$1563,5,FALSE),IF(M83="ウ",HLOOKUP(K83,ウ!$B$1:$ZX$6,5,FALSE),IF(M83="エ",VLOOKUP(K83,エ!$A$4:$E$1000,5,FALSE),""))))&amp;"　"&amp;IF(M83="ウ",HLOOKUP(K83,ウ!$B$1:$ZX$6,6,FALSE),"")</f>
        <v>国語
509
※／◆　</v>
      </c>
      <c r="P82" s="351" t="str">
        <f>IF(M83="ア",VLOOKUP(K83,ア!$A$2:$E$1563,5,FALSE),IF(M83="イ",VLOOKUP(K83,イ!$A$2:$E$1563,5,FALSE),IF(M83="ウ",HLOOKUP(K83,ウ!$B$1:$ZX$6,5,FALSE),IF(M83="エ",VLOOKUP(K83,エ!$A$4:$E$1000,5,FALSE),""))))&amp;"　"&amp;IF(M83="ウ",HLOOKUP(K83,ウ!$B$1:$ZX$6,6,FALSE),"")</f>
        <v>新編　新しい国語　五　</v>
      </c>
      <c r="Q82" s="353" t="s">
        <v>9954</v>
      </c>
      <c r="R82" s="285"/>
      <c r="S82" s="297" t="s">
        <v>9987</v>
      </c>
      <c r="T82" s="299"/>
      <c r="U82" s="209" t="s">
        <v>1967</v>
      </c>
      <c r="V82" s="347" t="s">
        <v>9991</v>
      </c>
      <c r="W82" s="210" t="s">
        <v>9991</v>
      </c>
      <c r="X82" s="349" t="str">
        <f>IF(W83="ア",VLOOKUP(U83,ア!$A$2:$E$1563,2,FALSE),IF(W83="イ",VLOOKUP(U83,イ!$A$2:$E$1563,2,FALSE),IF(W83="ウ",HLOOKUP(U83,ウ!$B$1:$ZX$6,4,FALSE),IF(W83="エ",VLOOKUP(U83,エ!$A$4:$E$1000,3,FALSE)&amp;"　"&amp;VLOOKUP(U83,エ!$A$4:$E$1000,4,FALSE),""))))</f>
        <v>2
東書</v>
      </c>
      <c r="Y82" s="349" t="str">
        <f>IF(W83="ア",VLOOKUP(U83,ア!$A$2:$E$9999,4,FALSE),IF(W83="イ",VLOOKUP(U83,イ!$A$2:$E$1563,5,FALSE),IF(W83="ウ",HLOOKUP(U83,ウ!$B$1:$ZX$6,5,FALSE),IF(W83="エ",VLOOKUP(U83,エ!$A$4:$E$1000,5,FALSE),""))))&amp;"　"&amp;IF(W83="ウ",HLOOKUP(U83,ウ!$B$1:$ZX$6,6,FALSE),"")</f>
        <v>国語
609
※／◆　</v>
      </c>
      <c r="Z82" s="351" t="str">
        <f>IF(W83="ア",VLOOKUP(U83,ア!$A$2:$E$1563,5,FALSE),IF(W83="イ",VLOOKUP(U83,イ!$A$2:$E$1563,5,FALSE),IF(W83="ウ",HLOOKUP(U83,ウ!$B$1:$ZX$6,5,FALSE),IF(W83="エ",VLOOKUP(U83,エ!$A$4:$E$1000,5,FALSE),""))))&amp;"　"&amp;IF(W83="ウ",HLOOKUP(U83,ウ!$B$1:$ZX$6,6,FALSE),"")</f>
        <v>新編　新しい国語　六　</v>
      </c>
      <c r="AA82" s="353" t="s">
        <v>10018</v>
      </c>
      <c r="AB82" s="285"/>
      <c r="AC82" s="287" t="s">
        <v>10026</v>
      </c>
      <c r="AD82" s="289"/>
    </row>
    <row r="83" spans="1:30" s="36" customFormat="1" ht="16.95" customHeight="1" x14ac:dyDescent="0.45">
      <c r="A83" s="212" t="s">
        <v>9951</v>
      </c>
      <c r="B83" s="348"/>
      <c r="C83" s="213" t="s">
        <v>9952</v>
      </c>
      <c r="D83" s="350"/>
      <c r="E83" s="350"/>
      <c r="F83" s="352"/>
      <c r="G83" s="354"/>
      <c r="H83" s="286"/>
      <c r="I83" s="304"/>
      <c r="J83" s="305"/>
      <c r="K83" s="214" t="s">
        <v>9988</v>
      </c>
      <c r="L83" s="348"/>
      <c r="M83" s="213" t="s">
        <v>9952</v>
      </c>
      <c r="N83" s="350"/>
      <c r="O83" s="350"/>
      <c r="P83" s="352"/>
      <c r="Q83" s="354"/>
      <c r="R83" s="286"/>
      <c r="S83" s="304"/>
      <c r="T83" s="305"/>
      <c r="U83" s="212" t="s">
        <v>10025</v>
      </c>
      <c r="V83" s="348"/>
      <c r="W83" s="213" t="s">
        <v>9952</v>
      </c>
      <c r="X83" s="350"/>
      <c r="Y83" s="350"/>
      <c r="Z83" s="352"/>
      <c r="AA83" s="354"/>
      <c r="AB83" s="286"/>
      <c r="AC83" s="288"/>
      <c r="AD83" s="290"/>
    </row>
    <row r="84" spans="1:30" s="36" customFormat="1" ht="16.95" customHeight="1" x14ac:dyDescent="0.45">
      <c r="A84" s="215" t="s">
        <v>1969</v>
      </c>
      <c r="B84" s="347" t="s">
        <v>9950</v>
      </c>
      <c r="C84" s="210" t="s">
        <v>9950</v>
      </c>
      <c r="D84" s="349" t="str">
        <f>IF(C85="ア",VLOOKUP(A85,ア!$A$2:$E$1563,2,FALSE),IF(C85="イ",VLOOKUP(A85,イ!$A$2:$E$1563,2,FALSE),IF(C85="ウ",HLOOKUP(A85,ウ!$B$1:$ZX$6,4,FALSE),IF(C85="エ",VLOOKUP(A85,エ!$A$4:$E$1000,3,FALSE)&amp;"　"&amp;VLOOKUP(A85,エ!$A$4:$E$1000,4,FALSE),""))))</f>
        <v>2
東書</v>
      </c>
      <c r="E84" s="349" t="str">
        <f>IF(C85="ア",VLOOKUP(A85,ア!$A$2:$E$1563,4,FALSE),IF(C85="イ",VLOOKUP(A85,イ!$A$2:$E$1563,4,FALSE),IF(C85="ウ",IF(HLOOKUP(A85,ウ!$B$1:$QI$6,3,FALSE)="","",HLOOKUP(A85,ウ!$B$1:$QI$6,3,FALSE)),"")))</f>
        <v>国語
410
※／◆</v>
      </c>
      <c r="F84" s="351" t="str">
        <f>IF(C85="ア",VLOOKUP(A85,ア!$A$2:$E$1563,5,FALSE),IF(C85="イ",VLOOKUP(A85,イ!$A$2:$E$1563,5,FALSE),IF(C85="ウ",HLOOKUP(A85,ウ!$B$1:$ZX$6,5,FALSE),IF(C85="エ",VLOOKUP(A85,エ!$A$4:$E$1000,5,FALSE),""))))&amp;"　"&amp;IF(C85="ウ",HLOOKUP(A85,ウ!$B$1:$ZX$6,6,FALSE),"")</f>
        <v>新編　新しい国語　四下　</v>
      </c>
      <c r="G84" s="353" t="s">
        <v>9954</v>
      </c>
      <c r="H84" s="285"/>
      <c r="I84" s="297" t="s">
        <v>9955</v>
      </c>
      <c r="J84" s="299"/>
      <c r="K84" s="216" t="s">
        <v>1970</v>
      </c>
      <c r="L84" s="347" t="s">
        <v>9950</v>
      </c>
      <c r="M84" s="210" t="s">
        <v>9950</v>
      </c>
      <c r="N84" s="349" t="str">
        <f>IF(M85="ア",VLOOKUP(K85,ア!$A$2:$E$1563,2,FALSE),IF(M85="イ",VLOOKUP(K85,イ!$A$2:$E$1563,2,FALSE),IF(M85="ウ",HLOOKUP(K85,ウ!$B$1:$ZX$6,4,FALSE),IF(M85="エ",VLOOKUP(K85,エ!$A$4:$E$1000,3,FALSE)&amp;"　"&amp;VLOOKUP(K85,エ!$A$4:$E$1000,4,FALSE),""))))</f>
        <v>2
東書</v>
      </c>
      <c r="O84" s="349" t="str">
        <f>IF(M85="ア",VLOOKUP(K85,ア!$A$2:$E$9999,4,FALSE),IF(M85="イ",VLOOKUP(K85,イ!$A$2:$E$1563,5,FALSE),IF(M85="ウ",HLOOKUP(K85,ウ!$B$1:$ZX$6,5,FALSE),IF(M85="エ",VLOOKUP(K85,エ!$A$4:$E$1000,5,FALSE),""))))&amp;"　"&amp;IF(M85="ウ",HLOOKUP(K85,ウ!$B$1:$ZX$6,6,FALSE),"")</f>
        <v>こくご　☆☆　</v>
      </c>
      <c r="P84" s="351" t="str">
        <f>IF(M85="ア",VLOOKUP(K85,ア!$A$2:$E$1563,5,FALSE),IF(M85="イ",VLOOKUP(K85,イ!$A$2:$E$1563,5,FALSE),IF(M85="ウ",HLOOKUP(K85,ウ!$B$1:$ZX$6,5,FALSE),IF(M85="エ",VLOOKUP(K85,エ!$A$4:$E$1000,5,FALSE),""))))&amp;"　"&amp;IF(M85="ウ",HLOOKUP(K85,ウ!$B$1:$ZX$6,6,FALSE),"")</f>
        <v>こくご　☆☆　</v>
      </c>
      <c r="Q84" s="353" t="s">
        <v>10002</v>
      </c>
      <c r="R84" s="285"/>
      <c r="S84" s="297" t="s">
        <v>9987</v>
      </c>
      <c r="T84" s="299"/>
      <c r="U84" s="215" t="s">
        <v>1971</v>
      </c>
      <c r="V84" s="347" t="s">
        <v>9991</v>
      </c>
      <c r="W84" s="210" t="s">
        <v>9991</v>
      </c>
      <c r="X84" s="349" t="str">
        <f>IF(W85="ア",VLOOKUP(U85,ア!$A$2:$E$1563,2,FALSE),IF(W85="イ",VLOOKUP(U85,イ!$A$2:$E$1563,2,FALSE),IF(W85="ウ",HLOOKUP(U85,ウ!$B$1:$ZX$6,4,FALSE),IF(W85="エ",VLOOKUP(U85,エ!$A$4:$E$1000,3,FALSE)&amp;"　"&amp;VLOOKUP(U85,エ!$A$4:$E$1000,4,FALSE),""))))</f>
        <v>28-1　福　音　館</v>
      </c>
      <c r="Y84" s="349" t="str">
        <f>IF(W85="ア",VLOOKUP(U85,ア!$A$2:$E$9999,4,FALSE),IF(W85="イ",VLOOKUP(U85,イ!$A$2:$E$1563,5,FALSE),IF(W85="ウ",HLOOKUP(U85,ウ!$B$1:$ZX$6,5,FALSE),IF(W85="エ",VLOOKUP(U85,エ!$A$4:$E$1000,5,FALSE),""))))&amp;"　"&amp;IF(W85="ウ",HLOOKUP(U85,ウ!$B$1:$ZX$6,6,FALSE),"")</f>
        <v>世界傑作絵本シリーズ　てぶくろ</v>
      </c>
      <c r="Z84" s="351" t="str">
        <f>IF(W85="ア",VLOOKUP(U85,ア!$A$2:$E$1563,5,FALSE),IF(W85="イ",VLOOKUP(U85,イ!$A$2:$E$1563,5,FALSE),IF(W85="ウ",HLOOKUP(U85,ウ!$B$1:$ZX$6,5,FALSE),IF(W85="エ",VLOOKUP(U85,エ!$A$4:$E$1000,5,FALSE),""))))&amp;"　"&amp;IF(W85="ウ",HLOOKUP(U85,ウ!$B$1:$ZX$6,6,FALSE),"")</f>
        <v>世界傑作絵本シリーズ　てぶくろ</v>
      </c>
      <c r="AA84" s="353" t="s">
        <v>10024</v>
      </c>
      <c r="AB84" s="285"/>
      <c r="AC84" s="287" t="s">
        <v>10026</v>
      </c>
      <c r="AD84" s="289"/>
    </row>
    <row r="85" spans="1:30" s="36" customFormat="1" ht="16.95" customHeight="1" x14ac:dyDescent="0.45">
      <c r="A85" s="212" t="s">
        <v>9953</v>
      </c>
      <c r="B85" s="348"/>
      <c r="C85" s="213" t="s">
        <v>9952</v>
      </c>
      <c r="D85" s="350"/>
      <c r="E85" s="350"/>
      <c r="F85" s="352"/>
      <c r="G85" s="354"/>
      <c r="H85" s="286"/>
      <c r="I85" s="304"/>
      <c r="J85" s="305"/>
      <c r="K85" s="214" t="s">
        <v>9990</v>
      </c>
      <c r="L85" s="348"/>
      <c r="M85" s="213" t="s">
        <v>9977</v>
      </c>
      <c r="N85" s="350"/>
      <c r="O85" s="350"/>
      <c r="P85" s="352"/>
      <c r="Q85" s="354"/>
      <c r="R85" s="286"/>
      <c r="S85" s="304"/>
      <c r="T85" s="305"/>
      <c r="U85" s="212">
        <v>9784834000504</v>
      </c>
      <c r="V85" s="348"/>
      <c r="W85" s="213" t="s">
        <v>9956</v>
      </c>
      <c r="X85" s="350"/>
      <c r="Y85" s="350"/>
      <c r="Z85" s="352"/>
      <c r="AA85" s="354"/>
      <c r="AB85" s="286"/>
      <c r="AC85" s="288"/>
      <c r="AD85" s="290"/>
    </row>
    <row r="86" spans="1:30" s="36" customFormat="1" ht="16.95" customHeight="1" x14ac:dyDescent="0.45">
      <c r="A86" s="215" t="s">
        <v>1972</v>
      </c>
      <c r="B86" s="347" t="s">
        <v>9950</v>
      </c>
      <c r="C86" s="210" t="s">
        <v>9950</v>
      </c>
      <c r="D86" s="349" t="str">
        <f>IF(C87="ア",VLOOKUP(A87,ア!$A$2:$E$1563,2,FALSE),IF(C87="イ",VLOOKUP(A87,イ!$A$2:$E$1563,2,FALSE),IF(C87="ウ",HLOOKUP(A87,ウ!$B$1:$ZX$6,4,FALSE),IF(C87="エ",VLOOKUP(A87,エ!$A$4:$E$1000,3,FALSE)&amp;"　"&amp;VLOOKUP(A87,エ!$A$4:$E$1000,4,FALSE),""))))</f>
        <v>28-1　福　音　館</v>
      </c>
      <c r="E86" s="349" t="str">
        <f>IF(C87="ア",VLOOKUP(A87,ア!$A$2:$E$1563,4,FALSE),IF(C87="イ",VLOOKUP(A87,イ!$A$2:$E$1563,4,FALSE),IF(C87="ウ",IF(HLOOKUP(A87,ウ!$B$1:$QI$6,3,FALSE)="","",HLOOKUP(A87,ウ!$B$1:$QI$6,3,FALSE)),"")))</f>
        <v/>
      </c>
      <c r="F86" s="351" t="str">
        <f>IF(C87="ア",VLOOKUP(A87,ア!$A$2:$E$1563,5,FALSE),IF(C87="イ",VLOOKUP(A87,イ!$A$2:$E$1563,5,FALSE),IF(C87="ウ",HLOOKUP(A87,ウ!$B$1:$ZX$6,5,FALSE),IF(C87="エ",VLOOKUP(A87,エ!$A$4:$E$1000,5,FALSE),""))))&amp;"　"&amp;IF(C87="ウ",HLOOKUP(A87,ウ!$B$1:$ZX$6,6,FALSE),"")</f>
        <v>世界傑作絵本シリーズ　てぶくろ</v>
      </c>
      <c r="G86" s="353" t="s">
        <v>9957</v>
      </c>
      <c r="H86" s="285"/>
      <c r="I86" s="297" t="s">
        <v>9955</v>
      </c>
      <c r="J86" s="299"/>
      <c r="K86" s="216" t="s">
        <v>1973</v>
      </c>
      <c r="L86" s="347" t="s">
        <v>9950</v>
      </c>
      <c r="M86" s="210" t="s">
        <v>9991</v>
      </c>
      <c r="N86" s="349" t="str">
        <f>IF(M87="ア",VLOOKUP(K87,ア!$A$2:$E$1563,2,FALSE),IF(M87="イ",VLOOKUP(K87,イ!$A$2:$E$1563,2,FALSE),IF(M87="ウ",HLOOKUP(K87,ウ!$B$1:$ZX$6,4,FALSE),IF(M87="エ",VLOOKUP(K87,エ!$A$4:$E$1000,3,FALSE)&amp;"　"&amp;VLOOKUP(K87,エ!$A$4:$E$1000,4,FALSE),""))))</f>
        <v>28-1　福　音　館</v>
      </c>
      <c r="O86" s="349" t="str">
        <f>IF(M87="ア",VLOOKUP(K87,ア!$A$2:$E$9999,4,FALSE),IF(M87="イ",VLOOKUP(K87,イ!$A$2:$E$1563,5,FALSE),IF(M87="ウ",HLOOKUP(K87,ウ!$B$1:$ZX$6,5,FALSE),IF(M87="エ",VLOOKUP(K87,エ!$A$4:$E$1000,5,FALSE),""))))&amp;"　"&amp;IF(M87="ウ",HLOOKUP(K87,ウ!$B$1:$ZX$6,6,FALSE),"")</f>
        <v>世界傑作絵本シリーズ　てぶくろ</v>
      </c>
      <c r="P86" s="351" t="str">
        <f>IF(M87="ア",VLOOKUP(K87,ア!$A$2:$E$1563,5,FALSE),IF(M87="イ",VLOOKUP(K87,イ!$A$2:$E$1563,5,FALSE),IF(M87="ウ",HLOOKUP(K87,ウ!$B$1:$ZX$6,5,FALSE),IF(M87="エ",VLOOKUP(K87,エ!$A$4:$E$1000,5,FALSE),""))))&amp;"　"&amp;IF(M87="ウ",HLOOKUP(K87,ウ!$B$1:$ZX$6,6,FALSE),"")</f>
        <v>世界傑作絵本シリーズ　てぶくろ</v>
      </c>
      <c r="Q86" s="353" t="s">
        <v>9957</v>
      </c>
      <c r="R86" s="285"/>
      <c r="S86" s="297" t="s">
        <v>9987</v>
      </c>
      <c r="T86" s="299"/>
      <c r="U86" s="215" t="s">
        <v>1974</v>
      </c>
      <c r="V86" s="347" t="s">
        <v>9991</v>
      </c>
      <c r="W86" s="210" t="s">
        <v>9993</v>
      </c>
      <c r="X86" s="349" t="str">
        <f>IF(W87="ア",VLOOKUP(U87,ア!$A$2:$E$1563,2,FALSE),IF(W87="イ",VLOOKUP(U87,イ!$A$2:$E$1563,2,FALSE),IF(W87="ウ",HLOOKUP(U87,ウ!$B$1:$ZX$6,4,FALSE),IF(W87="エ",VLOOKUP(U87,エ!$A$4:$E$1000,3,FALSE)&amp;"　"&amp;VLOOKUP(U87,エ!$A$4:$E$1000,4,FALSE),""))))</f>
        <v>38
光村</v>
      </c>
      <c r="Y86" s="349" t="str">
        <f>IF(W87="ア",VLOOKUP(U87,ア!$A$2:$E$9999,4,FALSE),IF(W87="イ",VLOOKUP(U87,イ!$A$2:$E$1563,5,FALSE),IF(W87="ウ",HLOOKUP(U87,ウ!$B$1:$ZX$6,5,FALSE),IF(W87="エ",VLOOKUP(U87,エ!$A$4:$E$1000,5,FALSE),""))))&amp;"　"&amp;IF(W87="ウ",HLOOKUP(U87,ウ!$B$1:$ZX$6,6,FALSE),"")</f>
        <v>書写
608
※／◆　</v>
      </c>
      <c r="Z86" s="351" t="str">
        <f>IF(W87="ア",VLOOKUP(U87,ア!$A$2:$E$1563,5,FALSE),IF(W87="イ",VLOOKUP(U87,イ!$A$2:$E$1563,5,FALSE),IF(W87="ウ",HLOOKUP(U87,ウ!$B$1:$ZX$6,5,FALSE),IF(W87="エ",VLOOKUP(U87,エ!$A$4:$E$1000,5,FALSE),""))))&amp;"　"&amp;IF(W87="ウ",HLOOKUP(U87,ウ!$B$1:$ZX$6,6,FALSE),"")</f>
        <v>書写　六年　</v>
      </c>
      <c r="AA86" s="353" t="s">
        <v>10018</v>
      </c>
      <c r="AB86" s="285"/>
      <c r="AC86" s="287" t="s">
        <v>10026</v>
      </c>
      <c r="AD86" s="289"/>
    </row>
    <row r="87" spans="1:30" s="36" customFormat="1" ht="16.95" customHeight="1" x14ac:dyDescent="0.45">
      <c r="A87" s="212">
        <v>9784834000504</v>
      </c>
      <c r="B87" s="348"/>
      <c r="C87" s="213" t="s">
        <v>9956</v>
      </c>
      <c r="D87" s="350"/>
      <c r="E87" s="350"/>
      <c r="F87" s="352"/>
      <c r="G87" s="354"/>
      <c r="H87" s="286"/>
      <c r="I87" s="304"/>
      <c r="J87" s="305"/>
      <c r="K87" s="212">
        <v>9784834000504</v>
      </c>
      <c r="L87" s="348"/>
      <c r="M87" s="213" t="s">
        <v>9956</v>
      </c>
      <c r="N87" s="350"/>
      <c r="O87" s="350"/>
      <c r="P87" s="352"/>
      <c r="Q87" s="354"/>
      <c r="R87" s="286"/>
      <c r="S87" s="304"/>
      <c r="T87" s="305"/>
      <c r="U87" s="212" t="s">
        <v>10027</v>
      </c>
      <c r="V87" s="348"/>
      <c r="W87" s="213" t="s">
        <v>9952</v>
      </c>
      <c r="X87" s="350"/>
      <c r="Y87" s="350"/>
      <c r="Z87" s="352"/>
      <c r="AA87" s="354"/>
      <c r="AB87" s="286"/>
      <c r="AC87" s="288"/>
      <c r="AD87" s="290"/>
    </row>
    <row r="88" spans="1:30" s="36" customFormat="1" ht="16.95" customHeight="1" x14ac:dyDescent="0.45">
      <c r="A88" s="215" t="s">
        <v>1975</v>
      </c>
      <c r="B88" s="347" t="s">
        <v>9950</v>
      </c>
      <c r="C88" s="210" t="s">
        <v>9950</v>
      </c>
      <c r="D88" s="349" t="str">
        <f>IF(C89="ア",VLOOKUP(A89,ア!$A$2:$E$1563,2,FALSE),IF(C89="イ",VLOOKUP(A89,イ!$A$2:$E$1563,2,FALSE),IF(C89="ウ",HLOOKUP(A89,ウ!$B$1:$ZX$6,4,FALSE),IF(C89="エ",VLOOKUP(A89,エ!$A$4:$E$1000,3,FALSE)&amp;"　"&amp;VLOOKUP(A89,エ!$A$4:$E$1000,4,FALSE),""))))</f>
        <v>38
光村</v>
      </c>
      <c r="E88" s="349" t="str">
        <f>IF(C89="ア",VLOOKUP(A89,ア!$A$2:$E$1563,4,FALSE),IF(C89="イ",VLOOKUP(A89,イ!$A$2:$E$1563,4,FALSE),IF(C89="ウ",IF(HLOOKUP(A89,ウ!$B$1:$QI$6,3,FALSE)="","",HLOOKUP(A89,ウ!$B$1:$QI$6,3,FALSE)),"")))</f>
        <v>書写
408
※／◆</v>
      </c>
      <c r="F88" s="351" t="str">
        <f>IF(C89="ア",VLOOKUP(A89,ア!$A$2:$E$1563,5,FALSE),IF(C89="イ",VLOOKUP(A89,イ!$A$2:$E$1563,5,FALSE),IF(C89="ウ",HLOOKUP(A89,ウ!$B$1:$ZX$6,5,FALSE),IF(C89="エ",VLOOKUP(A89,エ!$A$4:$E$1000,5,FALSE),""))))&amp;"　"&amp;IF(C89="ウ",HLOOKUP(A89,ウ!$B$1:$ZX$6,6,FALSE),"")</f>
        <v>書写　四年　</v>
      </c>
      <c r="G88" s="353" t="s">
        <v>9954</v>
      </c>
      <c r="H88" s="285"/>
      <c r="I88" s="297" t="s">
        <v>9955</v>
      </c>
      <c r="J88" s="299"/>
      <c r="K88" s="216" t="s">
        <v>1976</v>
      </c>
      <c r="L88" s="347" t="s">
        <v>9991</v>
      </c>
      <c r="M88" s="210" t="s">
        <v>9993</v>
      </c>
      <c r="N88" s="349" t="str">
        <f>IF(M89="ア",VLOOKUP(K89,ア!$A$2:$E$1563,2,FALSE),IF(M89="イ",VLOOKUP(K89,イ!$A$2:$E$1563,2,FALSE),IF(M89="ウ",HLOOKUP(K89,ウ!$B$1:$ZX$6,4,FALSE),IF(M89="エ",VLOOKUP(K89,エ!$A$4:$E$1000,3,FALSE)&amp;"　"&amp;VLOOKUP(K89,エ!$A$4:$E$1000,4,FALSE),""))))</f>
        <v>38
光村</v>
      </c>
      <c r="O88" s="349" t="str">
        <f>IF(M89="ア",VLOOKUP(K89,ア!$A$2:$E$9999,4,FALSE),IF(M89="イ",VLOOKUP(K89,イ!$A$2:$E$1563,5,FALSE),IF(M89="ウ",HLOOKUP(K89,ウ!$B$1:$ZX$6,5,FALSE),IF(M89="エ",VLOOKUP(K89,エ!$A$4:$E$1000,5,FALSE),""))))&amp;"　"&amp;IF(M89="ウ",HLOOKUP(K89,ウ!$B$1:$ZX$6,6,FALSE),"")</f>
        <v>書写
508
※／◆　</v>
      </c>
      <c r="P88" s="351" t="str">
        <f>IF(M89="ア",VLOOKUP(K89,ア!$A$2:$E$1563,5,FALSE),IF(M89="イ",VLOOKUP(K89,イ!$A$2:$E$1563,5,FALSE),IF(M89="ウ",HLOOKUP(K89,ウ!$B$1:$ZX$6,5,FALSE),IF(M89="エ",VLOOKUP(K89,エ!$A$4:$E$1000,5,FALSE),""))))&amp;"　"&amp;IF(M89="ウ",HLOOKUP(K89,ウ!$B$1:$ZX$6,6,FALSE),"")</f>
        <v>書写　五年　</v>
      </c>
      <c r="Q88" s="353" t="s">
        <v>9954</v>
      </c>
      <c r="R88" s="285"/>
      <c r="S88" s="297" t="s">
        <v>9987</v>
      </c>
      <c r="T88" s="299"/>
      <c r="U88" s="215" t="s">
        <v>1977</v>
      </c>
      <c r="V88" s="347" t="s">
        <v>9995</v>
      </c>
      <c r="W88" s="210" t="s">
        <v>9995</v>
      </c>
      <c r="X88" s="349" t="str">
        <f>IF(W89="ア",VLOOKUP(U89,ア!$A$2:$E$1563,2,FALSE),IF(W89="イ",VLOOKUP(U89,イ!$A$2:$E$1563,2,FALSE),IF(W89="ウ",HLOOKUP(U89,ウ!$B$1:$ZX$6,4,FALSE),IF(W89="エ",VLOOKUP(U89,エ!$A$4:$E$1000,3,FALSE)&amp;"　"&amp;VLOOKUP(U89,エ!$A$4:$E$1000,4,FALSE),""))))</f>
        <v>116
日文</v>
      </c>
      <c r="Y88" s="349" t="str">
        <f>IF(W89="ア",VLOOKUP(U89,ア!$A$2:$E$9999,4,FALSE),IF(W89="イ",VLOOKUP(U89,イ!$A$2:$E$1563,5,FALSE),IF(W89="ウ",HLOOKUP(U89,ウ!$B$1:$ZX$6,5,FALSE),IF(W89="エ",VLOOKUP(U89,エ!$A$4:$E$1000,5,FALSE),""))))&amp;"　"&amp;IF(W89="ウ",HLOOKUP(U89,ウ!$B$1:$ZX$6,6,FALSE),"")</f>
        <v>社会
608
※／◆　</v>
      </c>
      <c r="Z88" s="351" t="str">
        <f>IF(W89="ア",VLOOKUP(U89,ア!$A$2:$E$1563,5,FALSE),IF(W89="イ",VLOOKUP(U89,イ!$A$2:$E$1563,5,FALSE),IF(W89="ウ",HLOOKUP(U89,ウ!$B$1:$ZX$6,5,FALSE),IF(W89="エ",VLOOKUP(U89,エ!$A$4:$E$1000,5,FALSE),""))))&amp;"　"&amp;IF(W89="ウ",HLOOKUP(U89,ウ!$B$1:$ZX$6,6,FALSE),"")</f>
        <v>小学社会　６年　</v>
      </c>
      <c r="AA88" s="353" t="s">
        <v>10018</v>
      </c>
      <c r="AB88" s="285"/>
      <c r="AC88" s="287" t="s">
        <v>10026</v>
      </c>
      <c r="AD88" s="289"/>
    </row>
    <row r="89" spans="1:30" s="36" customFormat="1" ht="16.95" customHeight="1" x14ac:dyDescent="0.45">
      <c r="A89" s="212" t="s">
        <v>9958</v>
      </c>
      <c r="B89" s="348"/>
      <c r="C89" s="213" t="s">
        <v>9952</v>
      </c>
      <c r="D89" s="350"/>
      <c r="E89" s="350"/>
      <c r="F89" s="352"/>
      <c r="G89" s="354"/>
      <c r="H89" s="286"/>
      <c r="I89" s="304"/>
      <c r="J89" s="305"/>
      <c r="K89" s="214" t="s">
        <v>9992</v>
      </c>
      <c r="L89" s="348"/>
      <c r="M89" s="213" t="s">
        <v>9952</v>
      </c>
      <c r="N89" s="350"/>
      <c r="O89" s="350"/>
      <c r="P89" s="352"/>
      <c r="Q89" s="354"/>
      <c r="R89" s="286"/>
      <c r="S89" s="304"/>
      <c r="T89" s="305"/>
      <c r="U89" s="212" t="s">
        <v>10028</v>
      </c>
      <c r="V89" s="348"/>
      <c r="W89" s="213" t="s">
        <v>9952</v>
      </c>
      <c r="X89" s="350"/>
      <c r="Y89" s="350"/>
      <c r="Z89" s="352"/>
      <c r="AA89" s="354"/>
      <c r="AB89" s="286"/>
      <c r="AC89" s="288"/>
      <c r="AD89" s="290"/>
    </row>
    <row r="90" spans="1:30" s="36" customFormat="1" ht="16.95" customHeight="1" x14ac:dyDescent="0.45">
      <c r="A90" s="215" t="s">
        <v>1978</v>
      </c>
      <c r="B90" s="347" t="s">
        <v>9959</v>
      </c>
      <c r="C90" s="210" t="s">
        <v>9959</v>
      </c>
      <c r="D90" s="349" t="str">
        <f>IF(C91="ア",VLOOKUP(A91,ア!$A$2:$E$1563,2,FALSE),IF(C91="イ",VLOOKUP(A91,イ!$A$2:$E$1563,2,FALSE),IF(C91="ウ",HLOOKUP(A91,ウ!$B$1:$ZX$6,4,FALSE),IF(C91="エ",VLOOKUP(A91,エ!$A$4:$E$1000,3,FALSE)&amp;"　"&amp;VLOOKUP(A91,エ!$A$4:$E$1000,4,FALSE),""))))</f>
        <v>116
日文</v>
      </c>
      <c r="E90" s="349" t="str">
        <f>IF(C91="ア",VLOOKUP(A91,ア!$A$2:$E$1563,4,FALSE),IF(C91="イ",VLOOKUP(A91,イ!$A$2:$E$1563,4,FALSE),IF(C91="ウ",IF(HLOOKUP(A91,ウ!$B$1:$QI$6,3,FALSE)="","",HLOOKUP(A91,ウ!$B$1:$QI$6,3,FALSE)),"")))</f>
        <v>社会
408
※／◆</v>
      </c>
      <c r="F90" s="351" t="str">
        <f>IF(C91="ア",VLOOKUP(A91,ア!$A$2:$E$1563,5,FALSE),IF(C91="イ",VLOOKUP(A91,イ!$A$2:$E$1563,5,FALSE),IF(C91="ウ",HLOOKUP(A91,ウ!$B$1:$ZX$6,5,FALSE),IF(C91="エ",VLOOKUP(A91,エ!$A$4:$E$1000,5,FALSE),""))))&amp;"　"&amp;IF(C91="ウ",HLOOKUP(A91,ウ!$B$1:$ZX$6,6,FALSE),"")</f>
        <v>小学社会　４年　</v>
      </c>
      <c r="G90" s="353" t="s">
        <v>9954</v>
      </c>
      <c r="H90" s="285"/>
      <c r="I90" s="297" t="s">
        <v>9955</v>
      </c>
      <c r="J90" s="299"/>
      <c r="K90" s="216" t="s">
        <v>1979</v>
      </c>
      <c r="L90" s="347" t="s">
        <v>9959</v>
      </c>
      <c r="M90" s="210" t="s">
        <v>9995</v>
      </c>
      <c r="N90" s="349" t="str">
        <f>IF(M91="ア",VLOOKUP(K91,ア!$A$2:$E$1563,2,FALSE),IF(M91="イ",VLOOKUP(K91,イ!$A$2:$E$1563,2,FALSE),IF(M91="ウ",HLOOKUP(K91,ウ!$B$1:$ZX$6,4,FALSE),IF(M91="エ",VLOOKUP(K91,エ!$A$4:$E$1000,3,FALSE)&amp;"　"&amp;VLOOKUP(K91,エ!$A$4:$E$1000,4,FALSE),""))))</f>
        <v>116
日文</v>
      </c>
      <c r="O90" s="349" t="str">
        <f>IF(M91="ア",VLOOKUP(K91,ア!$A$2:$E$9999,4,FALSE),IF(M91="イ",VLOOKUP(K91,イ!$A$2:$E$1563,5,FALSE),IF(M91="ウ",HLOOKUP(K91,ウ!$B$1:$ZX$6,5,FALSE),IF(M91="エ",VLOOKUP(K91,エ!$A$4:$E$1000,5,FALSE),""))))&amp;"　"&amp;IF(M91="ウ",HLOOKUP(K91,ウ!$B$1:$ZX$6,6,FALSE),"")</f>
        <v>社会
508
※／◆　</v>
      </c>
      <c r="P90" s="351" t="str">
        <f>IF(M91="ア",VLOOKUP(K91,ア!$A$2:$E$1563,5,FALSE),IF(M91="イ",VLOOKUP(K91,イ!$A$2:$E$1563,5,FALSE),IF(M91="ウ",HLOOKUP(K91,ウ!$B$1:$ZX$6,5,FALSE),IF(M91="エ",VLOOKUP(K91,エ!$A$4:$E$1000,5,FALSE),""))))&amp;"　"&amp;IF(M91="ウ",HLOOKUP(K91,ウ!$B$1:$ZX$6,6,FALSE),"")</f>
        <v>小学社会　５年　</v>
      </c>
      <c r="Q90" s="353" t="s">
        <v>9954</v>
      </c>
      <c r="R90" s="285"/>
      <c r="S90" s="297" t="s">
        <v>9987</v>
      </c>
      <c r="T90" s="299"/>
      <c r="U90" s="215" t="s">
        <v>1980</v>
      </c>
      <c r="V90" s="347" t="s">
        <v>9995</v>
      </c>
      <c r="W90" s="210" t="s">
        <v>9997</v>
      </c>
      <c r="X90" s="349" t="str">
        <f>IF(W91="ア",VLOOKUP(U91,ア!$A$2:$E$1563,2,FALSE),IF(W91="イ",VLOOKUP(U91,イ!$A$2:$E$1563,2,FALSE),IF(W91="ウ",HLOOKUP(U91,ウ!$B$1:$ZX$6,4,FALSE),IF(W91="エ",VLOOKUP(U91,エ!$A$4:$E$1000,3,FALSE)&amp;"　"&amp;VLOOKUP(U91,エ!$A$4:$E$1000,4,FALSE),""))))</f>
        <v>46帝国</v>
      </c>
      <c r="Y90" s="349" t="str">
        <f>IF(W91="ア",VLOOKUP(U91,ア!$A$2:$E$9999,4,FALSE),IF(W91="イ",VLOOKUP(U91,イ!$A$2:$E$1563,5,FALSE),IF(W91="ウ",HLOOKUP(U91,ウ!$B$1:$ZX$6,5,FALSE),IF(W91="エ",VLOOKUP(U91,エ!$A$4:$E$1000,5,FALSE),""))))&amp;"　"&amp;IF(W91="ウ",HLOOKUP(U91,ウ!$B$1:$ZX$6,6,FALSE),"")</f>
        <v>地図
304
※／◆　</v>
      </c>
      <c r="Z90" s="351" t="str">
        <f>IF(W91="ア",VLOOKUP(U91,ア!$A$2:$E$1563,5,FALSE),IF(W91="イ",VLOOKUP(U91,イ!$A$2:$E$1563,5,FALSE),IF(W91="ウ",HLOOKUP(U91,ウ!$B$1:$ZX$6,5,FALSE),IF(W91="エ",VLOOKUP(U91,エ!$A$4:$E$1000,5,FALSE),""))))&amp;"　"&amp;IF(W91="ウ",HLOOKUP(U91,ウ!$B$1:$ZX$6,6,FALSE),"")</f>
        <v>楽しく学ぶ　小学生の地図帳　
３・４・５・６年　</v>
      </c>
      <c r="AA90" s="353" t="s">
        <v>10018</v>
      </c>
      <c r="AB90" s="285"/>
      <c r="AC90" s="287" t="s">
        <v>9965</v>
      </c>
      <c r="AD90" s="289" t="s">
        <v>9972</v>
      </c>
    </row>
    <row r="91" spans="1:30" s="36" customFormat="1" ht="16.95" customHeight="1" x14ac:dyDescent="0.45">
      <c r="A91" s="212" t="s">
        <v>9966</v>
      </c>
      <c r="B91" s="348"/>
      <c r="C91" s="213" t="s">
        <v>9952</v>
      </c>
      <c r="D91" s="350"/>
      <c r="E91" s="350"/>
      <c r="F91" s="352"/>
      <c r="G91" s="354"/>
      <c r="H91" s="286"/>
      <c r="I91" s="304"/>
      <c r="J91" s="305"/>
      <c r="K91" s="214" t="s">
        <v>9994</v>
      </c>
      <c r="L91" s="348"/>
      <c r="M91" s="213" t="s">
        <v>9952</v>
      </c>
      <c r="N91" s="350"/>
      <c r="O91" s="350"/>
      <c r="P91" s="352"/>
      <c r="Q91" s="354"/>
      <c r="R91" s="286"/>
      <c r="S91" s="304"/>
      <c r="T91" s="305"/>
      <c r="U91" s="212" t="s">
        <v>9996</v>
      </c>
      <c r="V91" s="348"/>
      <c r="W91" s="213" t="s">
        <v>9952</v>
      </c>
      <c r="X91" s="350"/>
      <c r="Y91" s="350"/>
      <c r="Z91" s="352"/>
      <c r="AA91" s="354"/>
      <c r="AB91" s="286"/>
      <c r="AC91" s="288"/>
      <c r="AD91" s="290"/>
    </row>
    <row r="92" spans="1:30" s="36" customFormat="1" ht="16.95" customHeight="1" x14ac:dyDescent="0.45">
      <c r="A92" s="215" t="s">
        <v>1981</v>
      </c>
      <c r="B92" s="347" t="s">
        <v>9959</v>
      </c>
      <c r="C92" s="210" t="s">
        <v>9961</v>
      </c>
      <c r="D92" s="349" t="str">
        <f>IF(C93="ア",VLOOKUP(A93,ア!$A$2:$E$1563,2,FALSE),IF(C93="イ",VLOOKUP(A93,イ!$A$2:$E$1563,2,FALSE),IF(C93="ウ",HLOOKUP(A93,ウ!$B$1:$ZX$6,4,FALSE),IF(C93="エ",VLOOKUP(A93,エ!$A$4:$E$1000,3,FALSE)&amp;"　"&amp;VLOOKUP(A93,エ!$A$4:$E$1000,4,FALSE),""))))</f>
        <v>46帝国</v>
      </c>
      <c r="E92" s="349" t="str">
        <f>IF(C93="ア",VLOOKUP(A93,ア!$A$2:$E$1563,4,FALSE),IF(C93="イ",VLOOKUP(A93,イ!$A$2:$E$1563,4,FALSE),IF(C93="ウ",IF(HLOOKUP(A93,ウ!$B$1:$QI$6,3,FALSE)="","",HLOOKUP(A93,ウ!$B$1:$QI$6,3,FALSE)),"")))</f>
        <v>地図
304
※／◆</v>
      </c>
      <c r="F92" s="351" t="str">
        <f>IF(C93="ア",VLOOKUP(A93,ア!$A$2:$E$1563,5,FALSE),IF(C93="イ",VLOOKUP(A93,イ!$A$2:$E$1563,5,FALSE),IF(C93="ウ",HLOOKUP(A93,ウ!$B$1:$ZX$6,5,FALSE),IF(C93="エ",VLOOKUP(A93,エ!$A$4:$E$1000,5,FALSE),""))))&amp;"　"&amp;IF(C93="ウ",HLOOKUP(A93,ウ!$B$1:$ZX$6,6,FALSE),"")</f>
        <v>楽しく学ぶ　小学生の地図帳　
３・４・５・６年　</v>
      </c>
      <c r="G92" s="353" t="s">
        <v>9954</v>
      </c>
      <c r="H92" s="285"/>
      <c r="I92" s="297" t="s">
        <v>9965</v>
      </c>
      <c r="J92" s="299" t="s">
        <v>9972</v>
      </c>
      <c r="K92" s="216" t="s">
        <v>1982</v>
      </c>
      <c r="L92" s="347" t="s">
        <v>9995</v>
      </c>
      <c r="M92" s="210" t="s">
        <v>9997</v>
      </c>
      <c r="N92" s="349" t="str">
        <f>IF(M93="ア",VLOOKUP(K93,ア!$A$2:$E$1563,2,FALSE),IF(M93="イ",VLOOKUP(K93,イ!$A$2:$E$1563,2,FALSE),IF(M93="ウ",HLOOKUP(K93,ウ!$B$1:$ZX$6,4,FALSE),IF(M93="エ",VLOOKUP(K93,エ!$A$4:$E$1000,3,FALSE)&amp;"　"&amp;VLOOKUP(K93,エ!$A$4:$E$1000,4,FALSE),""))))</f>
        <v>46帝国</v>
      </c>
      <c r="O92" s="349" t="str">
        <f>IF(M93="ア",VLOOKUP(K93,ア!$A$2:$E$9999,4,FALSE),IF(M93="イ",VLOOKUP(K93,イ!$A$2:$E$1563,5,FALSE),IF(M93="ウ",HLOOKUP(K93,ウ!$B$1:$ZX$6,5,FALSE),IF(M93="エ",VLOOKUP(K93,エ!$A$4:$E$1000,5,FALSE),""))))&amp;"　"&amp;IF(M93="ウ",HLOOKUP(K93,ウ!$B$1:$ZX$6,6,FALSE),"")</f>
        <v>地図
304
※／◆　</v>
      </c>
      <c r="P92" s="351" t="str">
        <f>IF(M93="ア",VLOOKUP(K93,ア!$A$2:$E$1563,5,FALSE),IF(M93="イ",VLOOKUP(K93,イ!$A$2:$E$1563,5,FALSE),IF(M93="ウ",HLOOKUP(K93,ウ!$B$1:$ZX$6,5,FALSE),IF(M93="エ",VLOOKUP(K93,エ!$A$4:$E$1000,5,FALSE),""))))&amp;"　"&amp;IF(M93="ウ",HLOOKUP(K93,ウ!$B$1:$ZX$6,6,FALSE),"")</f>
        <v>楽しく学ぶ　小学生の地図帳　
３・４・５・６年　</v>
      </c>
      <c r="Q92" s="353" t="s">
        <v>9954</v>
      </c>
      <c r="R92" s="285"/>
      <c r="S92" s="297" t="s">
        <v>9998</v>
      </c>
      <c r="T92" s="299" t="s">
        <v>9972</v>
      </c>
      <c r="U92" s="215" t="s">
        <v>1983</v>
      </c>
      <c r="V92" s="347" t="s">
        <v>10001</v>
      </c>
      <c r="W92" s="210" t="s">
        <v>10001</v>
      </c>
      <c r="X92" s="349" t="str">
        <f>IF(W93="ア",VLOOKUP(U93,ア!$A$2:$E$1563,2,FALSE),IF(W93="イ",VLOOKUP(U93,イ!$A$2:$E$1563,2,FALSE),IF(W93="ウ",HLOOKUP(U93,ウ!$B$1:$ZX$6,4,FALSE),IF(W93="エ",VLOOKUP(U93,エ!$A$4:$E$1000,3,FALSE)&amp;"　"&amp;VLOOKUP(U93,エ!$A$4:$E$1000,4,FALSE),""))))</f>
        <v>116
日文</v>
      </c>
      <c r="Y92" s="349" t="str">
        <f>IF(W93="ア",VLOOKUP(U93,ア!$A$2:$E$9999,4,FALSE),IF(W93="イ",VLOOKUP(U93,イ!$A$2:$E$1563,5,FALSE),IF(W93="ウ",HLOOKUP(U93,ウ!$B$1:$ZX$6,5,FALSE),IF(W93="エ",VLOOKUP(U93,エ!$A$4:$E$1000,5,FALSE),""))))&amp;"　"&amp;IF(W93="ウ",HLOOKUP(U93,ウ!$B$1:$ZX$6,6,FALSE),"")</f>
        <v>算数
622
※／◆　</v>
      </c>
      <c r="Z92" s="351" t="str">
        <f>IF(W93="ア",VLOOKUP(U93,ア!$A$2:$E$1563,5,FALSE),IF(W93="イ",VLOOKUP(U93,イ!$A$2:$E$1563,5,FALSE),IF(W93="ウ",HLOOKUP(U93,ウ!$B$1:$ZX$6,5,FALSE),IF(W93="エ",VLOOKUP(U93,エ!$A$4:$E$1000,5,FALSE),""))))&amp;"　"&amp;IF(W93="ウ",HLOOKUP(U93,ウ!$B$1:$ZX$6,6,FALSE),"")</f>
        <v>小学算数６　</v>
      </c>
      <c r="AA92" s="353" t="s">
        <v>10018</v>
      </c>
      <c r="AB92" s="285"/>
      <c r="AC92" s="287" t="s">
        <v>10026</v>
      </c>
      <c r="AD92" s="289"/>
    </row>
    <row r="93" spans="1:30" s="36" customFormat="1" ht="16.95" customHeight="1" x14ac:dyDescent="0.45">
      <c r="A93" s="212" t="s">
        <v>9960</v>
      </c>
      <c r="B93" s="348"/>
      <c r="C93" s="213" t="s">
        <v>9952</v>
      </c>
      <c r="D93" s="350"/>
      <c r="E93" s="350"/>
      <c r="F93" s="352"/>
      <c r="G93" s="354"/>
      <c r="H93" s="286"/>
      <c r="I93" s="304"/>
      <c r="J93" s="305"/>
      <c r="K93" s="214" t="s">
        <v>9996</v>
      </c>
      <c r="L93" s="348"/>
      <c r="M93" s="213" t="s">
        <v>9952</v>
      </c>
      <c r="N93" s="350"/>
      <c r="O93" s="350"/>
      <c r="P93" s="352"/>
      <c r="Q93" s="354"/>
      <c r="R93" s="286"/>
      <c r="S93" s="304"/>
      <c r="T93" s="305"/>
      <c r="U93" s="212" t="s">
        <v>10029</v>
      </c>
      <c r="V93" s="348"/>
      <c r="W93" s="213" t="s">
        <v>9952</v>
      </c>
      <c r="X93" s="350"/>
      <c r="Y93" s="350"/>
      <c r="Z93" s="352"/>
      <c r="AA93" s="354"/>
      <c r="AB93" s="286"/>
      <c r="AC93" s="288"/>
      <c r="AD93" s="290"/>
    </row>
    <row r="94" spans="1:30" s="36" customFormat="1" ht="16.95" customHeight="1" x14ac:dyDescent="0.45">
      <c r="A94" s="215" t="s">
        <v>1984</v>
      </c>
      <c r="B94" s="347" t="s">
        <v>9963</v>
      </c>
      <c r="C94" s="210" t="s">
        <v>9963</v>
      </c>
      <c r="D94" s="349" t="str">
        <f>IF(C95="ア",VLOOKUP(A95,ア!$A$2:$E$1563,2,FALSE),IF(C95="イ",VLOOKUP(A95,イ!$A$2:$E$1563,2,FALSE),IF(C95="ウ",HLOOKUP(A95,ウ!$B$1:$ZX$6,4,FALSE),IF(C95="エ",VLOOKUP(A95,エ!$A$4:$E$1000,3,FALSE)&amp;"　"&amp;VLOOKUP(A95,エ!$A$4:$E$1000,4,FALSE),""))))</f>
        <v>116
日文</v>
      </c>
      <c r="E94" s="349" t="str">
        <f>IF(C95="ア",VLOOKUP(A95,ア!$A$2:$E$1563,4,FALSE),IF(C95="イ",VLOOKUP(A95,イ!$A$2:$E$1563,4,FALSE),IF(C95="ウ",IF(HLOOKUP(A95,ウ!$B$1:$QI$6,3,FALSE)="","",HLOOKUP(A95,ウ!$B$1:$QI$6,3,FALSE)),"")))</f>
        <v>算数
422
※／◆</v>
      </c>
      <c r="F94" s="351" t="str">
        <f>IF(C95="ア",VLOOKUP(A95,ア!$A$2:$E$1563,5,FALSE),IF(C95="イ",VLOOKUP(A95,イ!$A$2:$E$1563,5,FALSE),IF(C95="ウ",HLOOKUP(A95,ウ!$B$1:$ZX$6,5,FALSE),IF(C95="エ",VLOOKUP(A95,エ!$A$4:$E$1000,5,FALSE),""))))&amp;"　"&amp;IF(C95="ウ",HLOOKUP(A95,ウ!$B$1:$ZX$6,6,FALSE),"")</f>
        <v>小学算数４上　</v>
      </c>
      <c r="G94" s="353" t="s">
        <v>9954</v>
      </c>
      <c r="H94" s="285"/>
      <c r="I94" s="297" t="s">
        <v>9955</v>
      </c>
      <c r="J94" s="299"/>
      <c r="K94" s="216" t="s">
        <v>1985</v>
      </c>
      <c r="L94" s="347" t="s">
        <v>9963</v>
      </c>
      <c r="M94" s="210" t="s">
        <v>9963</v>
      </c>
      <c r="N94" s="349" t="str">
        <f>IF(M95="ア",VLOOKUP(K95,ア!$A$2:$E$1563,2,FALSE),IF(M95="イ",VLOOKUP(K95,イ!$A$2:$E$1563,2,FALSE),IF(M95="ウ",HLOOKUP(K95,ウ!$B$1:$ZX$6,4,FALSE),IF(M95="エ",VLOOKUP(K95,エ!$A$4:$E$1000,3,FALSE)&amp;"　"&amp;VLOOKUP(K95,エ!$A$4:$E$1000,4,FALSE),""))))</f>
        <v>116
日文</v>
      </c>
      <c r="O94" s="349" t="str">
        <f>IF(M95="ア",VLOOKUP(K95,ア!$A$2:$E$9999,4,FALSE),IF(M95="イ",VLOOKUP(K95,イ!$A$2:$E$1563,5,FALSE),IF(M95="ウ",HLOOKUP(K95,ウ!$B$1:$ZX$6,5,FALSE),IF(M95="エ",VLOOKUP(K95,エ!$A$4:$E$1000,5,FALSE),""))))&amp;"　"&amp;IF(M95="ウ",HLOOKUP(K95,ウ!$B$1:$ZX$6,6,FALSE),"")</f>
        <v>算数
522
※／◆　</v>
      </c>
      <c r="P94" s="351" t="str">
        <f>IF(M95="ア",VLOOKUP(K95,ア!$A$2:$E$1563,5,FALSE),IF(M95="イ",VLOOKUP(K95,イ!$A$2:$E$1563,5,FALSE),IF(M95="ウ",HLOOKUP(K95,ウ!$B$1:$ZX$6,5,FALSE),IF(M95="エ",VLOOKUP(K95,エ!$A$4:$E$1000,5,FALSE),""))))&amp;"　"&amp;IF(M95="ウ",HLOOKUP(K95,ウ!$B$1:$ZX$6,6,FALSE),"")</f>
        <v>小学算数５　</v>
      </c>
      <c r="Q94" s="353" t="s">
        <v>9954</v>
      </c>
      <c r="R94" s="285"/>
      <c r="S94" s="297" t="s">
        <v>9987</v>
      </c>
      <c r="T94" s="299"/>
      <c r="U94" s="215" t="s">
        <v>1986</v>
      </c>
      <c r="V94" s="347" t="s">
        <v>10001</v>
      </c>
      <c r="W94" s="210" t="s">
        <v>10001</v>
      </c>
      <c r="X94" s="349" t="str">
        <f>IF(W95="ア",VLOOKUP(U95,ア!$A$2:$E$1563,2,FALSE),IF(W95="イ",VLOOKUP(U95,イ!$A$2:$E$1563,2,FALSE),IF(W95="ウ",HLOOKUP(U95,ウ!$B$1:$ZX$6,4,FALSE),IF(W95="エ",VLOOKUP(U95,エ!$A$4:$E$1000,3,FALSE)&amp;"　"&amp;VLOOKUP(U95,エ!$A$4:$E$1000,4,FALSE),""))))</f>
        <v>28-1　福　音　館</v>
      </c>
      <c r="Y94" s="349" t="str">
        <f>IF(W95="ア",VLOOKUP(U95,ア!$A$2:$E$9999,4,FALSE),IF(W95="イ",VLOOKUP(U95,イ!$A$2:$E$1563,5,FALSE),IF(W95="ウ",HLOOKUP(U95,ウ!$B$1:$ZX$6,5,FALSE),IF(W95="エ",VLOOKUP(U95,エ!$A$4:$E$1000,5,FALSE),""))))&amp;"　"&amp;IF(W95="ウ",HLOOKUP(U95,ウ!$B$1:$ZX$6,6,FALSE),"")</f>
        <v>ぐりとぐらの絵本　ぐりとぐら</v>
      </c>
      <c r="Z94" s="351" t="str">
        <f>IF(W95="ア",VLOOKUP(U95,ア!$A$2:$E$1563,5,FALSE),IF(W95="イ",VLOOKUP(U95,イ!$A$2:$E$1563,5,FALSE),IF(W95="ウ",HLOOKUP(U95,ウ!$B$1:$ZX$6,5,FALSE),IF(W95="エ",VLOOKUP(U95,エ!$A$4:$E$1000,5,FALSE),""))))&amp;"　"&amp;IF(W95="ウ",HLOOKUP(U95,ウ!$B$1:$ZX$6,6,FALSE),"")</f>
        <v>ぐりとぐらの絵本　ぐりとぐら</v>
      </c>
      <c r="AA94" s="353" t="s">
        <v>10024</v>
      </c>
      <c r="AB94" s="285"/>
      <c r="AC94" s="287" t="s">
        <v>10026</v>
      </c>
      <c r="AD94" s="289"/>
    </row>
    <row r="95" spans="1:30" s="36" customFormat="1" ht="16.95" customHeight="1" x14ac:dyDescent="0.45">
      <c r="A95" s="212" t="s">
        <v>9962</v>
      </c>
      <c r="B95" s="348"/>
      <c r="C95" s="213" t="s">
        <v>9952</v>
      </c>
      <c r="D95" s="350"/>
      <c r="E95" s="350"/>
      <c r="F95" s="352"/>
      <c r="G95" s="354"/>
      <c r="H95" s="286"/>
      <c r="I95" s="304"/>
      <c r="J95" s="305"/>
      <c r="K95" s="214" t="s">
        <v>9999</v>
      </c>
      <c r="L95" s="348"/>
      <c r="M95" s="213" t="s">
        <v>9952</v>
      </c>
      <c r="N95" s="350"/>
      <c r="O95" s="350"/>
      <c r="P95" s="352"/>
      <c r="Q95" s="354"/>
      <c r="R95" s="286"/>
      <c r="S95" s="304"/>
      <c r="T95" s="305"/>
      <c r="U95" s="212">
        <v>9784834000825</v>
      </c>
      <c r="V95" s="348"/>
      <c r="W95" s="213" t="s">
        <v>9956</v>
      </c>
      <c r="X95" s="350"/>
      <c r="Y95" s="350"/>
      <c r="Z95" s="352"/>
      <c r="AA95" s="354"/>
      <c r="AB95" s="286"/>
      <c r="AC95" s="288"/>
      <c r="AD95" s="290"/>
    </row>
    <row r="96" spans="1:30" s="36" customFormat="1" ht="16.95" customHeight="1" x14ac:dyDescent="0.45">
      <c r="A96" s="215" t="s">
        <v>1987</v>
      </c>
      <c r="B96" s="347" t="s">
        <v>9963</v>
      </c>
      <c r="C96" s="210" t="s">
        <v>9963</v>
      </c>
      <c r="D96" s="349" t="str">
        <f>IF(C97="ア",VLOOKUP(A97,ア!$A$2:$E$1563,2,FALSE),IF(C97="イ",VLOOKUP(A97,イ!$A$2:$E$1563,2,FALSE),IF(C97="ウ",HLOOKUP(A97,ウ!$B$1:$ZX$6,4,FALSE),IF(C97="エ",VLOOKUP(A97,エ!$A$4:$E$1000,3,FALSE)&amp;"　"&amp;VLOOKUP(A97,エ!$A$4:$E$1000,4,FALSE),""))))</f>
        <v>116
日文</v>
      </c>
      <c r="E96" s="349" t="str">
        <f>IF(C97="ア",VLOOKUP(A97,ア!$A$2:$E$1563,4,FALSE),IF(C97="イ",VLOOKUP(A97,イ!$A$2:$E$1563,4,FALSE),IF(C97="ウ",IF(HLOOKUP(A97,ウ!$B$1:$QI$6,3,FALSE)="","",HLOOKUP(A97,ウ!$B$1:$QI$6,3,FALSE)),"")))</f>
        <v>算数
423
※／◆</v>
      </c>
      <c r="F96" s="351" t="str">
        <f>IF(C97="ア",VLOOKUP(A97,ア!$A$2:$E$1563,5,FALSE),IF(C97="イ",VLOOKUP(A97,イ!$A$2:$E$1563,5,FALSE),IF(C97="ウ",HLOOKUP(A97,ウ!$B$1:$ZX$6,5,FALSE),IF(C97="エ",VLOOKUP(A97,エ!$A$4:$E$1000,5,FALSE),""))))&amp;"　"&amp;IF(C97="ウ",HLOOKUP(A97,ウ!$B$1:$ZX$6,6,FALSE),"")</f>
        <v>小学算数４下　</v>
      </c>
      <c r="G96" s="353" t="s">
        <v>9954</v>
      </c>
      <c r="H96" s="285"/>
      <c r="I96" s="297" t="s">
        <v>9955</v>
      </c>
      <c r="J96" s="299"/>
      <c r="K96" s="216" t="s">
        <v>1988</v>
      </c>
      <c r="L96" s="347" t="s">
        <v>10001</v>
      </c>
      <c r="M96" s="210" t="s">
        <v>10001</v>
      </c>
      <c r="N96" s="349" t="str">
        <f>IF(M97="ア",VLOOKUP(K97,ア!$A$2:$E$1563,2,FALSE),IF(M97="イ",VLOOKUP(K97,イ!$A$2:$E$1563,2,FALSE),IF(M97="ウ",HLOOKUP(K97,ウ!$B$1:$ZX$6,4,FALSE),IF(M97="エ",VLOOKUP(K97,エ!$A$4:$E$1000,3,FALSE)&amp;"　"&amp;VLOOKUP(K97,エ!$A$4:$E$1000,4,FALSE),""))))</f>
        <v>17
教出</v>
      </c>
      <c r="O96" s="349" t="str">
        <f>IF(M97="ア",VLOOKUP(K97,ア!$A$2:$E$9999,4,FALSE),IF(M97="イ",VLOOKUP(K97,イ!$A$2:$E$1563,5,FALSE),IF(M97="ウ",HLOOKUP(K97,ウ!$B$1:$ZX$6,5,FALSE),IF(M97="エ",VLOOKUP(K97,エ!$A$4:$E$1000,5,FALSE),""))))&amp;"　"&amp;IF(M97="ウ",HLOOKUP(K97,ウ!$B$1:$ZX$6,6,FALSE),"")</f>
        <v>さんすう　☆☆（１）　</v>
      </c>
      <c r="P96" s="351" t="str">
        <f>IF(M97="ア",VLOOKUP(K97,ア!$A$2:$E$1563,5,FALSE),IF(M97="イ",VLOOKUP(K97,イ!$A$2:$E$1563,5,FALSE),IF(M97="ウ",HLOOKUP(K97,ウ!$B$1:$ZX$6,5,FALSE),IF(M97="エ",VLOOKUP(K97,エ!$A$4:$E$1000,5,FALSE),""))))&amp;"　"&amp;IF(M97="ウ",HLOOKUP(K97,ウ!$B$1:$ZX$6,6,FALSE),"")</f>
        <v>さんすう　☆☆（１）　</v>
      </c>
      <c r="Q96" s="353" t="s">
        <v>10002</v>
      </c>
      <c r="R96" s="285"/>
      <c r="S96" s="297" t="s">
        <v>9987</v>
      </c>
      <c r="T96" s="299"/>
      <c r="U96" s="215" t="s">
        <v>1989</v>
      </c>
      <c r="V96" s="347" t="s">
        <v>10005</v>
      </c>
      <c r="W96" s="210" t="s">
        <v>10005</v>
      </c>
      <c r="X96" s="349" t="str">
        <f>IF(W97="ア",VLOOKUP(U97,ア!$A$2:$E$1563,2,FALSE),IF(W97="イ",VLOOKUP(U97,イ!$A$2:$E$1563,2,FALSE),IF(W97="ウ",HLOOKUP(U97,ウ!$B$1:$ZX$6,4,FALSE),IF(W97="エ",VLOOKUP(U97,エ!$A$4:$E$1000,3,FALSE)&amp;"　"&amp;VLOOKUP(U97,エ!$A$4:$E$1000,4,FALSE),""))))</f>
        <v>61
啓林館</v>
      </c>
      <c r="Y96" s="349" t="str">
        <f>IF(W97="ア",VLOOKUP(U97,ア!$A$2:$E$9999,4,FALSE),IF(W97="イ",VLOOKUP(U97,イ!$A$2:$E$1563,5,FALSE),IF(W97="ウ",HLOOKUP(U97,ウ!$B$1:$ZX$6,5,FALSE),IF(W97="エ",VLOOKUP(U97,エ!$A$4:$E$1000,5,FALSE),""))))&amp;"　"&amp;IF(W97="ウ",HLOOKUP(U97,ウ!$B$1:$ZX$6,6,FALSE),"")</f>
        <v>理科
612
※／◆　</v>
      </c>
      <c r="Z96" s="351" t="str">
        <f>IF(W97="ア",VLOOKUP(U97,ア!$A$2:$E$1563,5,FALSE),IF(W97="イ",VLOOKUP(U97,イ!$A$2:$E$1563,5,FALSE),IF(W97="ウ",HLOOKUP(U97,ウ!$B$1:$ZX$6,5,FALSE),IF(W97="エ",VLOOKUP(U97,エ!$A$4:$E$1000,5,FALSE),""))))&amp;"　"&amp;IF(W97="ウ",HLOOKUP(U97,ウ!$B$1:$ZX$6,6,FALSE),"")</f>
        <v>わくわく理科　６　</v>
      </c>
      <c r="AA96" s="353" t="s">
        <v>10018</v>
      </c>
      <c r="AB96" s="285"/>
      <c r="AC96" s="287" t="s">
        <v>10026</v>
      </c>
      <c r="AD96" s="289"/>
    </row>
    <row r="97" spans="1:31" s="36" customFormat="1" ht="16.95" customHeight="1" x14ac:dyDescent="0.45">
      <c r="A97" s="212" t="s">
        <v>9964</v>
      </c>
      <c r="B97" s="348"/>
      <c r="C97" s="213" t="s">
        <v>9952</v>
      </c>
      <c r="D97" s="350"/>
      <c r="E97" s="350"/>
      <c r="F97" s="352"/>
      <c r="G97" s="354"/>
      <c r="H97" s="286"/>
      <c r="I97" s="304"/>
      <c r="J97" s="305"/>
      <c r="K97" s="214" t="s">
        <v>10000</v>
      </c>
      <c r="L97" s="348"/>
      <c r="M97" s="213" t="s">
        <v>9977</v>
      </c>
      <c r="N97" s="350"/>
      <c r="O97" s="350"/>
      <c r="P97" s="352"/>
      <c r="Q97" s="354"/>
      <c r="R97" s="286"/>
      <c r="S97" s="304"/>
      <c r="T97" s="305"/>
      <c r="U97" s="212" t="s">
        <v>10030</v>
      </c>
      <c r="V97" s="348"/>
      <c r="W97" s="213" t="s">
        <v>9952</v>
      </c>
      <c r="X97" s="350"/>
      <c r="Y97" s="350"/>
      <c r="Z97" s="352"/>
      <c r="AA97" s="354"/>
      <c r="AB97" s="286"/>
      <c r="AC97" s="288"/>
      <c r="AD97" s="290"/>
    </row>
    <row r="98" spans="1:31" s="36" customFormat="1" ht="16.95" customHeight="1" x14ac:dyDescent="0.45">
      <c r="A98" s="215" t="s">
        <v>1990</v>
      </c>
      <c r="B98" s="347" t="s">
        <v>9963</v>
      </c>
      <c r="C98" s="210" t="s">
        <v>9963</v>
      </c>
      <c r="D98" s="349" t="str">
        <f>IF(C99="ア",VLOOKUP(A99,ア!$A$2:$E$1563,2,FALSE),IF(C99="イ",VLOOKUP(A99,イ!$A$2:$E$1563,2,FALSE),IF(C99="ウ",HLOOKUP(A99,ウ!$B$1:$ZX$6,4,FALSE),IF(C99="エ",VLOOKUP(A99,エ!$A$4:$E$1000,3,FALSE)&amp;"　"&amp;VLOOKUP(A99,エ!$A$4:$E$1000,4,FALSE),""))))</f>
        <v>28-1　福　音　館</v>
      </c>
      <c r="E98" s="349" t="str">
        <f>IF(C99="ア",VLOOKUP(A99,ア!$A$2:$E$1563,4,FALSE),IF(C99="イ",VLOOKUP(A99,イ!$A$2:$E$1563,4,FALSE),IF(C99="ウ",IF(HLOOKUP(A99,ウ!$B$1:$QI$6,3,FALSE)="","",HLOOKUP(A99,ウ!$B$1:$QI$6,3,FALSE)),"")))</f>
        <v/>
      </c>
      <c r="F98" s="351" t="str">
        <f>IF(C99="ア",VLOOKUP(A99,ア!$A$2:$E$1563,5,FALSE),IF(C99="イ",VLOOKUP(A99,イ!$A$2:$E$1563,5,FALSE),IF(C99="ウ",HLOOKUP(A99,ウ!$B$1:$ZX$6,5,FALSE),IF(C99="エ",VLOOKUP(A99,エ!$A$4:$E$1000,5,FALSE),""))))&amp;"　"&amp;IF(C99="ウ",HLOOKUP(A99,ウ!$B$1:$ZX$6,6,FALSE),"")</f>
        <v>ぐりとぐらの絵本　ぐりとぐら</v>
      </c>
      <c r="G98" s="353" t="s">
        <v>9957</v>
      </c>
      <c r="H98" s="285"/>
      <c r="I98" s="297" t="s">
        <v>9955</v>
      </c>
      <c r="J98" s="299"/>
      <c r="K98" s="216" t="s">
        <v>1991</v>
      </c>
      <c r="L98" s="347" t="s">
        <v>10001</v>
      </c>
      <c r="M98" s="210" t="s">
        <v>10001</v>
      </c>
      <c r="N98" s="349" t="str">
        <f>IF(M99="ア",VLOOKUP(K99,ア!$A$2:$E$1563,2,FALSE),IF(M99="イ",VLOOKUP(K99,イ!$A$2:$E$1563,2,FALSE),IF(M99="ウ",HLOOKUP(K99,ウ!$B$1:$ZX$6,4,FALSE),IF(M99="エ",VLOOKUP(K99,エ!$A$4:$E$1000,3,FALSE)&amp;"　"&amp;VLOOKUP(K99,エ!$A$4:$E$1000,4,FALSE),""))))</f>
        <v>17
教出</v>
      </c>
      <c r="O98" s="349" t="str">
        <f>IF(M99="ア",VLOOKUP(K99,ア!$A$2:$E$9999,4,FALSE),IF(M99="イ",VLOOKUP(K99,イ!$A$2:$E$1563,5,FALSE),IF(M99="ウ",HLOOKUP(K99,ウ!$B$1:$ZX$6,5,FALSE),IF(M99="エ",VLOOKUP(K99,エ!$A$4:$E$1000,5,FALSE),""))))&amp;"　"&amp;IF(M99="ウ",HLOOKUP(K99,ウ!$B$1:$ZX$6,6,FALSE),"")</f>
        <v>さんすう　☆☆（２）　</v>
      </c>
      <c r="P98" s="351" t="str">
        <f>IF(M99="ア",VLOOKUP(K99,ア!$A$2:$E$1563,5,FALSE),IF(M99="イ",VLOOKUP(K99,イ!$A$2:$E$1563,5,FALSE),IF(M99="ウ",HLOOKUP(K99,ウ!$B$1:$ZX$6,5,FALSE),IF(M99="エ",VLOOKUP(K99,エ!$A$4:$E$1000,5,FALSE),""))))&amp;"　"&amp;IF(M99="ウ",HLOOKUP(K99,ウ!$B$1:$ZX$6,6,FALSE),"")</f>
        <v>さんすう　☆☆（２）　</v>
      </c>
      <c r="Q98" s="353" t="s">
        <v>10002</v>
      </c>
      <c r="R98" s="285"/>
      <c r="S98" s="297" t="s">
        <v>9987</v>
      </c>
      <c r="T98" s="299"/>
      <c r="U98" s="215" t="s">
        <v>1992</v>
      </c>
      <c r="V98" s="347" t="s">
        <v>10006</v>
      </c>
      <c r="W98" s="210" t="s">
        <v>10006</v>
      </c>
      <c r="X98" s="349" t="str">
        <f>IF(W99="ア",VLOOKUP(U99,ア!$A$2:$E$1563,2,FALSE),IF(W99="イ",VLOOKUP(U99,イ!$A$2:$E$1563,2,FALSE),IF(W99="ウ",HLOOKUP(U99,ウ!$B$1:$ZX$6,4,FALSE),IF(W99="エ",VLOOKUP(U99,エ!$A$4:$E$1000,3,FALSE)&amp;"　"&amp;VLOOKUP(U99,エ!$A$4:$E$1000,4,FALSE),""))))</f>
        <v>06-1　偕　成　社</v>
      </c>
      <c r="Y98" s="349" t="str">
        <f>IF(W99="ア",VLOOKUP(U99,ア!$A$2:$E$9999,4,FALSE),IF(W99="イ",VLOOKUP(U99,イ!$A$2:$E$1563,5,FALSE),IF(W99="ウ",HLOOKUP(U99,ウ!$B$1:$ZX$6,5,FALSE),IF(W99="エ",VLOOKUP(U99,エ!$A$4:$E$1000,5,FALSE),""))))&amp;"　"&amp;IF(W99="ウ",HLOOKUP(U99,ウ!$B$1:$ZX$6,6,FALSE),"")</f>
        <v>ちょこっとできる
びっくりあそび３　　重さのふしぎあそび</v>
      </c>
      <c r="Z98" s="351" t="str">
        <f>IF(W99="ア",VLOOKUP(U99,ア!$A$2:$E$1563,5,FALSE),IF(W99="イ",VLOOKUP(U99,イ!$A$2:$E$1563,5,FALSE),IF(W99="ウ",HLOOKUP(U99,ウ!$B$1:$ZX$6,5,FALSE),IF(W99="エ",VLOOKUP(U99,エ!$A$4:$E$1000,5,FALSE),""))))&amp;"　"&amp;IF(W99="ウ",HLOOKUP(U99,ウ!$B$1:$ZX$6,6,FALSE),"")</f>
        <v>ちょこっとできる
びっくりあそび３　　重さのふしぎあそび</v>
      </c>
      <c r="AA98" s="353" t="s">
        <v>10024</v>
      </c>
      <c r="AB98" s="285"/>
      <c r="AC98" s="287" t="s">
        <v>10031</v>
      </c>
      <c r="AD98" s="289" t="s">
        <v>9972</v>
      </c>
    </row>
    <row r="99" spans="1:31" s="36" customFormat="1" ht="16.95" customHeight="1" x14ac:dyDescent="0.45">
      <c r="A99" s="212">
        <v>9784834000825</v>
      </c>
      <c r="B99" s="348"/>
      <c r="C99" s="213" t="s">
        <v>9956</v>
      </c>
      <c r="D99" s="350"/>
      <c r="E99" s="350"/>
      <c r="F99" s="352"/>
      <c r="G99" s="354"/>
      <c r="H99" s="286"/>
      <c r="I99" s="304"/>
      <c r="J99" s="305"/>
      <c r="K99" s="214" t="s">
        <v>10003</v>
      </c>
      <c r="L99" s="348"/>
      <c r="M99" s="213" t="s">
        <v>9977</v>
      </c>
      <c r="N99" s="350"/>
      <c r="O99" s="350"/>
      <c r="P99" s="352"/>
      <c r="Q99" s="354"/>
      <c r="R99" s="286"/>
      <c r="S99" s="304"/>
      <c r="T99" s="305"/>
      <c r="U99" s="212">
        <v>9784034285701</v>
      </c>
      <c r="V99" s="348"/>
      <c r="W99" s="213" t="s">
        <v>9956</v>
      </c>
      <c r="X99" s="350"/>
      <c r="Y99" s="350"/>
      <c r="Z99" s="352"/>
      <c r="AA99" s="354"/>
      <c r="AB99" s="286"/>
      <c r="AC99" s="288"/>
      <c r="AD99" s="290"/>
    </row>
    <row r="100" spans="1:31" s="36" customFormat="1" ht="16.95" customHeight="1" x14ac:dyDescent="0.45">
      <c r="A100" s="215" t="s">
        <v>1993</v>
      </c>
      <c r="B100" s="347" t="s">
        <v>9968</v>
      </c>
      <c r="C100" s="210" t="s">
        <v>9968</v>
      </c>
      <c r="D100" s="349" t="str">
        <f>IF(C101="ア",VLOOKUP(A101,ア!$A$2:$E$1563,2,FALSE),IF(C101="イ",VLOOKUP(A101,イ!$A$2:$E$1563,2,FALSE),IF(C101="ウ",HLOOKUP(A101,ウ!$B$1:$ZX$6,4,FALSE),IF(C101="エ",VLOOKUP(A101,エ!$A$4:$E$1000,3,FALSE)&amp;"　"&amp;VLOOKUP(A101,エ!$A$4:$E$1000,4,FALSE),""))))</f>
        <v>61
啓林館</v>
      </c>
      <c r="E100" s="349" t="str">
        <f>IF(C101="ア",VLOOKUP(A101,ア!$A$2:$E$1563,4,FALSE),IF(C101="イ",VLOOKUP(A101,イ!$A$2:$E$1563,4,FALSE),IF(C101="ウ",IF(HLOOKUP(A101,ウ!$B$1:$QI$6,3,FALSE)="","",HLOOKUP(A101,ウ!$B$1:$QI$6,3,FALSE)),"")))</f>
        <v>理科
412
※／◆</v>
      </c>
      <c r="F100" s="351" t="str">
        <f>IF(C101="ア",VLOOKUP(A101,ア!$A$2:$E$1563,5,FALSE),IF(C101="イ",VLOOKUP(A101,イ!$A$2:$E$1563,5,FALSE),IF(C101="ウ",HLOOKUP(A101,ウ!$B$1:$ZX$6,5,FALSE),IF(C101="エ",VLOOKUP(A101,エ!$A$4:$E$1000,5,FALSE),""))))&amp;"　"&amp;IF(C101="ウ",HLOOKUP(A101,ウ!$B$1:$ZX$6,6,FALSE),"")</f>
        <v>わくわく理科　４　</v>
      </c>
      <c r="G100" s="353" t="s">
        <v>9954</v>
      </c>
      <c r="H100" s="285"/>
      <c r="I100" s="297" t="s">
        <v>9955</v>
      </c>
      <c r="J100" s="299"/>
      <c r="K100" s="216" t="s">
        <v>1994</v>
      </c>
      <c r="L100" s="347" t="s">
        <v>9963</v>
      </c>
      <c r="M100" s="210" t="s">
        <v>10001</v>
      </c>
      <c r="N100" s="349" t="str">
        <f>IF(M101="ア",VLOOKUP(K101,ア!$A$2:$E$1563,2,FALSE),IF(M101="イ",VLOOKUP(K101,イ!$A$2:$E$1563,2,FALSE),IF(M101="ウ",HLOOKUP(K101,ウ!$B$1:$ZX$6,4,FALSE),IF(M101="エ",VLOOKUP(K101,エ!$A$4:$E$1000,3,FALSE)&amp;"　"&amp;VLOOKUP(K101,エ!$A$4:$E$1000,4,FALSE),""))))</f>
        <v>28-1　福　音　館</v>
      </c>
      <c r="O100" s="349" t="str">
        <f>IF(M101="ア",VLOOKUP(K101,ア!$A$2:$E$9999,4,FALSE),IF(M101="イ",VLOOKUP(K101,イ!$A$2:$E$1563,5,FALSE),IF(M101="ウ",HLOOKUP(K101,ウ!$B$1:$ZX$6,5,FALSE),IF(M101="エ",VLOOKUP(K101,エ!$A$4:$E$1000,5,FALSE),""))))&amp;"　"&amp;IF(M101="ウ",HLOOKUP(K101,ウ!$B$1:$ZX$6,6,FALSE),"")</f>
        <v>ぐりとぐらの絵本　ぐりとぐら</v>
      </c>
      <c r="P100" s="351" t="str">
        <f>IF(M101="ア",VLOOKUP(K101,ア!$A$2:$E$1563,5,FALSE),IF(M101="イ",VLOOKUP(K101,イ!$A$2:$E$1563,5,FALSE),IF(M101="ウ",HLOOKUP(K101,ウ!$B$1:$ZX$6,5,FALSE),IF(M101="エ",VLOOKUP(K101,エ!$A$4:$E$1000,5,FALSE),""))))&amp;"　"&amp;IF(M101="ウ",HLOOKUP(K101,ウ!$B$1:$ZX$6,6,FALSE),"")</f>
        <v>ぐりとぐらの絵本　ぐりとぐら</v>
      </c>
      <c r="Q100" s="353" t="s">
        <v>9957</v>
      </c>
      <c r="R100" s="285"/>
      <c r="S100" s="297" t="s">
        <v>9987</v>
      </c>
      <c r="T100" s="299"/>
      <c r="U100" s="215" t="s">
        <v>1995</v>
      </c>
      <c r="V100" s="347" t="s">
        <v>10008</v>
      </c>
      <c r="W100" s="210" t="s">
        <v>10008</v>
      </c>
      <c r="X100" s="349" t="str">
        <f>IF(W101="ア",VLOOKUP(U101,ア!$A$2:$E$1563,2,FALSE),IF(W101="イ",VLOOKUP(U101,イ!$A$2:$E$1563,2,FALSE),IF(W101="ウ",HLOOKUP(U101,ウ!$B$1:$ZX$6,4,FALSE),IF(W101="エ",VLOOKUP(U101,エ!$A$4:$E$1000,3,FALSE)&amp;"　"&amp;VLOOKUP(U101,エ!$A$4:$E$1000,4,FALSE),""))))</f>
        <v>27
教芸</v>
      </c>
      <c r="Y100" s="349" t="str">
        <f>IF(W101="ア",VLOOKUP(U101,ア!$A$2:$E$9999,4,FALSE),IF(W101="イ",VLOOKUP(U101,イ!$A$2:$E$1563,5,FALSE),IF(W101="ウ",HLOOKUP(U101,ウ!$B$1:$ZX$6,5,FALSE),IF(W101="エ",VLOOKUP(U101,エ!$A$4:$E$1000,5,FALSE),""))))&amp;"　"&amp;IF(W101="ウ",HLOOKUP(U101,ウ!$B$1:$ZX$6,6,FALSE),"")</f>
        <v>音楽
604
※／◆　</v>
      </c>
      <c r="Z100" s="351" t="str">
        <f>IF(W101="ア",VLOOKUP(U101,ア!$A$2:$E$1563,5,FALSE),IF(W101="イ",VLOOKUP(U101,イ!$A$2:$E$1563,5,FALSE),IF(W101="ウ",HLOOKUP(U101,ウ!$B$1:$ZX$6,5,FALSE),IF(W101="エ",VLOOKUP(U101,エ!$A$4:$E$1000,5,FALSE),""))))&amp;"　"&amp;IF(W101="ウ",HLOOKUP(U101,ウ!$B$1:$ZX$6,6,FALSE),"")</f>
        <v>小学生の音楽　６　</v>
      </c>
      <c r="AA100" s="353" t="s">
        <v>10018</v>
      </c>
      <c r="AB100" s="285"/>
      <c r="AC100" s="287" t="s">
        <v>10026</v>
      </c>
      <c r="AD100" s="289"/>
    </row>
    <row r="101" spans="1:31" s="36" customFormat="1" ht="16.95" customHeight="1" x14ac:dyDescent="0.45">
      <c r="A101" s="212" t="s">
        <v>9967</v>
      </c>
      <c r="B101" s="348"/>
      <c r="C101" s="213" t="s">
        <v>9952</v>
      </c>
      <c r="D101" s="350"/>
      <c r="E101" s="350"/>
      <c r="F101" s="352"/>
      <c r="G101" s="354"/>
      <c r="H101" s="286"/>
      <c r="I101" s="304"/>
      <c r="J101" s="305"/>
      <c r="K101" s="214">
        <v>9784834000825</v>
      </c>
      <c r="L101" s="348"/>
      <c r="M101" s="213" t="s">
        <v>9956</v>
      </c>
      <c r="N101" s="350"/>
      <c r="O101" s="350"/>
      <c r="P101" s="352"/>
      <c r="Q101" s="354"/>
      <c r="R101" s="286"/>
      <c r="S101" s="304"/>
      <c r="T101" s="305"/>
      <c r="U101" s="212" t="s">
        <v>10032</v>
      </c>
      <c r="V101" s="348"/>
      <c r="W101" s="213" t="s">
        <v>9952</v>
      </c>
      <c r="X101" s="350"/>
      <c r="Y101" s="350"/>
      <c r="Z101" s="352"/>
      <c r="AA101" s="354"/>
      <c r="AB101" s="286"/>
      <c r="AC101" s="288"/>
      <c r="AD101" s="290"/>
    </row>
    <row r="102" spans="1:31" s="36" customFormat="1" ht="16.95" customHeight="1" x14ac:dyDescent="0.45">
      <c r="A102" s="215" t="s">
        <v>1996</v>
      </c>
      <c r="B102" s="347" t="s">
        <v>9971</v>
      </c>
      <c r="C102" s="210" t="s">
        <v>9971</v>
      </c>
      <c r="D102" s="349" t="str">
        <f>IF(C103="ア",VLOOKUP(A103,ア!$A$2:$E$1563,2,FALSE),IF(C103="イ",VLOOKUP(A103,イ!$A$2:$E$1563,2,FALSE),IF(C103="ウ",HLOOKUP(A103,ウ!$B$1:$ZX$6,4,FALSE),IF(C103="エ",VLOOKUP(A103,エ!$A$4:$E$1000,3,FALSE)&amp;"　"&amp;VLOOKUP(A103,エ!$A$4:$E$1000,4,FALSE),""))))</f>
        <v>61
啓林館</v>
      </c>
      <c r="E102" s="349" t="str">
        <f>IF(C103="ア",VLOOKUP(A103,ア!$A$2:$E$1563,4,FALSE),IF(C103="イ",VLOOKUP(A103,イ!$A$2:$E$1563,4,FALSE),IF(C103="ウ",IF(HLOOKUP(A103,ウ!$B$1:$QI$6,3,FALSE)="","",HLOOKUP(A103,ウ!$B$1:$QI$6,3,FALSE)),"")))</f>
        <v>生活
129
※／◆</v>
      </c>
      <c r="F102" s="351" t="str">
        <f>IF(C103="ア",VLOOKUP(A103,ア!$A$2:$E$1563,5,FALSE),IF(C103="イ",VLOOKUP(A103,イ!$A$2:$E$1563,5,FALSE),IF(C103="ウ",HLOOKUP(A103,ウ!$B$1:$ZX$6,5,FALSE),IF(C103="エ",VLOOKUP(A103,エ!$A$4:$E$1000,5,FALSE),""))))&amp;"　"&amp;IF(C103="ウ",HLOOKUP(A103,ウ!$B$1:$ZX$6,6,FALSE),"")</f>
        <v>わくわく　せいかつ上　</v>
      </c>
      <c r="G102" s="353" t="s">
        <v>9957</v>
      </c>
      <c r="H102" s="285"/>
      <c r="I102" s="297" t="s">
        <v>9973</v>
      </c>
      <c r="J102" s="299" t="s">
        <v>9972</v>
      </c>
      <c r="K102" s="216" t="s">
        <v>1997</v>
      </c>
      <c r="L102" s="347" t="s">
        <v>10005</v>
      </c>
      <c r="M102" s="210" t="s">
        <v>10005</v>
      </c>
      <c r="N102" s="349" t="str">
        <f>IF(M103="ア",VLOOKUP(K103,ア!$A$2:$E$1563,2,FALSE),IF(M103="イ",VLOOKUP(K103,イ!$A$2:$E$1563,2,FALSE),IF(M103="ウ",HLOOKUP(K103,ウ!$B$1:$ZX$6,4,FALSE),IF(M103="エ",VLOOKUP(K103,エ!$A$4:$E$1000,3,FALSE)&amp;"　"&amp;VLOOKUP(K103,エ!$A$4:$E$1000,4,FALSE),""))))</f>
        <v>61
啓林館</v>
      </c>
      <c r="O102" s="349" t="str">
        <f>IF(M103="ア",VLOOKUP(K103,ア!$A$2:$E$9999,4,FALSE),IF(M103="イ",VLOOKUP(K103,イ!$A$2:$E$1563,5,FALSE),IF(M103="ウ",HLOOKUP(K103,ウ!$B$1:$ZX$6,5,FALSE),IF(M103="エ",VLOOKUP(K103,エ!$A$4:$E$1000,5,FALSE),""))))&amp;"　"&amp;IF(M103="ウ",HLOOKUP(K103,ウ!$B$1:$ZX$6,6,FALSE),"")</f>
        <v>理科
512
※／◆　</v>
      </c>
      <c r="P102" s="351" t="str">
        <f>IF(M103="ア",VLOOKUP(K103,ア!$A$2:$E$1563,5,FALSE),IF(M103="イ",VLOOKUP(K103,イ!$A$2:$E$1563,5,FALSE),IF(M103="ウ",HLOOKUP(K103,ウ!$B$1:$ZX$6,5,FALSE),IF(M103="エ",VLOOKUP(K103,エ!$A$4:$E$1000,5,FALSE),""))))&amp;"　"&amp;IF(M103="ウ",HLOOKUP(K103,ウ!$B$1:$ZX$6,6,FALSE),"")</f>
        <v>わくわく理科　５　</v>
      </c>
      <c r="Q102" s="353" t="s">
        <v>9954</v>
      </c>
      <c r="R102" s="285"/>
      <c r="S102" s="297" t="s">
        <v>9987</v>
      </c>
      <c r="T102" s="299"/>
      <c r="U102" s="215" t="s">
        <v>1998</v>
      </c>
      <c r="V102" s="347" t="s">
        <v>10008</v>
      </c>
      <c r="W102" s="210" t="s">
        <v>10008</v>
      </c>
      <c r="X102" s="349" t="str">
        <f>IF(W103="ア",VLOOKUP(U103,ア!$A$2:$E$1563,2,FALSE),IF(W103="イ",VLOOKUP(U103,イ!$A$2:$E$1563,2,FALSE),IF(W103="ウ",HLOOKUP(U103,ウ!$B$1:$ZX$6,4,FALSE),IF(W103="エ",VLOOKUP(U103,エ!$A$4:$E$1000,3,FALSE)&amp;"　"&amp;VLOOKUP(U103,エ!$A$4:$E$1000,4,FALSE),""))))</f>
        <v>2
東書</v>
      </c>
      <c r="Y102" s="349" t="str">
        <f>IF(W103="ア",VLOOKUP(U103,ア!$A$2:$E$9999,4,FALSE),IF(W103="イ",VLOOKUP(U103,イ!$A$2:$E$1563,5,FALSE),IF(W103="ウ",HLOOKUP(U103,ウ!$B$1:$ZX$6,5,FALSE),IF(W103="エ",VLOOKUP(U103,エ!$A$4:$E$1000,5,FALSE),""))))&amp;"　"&amp;IF(W103="ウ",HLOOKUP(U103,ウ!$B$1:$ZX$6,6,FALSE),"")</f>
        <v>おんがく　☆☆☆　</v>
      </c>
      <c r="Z102" s="351" t="str">
        <f>IF(W103="ア",VLOOKUP(U103,ア!$A$2:$E$1563,5,FALSE),IF(W103="イ",VLOOKUP(U103,イ!$A$2:$E$1563,5,FALSE),IF(W103="ウ",HLOOKUP(U103,ウ!$B$1:$ZX$6,5,FALSE),IF(W103="エ",VLOOKUP(U103,エ!$A$4:$E$1000,5,FALSE),""))))&amp;"　"&amp;IF(W103="ウ",HLOOKUP(U103,ウ!$B$1:$ZX$6,6,FALSE),"")</f>
        <v>おんがく　☆☆☆　</v>
      </c>
      <c r="AA102" s="353" t="s">
        <v>10024</v>
      </c>
      <c r="AB102" s="285"/>
      <c r="AC102" s="287" t="s">
        <v>10031</v>
      </c>
      <c r="AD102" s="289" t="s">
        <v>9972</v>
      </c>
    </row>
    <row r="103" spans="1:31" s="36" customFormat="1" ht="16.95" customHeight="1" x14ac:dyDescent="0.45">
      <c r="A103" s="212" t="s">
        <v>9969</v>
      </c>
      <c r="B103" s="348"/>
      <c r="C103" s="213" t="s">
        <v>9952</v>
      </c>
      <c r="D103" s="350"/>
      <c r="E103" s="350"/>
      <c r="F103" s="352"/>
      <c r="G103" s="354"/>
      <c r="H103" s="286"/>
      <c r="I103" s="304"/>
      <c r="J103" s="305"/>
      <c r="K103" s="214" t="s">
        <v>10004</v>
      </c>
      <c r="L103" s="348"/>
      <c r="M103" s="213" t="s">
        <v>9952</v>
      </c>
      <c r="N103" s="350"/>
      <c r="O103" s="350"/>
      <c r="P103" s="352"/>
      <c r="Q103" s="354"/>
      <c r="R103" s="286"/>
      <c r="S103" s="304"/>
      <c r="T103" s="305"/>
      <c r="U103" s="212" t="s">
        <v>10009</v>
      </c>
      <c r="V103" s="348"/>
      <c r="W103" s="213" t="s">
        <v>9977</v>
      </c>
      <c r="X103" s="350"/>
      <c r="Y103" s="350"/>
      <c r="Z103" s="352"/>
      <c r="AA103" s="354"/>
      <c r="AB103" s="286"/>
      <c r="AC103" s="288"/>
      <c r="AD103" s="290"/>
    </row>
    <row r="104" spans="1:31" s="36" customFormat="1" ht="16.95" customHeight="1" x14ac:dyDescent="0.45">
      <c r="A104" s="215" t="s">
        <v>1999</v>
      </c>
      <c r="B104" s="347" t="s">
        <v>9971</v>
      </c>
      <c r="C104" s="210" t="s">
        <v>9971</v>
      </c>
      <c r="D104" s="349" t="str">
        <f>IF(C105="ア",VLOOKUP(A105,ア!$A$2:$E$1563,2,FALSE),IF(C105="イ",VLOOKUP(A105,イ!$A$2:$E$1563,2,FALSE),IF(C105="ウ",HLOOKUP(A105,ウ!$B$1:$ZX$6,4,FALSE),IF(C105="エ",VLOOKUP(A105,エ!$A$4:$E$1000,3,FALSE)&amp;"　"&amp;VLOOKUP(A105,エ!$A$4:$E$1000,4,FALSE),""))))</f>
        <v>61
啓林館</v>
      </c>
      <c r="E104" s="349" t="str">
        <f>IF(C105="ア",VLOOKUP(A105,ア!$A$2:$E$1563,4,FALSE),IF(C105="イ",VLOOKUP(A105,イ!$A$2:$E$1563,4,FALSE),IF(C105="ウ",IF(HLOOKUP(A105,ウ!$B$1:$QI$6,3,FALSE)="","",HLOOKUP(A105,ウ!$B$1:$QI$6,3,FALSE)),"")))</f>
        <v>生活
130
※／◆</v>
      </c>
      <c r="F104" s="351" t="str">
        <f>IF(C105="ア",VLOOKUP(A105,ア!$A$2:$E$1563,5,FALSE),IF(C105="イ",VLOOKUP(A105,イ!$A$2:$E$1563,5,FALSE),IF(C105="ウ",HLOOKUP(A105,ウ!$B$1:$ZX$6,5,FALSE),IF(C105="エ",VLOOKUP(A105,エ!$A$4:$E$1000,5,FALSE),""))))&amp;"　"&amp;IF(C105="ウ",HLOOKUP(A105,ウ!$B$1:$ZX$6,6,FALSE),"")</f>
        <v>いきいき　せいかつ下　</v>
      </c>
      <c r="G104" s="353" t="s">
        <v>9957</v>
      </c>
      <c r="H104" s="285"/>
      <c r="I104" s="297" t="s">
        <v>9973</v>
      </c>
      <c r="J104" s="299" t="s">
        <v>9972</v>
      </c>
      <c r="K104" s="216" t="s">
        <v>2000</v>
      </c>
      <c r="L104" s="347" t="s">
        <v>10006</v>
      </c>
      <c r="M104" s="210" t="s">
        <v>10006</v>
      </c>
      <c r="N104" s="349" t="str">
        <f>IF(M105="ア",VLOOKUP(K105,ア!$A$2:$E$1563,2,FALSE),IF(M105="イ",VLOOKUP(K105,イ!$A$2:$E$1563,2,FALSE),IF(M105="ウ",HLOOKUP(K105,ウ!$B$1:$ZX$6,4,FALSE),IF(M105="エ",VLOOKUP(K105,エ!$A$4:$E$1000,3,FALSE)&amp;"　"&amp;VLOOKUP(K105,エ!$A$4:$E$1000,4,FALSE),""))))</f>
        <v>27-1　ひ か り の く に</v>
      </c>
      <c r="O104" s="349" t="str">
        <f>IF(M105="ア",VLOOKUP(K105,ア!$A$2:$E$9999,4,FALSE),IF(M105="イ",VLOOKUP(K105,イ!$A$2:$E$1563,5,FALSE),IF(M105="ウ",HLOOKUP(K105,ウ!$B$1:$ZX$6,5,FALSE),IF(M105="エ",VLOOKUP(K105,エ!$A$4:$E$1000,5,FALSE),""))))&amp;"　"&amp;IF(M105="ウ",HLOOKUP(K105,ウ!$B$1:$ZX$6,6,FALSE),"")</f>
        <v>改訂新版
体験を広げるこどものずかん８　あそびのずかん</v>
      </c>
      <c r="P104" s="351" t="str">
        <f>IF(M105="ア",VLOOKUP(K105,ア!$A$2:$E$1563,5,FALSE),IF(M105="イ",VLOOKUP(K105,イ!$A$2:$E$1563,5,FALSE),IF(M105="ウ",HLOOKUP(K105,ウ!$B$1:$ZX$6,5,FALSE),IF(M105="エ",VLOOKUP(K105,エ!$A$4:$E$1000,5,FALSE),""))))&amp;"　"&amp;IF(M105="ウ",HLOOKUP(K105,ウ!$B$1:$ZX$6,6,FALSE),"")</f>
        <v>改訂新版
体験を広げるこどものずかん８　あそびのずかん</v>
      </c>
      <c r="Q104" s="353" t="s">
        <v>10036</v>
      </c>
      <c r="R104" s="285"/>
      <c r="S104" s="297" t="s">
        <v>9989</v>
      </c>
      <c r="T104" s="299"/>
      <c r="U104" s="215" t="s">
        <v>2001</v>
      </c>
      <c r="V104" s="347" t="s">
        <v>10011</v>
      </c>
      <c r="W104" s="210" t="s">
        <v>10011</v>
      </c>
      <c r="X104" s="349" t="str">
        <f>IF(W105="ア",VLOOKUP(U105,ア!$A$2:$E$1563,2,FALSE),IF(W105="イ",VLOOKUP(U105,イ!$A$2:$E$1563,2,FALSE),IF(W105="ウ",HLOOKUP(U105,ウ!$B$1:$ZX$6,4,FALSE),IF(W105="エ",VLOOKUP(U105,エ!$A$4:$E$1000,3,FALSE)&amp;"　"&amp;VLOOKUP(U105,エ!$A$4:$E$1000,4,FALSE),""))))</f>
        <v>9
開隆堂</v>
      </c>
      <c r="Y104" s="349" t="str">
        <f>IF(W105="ア",VLOOKUP(U105,ア!$A$2:$E$9999,4,FALSE),IF(W105="イ",VLOOKUP(U105,イ!$A$2:$E$1563,5,FALSE),IF(W105="ウ",HLOOKUP(U105,ウ!$B$1:$ZX$6,5,FALSE),IF(W105="エ",VLOOKUP(U105,エ!$A$4:$E$1000,5,FALSE),""))))&amp;"　"&amp;IF(W105="ウ",HLOOKUP(U105,ウ!$B$1:$ZX$6,6,FALSE),"")</f>
        <v>図工
505
※／◆　</v>
      </c>
      <c r="Z104" s="351" t="str">
        <f>IF(W105="ア",VLOOKUP(U105,ア!$A$2:$E$1563,5,FALSE),IF(W105="イ",VLOOKUP(U105,イ!$A$2:$E$1563,5,FALSE),IF(W105="ウ",HLOOKUP(U105,ウ!$B$1:$ZX$6,5,FALSE),IF(W105="エ",VLOOKUP(U105,エ!$A$4:$E$1000,5,FALSE),""))))&amp;"　"&amp;IF(W105="ウ",HLOOKUP(U105,ウ!$B$1:$ZX$6,6,FALSE),"")</f>
        <v>図画工作５・６上　_x000D_
心をひらいて　</v>
      </c>
      <c r="AA104" s="353" t="s">
        <v>10033</v>
      </c>
      <c r="AB104" s="285"/>
      <c r="AC104" s="287" t="s">
        <v>10031</v>
      </c>
      <c r="AD104" s="289" t="s">
        <v>9972</v>
      </c>
    </row>
    <row r="105" spans="1:31" s="36" customFormat="1" ht="16.95" customHeight="1" x14ac:dyDescent="0.45">
      <c r="A105" s="212" t="s">
        <v>9970</v>
      </c>
      <c r="B105" s="348"/>
      <c r="C105" s="213" t="s">
        <v>9952</v>
      </c>
      <c r="D105" s="350"/>
      <c r="E105" s="350"/>
      <c r="F105" s="352"/>
      <c r="G105" s="354"/>
      <c r="H105" s="286"/>
      <c r="I105" s="304"/>
      <c r="J105" s="305"/>
      <c r="K105" s="214">
        <v>9784564200786</v>
      </c>
      <c r="L105" s="348"/>
      <c r="M105" s="213" t="s">
        <v>9956</v>
      </c>
      <c r="N105" s="350"/>
      <c r="O105" s="350"/>
      <c r="P105" s="352"/>
      <c r="Q105" s="354"/>
      <c r="R105" s="286"/>
      <c r="S105" s="304"/>
      <c r="T105" s="305"/>
      <c r="U105" s="212" t="s">
        <v>10010</v>
      </c>
      <c r="V105" s="348"/>
      <c r="W105" s="213" t="s">
        <v>9952</v>
      </c>
      <c r="X105" s="350"/>
      <c r="Y105" s="350"/>
      <c r="Z105" s="352"/>
      <c r="AA105" s="354"/>
      <c r="AB105" s="286"/>
      <c r="AC105" s="288"/>
      <c r="AD105" s="290"/>
    </row>
    <row r="106" spans="1:31" s="36" customFormat="1" ht="16.95" customHeight="1" x14ac:dyDescent="0.45">
      <c r="A106" s="215" t="s">
        <v>2002</v>
      </c>
      <c r="B106" s="347" t="s">
        <v>9975</v>
      </c>
      <c r="C106" s="210" t="s">
        <v>9975</v>
      </c>
      <c r="D106" s="349" t="str">
        <f>IF(C107="ア",VLOOKUP(A107,ア!$A$2:$E$1563,2,FALSE),IF(C107="イ",VLOOKUP(A107,イ!$A$2:$E$1563,2,FALSE),IF(C107="ウ",HLOOKUP(A107,ウ!$B$1:$ZX$6,4,FALSE),IF(C107="エ",VLOOKUP(A107,エ!$A$4:$E$1000,3,FALSE)&amp;"　"&amp;VLOOKUP(A107,エ!$A$4:$E$1000,4,FALSE),""))))</f>
        <v>27
教芸</v>
      </c>
      <c r="E106" s="349" t="str">
        <f>IF(C107="ア",VLOOKUP(A107,ア!$A$2:$E$1563,4,FALSE),IF(C107="イ",VLOOKUP(A107,イ!$A$2:$E$1563,4,FALSE),IF(C107="ウ",IF(HLOOKUP(A107,ウ!$B$1:$QI$6,3,FALSE)="","",HLOOKUP(A107,ウ!$B$1:$QI$6,3,FALSE)),"")))</f>
        <v>音楽
404
※／◆</v>
      </c>
      <c r="F106" s="351" t="str">
        <f>IF(C107="ア",VLOOKUP(A107,ア!$A$2:$E$1563,5,FALSE),IF(C107="イ",VLOOKUP(A107,イ!$A$2:$E$1563,5,FALSE),IF(C107="ウ",HLOOKUP(A107,ウ!$B$1:$ZX$6,5,FALSE),IF(C107="エ",VLOOKUP(A107,エ!$A$4:$E$1000,5,FALSE),""))))&amp;"　"&amp;IF(C107="ウ",HLOOKUP(A107,ウ!$B$1:$ZX$6,6,FALSE),"")</f>
        <v>小学生の音楽　４　</v>
      </c>
      <c r="G106" s="353" t="s">
        <v>9954</v>
      </c>
      <c r="H106" s="285"/>
      <c r="I106" s="297" t="s">
        <v>9955</v>
      </c>
      <c r="J106" s="299"/>
      <c r="K106" s="216" t="s">
        <v>2003</v>
      </c>
      <c r="L106" s="347" t="s">
        <v>10008</v>
      </c>
      <c r="M106" s="210" t="s">
        <v>10008</v>
      </c>
      <c r="N106" s="349" t="str">
        <f>IF(M107="ア",VLOOKUP(K107,ア!$A$2:$E$1563,2,FALSE),IF(M107="イ",VLOOKUP(K107,イ!$A$2:$E$1563,2,FALSE),IF(M107="ウ",HLOOKUP(K107,ウ!$B$1:$ZX$6,4,FALSE),IF(M107="エ",VLOOKUP(K107,エ!$A$4:$E$1000,3,FALSE)&amp;"　"&amp;VLOOKUP(K107,エ!$A$4:$E$1000,4,FALSE),""))))</f>
        <v>27
教芸</v>
      </c>
      <c r="O106" s="349" t="str">
        <f>IF(M107="ア",VLOOKUP(K107,ア!$A$2:$E$9999,4,FALSE),IF(M107="イ",VLOOKUP(K107,イ!$A$2:$E$1563,5,FALSE),IF(M107="ウ",HLOOKUP(K107,ウ!$B$1:$ZX$6,5,FALSE),IF(M107="エ",VLOOKUP(K107,エ!$A$4:$E$1000,5,FALSE),""))))&amp;"　"&amp;IF(M107="ウ",HLOOKUP(K107,ウ!$B$1:$ZX$6,6,FALSE),"")</f>
        <v>音楽
504
※／◆　</v>
      </c>
      <c r="P106" s="351" t="str">
        <f>IF(M107="ア",VLOOKUP(K107,ア!$A$2:$E$1563,5,FALSE),IF(M107="イ",VLOOKUP(K107,イ!$A$2:$E$1563,5,FALSE),IF(M107="ウ",HLOOKUP(K107,ウ!$B$1:$ZX$6,5,FALSE),IF(M107="エ",VLOOKUP(K107,エ!$A$4:$E$1000,5,FALSE),""))))&amp;"　"&amp;IF(M107="ウ",HLOOKUP(K107,ウ!$B$1:$ZX$6,6,FALSE),"")</f>
        <v>小学生の音楽　５　</v>
      </c>
      <c r="Q106" s="353" t="s">
        <v>9954</v>
      </c>
      <c r="R106" s="285"/>
      <c r="S106" s="297" t="s">
        <v>9987</v>
      </c>
      <c r="T106" s="299"/>
      <c r="U106" s="215" t="s">
        <v>2004</v>
      </c>
      <c r="V106" s="347" t="s">
        <v>10011</v>
      </c>
      <c r="W106" s="210" t="s">
        <v>10011</v>
      </c>
      <c r="X106" s="349" t="str">
        <f>IF(W107="ア",VLOOKUP(U107,ア!$A$2:$E$1563,2,FALSE),IF(W107="イ",VLOOKUP(U107,イ!$A$2:$E$1563,2,FALSE),IF(W107="ウ",HLOOKUP(U107,ウ!$B$1:$ZX$6,4,FALSE),IF(W107="エ",VLOOKUP(U107,エ!$A$4:$E$1000,3,FALSE)&amp;"　"&amp;VLOOKUP(U107,エ!$A$4:$E$1000,4,FALSE),""))))</f>
        <v>9
開隆堂</v>
      </c>
      <c r="Y106" s="349" t="str">
        <f>IF(W107="ア",VLOOKUP(U107,ア!$A$2:$E$9999,4,FALSE),IF(W107="イ",VLOOKUP(U107,イ!$A$2:$E$1563,5,FALSE),IF(W107="ウ",HLOOKUP(U107,ウ!$B$1:$ZX$6,5,FALSE),IF(W107="エ",VLOOKUP(U107,エ!$A$4:$E$1000,5,FALSE),""))))&amp;"　"&amp;IF(W107="ウ",HLOOKUP(U107,ウ!$B$1:$ZX$6,6,FALSE),"")</f>
        <v>図工
506
※／◆　</v>
      </c>
      <c r="Z106" s="351" t="str">
        <f>IF(W107="ア",VLOOKUP(U107,ア!$A$2:$E$1563,5,FALSE),IF(W107="イ",VLOOKUP(U107,イ!$A$2:$E$1563,5,FALSE),IF(W107="ウ",HLOOKUP(U107,ウ!$B$1:$ZX$6,5,FALSE),IF(W107="エ",VLOOKUP(U107,エ!$A$4:$E$1000,5,FALSE),""))))&amp;"　"&amp;IF(W107="ウ",HLOOKUP(U107,ウ!$B$1:$ZX$6,6,FALSE),"")</f>
        <v>図画工作５・６下　_x000D_
つながる思い　</v>
      </c>
      <c r="AA106" s="353" t="s">
        <v>10033</v>
      </c>
      <c r="AB106" s="285"/>
      <c r="AC106" s="287" t="s">
        <v>10031</v>
      </c>
      <c r="AD106" s="289" t="s">
        <v>9972</v>
      </c>
    </row>
    <row r="107" spans="1:31" s="36" customFormat="1" ht="16.95" customHeight="1" x14ac:dyDescent="0.45">
      <c r="A107" s="212" t="s">
        <v>9974</v>
      </c>
      <c r="B107" s="348"/>
      <c r="C107" s="213" t="s">
        <v>9952</v>
      </c>
      <c r="D107" s="350"/>
      <c r="E107" s="350"/>
      <c r="F107" s="352"/>
      <c r="G107" s="354"/>
      <c r="H107" s="286"/>
      <c r="I107" s="304"/>
      <c r="J107" s="305"/>
      <c r="K107" s="214" t="s">
        <v>10007</v>
      </c>
      <c r="L107" s="348"/>
      <c r="M107" s="213" t="s">
        <v>9952</v>
      </c>
      <c r="N107" s="350"/>
      <c r="O107" s="350"/>
      <c r="P107" s="352"/>
      <c r="Q107" s="354"/>
      <c r="R107" s="286"/>
      <c r="S107" s="304"/>
      <c r="T107" s="305"/>
      <c r="U107" s="212" t="s">
        <v>10012</v>
      </c>
      <c r="V107" s="348"/>
      <c r="W107" s="213" t="s">
        <v>9952</v>
      </c>
      <c r="X107" s="350"/>
      <c r="Y107" s="350"/>
      <c r="Z107" s="352"/>
      <c r="AA107" s="354"/>
      <c r="AB107" s="286"/>
      <c r="AC107" s="288"/>
      <c r="AD107" s="290"/>
      <c r="AE107" s="37"/>
    </row>
    <row r="108" spans="1:31" s="39" customFormat="1" ht="16.95" customHeight="1" x14ac:dyDescent="0.2">
      <c r="A108" s="215" t="s">
        <v>2005</v>
      </c>
      <c r="B108" s="347" t="s">
        <v>9975</v>
      </c>
      <c r="C108" s="210" t="s">
        <v>9975</v>
      </c>
      <c r="D108" s="349" t="str">
        <f>IF(C109="ア",VLOOKUP(A109,ア!$A$2:$E$1563,2,FALSE),IF(C109="イ",VLOOKUP(A109,イ!$A$2:$E$1563,2,FALSE),IF(C109="ウ",HLOOKUP(A109,ウ!$B$1:$ZX$6,4,FALSE),IF(C109="エ",VLOOKUP(A109,エ!$A$4:$E$1000,3,FALSE)&amp;"　"&amp;VLOOKUP(A109,エ!$A$4:$E$1000,4,FALSE),""))))</f>
        <v>2
東書</v>
      </c>
      <c r="E108" s="349" t="str">
        <f>IF(C109="ア",VLOOKUP(A109,ア!$A$2:$E$1563,4,FALSE),IF(C109="イ",VLOOKUP(A109,イ!$A$2:$E$1563,4,FALSE),IF(C109="ウ",IF(HLOOKUP(A109,ウ!$B$1:$QI$6,3,FALSE)="","",HLOOKUP(A109,ウ!$B$1:$QI$6,3,FALSE)),"")))</f>
        <v>音楽
C-122</v>
      </c>
      <c r="F108" s="351" t="str">
        <f>IF(C109="ア",VLOOKUP(A109,ア!$A$2:$E$1563,5,FALSE),IF(C109="イ",VLOOKUP(A109,イ!$A$2:$E$1563,5,FALSE),IF(C109="ウ",HLOOKUP(A109,ウ!$B$1:$ZX$6,5,FALSE),IF(C109="エ",VLOOKUP(A109,エ!$A$4:$E$1000,5,FALSE),""))))&amp;"　"&amp;IF(C109="ウ",HLOOKUP(A109,ウ!$B$1:$ZX$6,6,FALSE),"")</f>
        <v>おんがく　☆☆　</v>
      </c>
      <c r="G108" s="353" t="s">
        <v>9957</v>
      </c>
      <c r="H108" s="285"/>
      <c r="I108" s="297" t="s">
        <v>9973</v>
      </c>
      <c r="J108" s="299" t="s">
        <v>9972</v>
      </c>
      <c r="K108" s="216" t="s">
        <v>2006</v>
      </c>
      <c r="L108" s="347" t="s">
        <v>10008</v>
      </c>
      <c r="M108" s="210" t="s">
        <v>10008</v>
      </c>
      <c r="N108" s="349" t="str">
        <f>IF(M109="ア",VLOOKUP(K109,ア!$A$2:$E$1563,2,FALSE),IF(M109="イ",VLOOKUP(K109,イ!$A$2:$E$1563,2,FALSE),IF(M109="ウ",HLOOKUP(K109,ウ!$B$1:$ZX$6,4,FALSE),IF(M109="エ",VLOOKUP(K109,エ!$A$4:$E$1000,3,FALSE)&amp;"　"&amp;VLOOKUP(K109,エ!$A$4:$E$1000,4,FALSE),""))))</f>
        <v>2
東書</v>
      </c>
      <c r="O108" s="349" t="str">
        <f>IF(M109="ア",VLOOKUP(K109,ア!$A$2:$E$9999,4,FALSE),IF(M109="イ",VLOOKUP(K109,イ!$A$2:$E$1563,5,FALSE),IF(M109="ウ",HLOOKUP(K109,ウ!$B$1:$ZX$6,5,FALSE),IF(M109="エ",VLOOKUP(K109,エ!$A$4:$E$1000,5,FALSE),""))))&amp;"　"&amp;IF(M109="ウ",HLOOKUP(K109,ウ!$B$1:$ZX$6,6,FALSE),"")</f>
        <v>おんがく　☆☆☆　</v>
      </c>
      <c r="P108" s="351" t="str">
        <f>IF(M109="ア",VLOOKUP(K109,ア!$A$2:$E$1563,5,FALSE),IF(M109="イ",VLOOKUP(K109,イ!$A$2:$E$1563,5,FALSE),IF(M109="ウ",HLOOKUP(K109,ウ!$B$1:$ZX$6,5,FALSE),IF(M109="エ",VLOOKUP(K109,エ!$A$4:$E$1000,5,FALSE),""))))&amp;"　"&amp;IF(M109="ウ",HLOOKUP(K109,ウ!$B$1:$ZX$6,6,FALSE),"")</f>
        <v>おんがく　☆☆☆　</v>
      </c>
      <c r="Q108" s="353" t="s">
        <v>10036</v>
      </c>
      <c r="R108" s="285"/>
      <c r="S108" s="297" t="s">
        <v>9989</v>
      </c>
      <c r="T108" s="299"/>
      <c r="U108" s="215" t="s">
        <v>2007</v>
      </c>
      <c r="V108" s="347" t="s">
        <v>10014</v>
      </c>
      <c r="W108" s="210" t="s">
        <v>10014</v>
      </c>
      <c r="X108" s="349" t="str">
        <f>IF(W109="ア",VLOOKUP(U109,ア!$A$2:$E$1563,2,FALSE),IF(W109="イ",VLOOKUP(U109,イ!$A$2:$E$1563,2,FALSE),IF(W109="ウ",HLOOKUP(U109,ウ!$B$1:$ZX$6,4,FALSE),IF(W109="エ",VLOOKUP(U109,エ!$A$4:$E$1000,3,FALSE)&amp;"　"&amp;VLOOKUP(U109,エ!$A$4:$E$1000,4,FALSE),""))))</f>
        <v>2
東書</v>
      </c>
      <c r="Y108" s="349" t="str">
        <f>IF(W109="ア",VLOOKUP(U109,ア!$A$2:$E$9999,4,FALSE),IF(W109="イ",VLOOKUP(U109,イ!$A$2:$E$1563,5,FALSE),IF(W109="ウ",HLOOKUP(U109,ウ!$B$1:$ZX$6,5,FALSE),IF(W109="エ",VLOOKUP(U109,エ!$A$4:$E$1000,5,FALSE),""))))&amp;"　"&amp;IF(W109="ウ",HLOOKUP(U109,ウ!$B$1:$ZX$6,6,FALSE),"")</f>
        <v>家庭
503
※／◆　</v>
      </c>
      <c r="Z108" s="351" t="str">
        <f>IF(W109="ア",VLOOKUP(U109,ア!$A$2:$E$1563,5,FALSE),IF(W109="イ",VLOOKUP(U109,イ!$A$2:$E$1563,5,FALSE),IF(W109="ウ",HLOOKUP(U109,ウ!$B$1:$ZX$6,5,FALSE),IF(W109="エ",VLOOKUP(U109,エ!$A$4:$E$1000,5,FALSE),""))))&amp;"　"&amp;IF(W109="ウ",HLOOKUP(U109,ウ!$B$1:$ZX$6,6,FALSE),"")</f>
        <v>新編　新しい家庭　５・６　
私がつくる　みんなでつくる　明日をつくる　</v>
      </c>
      <c r="AA108" s="353" t="s">
        <v>10018</v>
      </c>
      <c r="AB108" s="285"/>
      <c r="AC108" s="287" t="s">
        <v>10031</v>
      </c>
      <c r="AD108" s="289" t="s">
        <v>9972</v>
      </c>
      <c r="AE108" s="41"/>
    </row>
    <row r="109" spans="1:31" s="36" customFormat="1" ht="16.95" customHeight="1" x14ac:dyDescent="0.45">
      <c r="A109" s="212" t="s">
        <v>9976</v>
      </c>
      <c r="B109" s="348"/>
      <c r="C109" s="213" t="s">
        <v>9977</v>
      </c>
      <c r="D109" s="350"/>
      <c r="E109" s="350"/>
      <c r="F109" s="352"/>
      <c r="G109" s="354"/>
      <c r="H109" s="286"/>
      <c r="I109" s="304"/>
      <c r="J109" s="305"/>
      <c r="K109" s="214" t="s">
        <v>10009</v>
      </c>
      <c r="L109" s="348"/>
      <c r="M109" s="213" t="s">
        <v>9977</v>
      </c>
      <c r="N109" s="350"/>
      <c r="O109" s="350"/>
      <c r="P109" s="352"/>
      <c r="Q109" s="354"/>
      <c r="R109" s="286"/>
      <c r="S109" s="304"/>
      <c r="T109" s="305"/>
      <c r="U109" s="212" t="s">
        <v>10013</v>
      </c>
      <c r="V109" s="348"/>
      <c r="W109" s="213" t="s">
        <v>9952</v>
      </c>
      <c r="X109" s="350"/>
      <c r="Y109" s="350"/>
      <c r="Z109" s="352"/>
      <c r="AA109" s="354"/>
      <c r="AB109" s="286"/>
      <c r="AC109" s="288"/>
      <c r="AD109" s="290"/>
    </row>
    <row r="110" spans="1:31" s="36" customFormat="1" ht="16.95" customHeight="1" x14ac:dyDescent="0.45">
      <c r="A110" s="215" t="s">
        <v>2008</v>
      </c>
      <c r="B110" s="347" t="s">
        <v>9980</v>
      </c>
      <c r="C110" s="210" t="s">
        <v>9980</v>
      </c>
      <c r="D110" s="349" t="str">
        <f>IF(C111="ア",VLOOKUP(A111,ア!$A$2:$E$1563,2,FALSE),IF(C111="イ",VLOOKUP(A111,イ!$A$2:$E$1563,2,FALSE),IF(C111="ウ",HLOOKUP(A111,ウ!$B$1:$ZX$6,4,FALSE),IF(C111="エ",VLOOKUP(A111,エ!$A$4:$E$1000,3,FALSE)&amp;"　"&amp;VLOOKUP(A111,エ!$A$4:$E$1000,4,FALSE),""))))</f>
        <v>9
開隆堂</v>
      </c>
      <c r="E110" s="349" t="str">
        <f>IF(C111="ア",VLOOKUP(A111,ア!$A$2:$E$1563,4,FALSE),IF(C111="イ",VLOOKUP(A111,イ!$A$2:$E$1563,4,FALSE),IF(C111="ウ",IF(HLOOKUP(A111,ウ!$B$1:$QI$6,3,FALSE)="","",HLOOKUP(A111,ウ!$B$1:$QI$6,3,FALSE)),"")))</f>
        <v>図工
305
※／◆</v>
      </c>
      <c r="F110" s="351" t="str">
        <f>IF(C111="ア",VLOOKUP(A111,ア!$A$2:$E$1563,5,FALSE),IF(C111="イ",VLOOKUP(A111,イ!$A$2:$E$1563,5,FALSE),IF(C111="ウ",HLOOKUP(A111,ウ!$B$1:$ZX$6,5,FALSE),IF(C111="エ",VLOOKUP(A111,エ!$A$4:$E$1000,5,FALSE),""))))&amp;"　"&amp;IF(C111="ウ",HLOOKUP(A111,ウ!$B$1:$ZX$6,6,FALSE),"")</f>
        <v>図画工作３・４上　_x000D_
できたらいいな　</v>
      </c>
      <c r="G110" s="353" t="s">
        <v>9981</v>
      </c>
      <c r="H110" s="285"/>
      <c r="I110" s="297" t="s">
        <v>9973</v>
      </c>
      <c r="J110" s="299" t="s">
        <v>9972</v>
      </c>
      <c r="K110" s="216" t="s">
        <v>2009</v>
      </c>
      <c r="L110" s="347" t="s">
        <v>10011</v>
      </c>
      <c r="M110" s="210" t="s">
        <v>10011</v>
      </c>
      <c r="N110" s="349" t="str">
        <f>IF(M111="ア",VLOOKUP(K111,ア!$A$2:$E$1563,2,FALSE),IF(M111="イ",VLOOKUP(K111,イ!$A$2:$E$1563,2,FALSE),IF(M111="ウ",HLOOKUP(K111,ウ!$B$1:$ZX$6,4,FALSE),IF(M111="エ",VLOOKUP(K111,エ!$A$4:$E$1000,3,FALSE)&amp;"　"&amp;VLOOKUP(K111,エ!$A$4:$E$1000,4,FALSE),""))))</f>
        <v>9
開隆堂</v>
      </c>
      <c r="O110" s="349" t="str">
        <f>IF(M111="ア",VLOOKUP(K111,ア!$A$2:$E$9999,4,FALSE),IF(M111="イ",VLOOKUP(K111,イ!$A$2:$E$1563,5,FALSE),IF(M111="ウ",HLOOKUP(K111,ウ!$B$1:$ZX$6,5,FALSE),IF(M111="エ",VLOOKUP(K111,エ!$A$4:$E$1000,5,FALSE),""))))&amp;"　"&amp;IF(M111="ウ",HLOOKUP(K111,ウ!$B$1:$ZX$6,6,FALSE),"")</f>
        <v>図工
505
※／◆　</v>
      </c>
      <c r="P110" s="351" t="str">
        <f>IF(M111="ア",VLOOKUP(K111,ア!$A$2:$E$1563,5,FALSE),IF(M111="イ",VLOOKUP(K111,イ!$A$2:$E$1563,5,FALSE),IF(M111="ウ",HLOOKUP(K111,ウ!$B$1:$ZX$6,5,FALSE),IF(M111="エ",VLOOKUP(K111,エ!$A$4:$E$1000,5,FALSE),""))))&amp;"　"&amp;IF(M111="ウ",HLOOKUP(K111,ウ!$B$1:$ZX$6,6,FALSE),"")</f>
        <v>図画工作５・６上　_x000D_
心をひらいて　</v>
      </c>
      <c r="Q110" s="353" t="s">
        <v>10037</v>
      </c>
      <c r="R110" s="285"/>
      <c r="S110" s="297" t="s">
        <v>9989</v>
      </c>
      <c r="T110" s="299"/>
      <c r="U110" s="215" t="s">
        <v>2010</v>
      </c>
      <c r="V110" s="347" t="s">
        <v>10016</v>
      </c>
      <c r="W110" s="210" t="s">
        <v>10017</v>
      </c>
      <c r="X110" s="349" t="str">
        <f>IF(W111="ア",VLOOKUP(U111,ア!$A$2:$E$1563,2,FALSE),IF(W111="イ",VLOOKUP(U111,イ!$A$2:$E$1563,2,FALSE),IF(W111="ウ",HLOOKUP(U111,ウ!$B$1:$ZX$6,4,FALSE),IF(W111="エ",VLOOKUP(U111,エ!$A$4:$E$1000,3,FALSE)&amp;"　"&amp;VLOOKUP(U111,エ!$A$4:$E$1000,4,FALSE),""))))</f>
        <v>208
光文</v>
      </c>
      <c r="Y110" s="349" t="str">
        <f>IF(W111="ア",VLOOKUP(U111,ア!$A$2:$E$9999,4,FALSE),IF(W111="イ",VLOOKUP(U111,イ!$A$2:$E$1563,5,FALSE),IF(W111="ウ",HLOOKUP(U111,ウ!$B$1:$ZX$6,5,FALSE),IF(W111="エ",VLOOKUP(U111,エ!$A$4:$E$1000,5,FALSE),""))))&amp;"　"&amp;IF(W111="ウ",HLOOKUP(U111,ウ!$B$1:$ZX$6,6,FALSE),"")</f>
        <v>保健
510
※／◆　</v>
      </c>
      <c r="Z110" s="351" t="str">
        <f>IF(W111="ア",VLOOKUP(U111,ア!$A$2:$E$1563,5,FALSE),IF(W111="イ",VLOOKUP(U111,イ!$A$2:$E$1563,5,FALSE),IF(W111="ウ",HLOOKUP(U111,ウ!$B$1:$ZX$6,5,FALSE),IF(W111="エ",VLOOKUP(U111,エ!$A$4:$E$1000,5,FALSE),""))))&amp;"　"&amp;IF(W111="ウ",HLOOKUP(U111,ウ!$B$1:$ZX$6,6,FALSE),"")</f>
        <v>小学保健　５・６年　</v>
      </c>
      <c r="AA110" s="353" t="s">
        <v>10018</v>
      </c>
      <c r="AB110" s="285"/>
      <c r="AC110" s="287" t="s">
        <v>10031</v>
      </c>
      <c r="AD110" s="289" t="s">
        <v>9972</v>
      </c>
    </row>
    <row r="111" spans="1:31" s="36" customFormat="1" ht="16.95" customHeight="1" thickBot="1" x14ac:dyDescent="0.5">
      <c r="A111" s="217" t="s">
        <v>9978</v>
      </c>
      <c r="B111" s="363"/>
      <c r="C111" s="218" t="s">
        <v>9952</v>
      </c>
      <c r="D111" s="350"/>
      <c r="E111" s="350"/>
      <c r="F111" s="352"/>
      <c r="G111" s="364"/>
      <c r="H111" s="296"/>
      <c r="I111" s="298"/>
      <c r="J111" s="300"/>
      <c r="K111" s="219" t="s">
        <v>10010</v>
      </c>
      <c r="L111" s="363"/>
      <c r="M111" s="218" t="s">
        <v>9952</v>
      </c>
      <c r="N111" s="350"/>
      <c r="O111" s="350"/>
      <c r="P111" s="352"/>
      <c r="Q111" s="364"/>
      <c r="R111" s="296"/>
      <c r="S111" s="298"/>
      <c r="T111" s="300"/>
      <c r="U111" s="217" t="s">
        <v>10015</v>
      </c>
      <c r="V111" s="363"/>
      <c r="W111" s="218" t="s">
        <v>9952</v>
      </c>
      <c r="X111" s="350"/>
      <c r="Y111" s="350"/>
      <c r="Z111" s="352"/>
      <c r="AA111" s="364"/>
      <c r="AB111" s="296"/>
      <c r="AC111" s="301"/>
      <c r="AD111" s="302"/>
    </row>
    <row r="112" spans="1:31" s="36" customFormat="1" ht="16.95" customHeight="1" x14ac:dyDescent="0.45">
      <c r="A112" s="209" t="s">
        <v>2011</v>
      </c>
      <c r="B112" s="347" t="s">
        <v>9980</v>
      </c>
      <c r="C112" s="210" t="s">
        <v>9980</v>
      </c>
      <c r="D112" s="349" t="str">
        <f>IF(C113="ア",VLOOKUP(A113,ア!$A$2:$E$1563,2,FALSE),IF(C113="イ",VLOOKUP(A113,イ!$A$2:$E$1563,2,FALSE),IF(C113="ウ",HLOOKUP(A113,ウ!$B$1:$ZX$6,4,FALSE),IF(C113="エ",VLOOKUP(A113,エ!$A$4:$E$1000,3,FALSE)&amp;"　"&amp;VLOOKUP(A113,エ!$A$4:$E$1000,4,FALSE),""))))</f>
        <v>9
開隆堂</v>
      </c>
      <c r="E112" s="349" t="str">
        <f>IF(C113="ア",VLOOKUP(A113,ア!$A$2:$E$1563,4,FALSE),IF(C113="イ",VLOOKUP(A113,イ!$A$2:$E$1563,4,FALSE),IF(C113="ウ",IF(HLOOKUP(A113,ウ!$B$1:$QI$6,3,FALSE)="","",HLOOKUP(A113,ウ!$B$1:$QI$6,3,FALSE)),"")))</f>
        <v>図工
306
※／◆</v>
      </c>
      <c r="F112" s="351" t="str">
        <f>IF(C113="ア",VLOOKUP(A113,ア!$A$2:$E$1563,5,FALSE),IF(C113="イ",VLOOKUP(A113,イ!$A$2:$E$1563,5,FALSE),IF(C113="ウ",HLOOKUP(A113,ウ!$B$1:$ZX$6,5,FALSE),IF(C113="エ",VLOOKUP(A113,エ!$A$4:$E$1000,5,FALSE),""))))&amp;"　"&amp;IF(C113="ウ",HLOOKUP(A113,ウ!$B$1:$ZX$6,6,FALSE),"")</f>
        <v>図画工作３・４下　_x000D_
力を合わせて　</v>
      </c>
      <c r="G112" s="353" t="s">
        <v>9981</v>
      </c>
      <c r="H112" s="285"/>
      <c r="I112" s="297" t="s">
        <v>9973</v>
      </c>
      <c r="J112" s="299" t="s">
        <v>9972</v>
      </c>
      <c r="K112" s="209" t="s">
        <v>2012</v>
      </c>
      <c r="L112" s="347" t="s">
        <v>10011</v>
      </c>
      <c r="M112" s="210" t="s">
        <v>10011</v>
      </c>
      <c r="N112" s="349" t="str">
        <f>IF(M113="ア",VLOOKUP(K113,ア!$A$2:$E$1563,2,FALSE),IF(M113="イ",VLOOKUP(K113,イ!$A$2:$E$1563,2,FALSE),IF(M113="ウ",HLOOKUP(K113,ウ!$B$1:$ZX$6,4,FALSE),IF(M113="エ",VLOOKUP(K113,エ!$A$4:$E$1000,3,FALSE)&amp;"　"&amp;VLOOKUP(K113,エ!$A$4:$E$1000,4,FALSE),""))))</f>
        <v>9
開隆堂</v>
      </c>
      <c r="O112" s="349" t="str">
        <f>IF(M113="ア",VLOOKUP(K113,ア!$A$2:$E$9999,4,FALSE),IF(M113="イ",VLOOKUP(K113,イ!$A$2:$E$1563,5,FALSE),IF(M113="ウ",HLOOKUP(K113,ウ!$B$1:$ZX$6,5,FALSE),IF(M113="エ",VLOOKUP(K113,エ!$A$4:$E$1000,5,FALSE),""))))&amp;"　"&amp;IF(M113="ウ",HLOOKUP(K113,ウ!$B$1:$ZX$6,6,FALSE),"")</f>
        <v>図工
506
※／◆　</v>
      </c>
      <c r="P112" s="351" t="str">
        <f>IF(M113="ア",VLOOKUP(K113,ア!$A$2:$E$1563,5,FALSE),IF(M113="イ",VLOOKUP(K113,イ!$A$2:$E$1563,5,FALSE),IF(M113="ウ",HLOOKUP(K113,ウ!$B$1:$ZX$6,5,FALSE),IF(M113="エ",VLOOKUP(K113,エ!$A$4:$E$1000,5,FALSE),""))))&amp;"　"&amp;IF(M113="ウ",HLOOKUP(K113,ウ!$B$1:$ZX$6,6,FALSE),"")</f>
        <v>図画工作５・６下　_x000D_
つながる思い　</v>
      </c>
      <c r="Q112" s="353" t="s">
        <v>10037</v>
      </c>
      <c r="R112" s="285"/>
      <c r="S112" s="297" t="s">
        <v>9989</v>
      </c>
      <c r="T112" s="299"/>
      <c r="U112" s="209" t="s">
        <v>2013</v>
      </c>
      <c r="V112" s="347" t="s">
        <v>10021</v>
      </c>
      <c r="W112" s="210" t="s">
        <v>10021</v>
      </c>
      <c r="X112" s="349" t="str">
        <f>IF(W113="ア",VLOOKUP(U113,ア!$A$2:$E$1563,2,FALSE),IF(W113="イ",VLOOKUP(U113,イ!$A$2:$E$1563,2,FALSE),IF(W113="ウ",HLOOKUP(U113,ウ!$B$1:$ZX$6,4,FALSE),IF(W113="エ",VLOOKUP(U113,エ!$A$4:$E$1000,3,FALSE)&amp;"　"&amp;VLOOKUP(U113,エ!$A$4:$E$1000,4,FALSE),""))))</f>
        <v>17
教出</v>
      </c>
      <c r="Y112" s="349" t="str">
        <f>IF(W113="ア",VLOOKUP(U113,ア!$A$2:$E$9999,4,FALSE),IF(W113="イ",VLOOKUP(U113,イ!$A$2:$E$1563,5,FALSE),IF(W113="ウ",HLOOKUP(U113,ウ!$B$1:$ZX$6,5,FALSE),IF(W113="エ",VLOOKUP(U113,エ!$A$4:$E$1000,5,FALSE),""))))&amp;"　"&amp;IF(W113="ウ",HLOOKUP(U113,ウ!$B$1:$ZX$6,6,FALSE),"")</f>
        <v>英語
615
※／◆　</v>
      </c>
      <c r="Z112" s="351" t="str">
        <f>IF(W113="ア",VLOOKUP(U113,ア!$A$2:$E$1563,5,FALSE),IF(W113="イ",VLOOKUP(U113,イ!$A$2:$E$1563,5,FALSE),IF(W113="ウ",HLOOKUP(U113,ウ!$B$1:$ZX$6,5,FALSE),IF(W113="エ",VLOOKUP(U113,エ!$A$4:$E$1000,5,FALSE),""))))&amp;"　"&amp;IF(W113="ウ",HLOOKUP(U113,ウ!$B$1:$ZX$6,6,FALSE),"")</f>
        <v>ONE WORLD Smiles 6　</v>
      </c>
      <c r="AA112" s="353" t="s">
        <v>10018</v>
      </c>
      <c r="AB112" s="285"/>
      <c r="AC112" s="287" t="s">
        <v>10026</v>
      </c>
      <c r="AD112" s="289"/>
    </row>
    <row r="113" spans="1:30" s="36" customFormat="1" ht="16.95" customHeight="1" x14ac:dyDescent="0.45">
      <c r="A113" s="212" t="s">
        <v>9979</v>
      </c>
      <c r="B113" s="348"/>
      <c r="C113" s="213" t="s">
        <v>9952</v>
      </c>
      <c r="D113" s="350"/>
      <c r="E113" s="350"/>
      <c r="F113" s="352"/>
      <c r="G113" s="354"/>
      <c r="H113" s="286"/>
      <c r="I113" s="304"/>
      <c r="J113" s="305"/>
      <c r="K113" s="212" t="s">
        <v>10012</v>
      </c>
      <c r="L113" s="348"/>
      <c r="M113" s="213" t="s">
        <v>9952</v>
      </c>
      <c r="N113" s="350"/>
      <c r="O113" s="350"/>
      <c r="P113" s="352"/>
      <c r="Q113" s="354"/>
      <c r="R113" s="286"/>
      <c r="S113" s="304"/>
      <c r="T113" s="305"/>
      <c r="U113" s="212" t="s">
        <v>10034</v>
      </c>
      <c r="V113" s="348"/>
      <c r="W113" s="213" t="s">
        <v>9952</v>
      </c>
      <c r="X113" s="350"/>
      <c r="Y113" s="350"/>
      <c r="Z113" s="352"/>
      <c r="AA113" s="354"/>
      <c r="AB113" s="286"/>
      <c r="AC113" s="288"/>
      <c r="AD113" s="290"/>
    </row>
    <row r="114" spans="1:30" s="36" customFormat="1" ht="16.95" customHeight="1" x14ac:dyDescent="0.45">
      <c r="A114" s="215" t="s">
        <v>2014</v>
      </c>
      <c r="B114" s="347" t="s">
        <v>9983</v>
      </c>
      <c r="C114" s="210" t="s">
        <v>9984</v>
      </c>
      <c r="D114" s="349" t="str">
        <f>IF(C115="ア",VLOOKUP(A115,ア!$A$2:$E$1563,2,FALSE),IF(C115="イ",VLOOKUP(A115,イ!$A$2:$E$1563,2,FALSE),IF(C115="ウ",HLOOKUP(A115,ウ!$B$1:$ZX$6,4,FALSE),IF(C115="エ",VLOOKUP(A115,エ!$A$4:$E$1000,3,FALSE)&amp;"　"&amp;VLOOKUP(A115,エ!$A$4:$E$1000,4,FALSE),""))))</f>
        <v>208
光文</v>
      </c>
      <c r="E114" s="349" t="str">
        <f>IF(C115="ア",VLOOKUP(A115,ア!$A$2:$E$1563,4,FALSE),IF(C115="イ",VLOOKUP(A115,イ!$A$2:$E$1563,4,FALSE),IF(C115="ウ",IF(HLOOKUP(A115,ウ!$B$1:$QI$6,3,FALSE)="","",HLOOKUP(A115,ウ!$B$1:$QI$6,3,FALSE)),"")))</f>
        <v>保健
310
※／◆</v>
      </c>
      <c r="F114" s="351" t="str">
        <f>IF(C115="ア",VLOOKUP(A115,ア!$A$2:$E$1563,5,FALSE),IF(C115="イ",VLOOKUP(A115,イ!$A$2:$E$1563,5,FALSE),IF(C115="ウ",HLOOKUP(A115,ウ!$B$1:$ZX$6,5,FALSE),IF(C115="エ",VLOOKUP(A115,エ!$A$4:$E$1000,5,FALSE),""))))&amp;"　"&amp;IF(C115="ウ",HLOOKUP(A115,ウ!$B$1:$ZX$6,6,FALSE),"")</f>
        <v>小学ほけん　３・４年　</v>
      </c>
      <c r="G114" s="353" t="s">
        <v>9954</v>
      </c>
      <c r="H114" s="285"/>
      <c r="I114" s="297" t="s">
        <v>9973</v>
      </c>
      <c r="J114" s="299" t="s">
        <v>9972</v>
      </c>
      <c r="K114" s="215" t="s">
        <v>2015</v>
      </c>
      <c r="L114" s="347" t="s">
        <v>10014</v>
      </c>
      <c r="M114" s="210" t="s">
        <v>10014</v>
      </c>
      <c r="N114" s="349" t="str">
        <f>IF(M115="ア",VLOOKUP(K115,ア!$A$2:$E$1563,2,FALSE),IF(M115="イ",VLOOKUP(K115,イ!$A$2:$E$1563,2,FALSE),IF(M115="ウ",HLOOKUP(K115,ウ!$B$1:$ZX$6,4,FALSE),IF(M115="エ",VLOOKUP(K115,エ!$A$4:$E$1000,3,FALSE)&amp;"　"&amp;VLOOKUP(K115,エ!$A$4:$E$1000,4,FALSE),""))))</f>
        <v>2
東書</v>
      </c>
      <c r="O114" s="349" t="str">
        <f>IF(M115="ア",VLOOKUP(K115,ア!$A$2:$E$9999,4,FALSE),IF(M115="イ",VLOOKUP(K115,イ!$A$2:$E$1563,5,FALSE),IF(M115="ウ",HLOOKUP(K115,ウ!$B$1:$ZX$6,5,FALSE),IF(M115="エ",VLOOKUP(K115,エ!$A$4:$E$1000,5,FALSE),""))))&amp;"　"&amp;IF(M115="ウ",HLOOKUP(K115,ウ!$B$1:$ZX$6,6,FALSE),"")</f>
        <v>家庭
503
※／◆　</v>
      </c>
      <c r="P114" s="351" t="str">
        <f>IF(M115="ア",VLOOKUP(K115,ア!$A$2:$E$1563,5,FALSE),IF(M115="イ",VLOOKUP(K115,イ!$A$2:$E$1563,5,FALSE),IF(M115="ウ",HLOOKUP(K115,ウ!$B$1:$ZX$6,5,FALSE),IF(M115="エ",VLOOKUP(K115,エ!$A$4:$E$1000,5,FALSE),""))))&amp;"　"&amp;IF(M115="ウ",HLOOKUP(K115,ウ!$B$1:$ZX$6,6,FALSE),"")</f>
        <v>新編　新しい家庭　５・６　
私がつくる　みんなでつくる　明日をつくる　</v>
      </c>
      <c r="Q114" s="353" t="s">
        <v>9954</v>
      </c>
      <c r="R114" s="285"/>
      <c r="S114" s="297" t="s">
        <v>9989</v>
      </c>
      <c r="T114" s="299"/>
      <c r="U114" s="215" t="s">
        <v>2016</v>
      </c>
      <c r="V114" s="347" t="s">
        <v>10023</v>
      </c>
      <c r="W114" s="210" t="s">
        <v>10023</v>
      </c>
      <c r="X114" s="349" t="str">
        <f>IF(W115="ア",VLOOKUP(U115,ア!$A$2:$E$1563,2,FALSE),IF(W115="イ",VLOOKUP(U115,イ!$A$2:$E$1563,2,FALSE),IF(W115="ウ",HLOOKUP(U115,ウ!$B$1:$ZX$6,4,FALSE),IF(W115="エ",VLOOKUP(U115,エ!$A$4:$E$1000,3,FALSE)&amp;"　"&amp;VLOOKUP(U115,エ!$A$4:$E$1000,4,FALSE),""))))</f>
        <v>38
光村</v>
      </c>
      <c r="Y114" s="349" t="str">
        <f>IF(W115="ア",VLOOKUP(U115,ア!$A$2:$E$9999,4,FALSE),IF(W115="イ",VLOOKUP(U115,イ!$A$2:$E$1563,5,FALSE),IF(W115="ウ",HLOOKUP(U115,ウ!$B$1:$ZX$6,5,FALSE),IF(W115="エ",VLOOKUP(U115,エ!$A$4:$E$1000,5,FALSE),""))))&amp;"　"&amp;IF(W115="ウ",HLOOKUP(U115,ウ!$B$1:$ZX$6,6,FALSE),"")</f>
        <v>道徳
614
※／◆　</v>
      </c>
      <c r="Z114" s="351" t="str">
        <f>IF(W115="ア",VLOOKUP(U115,ア!$A$2:$E$1563,5,FALSE),IF(W115="イ",VLOOKUP(U115,イ!$A$2:$E$1563,5,FALSE),IF(W115="ウ",HLOOKUP(U115,ウ!$B$1:$ZX$6,5,FALSE),IF(W115="エ",VLOOKUP(U115,エ!$A$4:$E$1000,5,FALSE),""))))&amp;"　"&amp;IF(W115="ウ",HLOOKUP(U115,ウ!$B$1:$ZX$6,6,FALSE),"")</f>
        <v>道徳　６　
きみが いちばん ひかるとき　</v>
      </c>
      <c r="AA114" s="353" t="s">
        <v>10018</v>
      </c>
      <c r="AB114" s="285"/>
      <c r="AC114" s="287" t="s">
        <v>10026</v>
      </c>
      <c r="AD114" s="289"/>
    </row>
    <row r="115" spans="1:30" s="36" customFormat="1" ht="16.95" customHeight="1" x14ac:dyDescent="0.45">
      <c r="A115" s="212" t="s">
        <v>9982</v>
      </c>
      <c r="B115" s="348"/>
      <c r="C115" s="213" t="s">
        <v>9952</v>
      </c>
      <c r="D115" s="350"/>
      <c r="E115" s="350"/>
      <c r="F115" s="352"/>
      <c r="G115" s="354"/>
      <c r="H115" s="286"/>
      <c r="I115" s="304"/>
      <c r="J115" s="305"/>
      <c r="K115" s="212" t="s">
        <v>10013</v>
      </c>
      <c r="L115" s="348"/>
      <c r="M115" s="213" t="s">
        <v>9952</v>
      </c>
      <c r="N115" s="350"/>
      <c r="O115" s="350"/>
      <c r="P115" s="352"/>
      <c r="Q115" s="354"/>
      <c r="R115" s="286"/>
      <c r="S115" s="304"/>
      <c r="T115" s="305"/>
      <c r="U115" s="212" t="s">
        <v>10035</v>
      </c>
      <c r="V115" s="348"/>
      <c r="W115" s="213" t="s">
        <v>9952</v>
      </c>
      <c r="X115" s="350"/>
      <c r="Y115" s="350"/>
      <c r="Z115" s="352"/>
      <c r="AA115" s="354"/>
      <c r="AB115" s="286"/>
      <c r="AC115" s="288"/>
      <c r="AD115" s="290"/>
    </row>
    <row r="116" spans="1:30" s="36" customFormat="1" ht="16.95" customHeight="1" x14ac:dyDescent="0.45">
      <c r="A116" s="215" t="s">
        <v>2017</v>
      </c>
      <c r="B116" s="347" t="s">
        <v>9986</v>
      </c>
      <c r="C116" s="210" t="s">
        <v>9986</v>
      </c>
      <c r="D116" s="349" t="str">
        <f>IF(C117="ア",VLOOKUP(A117,ア!$A$2:$E$1563,2,FALSE),IF(C117="イ",VLOOKUP(A117,イ!$A$2:$E$1563,2,FALSE),IF(C117="ウ",HLOOKUP(A117,ウ!$B$1:$ZX$6,4,FALSE),IF(C117="エ",VLOOKUP(A117,エ!$A$4:$E$1000,3,FALSE)&amp;"　"&amp;VLOOKUP(A117,エ!$A$4:$E$1000,4,FALSE),""))))</f>
        <v>38
光村</v>
      </c>
      <c r="E116" s="349" t="str">
        <f>IF(C117="ア",VLOOKUP(A117,ア!$A$2:$E$1563,4,FALSE),IF(C117="イ",VLOOKUP(A117,イ!$A$2:$E$1563,4,FALSE),IF(C117="ウ",IF(HLOOKUP(A117,ウ!$B$1:$QI$6,3,FALSE)="","",HLOOKUP(A117,ウ!$B$1:$QI$6,3,FALSE)),"")))</f>
        <v>道徳
414
※／◆</v>
      </c>
      <c r="F116" s="351" t="str">
        <f>IF(C117="ア",VLOOKUP(A117,ア!$A$2:$E$1563,5,FALSE),IF(C117="イ",VLOOKUP(A117,イ!$A$2:$E$1563,5,FALSE),IF(C117="ウ",HLOOKUP(A117,ウ!$B$1:$ZX$6,5,FALSE),IF(C117="エ",VLOOKUP(A117,エ!$A$4:$E$1000,5,FALSE),""))))&amp;"　"&amp;IF(C117="ウ",HLOOKUP(A117,ウ!$B$1:$ZX$6,6,FALSE),"")</f>
        <v>道徳　４　
きみが いちばん ひかるとき　</v>
      </c>
      <c r="G116" s="353" t="s">
        <v>9954</v>
      </c>
      <c r="H116" s="285"/>
      <c r="I116" s="297" t="s">
        <v>9955</v>
      </c>
      <c r="J116" s="299"/>
      <c r="K116" s="215" t="s">
        <v>2018</v>
      </c>
      <c r="L116" s="347" t="s">
        <v>10016</v>
      </c>
      <c r="M116" s="210" t="s">
        <v>10017</v>
      </c>
      <c r="N116" s="349" t="str">
        <f>IF(M117="ア",VLOOKUP(K117,ア!$A$2:$E$1563,2,FALSE),IF(M117="イ",VLOOKUP(K117,イ!$A$2:$E$1563,2,FALSE),IF(M117="ウ",HLOOKUP(K117,ウ!$B$1:$ZX$6,4,FALSE),IF(M117="エ",VLOOKUP(K117,エ!$A$4:$E$1000,3,FALSE)&amp;"　"&amp;VLOOKUP(K117,エ!$A$4:$E$1000,4,FALSE),""))))</f>
        <v>208
光文</v>
      </c>
      <c r="O116" s="349" t="str">
        <f>IF(M117="ア",VLOOKUP(K117,ア!$A$2:$E$9999,4,FALSE),IF(M117="イ",VLOOKUP(K117,イ!$A$2:$E$1563,5,FALSE),IF(M117="ウ",HLOOKUP(K117,ウ!$B$1:$ZX$6,5,FALSE),IF(M117="エ",VLOOKUP(K117,エ!$A$4:$E$1000,5,FALSE),""))))&amp;"　"&amp;IF(M117="ウ",HLOOKUP(K117,ウ!$B$1:$ZX$6,6,FALSE),"")</f>
        <v>保健
510
※／◆　</v>
      </c>
      <c r="P116" s="351" t="str">
        <f>IF(M117="ア",VLOOKUP(K117,ア!$A$2:$E$1563,5,FALSE),IF(M117="イ",VLOOKUP(K117,イ!$A$2:$E$1563,5,FALSE),IF(M117="ウ",HLOOKUP(K117,ウ!$B$1:$ZX$6,5,FALSE),IF(M117="エ",VLOOKUP(K117,エ!$A$4:$E$1000,5,FALSE),""))))&amp;"　"&amp;IF(M117="ウ",HLOOKUP(K117,ウ!$B$1:$ZX$6,6,FALSE),"")</f>
        <v>小学保健　５・６年　</v>
      </c>
      <c r="Q116" s="353" t="s">
        <v>10018</v>
      </c>
      <c r="R116" s="285"/>
      <c r="S116" s="297" t="s">
        <v>9989</v>
      </c>
      <c r="T116" s="299"/>
      <c r="U116" s="215" t="s">
        <v>2019</v>
      </c>
      <c r="V116" s="347" t="s">
        <v>10023</v>
      </c>
      <c r="W116" s="210" t="s">
        <v>10023</v>
      </c>
      <c r="X116" s="349" t="str">
        <f>IF(W117="ア",VLOOKUP(U117,ア!$A$2:$E$1563,2,FALSE),IF(W117="イ",VLOOKUP(U117,イ!$A$2:$E$1563,2,FALSE),IF(W117="ウ",HLOOKUP(U117,ウ!$B$1:$ZX$6,4,FALSE),IF(W117="エ",VLOOKUP(U117,エ!$A$4:$E$1000,3,FALSE)&amp;"　"&amp;VLOOKUP(U117,エ!$A$4:$E$1000,4,FALSE),""))))</f>
        <v>20-1　童　心　社</v>
      </c>
      <c r="Y116" s="349" t="str">
        <f>IF(W117="ア",VLOOKUP(U117,ア!$A$2:$E$9999,4,FALSE),IF(W117="イ",VLOOKUP(U117,イ!$A$2:$E$1563,5,FALSE),IF(W117="ウ",HLOOKUP(U117,ウ!$B$1:$ZX$6,5,FALSE),IF(W117="エ",VLOOKUP(U117,エ!$A$4:$E$1000,5,FALSE),""))))&amp;"　"&amp;IF(W117="ウ",HLOOKUP(U117,ウ!$B$1:$ZX$6,6,FALSE),"")</f>
        <v>ピーマン村の絵本たち　おおきくなるって
いうことは</v>
      </c>
      <c r="Z116" s="351" t="str">
        <f>IF(W117="ア",VLOOKUP(U117,ア!$A$2:$E$1563,5,FALSE),IF(W117="イ",VLOOKUP(U117,イ!$A$2:$E$1563,5,FALSE),IF(W117="ウ",HLOOKUP(U117,ウ!$B$1:$ZX$6,5,FALSE),IF(W117="エ",VLOOKUP(U117,エ!$A$4:$E$1000,5,FALSE),""))))&amp;"　"&amp;IF(W117="ウ",HLOOKUP(U117,ウ!$B$1:$ZX$6,6,FALSE),"")</f>
        <v>ピーマン村の絵本たち　おおきくなるって
いうことは</v>
      </c>
      <c r="AA116" s="353" t="s">
        <v>10024</v>
      </c>
      <c r="AB116" s="285"/>
      <c r="AC116" s="287" t="s">
        <v>10026</v>
      </c>
      <c r="AD116" s="289"/>
    </row>
    <row r="117" spans="1:30" s="36" customFormat="1" ht="16.95" customHeight="1" x14ac:dyDescent="0.45">
      <c r="A117" s="212" t="s">
        <v>9985</v>
      </c>
      <c r="B117" s="348"/>
      <c r="C117" s="213" t="s">
        <v>9952</v>
      </c>
      <c r="D117" s="350"/>
      <c r="E117" s="350"/>
      <c r="F117" s="352"/>
      <c r="G117" s="354"/>
      <c r="H117" s="286"/>
      <c r="I117" s="304"/>
      <c r="J117" s="305"/>
      <c r="K117" s="212" t="s">
        <v>10015</v>
      </c>
      <c r="L117" s="348"/>
      <c r="M117" s="213" t="s">
        <v>9952</v>
      </c>
      <c r="N117" s="350"/>
      <c r="O117" s="350"/>
      <c r="P117" s="352"/>
      <c r="Q117" s="354"/>
      <c r="R117" s="286"/>
      <c r="S117" s="304"/>
      <c r="T117" s="305"/>
      <c r="U117" s="212">
        <v>9784494005857</v>
      </c>
      <c r="V117" s="348"/>
      <c r="W117" s="213" t="s">
        <v>9956</v>
      </c>
      <c r="X117" s="350"/>
      <c r="Y117" s="350"/>
      <c r="Z117" s="352"/>
      <c r="AA117" s="354"/>
      <c r="AB117" s="286"/>
      <c r="AC117" s="288"/>
      <c r="AD117" s="290"/>
    </row>
    <row r="118" spans="1:30" s="36" customFormat="1" ht="16.95" customHeight="1" x14ac:dyDescent="0.45">
      <c r="A118" s="215" t="s">
        <v>2020</v>
      </c>
      <c r="B118" s="347" t="s">
        <v>9986</v>
      </c>
      <c r="C118" s="210" t="s">
        <v>9986</v>
      </c>
      <c r="D118" s="349" t="str">
        <f>IF(C119="ア",VLOOKUP(A119,ア!$A$2:$E$1563,2,FALSE),IF(C119="イ",VLOOKUP(A119,イ!$A$2:$E$1563,2,FALSE),IF(C119="ウ",HLOOKUP(A119,ウ!$B$1:$ZX$6,4,FALSE),IF(C119="エ",VLOOKUP(A119,エ!$A$4:$E$1000,3,FALSE)&amp;"　"&amp;VLOOKUP(A119,エ!$A$4:$E$1000,4,FALSE),""))))</f>
        <v>27-3　ひ　さ　か　た</v>
      </c>
      <c r="E118" s="349" t="str">
        <f>IF(C119="ア",VLOOKUP(A119,ア!$A$2:$E$1563,4,FALSE),IF(C119="イ",VLOOKUP(A119,イ!$A$2:$E$1563,4,FALSE),IF(C119="ウ",IF(HLOOKUP(A119,ウ!$B$1:$QI$6,3,FALSE)="","",HLOOKUP(A119,ウ!$B$1:$QI$6,3,FALSE)),"")))</f>
        <v/>
      </c>
      <c r="F118" s="351" t="str">
        <f>IF(C119="ア",VLOOKUP(A119,ア!$A$2:$E$1563,5,FALSE),IF(C119="イ",VLOOKUP(A119,イ!$A$2:$E$1563,5,FALSE),IF(C119="ウ",HLOOKUP(A119,ウ!$B$1:$ZX$6,5,FALSE),IF(C119="エ",VLOOKUP(A119,エ!$A$4:$E$1000,5,FALSE),""))))&amp;"　"&amp;IF(C119="ウ",HLOOKUP(A119,ウ!$B$1:$ZX$6,6,FALSE),"")</f>
        <v>どうぞのいす　</v>
      </c>
      <c r="G118" s="353" t="s">
        <v>9957</v>
      </c>
      <c r="H118" s="285"/>
      <c r="I118" s="297" t="s">
        <v>9955</v>
      </c>
      <c r="J118" s="299"/>
      <c r="K118" s="215" t="s">
        <v>2021</v>
      </c>
      <c r="L118" s="347" t="s">
        <v>10021</v>
      </c>
      <c r="M118" s="210" t="s">
        <v>10021</v>
      </c>
      <c r="N118" s="349" t="str">
        <f>IF(M119="ア",VLOOKUP(K119,ア!$A$2:$E$1563,2,FALSE),IF(M119="イ",VLOOKUP(K119,イ!$A$2:$E$1563,2,FALSE),IF(M119="ウ",HLOOKUP(K119,ウ!$B$1:$ZX$6,4,FALSE),IF(M119="エ",VLOOKUP(K119,エ!$A$4:$E$1000,3,FALSE)&amp;"　"&amp;VLOOKUP(K119,エ!$A$4:$E$1000,4,FALSE),""))))</f>
        <v>17
教出</v>
      </c>
      <c r="O118" s="349" t="str">
        <f>IF(M119="ア",VLOOKUP(K119,ア!$A$2:$E$9999,4,FALSE),IF(M119="イ",VLOOKUP(K119,イ!$A$2:$E$1563,5,FALSE),IF(M119="ウ",HLOOKUP(K119,ウ!$B$1:$ZX$6,5,FALSE),IF(M119="エ",VLOOKUP(K119,エ!$A$4:$E$1000,5,FALSE),""))))&amp;"　"&amp;IF(M119="ウ",HLOOKUP(K119,ウ!$B$1:$ZX$6,6,FALSE),"")</f>
        <v>英語
515
※／◆　</v>
      </c>
      <c r="P118" s="351" t="str">
        <f>IF(M119="ア",VLOOKUP(K119,ア!$A$2:$E$1563,5,FALSE),IF(M119="イ",VLOOKUP(K119,イ!$A$2:$E$1563,5,FALSE),IF(M119="ウ",HLOOKUP(K119,ウ!$B$1:$ZX$6,5,FALSE),IF(M119="エ",VLOOKUP(K119,エ!$A$4:$E$1000,5,FALSE),""))))&amp;"　"&amp;IF(M119="ウ",HLOOKUP(K119,ウ!$B$1:$ZX$6,6,FALSE),"")</f>
        <v>ONE WORLD Smiles 5　</v>
      </c>
      <c r="Q118" s="353" t="s">
        <v>10018</v>
      </c>
      <c r="R118" s="285"/>
      <c r="S118" s="297" t="s">
        <v>10019</v>
      </c>
      <c r="T118" s="299"/>
      <c r="U118" s="215" t="s">
        <v>2022</v>
      </c>
      <c r="V118" s="347"/>
      <c r="W118" s="210" t="str">
        <f>IF(V119="ア",VLOOKUP(T119,ア!$A$2:$E$9999,2,FALSE),IF(V119="イ",VLOOKUP(T119,#REF!,2,FALSE),IF(V119="ウ",HLOOKUP(T119,#REF!,4,FALSE),IF(V119="エ",VLOOKUP(T119,エ!$A$4:$E$1000,3,FALSE)&amp;"　"&amp;VLOOKUP(T119,エ!$A$4:$E$1000,4,FALSE),""))))</f>
        <v/>
      </c>
      <c r="X118" s="349" t="str">
        <f>IF(W119="ア",VLOOKUP(U119,ア!$A$2:$E$1563,2,FALSE),IF(W119="イ",VLOOKUP(U119,イ!$A$2:$E$1563,2,FALSE),IF(W119="ウ",HLOOKUP(U119,ウ!$B$1:$ZX$6,4,FALSE),IF(W119="エ",VLOOKUP(U119,エ!$A$4:$E$1000,3,FALSE)&amp;"　"&amp;VLOOKUP(U119,エ!$A$4:$E$1000,4,FALSE),""))))</f>
        <v/>
      </c>
      <c r="Y118" s="349" t="str">
        <f>IF(W119="ア",VLOOKUP(U119,ア!$A$2:$E$9999,4,FALSE),IF(W119="イ",VLOOKUP(U119,イ!$A$2:$E$1563,5,FALSE),IF(W119="ウ",HLOOKUP(U119,ウ!$B$1:$ZX$6,5,FALSE),IF(W119="エ",VLOOKUP(U119,エ!$A$4:$E$1000,5,FALSE),""))))&amp;"　"&amp;IF(W119="ウ",HLOOKUP(U119,ウ!$B$1:$ZX$6,6,FALSE),"")</f>
        <v>　</v>
      </c>
      <c r="Z118" s="351" t="str">
        <f>IF(W119="ア",VLOOKUP(U119,ア!$A$2:$E$1563,5,FALSE),IF(W119="イ",VLOOKUP(U119,イ!$A$2:$E$1563,5,FALSE),IF(W119="ウ",HLOOKUP(U119,ウ!$B$1:$ZX$6,5,FALSE),IF(W119="エ",VLOOKUP(U119,エ!$A$4:$E$1000,5,FALSE),""))))&amp;"　"&amp;IF(W119="ウ",HLOOKUP(U119,ウ!$B$1:$ZX$6,6,FALSE),"")</f>
        <v>　</v>
      </c>
      <c r="AA118" s="353"/>
      <c r="AB118" s="285"/>
      <c r="AC118" s="287"/>
      <c r="AD118" s="289"/>
    </row>
    <row r="119" spans="1:30" s="36" customFormat="1" ht="16.95" customHeight="1" x14ac:dyDescent="0.45">
      <c r="A119" s="212">
        <v>9784893252500</v>
      </c>
      <c r="B119" s="348"/>
      <c r="C119" s="213" t="s">
        <v>9956</v>
      </c>
      <c r="D119" s="350"/>
      <c r="E119" s="350"/>
      <c r="F119" s="352"/>
      <c r="G119" s="354"/>
      <c r="H119" s="286"/>
      <c r="I119" s="304"/>
      <c r="J119" s="305"/>
      <c r="K119" s="212" t="s">
        <v>10020</v>
      </c>
      <c r="L119" s="348"/>
      <c r="M119" s="213" t="s">
        <v>9952</v>
      </c>
      <c r="N119" s="350"/>
      <c r="O119" s="350"/>
      <c r="P119" s="352"/>
      <c r="Q119" s="354"/>
      <c r="R119" s="286"/>
      <c r="S119" s="304"/>
      <c r="T119" s="305"/>
      <c r="U119" s="212"/>
      <c r="V119" s="348"/>
      <c r="W119" s="213"/>
      <c r="X119" s="350"/>
      <c r="Y119" s="350"/>
      <c r="Z119" s="352"/>
      <c r="AA119" s="354"/>
      <c r="AB119" s="286"/>
      <c r="AC119" s="288"/>
      <c r="AD119" s="290"/>
    </row>
    <row r="120" spans="1:30" s="36" customFormat="1" ht="16.95" customHeight="1" x14ac:dyDescent="0.45">
      <c r="A120" s="215" t="s">
        <v>2023</v>
      </c>
      <c r="B120" s="347"/>
      <c r="C120" s="210"/>
      <c r="D120" s="349" t="str">
        <f>IF(C121="ア",VLOOKUP(A121,ア!$A$2:$E$1563,2,FALSE),IF(C121="イ",VLOOKUP(A121,イ!$A$2:$E$1563,2,FALSE),IF(C121="ウ",HLOOKUP(A121,ウ!$B$1:$ZX$6,4,FALSE),IF(C121="エ",VLOOKUP(A121,エ!$A$4:$E$1000,3,FALSE)&amp;"　"&amp;VLOOKUP(A121,エ!$A$4:$E$1000,4,FALSE),""))))</f>
        <v/>
      </c>
      <c r="E120" s="349" t="str">
        <f>IF(C121="ア",VLOOKUP(A121,ア!$A$2:$E$1563,4,FALSE),IF(C121="イ",VLOOKUP(A121,イ!$A$2:$E$1563,4,FALSE),IF(C121="ウ",IF(HLOOKUP(A121,ウ!$B$1:$QI$6,3,FALSE)="","",HLOOKUP(A121,ウ!$B$1:$QI$6,3,FALSE)),"")))</f>
        <v/>
      </c>
      <c r="F120" s="351" t="str">
        <f>IF(C121="ア",VLOOKUP(A121,ア!$A$2:$E$1563,5,FALSE),IF(C121="イ",VLOOKUP(A121,イ!$A$2:$E$1563,5,FALSE),IF(C121="ウ",HLOOKUP(A121,ウ!$B$1:$ZX$6,5,FALSE),IF(C121="エ",VLOOKUP(A121,エ!$A$4:$E$1000,5,FALSE),""))))&amp;"　"&amp;IF(C121="ウ",HLOOKUP(A121,ウ!$B$1:$ZX$6,6,FALSE),"")</f>
        <v>　</v>
      </c>
      <c r="G120" s="353"/>
      <c r="H120" s="285"/>
      <c r="I120" s="297"/>
      <c r="J120" s="299"/>
      <c r="K120" s="215" t="s">
        <v>2024</v>
      </c>
      <c r="L120" s="347" t="s">
        <v>10023</v>
      </c>
      <c r="M120" s="210" t="s">
        <v>10023</v>
      </c>
      <c r="N120" s="349" t="str">
        <f>IF(M121="ア",VLOOKUP(K121,ア!$A$2:$E$1563,2,FALSE),IF(M121="イ",VLOOKUP(K121,イ!$A$2:$E$1563,2,FALSE),IF(M121="ウ",HLOOKUP(K121,ウ!$B$1:$ZX$6,4,FALSE),IF(M121="エ",VLOOKUP(K121,エ!$A$4:$E$1000,3,FALSE)&amp;"　"&amp;VLOOKUP(K121,エ!$A$4:$E$1000,4,FALSE),""))))</f>
        <v>38
光村</v>
      </c>
      <c r="O120" s="349" t="str">
        <f>IF(M121="ア",VLOOKUP(K121,ア!$A$2:$E$9999,4,FALSE),IF(M121="イ",VLOOKUP(K121,イ!$A$2:$E$1563,5,FALSE),IF(M121="ウ",HLOOKUP(K121,ウ!$B$1:$ZX$6,5,FALSE),IF(M121="エ",VLOOKUP(K121,エ!$A$4:$E$1000,5,FALSE),""))))&amp;"　"&amp;IF(M121="ウ",HLOOKUP(K121,ウ!$B$1:$ZX$6,6,FALSE),"")</f>
        <v>道徳
514
※／◆　</v>
      </c>
      <c r="P120" s="351" t="str">
        <f>IF(M121="ア",VLOOKUP(K121,ア!$A$2:$E$1563,5,FALSE),IF(M121="イ",VLOOKUP(K121,イ!$A$2:$E$1563,5,FALSE),IF(M121="ウ",HLOOKUP(K121,ウ!$B$1:$ZX$6,5,FALSE),IF(M121="エ",VLOOKUP(K121,エ!$A$4:$E$1000,5,FALSE),""))))&amp;"　"&amp;IF(M121="ウ",HLOOKUP(K121,ウ!$B$1:$ZX$6,6,FALSE),"")</f>
        <v>道徳　５　
きみが いちばん ひかるとき　</v>
      </c>
      <c r="Q120" s="353" t="s">
        <v>10018</v>
      </c>
      <c r="R120" s="285"/>
      <c r="S120" s="297" t="s">
        <v>10019</v>
      </c>
      <c r="T120" s="299"/>
      <c r="U120" s="215" t="s">
        <v>2025</v>
      </c>
      <c r="V120" s="347"/>
      <c r="W120" s="210" t="str">
        <f>IF(V121="ア",VLOOKUP(T121,ア!$A$2:$E$9999,2,FALSE),IF(V121="イ",VLOOKUP(T121,#REF!,2,FALSE),IF(V121="ウ",HLOOKUP(T121,#REF!,4,FALSE),IF(V121="エ",VLOOKUP(T121,エ!$A$4:$E$1000,3,FALSE)&amp;"　"&amp;VLOOKUP(T121,エ!$A$4:$E$1000,4,FALSE),""))))</f>
        <v/>
      </c>
      <c r="X120" s="349" t="str">
        <f>IF(W121="ア",VLOOKUP(U121,ア!$A$2:$E$1563,2,FALSE),IF(W121="イ",VLOOKUP(U121,イ!$A$2:$E$1563,2,FALSE),IF(W121="ウ",HLOOKUP(U121,ウ!$B$1:$ZX$6,4,FALSE),IF(W121="エ",VLOOKUP(U121,エ!$A$4:$E$1000,3,FALSE)&amp;"　"&amp;VLOOKUP(U121,エ!$A$4:$E$1000,4,FALSE),""))))</f>
        <v/>
      </c>
      <c r="Y120" s="349" t="str">
        <f>IF(W121="ア",VLOOKUP(U121,ア!$A$2:$E$9999,4,FALSE),IF(W121="イ",VLOOKUP(U121,イ!$A$2:$E$1563,5,FALSE),IF(W121="ウ",HLOOKUP(U121,ウ!$B$1:$ZX$6,5,FALSE),IF(W121="エ",VLOOKUP(U121,エ!$A$4:$E$1000,5,FALSE),""))))&amp;"　"&amp;IF(W121="ウ",HLOOKUP(U121,ウ!$B$1:$ZX$6,6,FALSE),"")</f>
        <v>　</v>
      </c>
      <c r="Z120" s="351" t="str">
        <f>IF(W121="ア",VLOOKUP(U121,ア!$A$2:$E$1563,5,FALSE),IF(W121="イ",VLOOKUP(U121,イ!$A$2:$E$1563,5,FALSE),IF(W121="ウ",HLOOKUP(U121,ウ!$B$1:$ZX$6,5,FALSE),IF(W121="エ",VLOOKUP(U121,エ!$A$4:$E$1000,5,FALSE),""))))&amp;"　"&amp;IF(W121="ウ",HLOOKUP(U121,ウ!$B$1:$ZX$6,6,FALSE),"")</f>
        <v>　</v>
      </c>
      <c r="AA120" s="353"/>
      <c r="AB120" s="285"/>
      <c r="AC120" s="287"/>
      <c r="AD120" s="289"/>
    </row>
    <row r="121" spans="1:30" s="36" customFormat="1" ht="16.95" customHeight="1" x14ac:dyDescent="0.45">
      <c r="A121" s="212"/>
      <c r="B121" s="348"/>
      <c r="C121" s="213"/>
      <c r="D121" s="350"/>
      <c r="E121" s="350"/>
      <c r="F121" s="352"/>
      <c r="G121" s="354"/>
      <c r="H121" s="286"/>
      <c r="I121" s="304"/>
      <c r="J121" s="305"/>
      <c r="K121" s="212" t="s">
        <v>10022</v>
      </c>
      <c r="L121" s="348"/>
      <c r="M121" s="213" t="s">
        <v>9952</v>
      </c>
      <c r="N121" s="350"/>
      <c r="O121" s="350"/>
      <c r="P121" s="352"/>
      <c r="Q121" s="354"/>
      <c r="R121" s="286"/>
      <c r="S121" s="304"/>
      <c r="T121" s="305"/>
      <c r="U121" s="212"/>
      <c r="V121" s="348"/>
      <c r="W121" s="213"/>
      <c r="X121" s="350"/>
      <c r="Y121" s="350"/>
      <c r="Z121" s="352"/>
      <c r="AA121" s="354"/>
      <c r="AB121" s="286"/>
      <c r="AC121" s="288"/>
      <c r="AD121" s="290"/>
    </row>
    <row r="122" spans="1:30" s="36" customFormat="1" ht="16.95" customHeight="1" x14ac:dyDescent="0.45">
      <c r="A122" s="215" t="s">
        <v>2026</v>
      </c>
      <c r="B122" s="347"/>
      <c r="C122" s="210"/>
      <c r="D122" s="349" t="str">
        <f>IF(C123="ア",VLOOKUP(A123,ア!$A$2:$E$1563,2,FALSE),IF(C123="イ",VLOOKUP(A123,イ!$A$2:$E$1563,2,FALSE),IF(C123="ウ",HLOOKUP(A123,ウ!$B$1:$ZX$6,4,FALSE),IF(C123="エ",VLOOKUP(A123,エ!$A$4:$E$1000,3,FALSE)&amp;"　"&amp;VLOOKUP(A123,エ!$A$4:$E$1000,4,FALSE),""))))</f>
        <v/>
      </c>
      <c r="E122" s="349" t="str">
        <f>IF(C123="ア",VLOOKUP(A123,ア!$A$2:$E$1563,4,FALSE),IF(C123="イ",VLOOKUP(A123,イ!$A$2:$E$1563,4,FALSE),IF(C123="ウ",IF(HLOOKUP(A123,ウ!$B$1:$QI$6,3,FALSE)="","",HLOOKUP(A123,ウ!$B$1:$QI$6,3,FALSE)),"")))</f>
        <v/>
      </c>
      <c r="F122" s="351" t="str">
        <f>IF(C123="ア",VLOOKUP(A123,ア!$A$2:$E$1563,5,FALSE),IF(C123="イ",VLOOKUP(A123,イ!$A$2:$E$1563,5,FALSE),IF(C123="ウ",HLOOKUP(A123,ウ!$B$1:$ZX$6,5,FALSE),IF(C123="エ",VLOOKUP(A123,エ!$A$4:$E$1000,5,FALSE),""))))&amp;"　"&amp;IF(C123="ウ",HLOOKUP(A123,ウ!$B$1:$ZX$6,6,FALSE),"")</f>
        <v>　</v>
      </c>
      <c r="G122" s="353"/>
      <c r="H122" s="285"/>
      <c r="I122" s="297"/>
      <c r="J122" s="299"/>
      <c r="K122" s="215" t="s">
        <v>2027</v>
      </c>
      <c r="L122" s="347" t="s">
        <v>10023</v>
      </c>
      <c r="M122" s="210" t="s">
        <v>10023</v>
      </c>
      <c r="N122" s="349" t="str">
        <f>IF(M123="ア",VLOOKUP(K123,ア!$A$2:$E$1563,2,FALSE),IF(M123="イ",VLOOKUP(K123,イ!$A$2:$E$1563,2,FALSE),IF(M123="ウ",HLOOKUP(K123,ウ!$B$1:$ZX$6,4,FALSE),IF(M123="エ",VLOOKUP(K123,エ!$A$4:$E$1000,3,FALSE)&amp;"　"&amp;VLOOKUP(K123,エ!$A$4:$E$1000,4,FALSE),""))))</f>
        <v>30-2　ポ　プ　ラ　社</v>
      </c>
      <c r="O122" s="349" t="str">
        <f>IF(M123="ア",VLOOKUP(K123,ア!$A$2:$E$9999,4,FALSE),IF(M123="イ",VLOOKUP(K123,イ!$A$2:$E$1563,5,FALSE),IF(M123="ウ",HLOOKUP(K123,ウ!$B$1:$ZX$6,5,FALSE),IF(M123="エ",VLOOKUP(K123,エ!$A$4:$E$1000,5,FALSE),""))))&amp;"　"&amp;IF(M123="ウ",HLOOKUP(K123,ウ!$B$1:$ZX$6,6,FALSE),"")</f>
        <v>りんごがたべたい
ねずみくん　</v>
      </c>
      <c r="P122" s="351" t="str">
        <f>IF(M123="ア",VLOOKUP(K123,ア!$A$2:$E$1563,5,FALSE),IF(M123="イ",VLOOKUP(K123,イ!$A$2:$E$1563,5,FALSE),IF(M123="ウ",HLOOKUP(K123,ウ!$B$1:$ZX$6,5,FALSE),IF(M123="エ",VLOOKUP(K123,エ!$A$4:$E$1000,5,FALSE),""))))&amp;"　"&amp;IF(M123="ウ",HLOOKUP(K123,ウ!$B$1:$ZX$6,6,FALSE),"")</f>
        <v>りんごがたべたい
ねずみくん　</v>
      </c>
      <c r="Q122" s="353" t="s">
        <v>10036</v>
      </c>
      <c r="R122" s="285"/>
      <c r="S122" s="297" t="s">
        <v>10019</v>
      </c>
      <c r="T122" s="299"/>
      <c r="U122" s="215" t="s">
        <v>2028</v>
      </c>
      <c r="V122" s="347"/>
      <c r="W122" s="210" t="str">
        <f>IF(V123="ア",VLOOKUP(T123,ア!$A$2:$E$9999,2,FALSE),IF(V123="イ",VLOOKUP(T123,#REF!,2,FALSE),IF(V123="ウ",HLOOKUP(T123,#REF!,4,FALSE),IF(V123="エ",VLOOKUP(T123,エ!$A$4:$E$1000,3,FALSE)&amp;"　"&amp;VLOOKUP(T123,エ!$A$4:$E$1000,4,FALSE),""))))</f>
        <v/>
      </c>
      <c r="X122" s="349" t="str">
        <f>IF(W123="ア",VLOOKUP(U123,ア!$A$2:$E$1563,2,FALSE),IF(W123="イ",VLOOKUP(U123,イ!$A$2:$E$1563,2,FALSE),IF(W123="ウ",HLOOKUP(U123,ウ!$B$1:$ZX$6,4,FALSE),IF(W123="エ",VLOOKUP(U123,エ!$A$4:$E$1000,3,FALSE)&amp;"　"&amp;VLOOKUP(U123,エ!$A$4:$E$1000,4,FALSE),""))))</f>
        <v/>
      </c>
      <c r="Y122" s="349" t="str">
        <f>IF(W123="ア",VLOOKUP(U123,ア!$A$2:$E$9999,4,FALSE),IF(W123="イ",VLOOKUP(U123,イ!$A$2:$E$1563,5,FALSE),IF(W123="ウ",HLOOKUP(U123,ウ!$B$1:$ZX$6,5,FALSE),IF(W123="エ",VLOOKUP(U123,エ!$A$4:$E$1000,5,FALSE),""))))&amp;"　"&amp;IF(W123="ウ",HLOOKUP(U123,ウ!$B$1:$ZX$6,6,FALSE),"")</f>
        <v>　</v>
      </c>
      <c r="Z122" s="351" t="str">
        <f>IF(W123="ア",VLOOKUP(U123,ア!$A$2:$E$1563,5,FALSE),IF(W123="イ",VLOOKUP(U123,イ!$A$2:$E$1563,5,FALSE),IF(W123="ウ",HLOOKUP(U123,ウ!$B$1:$ZX$6,5,FALSE),IF(W123="エ",VLOOKUP(U123,エ!$A$4:$E$1000,5,FALSE),""))))&amp;"　"&amp;IF(W123="ウ",HLOOKUP(U123,ウ!$B$1:$ZX$6,6,FALSE),"")</f>
        <v>　</v>
      </c>
      <c r="AA122" s="353"/>
      <c r="AB122" s="285"/>
      <c r="AC122" s="287"/>
      <c r="AD122" s="289"/>
    </row>
    <row r="123" spans="1:30" s="36" customFormat="1" ht="16.95" customHeight="1" x14ac:dyDescent="0.45">
      <c r="A123" s="212"/>
      <c r="B123" s="348"/>
      <c r="C123" s="213"/>
      <c r="D123" s="350"/>
      <c r="E123" s="350"/>
      <c r="F123" s="352"/>
      <c r="G123" s="354"/>
      <c r="H123" s="286"/>
      <c r="I123" s="304"/>
      <c r="J123" s="305"/>
      <c r="K123" s="212">
        <v>9784591004739</v>
      </c>
      <c r="L123" s="348"/>
      <c r="M123" s="213" t="s">
        <v>9956</v>
      </c>
      <c r="N123" s="350"/>
      <c r="O123" s="350"/>
      <c r="P123" s="352"/>
      <c r="Q123" s="354"/>
      <c r="R123" s="286"/>
      <c r="S123" s="304"/>
      <c r="T123" s="305"/>
      <c r="U123" s="212"/>
      <c r="V123" s="348"/>
      <c r="W123" s="213"/>
      <c r="X123" s="350"/>
      <c r="Y123" s="350"/>
      <c r="Z123" s="352"/>
      <c r="AA123" s="354"/>
      <c r="AB123" s="286"/>
      <c r="AC123" s="288"/>
      <c r="AD123" s="290"/>
    </row>
    <row r="124" spans="1:30" s="36" customFormat="1" ht="16.95" customHeight="1" x14ac:dyDescent="0.45">
      <c r="A124" s="215" t="s">
        <v>2029</v>
      </c>
      <c r="B124" s="347"/>
      <c r="C124" s="210"/>
      <c r="D124" s="349" t="str">
        <f>IF(C125="ア",VLOOKUP(A125,ア!$A$2:$E$1563,2,FALSE),IF(C125="イ",VLOOKUP(A125,イ!$A$2:$E$1563,2,FALSE),IF(C125="ウ",HLOOKUP(A125,ウ!$B$1:$ZX$6,4,FALSE),IF(C125="エ",VLOOKUP(A125,エ!$A$4:$E$1000,3,FALSE)&amp;"　"&amp;VLOOKUP(A125,エ!$A$4:$E$1000,4,FALSE),""))))</f>
        <v/>
      </c>
      <c r="E124" s="349" t="str">
        <f>IF(C125="ア",VLOOKUP(A125,ア!$A$2:$E$1563,4,FALSE),IF(C125="イ",VLOOKUP(A125,イ!$A$2:$E$1563,4,FALSE),IF(C125="ウ",IF(HLOOKUP(A125,ウ!$B$1:$QI$6,3,FALSE)="","",HLOOKUP(A125,ウ!$B$1:$QI$6,3,FALSE)),"")))</f>
        <v/>
      </c>
      <c r="F124" s="351" t="str">
        <f>IF(C125="ア",VLOOKUP(A125,ア!$A$2:$E$1563,5,FALSE),IF(C125="イ",VLOOKUP(A125,イ!$A$2:$E$1563,5,FALSE),IF(C125="ウ",HLOOKUP(A125,ウ!$B$1:$ZX$6,5,FALSE),IF(C125="エ",VLOOKUP(A125,エ!$A$4:$E$1000,5,FALSE),""))))&amp;"　"&amp;IF(C125="ウ",HLOOKUP(A125,ウ!$B$1:$ZX$6,6,FALSE),"")</f>
        <v>　</v>
      </c>
      <c r="G124" s="353"/>
      <c r="H124" s="285"/>
      <c r="I124" s="297"/>
      <c r="J124" s="299"/>
      <c r="K124" s="215" t="s">
        <v>2030</v>
      </c>
      <c r="L124" s="347"/>
      <c r="M124" s="210" t="str">
        <f>IF(L125="ア",VLOOKUP(J125,ア!$A$2:$E$9999,2,FALSE),IF(L125="イ",VLOOKUP(J125,#REF!,2,FALSE),IF(L125="ウ",HLOOKUP(J125,#REF!,4,FALSE),IF(L125="エ",VLOOKUP(J125,エ!$A$4:$E$1000,3,FALSE)&amp;"　"&amp;VLOOKUP(J125,エ!$A$4:$E$1000,4,FALSE),""))))</f>
        <v/>
      </c>
      <c r="N124" s="349" t="str">
        <f>IF(M125="ア",VLOOKUP(K125,ア!$A$2:$E$1563,2,FALSE),IF(M125="イ",VLOOKUP(K125,イ!$A$2:$E$1563,2,FALSE),IF(M125="ウ",HLOOKUP(K125,ウ!$B$1:$ZX$6,4,FALSE),IF(M125="エ",VLOOKUP(K125,エ!$A$4:$E$1000,3,FALSE)&amp;"　"&amp;VLOOKUP(K125,エ!$A$4:$E$1000,4,FALSE),""))))</f>
        <v/>
      </c>
      <c r="O124" s="349" t="str">
        <f>IF(M125="ア",VLOOKUP(K125,ア!$A$2:$E$9999,4,FALSE),IF(M125="イ",VLOOKUP(K125,イ!$A$2:$E$1563,5,FALSE),IF(M125="ウ",HLOOKUP(K125,ウ!$B$1:$ZX$6,5,FALSE),IF(M125="エ",VLOOKUP(K125,エ!$A$4:$E$1000,5,FALSE),""))))&amp;"　"&amp;IF(M125="ウ",HLOOKUP(K125,ウ!$B$1:$ZX$6,6,FALSE),"")</f>
        <v>　</v>
      </c>
      <c r="P124" s="351" t="str">
        <f>IF(M125="ア",VLOOKUP(K125,ア!$A$2:$E$1563,5,FALSE),IF(M125="イ",VLOOKUP(K125,イ!$A$2:$E$1563,5,FALSE),IF(M125="ウ",HLOOKUP(K125,ウ!$B$1:$ZX$6,5,FALSE),IF(M125="エ",VLOOKUP(K125,エ!$A$4:$E$1000,5,FALSE),""))))&amp;"　"&amp;IF(M125="ウ",HLOOKUP(K125,ウ!$B$1:$ZX$6,6,FALSE),"")</f>
        <v>　</v>
      </c>
      <c r="Q124" s="353"/>
      <c r="R124" s="285"/>
      <c r="S124" s="297"/>
      <c r="T124" s="299"/>
      <c r="U124" s="215" t="s">
        <v>2031</v>
      </c>
      <c r="V124" s="347"/>
      <c r="W124" s="210" t="str">
        <f>IF(V125="ア",VLOOKUP(T125,ア!$A$2:$E$9999,2,FALSE),IF(V125="イ",VLOOKUP(T125,#REF!,2,FALSE),IF(V125="ウ",HLOOKUP(T125,#REF!,4,FALSE),IF(V125="エ",VLOOKUP(T125,エ!$A$4:$E$1000,3,FALSE)&amp;"　"&amp;VLOOKUP(T125,エ!$A$4:$E$1000,4,FALSE),""))))</f>
        <v/>
      </c>
      <c r="X124" s="349" t="str">
        <f>IF(W125="ア",VLOOKUP(U125,ア!$A$2:$E$1563,2,FALSE),IF(W125="イ",VLOOKUP(U125,イ!$A$2:$E$1563,2,FALSE),IF(W125="ウ",HLOOKUP(U125,ウ!$B$1:$ZX$6,4,FALSE),IF(W125="エ",VLOOKUP(U125,エ!$A$4:$E$1000,3,FALSE)&amp;"　"&amp;VLOOKUP(U125,エ!$A$4:$E$1000,4,FALSE),""))))</f>
        <v/>
      </c>
      <c r="Y124" s="349" t="str">
        <f>IF(W125="ア",VLOOKUP(U125,ア!$A$2:$E$9999,4,FALSE),IF(W125="イ",VLOOKUP(U125,イ!$A$2:$E$1563,5,FALSE),IF(W125="ウ",HLOOKUP(U125,ウ!$B$1:$ZX$6,5,FALSE),IF(W125="エ",VLOOKUP(U125,エ!$A$4:$E$1000,5,FALSE),""))))&amp;"　"&amp;IF(W125="ウ",HLOOKUP(U125,ウ!$B$1:$ZX$6,6,FALSE),"")</f>
        <v>　</v>
      </c>
      <c r="Z124" s="351" t="str">
        <f>IF(W125="ア",VLOOKUP(U125,ア!$A$2:$E$1563,5,FALSE),IF(W125="イ",VLOOKUP(U125,イ!$A$2:$E$1563,5,FALSE),IF(W125="ウ",HLOOKUP(U125,ウ!$B$1:$ZX$6,5,FALSE),IF(W125="エ",VLOOKUP(U125,エ!$A$4:$E$1000,5,FALSE),""))))&amp;"　"&amp;IF(W125="ウ",HLOOKUP(U125,ウ!$B$1:$ZX$6,6,FALSE),"")</f>
        <v>　</v>
      </c>
      <c r="AA124" s="353"/>
      <c r="AB124" s="285"/>
      <c r="AC124" s="287"/>
      <c r="AD124" s="289"/>
    </row>
    <row r="125" spans="1:30" s="36" customFormat="1" ht="16.95" customHeight="1" x14ac:dyDescent="0.45">
      <c r="A125" s="212"/>
      <c r="B125" s="348"/>
      <c r="C125" s="213"/>
      <c r="D125" s="350"/>
      <c r="E125" s="350"/>
      <c r="F125" s="352"/>
      <c r="G125" s="354"/>
      <c r="H125" s="286"/>
      <c r="I125" s="304"/>
      <c r="J125" s="305"/>
      <c r="K125" s="212"/>
      <c r="L125" s="348"/>
      <c r="M125" s="213"/>
      <c r="N125" s="350"/>
      <c r="O125" s="350"/>
      <c r="P125" s="352"/>
      <c r="Q125" s="354"/>
      <c r="R125" s="286"/>
      <c r="S125" s="304"/>
      <c r="T125" s="305"/>
      <c r="U125" s="212"/>
      <c r="V125" s="348"/>
      <c r="W125" s="213"/>
      <c r="X125" s="350"/>
      <c r="Y125" s="350"/>
      <c r="Z125" s="352"/>
      <c r="AA125" s="354"/>
      <c r="AB125" s="286"/>
      <c r="AC125" s="288"/>
      <c r="AD125" s="290"/>
    </row>
    <row r="126" spans="1:30" s="36" customFormat="1" ht="16.95" customHeight="1" x14ac:dyDescent="0.45">
      <c r="A126" s="215" t="s">
        <v>2032</v>
      </c>
      <c r="B126" s="347"/>
      <c r="C126" s="210"/>
      <c r="D126" s="349" t="str">
        <f>IF(C127="ア",VLOOKUP(A127,ア!$A$2:$E$1563,2,FALSE),IF(C127="イ",VLOOKUP(A127,イ!$A$2:$E$1563,2,FALSE),IF(C127="ウ",HLOOKUP(A127,ウ!$B$1:$ZX$6,4,FALSE),IF(C127="エ",VLOOKUP(A127,エ!$A$4:$E$1000,3,FALSE)&amp;"　"&amp;VLOOKUP(A127,エ!$A$4:$E$1000,4,FALSE),""))))</f>
        <v/>
      </c>
      <c r="E126" s="349" t="str">
        <f>IF(C127="ア",VLOOKUP(A127,ア!$A$2:$E$1563,4,FALSE),IF(C127="イ",VLOOKUP(A127,イ!$A$2:$E$1563,4,FALSE),IF(C127="ウ",IF(HLOOKUP(A127,ウ!$B$1:$QI$6,3,FALSE)="","",HLOOKUP(A127,ウ!$B$1:$QI$6,3,FALSE)),"")))</f>
        <v/>
      </c>
      <c r="F126" s="351" t="str">
        <f>IF(C127="ア",VLOOKUP(A127,ア!$A$2:$E$1563,5,FALSE),IF(C127="イ",VLOOKUP(A127,イ!$A$2:$E$1563,5,FALSE),IF(C127="ウ",HLOOKUP(A127,ウ!$B$1:$ZX$6,5,FALSE),IF(C127="エ",VLOOKUP(A127,エ!$A$4:$E$1000,5,FALSE),""))))&amp;"　"&amp;IF(C127="ウ",HLOOKUP(A127,ウ!$B$1:$ZX$6,6,FALSE),"")</f>
        <v>　</v>
      </c>
      <c r="G126" s="353"/>
      <c r="H126" s="285"/>
      <c r="I126" s="297"/>
      <c r="J126" s="299"/>
      <c r="K126" s="215" t="s">
        <v>2033</v>
      </c>
      <c r="L126" s="347"/>
      <c r="M126" s="210" t="str">
        <f>IF(L127="ア",VLOOKUP(J127,ア!$A$2:$E$9999,2,FALSE),IF(L127="イ",VLOOKUP(J127,#REF!,2,FALSE),IF(L127="ウ",HLOOKUP(J127,#REF!,4,FALSE),IF(L127="エ",VLOOKUP(J127,エ!$A$4:$E$1000,3,FALSE)&amp;"　"&amp;VLOOKUP(J127,エ!$A$4:$E$1000,4,FALSE),""))))</f>
        <v/>
      </c>
      <c r="N126" s="349" t="str">
        <f>IF(M127="ア",VLOOKUP(K127,ア!$A$2:$E$1563,2,FALSE),IF(M127="イ",VLOOKUP(K127,イ!$A$2:$E$1563,2,FALSE),IF(M127="ウ",HLOOKUP(K127,ウ!$B$1:$ZX$6,4,FALSE),IF(M127="エ",VLOOKUP(K127,エ!$A$4:$E$1000,3,FALSE)&amp;"　"&amp;VLOOKUP(K127,エ!$A$4:$E$1000,4,FALSE),""))))</f>
        <v/>
      </c>
      <c r="O126" s="349" t="str">
        <f>IF(M127="ア",VLOOKUP(K127,ア!$A$2:$E$9999,4,FALSE),IF(M127="イ",VLOOKUP(K127,イ!$A$2:$E$1563,5,FALSE),IF(M127="ウ",HLOOKUP(K127,ウ!$B$1:$ZX$6,5,FALSE),IF(M127="エ",VLOOKUP(K127,エ!$A$4:$E$1000,5,FALSE),""))))&amp;"　"&amp;IF(M127="ウ",HLOOKUP(K127,ウ!$B$1:$ZX$6,6,FALSE),"")</f>
        <v>　</v>
      </c>
      <c r="P126" s="351" t="str">
        <f>IF(M127="ア",VLOOKUP(K127,ア!$A$2:$E$1563,5,FALSE),IF(M127="イ",VLOOKUP(K127,イ!$A$2:$E$1563,5,FALSE),IF(M127="ウ",HLOOKUP(K127,ウ!$B$1:$ZX$6,5,FALSE),IF(M127="エ",VLOOKUP(K127,エ!$A$4:$E$1000,5,FALSE),""))))&amp;"　"&amp;IF(M127="ウ",HLOOKUP(K127,ウ!$B$1:$ZX$6,6,FALSE),"")</f>
        <v>　</v>
      </c>
      <c r="Q126" s="353"/>
      <c r="R126" s="285"/>
      <c r="S126" s="297"/>
      <c r="T126" s="299"/>
      <c r="U126" s="215" t="s">
        <v>2034</v>
      </c>
      <c r="V126" s="347"/>
      <c r="W126" s="210" t="str">
        <f>IF(V127="ア",VLOOKUP(T127,ア!$A$2:$E$9999,2,FALSE),IF(V127="イ",VLOOKUP(T127,#REF!,2,FALSE),IF(V127="ウ",HLOOKUP(T127,#REF!,4,FALSE),IF(V127="エ",VLOOKUP(T127,エ!$A$4:$E$1000,3,FALSE)&amp;"　"&amp;VLOOKUP(T127,エ!$A$4:$E$1000,4,FALSE),""))))</f>
        <v/>
      </c>
      <c r="X126" s="349" t="str">
        <f>IF(W127="ア",VLOOKUP(U127,ア!$A$2:$E$1563,2,FALSE),IF(W127="イ",VLOOKUP(U127,イ!$A$2:$E$1563,2,FALSE),IF(W127="ウ",HLOOKUP(U127,ウ!$B$1:$ZX$6,4,FALSE),IF(W127="エ",VLOOKUP(U127,エ!$A$4:$E$1000,3,FALSE)&amp;"　"&amp;VLOOKUP(U127,エ!$A$4:$E$1000,4,FALSE),""))))</f>
        <v/>
      </c>
      <c r="Y126" s="349" t="str">
        <f>IF(W127="ア",VLOOKUP(U127,ア!$A$2:$E$9999,4,FALSE),IF(W127="イ",VLOOKUP(U127,イ!$A$2:$E$1563,5,FALSE),IF(W127="ウ",HLOOKUP(U127,ウ!$B$1:$ZX$6,5,FALSE),IF(W127="エ",VLOOKUP(U127,エ!$A$4:$E$1000,5,FALSE),""))))&amp;"　"&amp;IF(W127="ウ",HLOOKUP(U127,ウ!$B$1:$ZX$6,6,FALSE),"")</f>
        <v>　</v>
      </c>
      <c r="Z126" s="351" t="str">
        <f>IF(W127="ア",VLOOKUP(U127,ア!$A$2:$E$1563,5,FALSE),IF(W127="イ",VLOOKUP(U127,イ!$A$2:$E$1563,5,FALSE),IF(W127="ウ",HLOOKUP(U127,ウ!$B$1:$ZX$6,5,FALSE),IF(W127="エ",VLOOKUP(U127,エ!$A$4:$E$1000,5,FALSE),""))))&amp;"　"&amp;IF(W127="ウ",HLOOKUP(U127,ウ!$B$1:$ZX$6,6,FALSE),"")</f>
        <v>　</v>
      </c>
      <c r="AA126" s="353"/>
      <c r="AB126" s="285"/>
      <c r="AC126" s="287"/>
      <c r="AD126" s="289"/>
    </row>
    <row r="127" spans="1:30" s="36" customFormat="1" ht="16.95" customHeight="1" x14ac:dyDescent="0.45">
      <c r="A127" s="212"/>
      <c r="B127" s="348"/>
      <c r="C127" s="213"/>
      <c r="D127" s="350"/>
      <c r="E127" s="350"/>
      <c r="F127" s="352"/>
      <c r="G127" s="354"/>
      <c r="H127" s="286"/>
      <c r="I127" s="304"/>
      <c r="J127" s="305"/>
      <c r="K127" s="212"/>
      <c r="L127" s="348"/>
      <c r="M127" s="213"/>
      <c r="N127" s="350"/>
      <c r="O127" s="350"/>
      <c r="P127" s="352"/>
      <c r="Q127" s="354"/>
      <c r="R127" s="286"/>
      <c r="S127" s="304"/>
      <c r="T127" s="305"/>
      <c r="U127" s="212"/>
      <c r="V127" s="348"/>
      <c r="W127" s="213"/>
      <c r="X127" s="350"/>
      <c r="Y127" s="350"/>
      <c r="Z127" s="352"/>
      <c r="AA127" s="354"/>
      <c r="AB127" s="286"/>
      <c r="AC127" s="288"/>
      <c r="AD127" s="290"/>
    </row>
    <row r="128" spans="1:30" s="36" customFormat="1" ht="16.95" customHeight="1" x14ac:dyDescent="0.45">
      <c r="A128" s="215" t="s">
        <v>2035</v>
      </c>
      <c r="B128" s="347"/>
      <c r="C128" s="210"/>
      <c r="D128" s="349" t="str">
        <f>IF(C129="ア",VLOOKUP(A129,ア!$A$2:$E$1563,2,FALSE),IF(C129="イ",VLOOKUP(A129,イ!$A$2:$E$1563,2,FALSE),IF(C129="ウ",HLOOKUP(A129,ウ!$B$1:$ZX$6,4,FALSE),IF(C129="エ",VLOOKUP(A129,エ!$A$4:$E$1000,3,FALSE)&amp;"　"&amp;VLOOKUP(A129,エ!$A$4:$E$1000,4,FALSE),""))))</f>
        <v/>
      </c>
      <c r="E128" s="349" t="str">
        <f>IF(C129="ア",VLOOKUP(A129,ア!$A$2:$E$1563,4,FALSE),IF(C129="イ",VLOOKUP(A129,イ!$A$2:$E$1563,4,FALSE),IF(C129="ウ",IF(HLOOKUP(A129,ウ!$B$1:$QI$6,3,FALSE)="","",HLOOKUP(A129,ウ!$B$1:$QI$6,3,FALSE)),"")))</f>
        <v/>
      </c>
      <c r="F128" s="351" t="str">
        <f>IF(C129="ア",VLOOKUP(A129,ア!$A$2:$E$1563,5,FALSE),IF(C129="イ",VLOOKUP(A129,イ!$A$2:$E$1563,5,FALSE),IF(C129="ウ",HLOOKUP(A129,ウ!$B$1:$ZX$6,5,FALSE),IF(C129="エ",VLOOKUP(A129,エ!$A$4:$E$1000,5,FALSE),""))))&amp;"　"&amp;IF(C129="ウ",HLOOKUP(A129,ウ!$B$1:$ZX$6,6,FALSE),"")</f>
        <v>　</v>
      </c>
      <c r="G128" s="353"/>
      <c r="H128" s="285"/>
      <c r="I128" s="297"/>
      <c r="J128" s="299"/>
      <c r="K128" s="215" t="s">
        <v>2036</v>
      </c>
      <c r="L128" s="347"/>
      <c r="M128" s="210" t="str">
        <f>IF(L129="ア",VLOOKUP(J129,ア!$A$2:$E$9999,2,FALSE),IF(L129="イ",VLOOKUP(J129,#REF!,2,FALSE),IF(L129="ウ",HLOOKUP(J129,#REF!,4,FALSE),IF(L129="エ",VLOOKUP(J129,エ!$A$4:$E$1000,3,FALSE)&amp;"　"&amp;VLOOKUP(J129,エ!$A$4:$E$1000,4,FALSE),""))))</f>
        <v/>
      </c>
      <c r="N128" s="349" t="str">
        <f>IF(M129="ア",VLOOKUP(K129,ア!$A$2:$E$1563,2,FALSE),IF(M129="イ",VLOOKUP(K129,イ!$A$2:$E$1563,2,FALSE),IF(M129="ウ",HLOOKUP(K129,ウ!$B$1:$ZX$6,4,FALSE),IF(M129="エ",VLOOKUP(K129,エ!$A$4:$E$1000,3,FALSE)&amp;"　"&amp;VLOOKUP(K129,エ!$A$4:$E$1000,4,FALSE),""))))</f>
        <v/>
      </c>
      <c r="O128" s="349" t="str">
        <f>IF(M129="ア",VLOOKUP(K129,ア!$A$2:$E$9999,4,FALSE),IF(M129="イ",VLOOKUP(K129,イ!$A$2:$E$1563,5,FALSE),IF(M129="ウ",HLOOKUP(K129,ウ!$B$1:$ZX$6,5,FALSE),IF(M129="エ",VLOOKUP(K129,エ!$A$4:$E$1000,5,FALSE),""))))&amp;"　"&amp;IF(M129="ウ",HLOOKUP(K129,ウ!$B$1:$ZX$6,6,FALSE),"")</f>
        <v>　</v>
      </c>
      <c r="P128" s="351" t="str">
        <f>IF(M129="ア",VLOOKUP(K129,ア!$A$2:$E$1563,5,FALSE),IF(M129="イ",VLOOKUP(K129,イ!$A$2:$E$1563,5,FALSE),IF(M129="ウ",HLOOKUP(K129,ウ!$B$1:$ZX$6,5,FALSE),IF(M129="エ",VLOOKUP(K129,エ!$A$4:$E$1000,5,FALSE),""))))&amp;"　"&amp;IF(M129="ウ",HLOOKUP(K129,ウ!$B$1:$ZX$6,6,FALSE),"")</f>
        <v>　</v>
      </c>
      <c r="Q128" s="353"/>
      <c r="R128" s="285"/>
      <c r="S128" s="297"/>
      <c r="T128" s="299"/>
      <c r="U128" s="215" t="s">
        <v>2037</v>
      </c>
      <c r="V128" s="347"/>
      <c r="W128" s="210" t="str">
        <f>IF(V129="ア",VLOOKUP(T129,ア!$A$2:$E$9999,2,FALSE),IF(V129="イ",VLOOKUP(T129,#REF!,2,FALSE),IF(V129="ウ",HLOOKUP(T129,#REF!,4,FALSE),IF(V129="エ",VLOOKUP(T129,エ!$A$4:$E$1000,3,FALSE)&amp;"　"&amp;VLOOKUP(T129,エ!$A$4:$E$1000,4,FALSE),""))))</f>
        <v/>
      </c>
      <c r="X128" s="349" t="str">
        <f>IF(W129="ア",VLOOKUP(U129,ア!$A$2:$E$1563,2,FALSE),IF(W129="イ",VLOOKUP(U129,イ!$A$2:$E$1563,2,FALSE),IF(W129="ウ",HLOOKUP(U129,ウ!$B$1:$ZX$6,4,FALSE),IF(W129="エ",VLOOKUP(U129,エ!$A$4:$E$1000,3,FALSE)&amp;"　"&amp;VLOOKUP(U129,エ!$A$4:$E$1000,4,FALSE),""))))</f>
        <v/>
      </c>
      <c r="Y128" s="349" t="str">
        <f>IF(W129="ア",VLOOKUP(U129,ア!$A$2:$E$9999,4,FALSE),IF(W129="イ",VLOOKUP(U129,イ!$A$2:$E$1563,5,FALSE),IF(W129="ウ",HLOOKUP(U129,ウ!$B$1:$ZX$6,5,FALSE),IF(W129="エ",VLOOKUP(U129,エ!$A$4:$E$1000,5,FALSE),""))))&amp;"　"&amp;IF(W129="ウ",HLOOKUP(U129,ウ!$B$1:$ZX$6,6,FALSE),"")</f>
        <v>　</v>
      </c>
      <c r="Z128" s="351" t="str">
        <f>IF(W129="ア",VLOOKUP(U129,ア!$A$2:$E$1563,5,FALSE),IF(W129="イ",VLOOKUP(U129,イ!$A$2:$E$1563,5,FALSE),IF(W129="ウ",HLOOKUP(U129,ウ!$B$1:$ZX$6,5,FALSE),IF(W129="エ",VLOOKUP(U129,エ!$A$4:$E$1000,5,FALSE),""))))&amp;"　"&amp;IF(W129="ウ",HLOOKUP(U129,ウ!$B$1:$ZX$6,6,FALSE),"")</f>
        <v>　</v>
      </c>
      <c r="AA128" s="353"/>
      <c r="AB128" s="285"/>
      <c r="AC128" s="287"/>
      <c r="AD128" s="289"/>
    </row>
    <row r="129" spans="1:31" s="36" customFormat="1" ht="16.95" customHeight="1" x14ac:dyDescent="0.45">
      <c r="A129" s="212"/>
      <c r="B129" s="348"/>
      <c r="C129" s="213"/>
      <c r="D129" s="350"/>
      <c r="E129" s="350"/>
      <c r="F129" s="352"/>
      <c r="G129" s="354"/>
      <c r="H129" s="286"/>
      <c r="I129" s="304"/>
      <c r="J129" s="305"/>
      <c r="K129" s="212"/>
      <c r="L129" s="348"/>
      <c r="M129" s="213"/>
      <c r="N129" s="350"/>
      <c r="O129" s="350"/>
      <c r="P129" s="352"/>
      <c r="Q129" s="354"/>
      <c r="R129" s="286"/>
      <c r="S129" s="304"/>
      <c r="T129" s="305"/>
      <c r="U129" s="212"/>
      <c r="V129" s="348"/>
      <c r="W129" s="213"/>
      <c r="X129" s="350"/>
      <c r="Y129" s="350"/>
      <c r="Z129" s="352"/>
      <c r="AA129" s="354"/>
      <c r="AB129" s="286"/>
      <c r="AC129" s="288"/>
      <c r="AD129" s="290"/>
    </row>
    <row r="130" spans="1:31" s="36" customFormat="1" ht="16.95" customHeight="1" x14ac:dyDescent="0.45">
      <c r="A130" s="215" t="s">
        <v>2038</v>
      </c>
      <c r="B130" s="347"/>
      <c r="C130" s="210"/>
      <c r="D130" s="349" t="str">
        <f>IF(C131="ア",VLOOKUP(A131,ア!$A$2:$E$1563,2,FALSE),IF(C131="イ",VLOOKUP(A131,イ!$A$2:$E$1563,2,FALSE),IF(C131="ウ",HLOOKUP(A131,ウ!$B$1:$ZX$6,4,FALSE),IF(C131="エ",VLOOKUP(A131,エ!$A$4:$E$1000,3,FALSE)&amp;"　"&amp;VLOOKUP(A131,エ!$A$4:$E$1000,4,FALSE),""))))</f>
        <v/>
      </c>
      <c r="E130" s="349" t="str">
        <f>IF(C131="ア",VLOOKUP(A131,ア!$A$2:$E$1563,4,FALSE),IF(C131="イ",VLOOKUP(A131,イ!$A$2:$E$1563,4,FALSE),IF(C131="ウ",IF(HLOOKUP(A131,ウ!$B$1:$QI$6,3,FALSE)="","",HLOOKUP(A131,ウ!$B$1:$QI$6,3,FALSE)),"")))</f>
        <v/>
      </c>
      <c r="F130" s="351" t="str">
        <f>IF(C131="ア",VLOOKUP(A131,ア!$A$2:$E$1563,5,FALSE),IF(C131="イ",VLOOKUP(A131,イ!$A$2:$E$1563,5,FALSE),IF(C131="ウ",HLOOKUP(A131,ウ!$B$1:$ZX$6,5,FALSE),IF(C131="エ",VLOOKUP(A131,エ!$A$4:$E$1000,5,FALSE),""))))&amp;"　"&amp;IF(C131="ウ",HLOOKUP(A131,ウ!$B$1:$ZX$6,6,FALSE),"")</f>
        <v>　</v>
      </c>
      <c r="G130" s="353"/>
      <c r="H130" s="285"/>
      <c r="I130" s="297"/>
      <c r="J130" s="299"/>
      <c r="K130" s="215" t="s">
        <v>2039</v>
      </c>
      <c r="L130" s="347"/>
      <c r="M130" s="210" t="str">
        <f>IF(L131="ア",VLOOKUP(J131,ア!$A$2:$E$9999,2,FALSE),IF(L131="イ",VLOOKUP(J131,#REF!,2,FALSE),IF(L131="ウ",HLOOKUP(J131,#REF!,4,FALSE),IF(L131="エ",VLOOKUP(J131,エ!$A$4:$E$1000,3,FALSE)&amp;"　"&amp;VLOOKUP(J131,エ!$A$4:$E$1000,4,FALSE),""))))</f>
        <v/>
      </c>
      <c r="N130" s="349" t="str">
        <f>IF(M131="ア",VLOOKUP(K131,ア!$A$2:$E$1563,2,FALSE),IF(M131="イ",VLOOKUP(K131,イ!$A$2:$E$1563,2,FALSE),IF(M131="ウ",HLOOKUP(K131,ウ!$B$1:$ZX$6,4,FALSE),IF(M131="エ",VLOOKUP(K131,エ!$A$4:$E$1000,3,FALSE)&amp;"　"&amp;VLOOKUP(K131,エ!$A$4:$E$1000,4,FALSE),""))))</f>
        <v/>
      </c>
      <c r="O130" s="349" t="str">
        <f>IF(M131="ア",VLOOKUP(K131,ア!$A$2:$E$9999,4,FALSE),IF(M131="イ",VLOOKUP(K131,イ!$A$2:$E$1563,5,FALSE),IF(M131="ウ",HLOOKUP(K131,ウ!$B$1:$ZX$6,5,FALSE),IF(M131="エ",VLOOKUP(K131,エ!$A$4:$E$1000,5,FALSE),""))))&amp;"　"&amp;IF(M131="ウ",HLOOKUP(K131,ウ!$B$1:$ZX$6,6,FALSE),"")</f>
        <v>　</v>
      </c>
      <c r="P130" s="351" t="str">
        <f>IF(M131="ア",VLOOKUP(K131,ア!$A$2:$E$1563,5,FALSE),IF(M131="イ",VLOOKUP(K131,イ!$A$2:$E$1563,5,FALSE),IF(M131="ウ",HLOOKUP(K131,ウ!$B$1:$ZX$6,5,FALSE),IF(M131="エ",VLOOKUP(K131,エ!$A$4:$E$1000,5,FALSE),""))))&amp;"　"&amp;IF(M131="ウ",HLOOKUP(K131,ウ!$B$1:$ZX$6,6,FALSE),"")</f>
        <v>　</v>
      </c>
      <c r="Q130" s="353"/>
      <c r="R130" s="285"/>
      <c r="S130" s="297"/>
      <c r="T130" s="299"/>
      <c r="U130" s="215" t="s">
        <v>2040</v>
      </c>
      <c r="V130" s="347"/>
      <c r="W130" s="210" t="str">
        <f>IF(V131="ア",VLOOKUP(T131,ア!$A$2:$E$9999,2,FALSE),IF(V131="イ",VLOOKUP(T131,#REF!,2,FALSE),IF(V131="ウ",HLOOKUP(T131,#REF!,4,FALSE),IF(V131="エ",VLOOKUP(T131,エ!$A$4:$E$1000,3,FALSE)&amp;"　"&amp;VLOOKUP(T131,エ!$A$4:$E$1000,4,FALSE),""))))</f>
        <v/>
      </c>
      <c r="X130" s="349" t="str">
        <f>IF(W131="ア",VLOOKUP(U131,ア!$A$2:$E$1563,2,FALSE),IF(W131="イ",VLOOKUP(U131,イ!$A$2:$E$1563,2,FALSE),IF(W131="ウ",HLOOKUP(U131,ウ!$B$1:$ZX$6,4,FALSE),IF(W131="エ",VLOOKUP(U131,エ!$A$4:$E$1000,3,FALSE)&amp;"　"&amp;VLOOKUP(U131,エ!$A$4:$E$1000,4,FALSE),""))))</f>
        <v/>
      </c>
      <c r="Y130" s="349" t="str">
        <f>IF(W131="ア",VLOOKUP(U131,ア!$A$2:$E$9999,4,FALSE),IF(W131="イ",VLOOKUP(U131,イ!$A$2:$E$1563,5,FALSE),IF(W131="ウ",HLOOKUP(U131,ウ!$B$1:$ZX$6,5,FALSE),IF(W131="エ",VLOOKUP(U131,エ!$A$4:$E$1000,5,FALSE),""))))&amp;"　"&amp;IF(W131="ウ",HLOOKUP(U131,ウ!$B$1:$ZX$6,6,FALSE),"")</f>
        <v>　</v>
      </c>
      <c r="Z130" s="351" t="str">
        <f>IF(W131="ア",VLOOKUP(U131,ア!$A$2:$E$1563,5,FALSE),IF(W131="イ",VLOOKUP(U131,イ!$A$2:$E$1563,5,FALSE),IF(W131="ウ",HLOOKUP(U131,ウ!$B$1:$ZX$6,5,FALSE),IF(W131="エ",VLOOKUP(U131,エ!$A$4:$E$1000,5,FALSE),""))))&amp;"　"&amp;IF(W131="ウ",HLOOKUP(U131,ウ!$B$1:$ZX$6,6,FALSE),"")</f>
        <v>　</v>
      </c>
      <c r="AA130" s="353"/>
      <c r="AB130" s="285"/>
      <c r="AC130" s="287"/>
      <c r="AD130" s="289"/>
    </row>
    <row r="131" spans="1:31" s="36" customFormat="1" ht="16.95" customHeight="1" x14ac:dyDescent="0.45">
      <c r="A131" s="212"/>
      <c r="B131" s="348"/>
      <c r="C131" s="213"/>
      <c r="D131" s="350"/>
      <c r="E131" s="350"/>
      <c r="F131" s="352"/>
      <c r="G131" s="354"/>
      <c r="H131" s="286"/>
      <c r="I131" s="304"/>
      <c r="J131" s="305"/>
      <c r="K131" s="212"/>
      <c r="L131" s="348"/>
      <c r="M131" s="213"/>
      <c r="N131" s="350"/>
      <c r="O131" s="350"/>
      <c r="P131" s="352"/>
      <c r="Q131" s="354"/>
      <c r="R131" s="286"/>
      <c r="S131" s="304"/>
      <c r="T131" s="305"/>
      <c r="U131" s="212"/>
      <c r="V131" s="348"/>
      <c r="W131" s="213"/>
      <c r="X131" s="350"/>
      <c r="Y131" s="350"/>
      <c r="Z131" s="352"/>
      <c r="AA131" s="354"/>
      <c r="AB131" s="286"/>
      <c r="AC131" s="288"/>
      <c r="AD131" s="290"/>
    </row>
    <row r="132" spans="1:31" s="36" customFormat="1" ht="16.95" customHeight="1" x14ac:dyDescent="0.45">
      <c r="A132" s="215" t="s">
        <v>2041</v>
      </c>
      <c r="B132" s="347"/>
      <c r="C132" s="210"/>
      <c r="D132" s="349" t="str">
        <f>IF(C133="ア",VLOOKUP(A133,ア!$A$2:$E$1563,2,FALSE),IF(C133="イ",VLOOKUP(A133,イ!$A$2:$E$1563,2,FALSE),IF(C133="ウ",HLOOKUP(A133,ウ!$B$1:$ZX$6,4,FALSE),IF(C133="エ",VLOOKUP(A133,エ!$A$4:$E$1000,3,FALSE)&amp;"　"&amp;VLOOKUP(A133,エ!$A$4:$E$1000,4,FALSE),""))))</f>
        <v/>
      </c>
      <c r="E132" s="349" t="str">
        <f>IF(C133="ア",VLOOKUP(A133,ア!$A$2:$E$1563,4,FALSE),IF(C133="イ",VLOOKUP(A133,イ!$A$2:$E$1563,4,FALSE),IF(C133="ウ",IF(HLOOKUP(A133,ウ!$B$1:$QI$6,3,FALSE)="","",HLOOKUP(A133,ウ!$B$1:$QI$6,3,FALSE)),"")))</f>
        <v/>
      </c>
      <c r="F132" s="351" t="str">
        <f>IF(C133="ア",VLOOKUP(A133,ア!$A$2:$E$1563,5,FALSE),IF(C133="イ",VLOOKUP(A133,イ!$A$2:$E$1563,5,FALSE),IF(C133="ウ",HLOOKUP(A133,ウ!$B$1:$ZX$6,5,FALSE),IF(C133="エ",VLOOKUP(A133,エ!$A$4:$E$1000,5,FALSE),""))))&amp;"　"&amp;IF(C133="ウ",HLOOKUP(A133,ウ!$B$1:$ZX$6,6,FALSE),"")</f>
        <v>　</v>
      </c>
      <c r="G132" s="353"/>
      <c r="H132" s="285"/>
      <c r="I132" s="297"/>
      <c r="J132" s="299"/>
      <c r="K132" s="215" t="s">
        <v>2042</v>
      </c>
      <c r="L132" s="347"/>
      <c r="M132" s="210" t="str">
        <f>IF(L133="ア",VLOOKUP(J133,ア!$A$2:$E$9999,2,FALSE),IF(L133="イ",VLOOKUP(J133,#REF!,2,FALSE),IF(L133="ウ",HLOOKUP(J133,#REF!,4,FALSE),IF(L133="エ",VLOOKUP(J133,エ!$A$4:$E$1000,3,FALSE)&amp;"　"&amp;VLOOKUP(J133,エ!$A$4:$E$1000,4,FALSE),""))))</f>
        <v/>
      </c>
      <c r="N132" s="349" t="str">
        <f>IF(M133="ア",VLOOKUP(K133,ア!$A$2:$E$1563,2,FALSE),IF(M133="イ",VLOOKUP(K133,イ!$A$2:$E$1563,2,FALSE),IF(M133="ウ",HLOOKUP(K133,ウ!$B$1:$ZX$6,4,FALSE),IF(M133="エ",VLOOKUP(K133,エ!$A$4:$E$1000,3,FALSE)&amp;"　"&amp;VLOOKUP(K133,エ!$A$4:$E$1000,4,FALSE),""))))</f>
        <v/>
      </c>
      <c r="O132" s="349" t="str">
        <f>IF(M133="ア",VLOOKUP(K133,ア!$A$2:$E$9999,4,FALSE),IF(M133="イ",VLOOKUP(K133,イ!$A$2:$E$1563,5,FALSE),IF(M133="ウ",HLOOKUP(K133,ウ!$B$1:$ZX$6,5,FALSE),IF(M133="エ",VLOOKUP(K133,エ!$A$4:$E$1000,5,FALSE),""))))&amp;"　"&amp;IF(M133="ウ",HLOOKUP(K133,ウ!$B$1:$ZX$6,6,FALSE),"")</f>
        <v>　</v>
      </c>
      <c r="P132" s="351" t="str">
        <f>IF(M133="ア",VLOOKUP(K133,ア!$A$2:$E$1563,5,FALSE),IF(M133="イ",VLOOKUP(K133,イ!$A$2:$E$1563,5,FALSE),IF(M133="ウ",HLOOKUP(K133,ウ!$B$1:$ZX$6,5,FALSE),IF(M133="エ",VLOOKUP(K133,エ!$A$4:$E$1000,5,FALSE),""))))&amp;"　"&amp;IF(M133="ウ",HLOOKUP(K133,ウ!$B$1:$ZX$6,6,FALSE),"")</f>
        <v>　</v>
      </c>
      <c r="Q132" s="353"/>
      <c r="R132" s="285"/>
      <c r="S132" s="297"/>
      <c r="T132" s="299"/>
      <c r="U132" s="215" t="s">
        <v>2043</v>
      </c>
      <c r="V132" s="347"/>
      <c r="W132" s="210" t="str">
        <f>IF(V133="ア",VLOOKUP(T133,ア!$A$2:$E$9999,2,FALSE),IF(V133="イ",VLOOKUP(T133,#REF!,2,FALSE),IF(V133="ウ",HLOOKUP(T133,#REF!,4,FALSE),IF(V133="エ",VLOOKUP(T133,エ!$A$4:$E$1000,3,FALSE)&amp;"　"&amp;VLOOKUP(T133,エ!$A$4:$E$1000,4,FALSE),""))))</f>
        <v/>
      </c>
      <c r="X132" s="349" t="str">
        <f>IF(W133="ア",VLOOKUP(U133,ア!$A$2:$E$1563,2,FALSE),IF(W133="イ",VLOOKUP(U133,イ!$A$2:$E$1563,2,FALSE),IF(W133="ウ",HLOOKUP(U133,ウ!$B$1:$ZX$6,4,FALSE),IF(W133="エ",VLOOKUP(U133,エ!$A$4:$E$1000,3,FALSE)&amp;"　"&amp;VLOOKUP(U133,エ!$A$4:$E$1000,4,FALSE),""))))</f>
        <v/>
      </c>
      <c r="Y132" s="349" t="str">
        <f>IF(W133="ア",VLOOKUP(U133,ア!$A$2:$E$9999,4,FALSE),IF(W133="イ",VLOOKUP(U133,イ!$A$2:$E$1563,5,FALSE),IF(W133="ウ",HLOOKUP(U133,ウ!$B$1:$ZX$6,5,FALSE),IF(W133="エ",VLOOKUP(U133,エ!$A$4:$E$1000,5,FALSE),""))))&amp;"　"&amp;IF(W133="ウ",HLOOKUP(U133,ウ!$B$1:$ZX$6,6,FALSE),"")</f>
        <v>　</v>
      </c>
      <c r="Z132" s="351" t="str">
        <f>IF(W133="ア",VLOOKUP(U133,ア!$A$2:$E$1563,5,FALSE),IF(W133="イ",VLOOKUP(U133,イ!$A$2:$E$1563,5,FALSE),IF(W133="ウ",HLOOKUP(U133,ウ!$B$1:$ZX$6,5,FALSE),IF(W133="エ",VLOOKUP(U133,エ!$A$4:$E$1000,5,FALSE),""))))&amp;"　"&amp;IF(W133="ウ",HLOOKUP(U133,ウ!$B$1:$ZX$6,6,FALSE),"")</f>
        <v>　</v>
      </c>
      <c r="AA132" s="353"/>
      <c r="AB132" s="285"/>
      <c r="AC132" s="287"/>
      <c r="AD132" s="289"/>
    </row>
    <row r="133" spans="1:31" s="36" customFormat="1" ht="16.95" customHeight="1" x14ac:dyDescent="0.45">
      <c r="A133" s="212"/>
      <c r="B133" s="348"/>
      <c r="C133" s="213"/>
      <c r="D133" s="350"/>
      <c r="E133" s="350"/>
      <c r="F133" s="352"/>
      <c r="G133" s="354"/>
      <c r="H133" s="286"/>
      <c r="I133" s="304"/>
      <c r="J133" s="305"/>
      <c r="K133" s="212"/>
      <c r="L133" s="348"/>
      <c r="M133" s="213"/>
      <c r="N133" s="350"/>
      <c r="O133" s="350"/>
      <c r="P133" s="352"/>
      <c r="Q133" s="354"/>
      <c r="R133" s="286"/>
      <c r="S133" s="304"/>
      <c r="T133" s="305"/>
      <c r="U133" s="212"/>
      <c r="V133" s="348"/>
      <c r="W133" s="213"/>
      <c r="X133" s="350"/>
      <c r="Y133" s="350"/>
      <c r="Z133" s="352"/>
      <c r="AA133" s="354"/>
      <c r="AB133" s="286"/>
      <c r="AC133" s="288"/>
      <c r="AD133" s="290"/>
    </row>
    <row r="134" spans="1:31" s="36" customFormat="1" ht="16.95" customHeight="1" x14ac:dyDescent="0.45">
      <c r="A134" s="215" t="s">
        <v>2044</v>
      </c>
      <c r="B134" s="347"/>
      <c r="C134" s="210"/>
      <c r="D134" s="349" t="str">
        <f>IF(C135="ア",VLOOKUP(A135,ア!$A$2:$E$1563,2,FALSE),IF(C135="イ",VLOOKUP(A135,イ!$A$2:$E$1563,2,FALSE),IF(C135="ウ",HLOOKUP(A135,ウ!$B$1:$ZX$6,4,FALSE),IF(C135="エ",VLOOKUP(A135,エ!$A$4:$E$1000,3,FALSE)&amp;"　"&amp;VLOOKUP(A135,エ!$A$4:$E$1000,4,FALSE),""))))</f>
        <v/>
      </c>
      <c r="E134" s="349" t="str">
        <f>IF(C135="ア",VLOOKUP(A135,ア!$A$2:$E$1563,4,FALSE),IF(C135="イ",VLOOKUP(A135,イ!$A$2:$E$1563,4,FALSE),IF(C135="ウ",IF(HLOOKUP(A135,ウ!$B$1:$QI$6,3,FALSE)="","",HLOOKUP(A135,ウ!$B$1:$QI$6,3,FALSE)),"")))</f>
        <v/>
      </c>
      <c r="F134" s="351" t="str">
        <f>IF(C135="ア",VLOOKUP(A135,ア!$A$2:$E$1563,5,FALSE),IF(C135="イ",VLOOKUP(A135,イ!$A$2:$E$1563,5,FALSE),IF(C135="ウ",HLOOKUP(A135,ウ!$B$1:$ZX$6,5,FALSE),IF(C135="エ",VLOOKUP(A135,エ!$A$4:$E$1000,5,FALSE),""))))&amp;"　"&amp;IF(C135="ウ",HLOOKUP(A135,ウ!$B$1:$ZX$6,6,FALSE),"")</f>
        <v>　</v>
      </c>
      <c r="G134" s="353"/>
      <c r="H134" s="285"/>
      <c r="I134" s="297"/>
      <c r="J134" s="299"/>
      <c r="K134" s="215" t="s">
        <v>2045</v>
      </c>
      <c r="L134" s="347"/>
      <c r="M134" s="210" t="str">
        <f>IF(L135="ア",VLOOKUP(J135,ア!$A$2:$E$9999,2,FALSE),IF(L135="イ",VLOOKUP(J135,#REF!,2,FALSE),IF(L135="ウ",HLOOKUP(J135,#REF!,4,FALSE),IF(L135="エ",VLOOKUP(J135,エ!$A$4:$E$1000,3,FALSE)&amp;"　"&amp;VLOOKUP(J135,エ!$A$4:$E$1000,4,FALSE),""))))</f>
        <v/>
      </c>
      <c r="N134" s="349" t="str">
        <f>IF(M135="ア",VLOOKUP(K135,ア!$A$2:$E$1563,2,FALSE),IF(M135="イ",VLOOKUP(K135,イ!$A$2:$E$1563,2,FALSE),IF(M135="ウ",HLOOKUP(K135,ウ!$B$1:$ZX$6,4,FALSE),IF(M135="エ",VLOOKUP(K135,エ!$A$4:$E$1000,3,FALSE)&amp;"　"&amp;VLOOKUP(K135,エ!$A$4:$E$1000,4,FALSE),""))))</f>
        <v/>
      </c>
      <c r="O134" s="349" t="str">
        <f>IF(M135="ア",VLOOKUP(K135,ア!$A$2:$E$9999,4,FALSE),IF(M135="イ",VLOOKUP(K135,イ!$A$2:$E$1563,5,FALSE),IF(M135="ウ",HLOOKUP(K135,ウ!$B$1:$ZX$6,5,FALSE),IF(M135="エ",VLOOKUP(K135,エ!$A$4:$E$1000,5,FALSE),""))))&amp;"　"&amp;IF(M135="ウ",HLOOKUP(K135,ウ!$B$1:$ZX$6,6,FALSE),"")</f>
        <v>　</v>
      </c>
      <c r="P134" s="351" t="str">
        <f>IF(M135="ア",VLOOKUP(K135,ア!$A$2:$E$1563,5,FALSE),IF(M135="イ",VLOOKUP(K135,イ!$A$2:$E$1563,5,FALSE),IF(M135="ウ",HLOOKUP(K135,ウ!$B$1:$ZX$6,5,FALSE),IF(M135="エ",VLOOKUP(K135,エ!$A$4:$E$1000,5,FALSE),""))))&amp;"　"&amp;IF(M135="ウ",HLOOKUP(K135,ウ!$B$1:$ZX$6,6,FALSE),"")</f>
        <v>　</v>
      </c>
      <c r="Q134" s="353"/>
      <c r="R134" s="285"/>
      <c r="S134" s="297"/>
      <c r="T134" s="299"/>
      <c r="U134" s="215" t="s">
        <v>2046</v>
      </c>
      <c r="V134" s="347"/>
      <c r="W134" s="210" t="str">
        <f>IF(V135="ア",VLOOKUP(T135,ア!$A$2:$E$9999,2,FALSE),IF(V135="イ",VLOOKUP(T135,#REF!,2,FALSE),IF(V135="ウ",HLOOKUP(T135,#REF!,4,FALSE),IF(V135="エ",VLOOKUP(T135,エ!$A$4:$E$1000,3,FALSE)&amp;"　"&amp;VLOOKUP(T135,エ!$A$4:$E$1000,4,FALSE),""))))</f>
        <v/>
      </c>
      <c r="X134" s="349" t="str">
        <f>IF(W135="ア",VLOOKUP(U135,ア!$A$2:$E$1563,2,FALSE),IF(W135="イ",VLOOKUP(U135,イ!$A$2:$E$1563,2,FALSE),IF(W135="ウ",HLOOKUP(U135,ウ!$B$1:$ZX$6,4,FALSE),IF(W135="エ",VLOOKUP(U135,エ!$A$4:$E$1000,3,FALSE)&amp;"　"&amp;VLOOKUP(U135,エ!$A$4:$E$1000,4,FALSE),""))))</f>
        <v/>
      </c>
      <c r="Y134" s="349" t="str">
        <f>IF(W135="ア",VLOOKUP(U135,ア!$A$2:$E$9999,4,FALSE),IF(W135="イ",VLOOKUP(U135,イ!$A$2:$E$1563,5,FALSE),IF(W135="ウ",HLOOKUP(U135,ウ!$B$1:$ZX$6,5,FALSE),IF(W135="エ",VLOOKUP(U135,エ!$A$4:$E$1000,5,FALSE),""))))&amp;"　"&amp;IF(W135="ウ",HLOOKUP(U135,ウ!$B$1:$ZX$6,6,FALSE),"")</f>
        <v>　</v>
      </c>
      <c r="Z134" s="351" t="str">
        <f>IF(W135="ア",VLOOKUP(U135,ア!$A$2:$E$1563,5,FALSE),IF(W135="イ",VLOOKUP(U135,イ!$A$2:$E$1563,5,FALSE),IF(W135="ウ",HLOOKUP(U135,ウ!$B$1:$ZX$6,5,FALSE),IF(W135="エ",VLOOKUP(U135,エ!$A$4:$E$1000,5,FALSE),""))))&amp;"　"&amp;IF(W135="ウ",HLOOKUP(U135,ウ!$B$1:$ZX$6,6,FALSE),"")</f>
        <v>　</v>
      </c>
      <c r="AA134" s="353"/>
      <c r="AB134" s="285"/>
      <c r="AC134" s="287"/>
      <c r="AD134" s="289"/>
    </row>
    <row r="135" spans="1:31" s="36" customFormat="1" ht="16.95" customHeight="1" x14ac:dyDescent="0.45">
      <c r="A135" s="212"/>
      <c r="B135" s="348"/>
      <c r="C135" s="213"/>
      <c r="D135" s="350"/>
      <c r="E135" s="350"/>
      <c r="F135" s="352"/>
      <c r="G135" s="354"/>
      <c r="H135" s="286"/>
      <c r="I135" s="304"/>
      <c r="J135" s="305"/>
      <c r="K135" s="212"/>
      <c r="L135" s="348"/>
      <c r="M135" s="213"/>
      <c r="N135" s="350"/>
      <c r="O135" s="350"/>
      <c r="P135" s="352"/>
      <c r="Q135" s="354"/>
      <c r="R135" s="286"/>
      <c r="S135" s="304"/>
      <c r="T135" s="305"/>
      <c r="U135" s="212"/>
      <c r="V135" s="348"/>
      <c r="W135" s="213"/>
      <c r="X135" s="350"/>
      <c r="Y135" s="350"/>
      <c r="Z135" s="352"/>
      <c r="AA135" s="354"/>
      <c r="AB135" s="286"/>
      <c r="AC135" s="288"/>
      <c r="AD135" s="290"/>
    </row>
    <row r="136" spans="1:31" s="36" customFormat="1" ht="16.95" customHeight="1" x14ac:dyDescent="0.45">
      <c r="A136" s="215" t="s">
        <v>2047</v>
      </c>
      <c r="B136" s="347"/>
      <c r="C136" s="210"/>
      <c r="D136" s="349" t="str">
        <f>IF(C137="ア",VLOOKUP(A137,ア!$A$2:$E$1563,2,FALSE),IF(C137="イ",VLOOKUP(A137,イ!$A$2:$E$1563,2,FALSE),IF(C137="ウ",HLOOKUP(A137,ウ!$B$1:$ZX$6,4,FALSE),IF(C137="エ",VLOOKUP(A137,エ!$A$4:$E$1000,3,FALSE)&amp;"　"&amp;VLOOKUP(A137,エ!$A$4:$E$1000,4,FALSE),""))))</f>
        <v/>
      </c>
      <c r="E136" s="349" t="str">
        <f>IF(C137="ア",VLOOKUP(A137,ア!$A$2:$E$1563,4,FALSE),IF(C137="イ",VLOOKUP(A137,イ!$A$2:$E$1563,4,FALSE),IF(C137="ウ",IF(HLOOKUP(A137,ウ!$B$1:$QI$6,3,FALSE)="","",HLOOKUP(A137,ウ!$B$1:$QI$6,3,FALSE)),"")))</f>
        <v/>
      </c>
      <c r="F136" s="351" t="str">
        <f>IF(C137="ア",VLOOKUP(A137,ア!$A$2:$E$1563,5,FALSE),IF(C137="イ",VLOOKUP(A137,イ!$A$2:$E$1563,5,FALSE),IF(C137="ウ",HLOOKUP(A137,ウ!$B$1:$ZX$6,5,FALSE),IF(C137="エ",VLOOKUP(A137,エ!$A$4:$E$1000,5,FALSE),""))))&amp;"　"&amp;IF(C137="ウ",HLOOKUP(A137,ウ!$B$1:$ZX$6,6,FALSE),"")</f>
        <v>　</v>
      </c>
      <c r="G136" s="353"/>
      <c r="H136" s="285"/>
      <c r="I136" s="297"/>
      <c r="J136" s="299"/>
      <c r="K136" s="215" t="s">
        <v>2048</v>
      </c>
      <c r="L136" s="347"/>
      <c r="M136" s="210" t="str">
        <f>IF(L137="ア",VLOOKUP(J137,ア!$A$2:$E$9999,2,FALSE),IF(L137="イ",VLOOKUP(J137,#REF!,2,FALSE),IF(L137="ウ",HLOOKUP(J137,#REF!,4,FALSE),IF(L137="エ",VLOOKUP(J137,エ!$A$4:$E$1000,3,FALSE)&amp;"　"&amp;VLOOKUP(J137,エ!$A$4:$E$1000,4,FALSE),""))))</f>
        <v/>
      </c>
      <c r="N136" s="349" t="str">
        <f>IF(M137="ア",VLOOKUP(K137,ア!$A$2:$E$1563,2,FALSE),IF(M137="イ",VLOOKUP(K137,イ!$A$2:$E$1563,2,FALSE),IF(M137="ウ",HLOOKUP(K137,ウ!$B$1:$ZX$6,4,FALSE),IF(M137="エ",VLOOKUP(K137,エ!$A$4:$E$1000,3,FALSE)&amp;"　"&amp;VLOOKUP(K137,エ!$A$4:$E$1000,4,FALSE),""))))</f>
        <v/>
      </c>
      <c r="O136" s="349" t="str">
        <f>IF(M137="ア",VLOOKUP(K137,ア!$A$2:$E$9999,4,FALSE),IF(M137="イ",VLOOKUP(K137,イ!$A$2:$E$1563,5,FALSE),IF(M137="ウ",HLOOKUP(K137,ウ!$B$1:$ZX$6,5,FALSE),IF(M137="エ",VLOOKUP(K137,エ!$A$4:$E$1000,5,FALSE),""))))&amp;"　"&amp;IF(M137="ウ",HLOOKUP(K137,ウ!$B$1:$ZX$6,6,FALSE),"")</f>
        <v>　</v>
      </c>
      <c r="P136" s="351" t="str">
        <f>IF(M137="ア",VLOOKUP(K137,ア!$A$2:$E$1563,5,FALSE),IF(M137="イ",VLOOKUP(K137,イ!$A$2:$E$1563,5,FALSE),IF(M137="ウ",HLOOKUP(K137,ウ!$B$1:$ZX$6,5,FALSE),IF(M137="エ",VLOOKUP(K137,エ!$A$4:$E$1000,5,FALSE),""))))&amp;"　"&amp;IF(M137="ウ",HLOOKUP(K137,ウ!$B$1:$ZX$6,6,FALSE),"")</f>
        <v>　</v>
      </c>
      <c r="Q136" s="353"/>
      <c r="R136" s="285"/>
      <c r="S136" s="297"/>
      <c r="T136" s="299"/>
      <c r="U136" s="215" t="s">
        <v>2049</v>
      </c>
      <c r="V136" s="347"/>
      <c r="W136" s="210" t="str">
        <f>IF(V137="ア",VLOOKUP(T137,ア!$A$2:$E$9999,2,FALSE),IF(V137="イ",VLOOKUP(T137,#REF!,2,FALSE),IF(V137="ウ",HLOOKUP(T137,#REF!,4,FALSE),IF(V137="エ",VLOOKUP(T137,エ!$A$4:$E$1000,3,FALSE)&amp;"　"&amp;VLOOKUP(T137,エ!$A$4:$E$1000,4,FALSE),""))))</f>
        <v/>
      </c>
      <c r="X136" s="349" t="str">
        <f>IF(W137="ア",VLOOKUP(U137,ア!$A$2:$E$1563,2,FALSE),IF(W137="イ",VLOOKUP(U137,イ!$A$2:$E$1563,2,FALSE),IF(W137="ウ",HLOOKUP(U137,ウ!$B$1:$ZX$6,4,FALSE),IF(W137="エ",VLOOKUP(U137,エ!$A$4:$E$1000,3,FALSE)&amp;"　"&amp;VLOOKUP(U137,エ!$A$4:$E$1000,4,FALSE),""))))</f>
        <v/>
      </c>
      <c r="Y136" s="349" t="str">
        <f>IF(W137="ア",VLOOKUP(U137,ア!$A$2:$E$9999,4,FALSE),IF(W137="イ",VLOOKUP(U137,イ!$A$2:$E$1563,5,FALSE),IF(W137="ウ",HLOOKUP(U137,ウ!$B$1:$ZX$6,5,FALSE),IF(W137="エ",VLOOKUP(U137,エ!$A$4:$E$1000,5,FALSE),""))))&amp;"　"&amp;IF(W137="ウ",HLOOKUP(U137,ウ!$B$1:$ZX$6,6,FALSE),"")</f>
        <v>　</v>
      </c>
      <c r="Z136" s="351" t="str">
        <f>IF(W137="ア",VLOOKUP(U137,ア!$A$2:$E$1563,5,FALSE),IF(W137="イ",VLOOKUP(U137,イ!$A$2:$E$1563,5,FALSE),IF(W137="ウ",HLOOKUP(U137,ウ!$B$1:$ZX$6,5,FALSE),IF(W137="エ",VLOOKUP(U137,エ!$A$4:$E$1000,5,FALSE),""))))&amp;"　"&amp;IF(W137="ウ",HLOOKUP(U137,ウ!$B$1:$ZX$6,6,FALSE),"")</f>
        <v>　</v>
      </c>
      <c r="AA136" s="353"/>
      <c r="AB136" s="285"/>
      <c r="AC136" s="287"/>
      <c r="AD136" s="289"/>
    </row>
    <row r="137" spans="1:31" s="36" customFormat="1" ht="16.95" customHeight="1" x14ac:dyDescent="0.45">
      <c r="A137" s="212"/>
      <c r="B137" s="348"/>
      <c r="C137" s="213"/>
      <c r="D137" s="350"/>
      <c r="E137" s="350"/>
      <c r="F137" s="352"/>
      <c r="G137" s="354"/>
      <c r="H137" s="286"/>
      <c r="I137" s="304"/>
      <c r="J137" s="305"/>
      <c r="K137" s="212"/>
      <c r="L137" s="348"/>
      <c r="M137" s="213"/>
      <c r="N137" s="350"/>
      <c r="O137" s="350"/>
      <c r="P137" s="352"/>
      <c r="Q137" s="354"/>
      <c r="R137" s="286"/>
      <c r="S137" s="304"/>
      <c r="T137" s="305"/>
      <c r="U137" s="212"/>
      <c r="V137" s="348"/>
      <c r="W137" s="213"/>
      <c r="X137" s="350"/>
      <c r="Y137" s="350"/>
      <c r="Z137" s="352"/>
      <c r="AA137" s="354"/>
      <c r="AB137" s="286"/>
      <c r="AC137" s="288"/>
      <c r="AD137" s="290"/>
      <c r="AE137" s="37"/>
    </row>
    <row r="138" spans="1:31" s="39" customFormat="1" ht="16.95" customHeight="1" x14ac:dyDescent="0.2">
      <c r="A138" s="215" t="s">
        <v>2050</v>
      </c>
      <c r="B138" s="347"/>
      <c r="C138" s="210"/>
      <c r="D138" s="349" t="str">
        <f>IF(C139="ア",VLOOKUP(A139,ア!$A$2:$E$1563,2,FALSE),IF(C139="イ",VLOOKUP(A139,イ!$A$2:$E$1563,2,FALSE),IF(C139="ウ",HLOOKUP(A139,ウ!$B$1:$ZX$6,4,FALSE),IF(C139="エ",VLOOKUP(A139,エ!$A$4:$E$1000,3,FALSE)&amp;"　"&amp;VLOOKUP(A139,エ!$A$4:$E$1000,4,FALSE),""))))</f>
        <v/>
      </c>
      <c r="E138" s="349" t="str">
        <f>IF(C139="ア",VLOOKUP(A139,ア!$A$2:$E$1563,4,FALSE),IF(C139="イ",VLOOKUP(A139,イ!$A$2:$E$1563,4,FALSE),IF(C139="ウ",IF(HLOOKUP(A139,ウ!$B$1:$QI$6,3,FALSE)="","",HLOOKUP(A139,ウ!$B$1:$QI$6,3,FALSE)),"")))</f>
        <v/>
      </c>
      <c r="F138" s="351" t="str">
        <f>IF(C139="ア",VLOOKUP(A139,ア!$A$2:$E$1563,5,FALSE),IF(C139="イ",VLOOKUP(A139,イ!$A$2:$E$1563,5,FALSE),IF(C139="ウ",HLOOKUP(A139,ウ!$B$1:$ZX$6,5,FALSE),IF(C139="エ",VLOOKUP(A139,エ!$A$4:$E$1000,5,FALSE),""))))&amp;"　"&amp;IF(C139="ウ",HLOOKUP(A139,ウ!$B$1:$ZX$6,6,FALSE),"")</f>
        <v>　</v>
      </c>
      <c r="G138" s="353"/>
      <c r="H138" s="285"/>
      <c r="I138" s="297"/>
      <c r="J138" s="299"/>
      <c r="K138" s="215" t="s">
        <v>2051</v>
      </c>
      <c r="L138" s="347"/>
      <c r="M138" s="210" t="str">
        <f>IF(L139="ア",VLOOKUP(J139,ア!$A$2:$E$9999,2,FALSE),IF(L139="イ",VLOOKUP(J139,#REF!,2,FALSE),IF(L139="ウ",HLOOKUP(J139,#REF!,4,FALSE),IF(L139="エ",VLOOKUP(J139,エ!$A$4:$E$1000,3,FALSE)&amp;"　"&amp;VLOOKUP(J139,エ!$A$4:$E$1000,4,FALSE),""))))</f>
        <v/>
      </c>
      <c r="N138" s="349" t="str">
        <f>IF(M139="ア",VLOOKUP(K139,ア!$A$2:$E$1563,2,FALSE),IF(M139="イ",VLOOKUP(K139,イ!$A$2:$E$1563,2,FALSE),IF(M139="ウ",HLOOKUP(K139,ウ!$B$1:$ZX$6,4,FALSE),IF(M139="エ",VLOOKUP(K139,エ!$A$4:$E$1000,3,FALSE)&amp;"　"&amp;VLOOKUP(K139,エ!$A$4:$E$1000,4,FALSE),""))))</f>
        <v/>
      </c>
      <c r="O138" s="349" t="str">
        <f>IF(M139="ア",VLOOKUP(K139,ア!$A$2:$E$9999,4,FALSE),IF(M139="イ",VLOOKUP(K139,イ!$A$2:$E$1563,5,FALSE),IF(M139="ウ",HLOOKUP(K139,ウ!$B$1:$ZX$6,5,FALSE),IF(M139="エ",VLOOKUP(K139,エ!$A$4:$E$1000,5,FALSE),""))))&amp;"　"&amp;IF(M139="ウ",HLOOKUP(K139,ウ!$B$1:$ZX$6,6,FALSE),"")</f>
        <v>　</v>
      </c>
      <c r="P138" s="351" t="str">
        <f>IF(M139="ア",VLOOKUP(K139,ア!$A$2:$E$1563,5,FALSE),IF(M139="イ",VLOOKUP(K139,イ!$A$2:$E$1563,5,FALSE),IF(M139="ウ",HLOOKUP(K139,ウ!$B$1:$ZX$6,5,FALSE),IF(M139="エ",VLOOKUP(K139,エ!$A$4:$E$1000,5,FALSE),""))))&amp;"　"&amp;IF(M139="ウ",HLOOKUP(K139,ウ!$B$1:$ZX$6,6,FALSE),"")</f>
        <v>　</v>
      </c>
      <c r="Q138" s="353"/>
      <c r="R138" s="285"/>
      <c r="S138" s="297"/>
      <c r="T138" s="299"/>
      <c r="U138" s="215" t="s">
        <v>2052</v>
      </c>
      <c r="V138" s="347"/>
      <c r="W138" s="210" t="str">
        <f>IF(V139="ア",VLOOKUP(T139,ア!$A$2:$E$9999,2,FALSE),IF(V139="イ",VLOOKUP(T139,#REF!,2,FALSE),IF(V139="ウ",HLOOKUP(T139,#REF!,4,FALSE),IF(V139="エ",VLOOKUP(T139,エ!$A$4:$E$1000,3,FALSE)&amp;"　"&amp;VLOOKUP(T139,エ!$A$4:$E$1000,4,FALSE),""))))</f>
        <v/>
      </c>
      <c r="X138" s="349" t="str">
        <f>IF(W139="ア",VLOOKUP(U139,ア!$A$2:$E$1563,2,FALSE),IF(W139="イ",VLOOKUP(U139,イ!$A$2:$E$1563,2,FALSE),IF(W139="ウ",HLOOKUP(U139,ウ!$B$1:$ZX$6,4,FALSE),IF(W139="エ",VLOOKUP(U139,エ!$A$4:$E$1000,3,FALSE)&amp;"　"&amp;VLOOKUP(U139,エ!$A$4:$E$1000,4,FALSE),""))))</f>
        <v/>
      </c>
      <c r="Y138" s="349" t="str">
        <f>IF(W139="ア",VLOOKUP(U139,ア!$A$2:$E$9999,4,FALSE),IF(W139="イ",VLOOKUP(U139,イ!$A$2:$E$1563,5,FALSE),IF(W139="ウ",HLOOKUP(U139,ウ!$B$1:$ZX$6,5,FALSE),IF(W139="エ",VLOOKUP(U139,エ!$A$4:$E$1000,5,FALSE),""))))&amp;"　"&amp;IF(W139="ウ",HLOOKUP(U139,ウ!$B$1:$ZX$6,6,FALSE),"")</f>
        <v>　</v>
      </c>
      <c r="Z138" s="351" t="str">
        <f>IF(W139="ア",VLOOKUP(U139,ア!$A$2:$E$1563,5,FALSE),IF(W139="イ",VLOOKUP(U139,イ!$A$2:$E$1563,5,FALSE),IF(W139="ウ",HLOOKUP(U139,ウ!$B$1:$ZX$6,5,FALSE),IF(W139="エ",VLOOKUP(U139,エ!$A$4:$E$1000,5,FALSE),""))))&amp;"　"&amp;IF(W139="ウ",HLOOKUP(U139,ウ!$B$1:$ZX$6,6,FALSE),"")</f>
        <v>　</v>
      </c>
      <c r="AA138" s="353"/>
      <c r="AB138" s="285"/>
      <c r="AC138" s="287"/>
      <c r="AD138" s="289"/>
      <c r="AE138" s="40"/>
    </row>
    <row r="139" spans="1:31" x14ac:dyDescent="0.45">
      <c r="A139" s="212"/>
      <c r="B139" s="348"/>
      <c r="C139" s="213"/>
      <c r="D139" s="350"/>
      <c r="E139" s="350"/>
      <c r="F139" s="352"/>
      <c r="G139" s="354"/>
      <c r="H139" s="286"/>
      <c r="I139" s="304"/>
      <c r="J139" s="305"/>
      <c r="K139" s="212"/>
      <c r="L139" s="348"/>
      <c r="M139" s="213"/>
      <c r="N139" s="350"/>
      <c r="O139" s="350"/>
      <c r="P139" s="352"/>
      <c r="Q139" s="354"/>
      <c r="R139" s="286"/>
      <c r="S139" s="304"/>
      <c r="T139" s="305"/>
      <c r="U139" s="212"/>
      <c r="V139" s="348"/>
      <c r="W139" s="213"/>
      <c r="X139" s="350"/>
      <c r="Y139" s="350"/>
      <c r="Z139" s="352"/>
      <c r="AA139" s="354"/>
      <c r="AB139" s="286"/>
      <c r="AC139" s="288"/>
      <c r="AD139" s="290"/>
    </row>
    <row r="140" spans="1:31" x14ac:dyDescent="0.45">
      <c r="A140" s="215" t="s">
        <v>2053</v>
      </c>
      <c r="B140" s="347"/>
      <c r="C140" s="210"/>
      <c r="D140" s="349" t="str">
        <f>IF(C141="ア",VLOOKUP(A141,ア!$A$2:$E$1563,2,FALSE),IF(C141="イ",VLOOKUP(A141,イ!$A$2:$E$1563,2,FALSE),IF(C141="ウ",HLOOKUP(A141,ウ!$B$1:$ZX$6,4,FALSE),IF(C141="エ",VLOOKUP(A141,エ!$A$4:$E$1000,3,FALSE)&amp;"　"&amp;VLOOKUP(A141,エ!$A$4:$E$1000,4,FALSE),""))))</f>
        <v/>
      </c>
      <c r="E140" s="349" t="str">
        <f>IF(C141="ア",VLOOKUP(A141,ア!$A$2:$E$1563,4,FALSE),IF(C141="イ",VLOOKUP(A141,イ!$A$2:$E$1563,4,FALSE),IF(C141="ウ",IF(HLOOKUP(A141,ウ!$B$1:$QI$6,3,FALSE)="","",HLOOKUP(A141,ウ!$B$1:$QI$6,3,FALSE)),"")))</f>
        <v/>
      </c>
      <c r="F140" s="351" t="str">
        <f>IF(C141="ア",VLOOKUP(A141,ア!$A$2:$E$1563,5,FALSE),IF(C141="イ",VLOOKUP(A141,イ!$A$2:$E$1563,5,FALSE),IF(C141="ウ",HLOOKUP(A141,ウ!$B$1:$ZX$6,5,FALSE),IF(C141="エ",VLOOKUP(A141,エ!$A$4:$E$1000,5,FALSE),""))))&amp;"　"&amp;IF(C141="ウ",HLOOKUP(A141,ウ!$B$1:$ZX$6,6,FALSE),"")</f>
        <v>　</v>
      </c>
      <c r="G140" s="353"/>
      <c r="H140" s="285"/>
      <c r="I140" s="297"/>
      <c r="J140" s="299"/>
      <c r="K140" s="215" t="s">
        <v>2054</v>
      </c>
      <c r="L140" s="347"/>
      <c r="M140" s="210" t="str">
        <f>IF(L141="ア",VLOOKUP(J141,ア!$A$2:$E$9999,2,FALSE),IF(L141="イ",VLOOKUP(J141,#REF!,2,FALSE),IF(L141="ウ",HLOOKUP(J141,#REF!,4,FALSE),IF(L141="エ",VLOOKUP(J141,エ!$A$4:$E$1000,3,FALSE)&amp;"　"&amp;VLOOKUP(J141,エ!$A$4:$E$1000,4,FALSE),""))))</f>
        <v/>
      </c>
      <c r="N140" s="349" t="str">
        <f>IF(M141="ア",VLOOKUP(K141,ア!$A$2:$E$1563,2,FALSE),IF(M141="イ",VLOOKUP(K141,イ!$A$2:$E$1563,2,FALSE),IF(M141="ウ",HLOOKUP(K141,ウ!$B$1:$ZX$6,4,FALSE),IF(M141="エ",VLOOKUP(K141,エ!$A$4:$E$1000,3,FALSE)&amp;"　"&amp;VLOOKUP(K141,エ!$A$4:$E$1000,4,FALSE),""))))</f>
        <v/>
      </c>
      <c r="O140" s="349" t="str">
        <f>IF(M141="ア",VLOOKUP(K141,ア!$A$2:$E$9999,4,FALSE),IF(M141="イ",VLOOKUP(K141,イ!$A$2:$E$1563,5,FALSE),IF(M141="ウ",HLOOKUP(K141,ウ!$B$1:$ZX$6,5,FALSE),IF(M141="エ",VLOOKUP(K141,エ!$A$4:$E$1000,5,FALSE),""))))&amp;"　"&amp;IF(M141="ウ",HLOOKUP(K141,ウ!$B$1:$ZX$6,6,FALSE),"")</f>
        <v>　</v>
      </c>
      <c r="P140" s="351" t="str">
        <f>IF(M141="ア",VLOOKUP(K141,ア!$A$2:$E$1563,5,FALSE),IF(M141="イ",VLOOKUP(K141,イ!$A$2:$E$1563,5,FALSE),IF(M141="ウ",HLOOKUP(K141,ウ!$B$1:$ZX$6,5,FALSE),IF(M141="エ",VLOOKUP(K141,エ!$A$4:$E$1000,5,FALSE),""))))&amp;"　"&amp;IF(M141="ウ",HLOOKUP(K141,ウ!$B$1:$ZX$6,6,FALSE),"")</f>
        <v>　</v>
      </c>
      <c r="Q140" s="353"/>
      <c r="R140" s="285"/>
      <c r="S140" s="297"/>
      <c r="T140" s="299"/>
      <c r="U140" s="215" t="s">
        <v>2055</v>
      </c>
      <c r="V140" s="347"/>
      <c r="W140" s="210" t="str">
        <f>IF(V141="ア",VLOOKUP(T141,ア!$A$2:$E$9999,2,FALSE),IF(V141="イ",VLOOKUP(T141,#REF!,2,FALSE),IF(V141="ウ",HLOOKUP(T141,#REF!,4,FALSE),IF(V141="エ",VLOOKUP(T141,エ!$A$4:$E$1000,3,FALSE)&amp;"　"&amp;VLOOKUP(T141,エ!$A$4:$E$1000,4,FALSE),""))))</f>
        <v/>
      </c>
      <c r="X140" s="349" t="str">
        <f>IF(W141="ア",VLOOKUP(U141,ア!$A$2:$E$1563,2,FALSE),IF(W141="イ",VLOOKUP(U141,イ!$A$2:$E$1563,2,FALSE),IF(W141="ウ",HLOOKUP(U141,ウ!$B$1:$ZX$6,4,FALSE),IF(W141="エ",VLOOKUP(U141,エ!$A$4:$E$1000,3,FALSE)&amp;"　"&amp;VLOOKUP(U141,エ!$A$4:$E$1000,4,FALSE),""))))</f>
        <v/>
      </c>
      <c r="Y140" s="349" t="str">
        <f>IF(W141="ア",VLOOKUP(U141,ア!$A$2:$E$9999,4,FALSE),IF(W141="イ",VLOOKUP(U141,イ!$A$2:$E$1563,5,FALSE),IF(W141="ウ",HLOOKUP(U141,ウ!$B$1:$ZX$6,5,FALSE),IF(W141="エ",VLOOKUP(U141,エ!$A$4:$E$1000,5,FALSE),""))))&amp;"　"&amp;IF(W141="ウ",HLOOKUP(U141,ウ!$B$1:$ZX$6,6,FALSE),"")</f>
        <v>　</v>
      </c>
      <c r="Z140" s="351" t="str">
        <f>IF(W141="ア",VLOOKUP(U141,ア!$A$2:$E$1563,5,FALSE),IF(W141="イ",VLOOKUP(U141,イ!$A$2:$E$1563,5,FALSE),IF(W141="ウ",HLOOKUP(U141,ウ!$B$1:$ZX$6,5,FALSE),IF(W141="エ",VLOOKUP(U141,エ!$A$4:$E$1000,5,FALSE),""))))&amp;"　"&amp;IF(W141="ウ",HLOOKUP(U141,ウ!$B$1:$ZX$6,6,FALSE),"")</f>
        <v>　</v>
      </c>
      <c r="AA140" s="353"/>
      <c r="AB140" s="285"/>
      <c r="AC140" s="287"/>
      <c r="AD140" s="289"/>
    </row>
    <row r="141" spans="1:31" ht="13.8" thickBot="1" x14ac:dyDescent="0.5">
      <c r="A141" s="217"/>
      <c r="B141" s="363"/>
      <c r="C141" s="218"/>
      <c r="D141" s="350"/>
      <c r="E141" s="350"/>
      <c r="F141" s="352"/>
      <c r="G141" s="364"/>
      <c r="H141" s="296"/>
      <c r="I141" s="298"/>
      <c r="J141" s="300"/>
      <c r="K141" s="217"/>
      <c r="L141" s="363"/>
      <c r="M141" s="218"/>
      <c r="N141" s="350"/>
      <c r="O141" s="350"/>
      <c r="P141" s="352"/>
      <c r="Q141" s="364"/>
      <c r="R141" s="296"/>
      <c r="S141" s="298"/>
      <c r="T141" s="300"/>
      <c r="U141" s="217"/>
      <c r="V141" s="363"/>
      <c r="W141" s="218"/>
      <c r="X141" s="350"/>
      <c r="Y141" s="350"/>
      <c r="Z141" s="352"/>
      <c r="AA141" s="364"/>
      <c r="AB141" s="296"/>
      <c r="AC141" s="301"/>
      <c r="AD141" s="302"/>
    </row>
    <row r="142" spans="1:31" x14ac:dyDescent="0.45">
      <c r="A142" s="209" t="s">
        <v>2056</v>
      </c>
      <c r="B142" s="347"/>
      <c r="C142" s="210"/>
      <c r="D142" s="349" t="str">
        <f>IF(C143="ア",VLOOKUP(A143,ア!$A$2:$E$1563,2,FALSE),IF(C143="イ",VLOOKUP(A143,イ!$A$2:$E$1563,2,FALSE),IF(C143="ウ",HLOOKUP(A143,ウ!$B$1:$ZX$6,4,FALSE),IF(C143="エ",VLOOKUP(A143,エ!$A$4:$E$1000,3,FALSE)&amp;"　"&amp;VLOOKUP(A143,エ!$A$4:$E$1000,4,FALSE),""))))</f>
        <v/>
      </c>
      <c r="E142" s="349" t="str">
        <f>IF(C143="ア",VLOOKUP(A143,ア!$A$2:$E$1563,4,FALSE),IF(C143="イ",VLOOKUP(A143,イ!$A$2:$E$1563,4,FALSE),IF(C143="ウ",IF(HLOOKUP(A143,ウ!$B$1:$QI$6,3,FALSE)="","",HLOOKUP(A143,ウ!$B$1:$QI$6,3,FALSE)),"")))</f>
        <v/>
      </c>
      <c r="F142" s="351" t="str">
        <f>IF(C143="ア",VLOOKUP(A143,ア!$A$2:$E$1563,5,FALSE),IF(C143="イ",VLOOKUP(A143,イ!$A$2:$E$1563,5,FALSE),IF(C143="ウ",HLOOKUP(A143,ウ!$B$1:$ZX$6,5,FALSE),IF(C143="エ",VLOOKUP(A143,エ!$A$4:$E$1000,5,FALSE),""))))&amp;"　"&amp;IF(C143="ウ",HLOOKUP(A143,ウ!$B$1:$ZX$6,6,FALSE),"")</f>
        <v>　</v>
      </c>
      <c r="G142" s="353"/>
      <c r="H142" s="285"/>
      <c r="I142" s="297"/>
      <c r="J142" s="299"/>
      <c r="K142" s="209" t="s">
        <v>2057</v>
      </c>
      <c r="L142" s="347"/>
      <c r="M142" s="210" t="str">
        <f>IF(L143="ア",VLOOKUP(J143,ア!$A$2:$E$9999,2,FALSE),IF(L143="イ",VLOOKUP(J143,#REF!,2,FALSE),IF(L143="ウ",HLOOKUP(J143,#REF!,4,FALSE),IF(L143="エ",VLOOKUP(J143,エ!$A$4:$E$1000,3,FALSE)&amp;"　"&amp;VLOOKUP(J143,エ!$A$4:$E$1000,4,FALSE),""))))</f>
        <v/>
      </c>
      <c r="N142" s="349" t="str">
        <f>IF(M143="ア",VLOOKUP(K143,ア!$A$2:$E$1563,2,FALSE),IF(M143="イ",VLOOKUP(K143,イ!$A$2:$E$1563,2,FALSE),IF(M143="ウ",HLOOKUP(K143,ウ!$B$1:$ZX$6,4,FALSE),IF(M143="エ",VLOOKUP(K143,エ!$A$4:$E$1000,3,FALSE)&amp;"　"&amp;VLOOKUP(K143,エ!$A$4:$E$1000,4,FALSE),""))))</f>
        <v/>
      </c>
      <c r="O142" s="349" t="str">
        <f>IF(M143="ア",VLOOKUP(K143,ア!$A$2:$E$9999,4,FALSE),IF(M143="イ",VLOOKUP(K143,イ!$A$2:$E$1563,5,FALSE),IF(M143="ウ",HLOOKUP(K143,ウ!$B$1:$ZX$6,5,FALSE),IF(M143="エ",VLOOKUP(K143,エ!$A$4:$E$1000,5,FALSE),""))))&amp;"　"&amp;IF(M143="ウ",HLOOKUP(K143,ウ!$B$1:$ZX$6,6,FALSE),"")</f>
        <v>　</v>
      </c>
      <c r="P142" s="351" t="str">
        <f>IF(M143="ア",VLOOKUP(K143,ア!$A$2:$E$1563,5,FALSE),IF(M143="イ",VLOOKUP(K143,イ!$A$2:$E$1563,5,FALSE),IF(M143="ウ",HLOOKUP(K143,ウ!$B$1:$ZX$6,5,FALSE),IF(M143="エ",VLOOKUP(K143,エ!$A$4:$E$1000,5,FALSE),""))))&amp;"　"&amp;IF(M143="ウ",HLOOKUP(K143,ウ!$B$1:$ZX$6,6,FALSE),"")</f>
        <v>　</v>
      </c>
      <c r="Q142" s="353"/>
      <c r="R142" s="285"/>
      <c r="S142" s="297"/>
      <c r="T142" s="299"/>
      <c r="U142" s="209" t="s">
        <v>2058</v>
      </c>
      <c r="V142" s="347"/>
      <c r="W142" s="210" t="str">
        <f>IF(V143="ア",VLOOKUP(T143,ア!$A$2:$E$9999,2,FALSE),IF(V143="イ",VLOOKUP(T143,#REF!,2,FALSE),IF(V143="ウ",HLOOKUP(T143,#REF!,4,FALSE),IF(V143="エ",VLOOKUP(T143,エ!$A$4:$E$1000,3,FALSE)&amp;"　"&amp;VLOOKUP(T143,エ!$A$4:$E$1000,4,FALSE),""))))</f>
        <v/>
      </c>
      <c r="X142" s="349" t="str">
        <f>IF(W143="ア",VLOOKUP(U143,ア!$A$2:$E$1563,2,FALSE),IF(W143="イ",VLOOKUP(U143,イ!$A$2:$E$1563,2,FALSE),IF(W143="ウ",HLOOKUP(U143,ウ!$B$1:$ZX$6,4,FALSE),IF(W143="エ",VLOOKUP(U143,エ!$A$4:$E$1000,3,FALSE)&amp;"　"&amp;VLOOKUP(U143,エ!$A$4:$E$1000,4,FALSE),""))))</f>
        <v/>
      </c>
      <c r="Y142" s="349" t="str">
        <f>IF(W143="ア",VLOOKUP(U143,ア!$A$2:$E$9999,4,FALSE),IF(W143="イ",VLOOKUP(U143,イ!$A$2:$E$1563,5,FALSE),IF(W143="ウ",HLOOKUP(U143,ウ!$B$1:$ZX$6,5,FALSE),IF(W143="エ",VLOOKUP(U143,エ!$A$4:$E$1000,5,FALSE),""))))&amp;"　"&amp;IF(W143="ウ",HLOOKUP(U143,ウ!$B$1:$ZX$6,6,FALSE),"")</f>
        <v>　</v>
      </c>
      <c r="Z142" s="351" t="str">
        <f>IF(W143="ア",VLOOKUP(U143,ア!$A$2:$E$1563,5,FALSE),IF(W143="イ",VLOOKUP(U143,イ!$A$2:$E$1563,5,FALSE),IF(W143="ウ",HLOOKUP(U143,ウ!$B$1:$ZX$6,5,FALSE),IF(W143="エ",VLOOKUP(U143,エ!$A$4:$E$1000,5,FALSE),""))))&amp;"　"&amp;IF(W143="ウ",HLOOKUP(U143,ウ!$B$1:$ZX$6,6,FALSE),"")</f>
        <v>　</v>
      </c>
      <c r="AA142" s="353"/>
      <c r="AB142" s="285"/>
      <c r="AC142" s="287"/>
      <c r="AD142" s="289"/>
    </row>
    <row r="143" spans="1:31" x14ac:dyDescent="0.45">
      <c r="A143" s="212"/>
      <c r="B143" s="348"/>
      <c r="C143" s="213"/>
      <c r="D143" s="350"/>
      <c r="E143" s="350"/>
      <c r="F143" s="352"/>
      <c r="G143" s="354"/>
      <c r="H143" s="286"/>
      <c r="I143" s="304"/>
      <c r="J143" s="305"/>
      <c r="K143" s="212"/>
      <c r="L143" s="348"/>
      <c r="M143" s="213"/>
      <c r="N143" s="350"/>
      <c r="O143" s="350"/>
      <c r="P143" s="352"/>
      <c r="Q143" s="354"/>
      <c r="R143" s="286"/>
      <c r="S143" s="304"/>
      <c r="T143" s="305"/>
      <c r="U143" s="212"/>
      <c r="V143" s="348"/>
      <c r="W143" s="213"/>
      <c r="X143" s="350"/>
      <c r="Y143" s="350"/>
      <c r="Z143" s="352"/>
      <c r="AA143" s="354"/>
      <c r="AB143" s="286"/>
      <c r="AC143" s="288"/>
      <c r="AD143" s="290"/>
    </row>
    <row r="144" spans="1:31" x14ac:dyDescent="0.45">
      <c r="A144" s="215" t="s">
        <v>2059</v>
      </c>
      <c r="B144" s="347"/>
      <c r="C144" s="210"/>
      <c r="D144" s="349" t="str">
        <f>IF(C145="ア",VLOOKUP(A145,ア!$A$2:$E$1563,2,FALSE),IF(C145="イ",VLOOKUP(A145,イ!$A$2:$E$1563,2,FALSE),IF(C145="ウ",HLOOKUP(A145,ウ!$B$1:$ZX$6,4,FALSE),IF(C145="エ",VLOOKUP(A145,エ!$A$4:$E$1000,3,FALSE)&amp;"　"&amp;VLOOKUP(A145,エ!$A$4:$E$1000,4,FALSE),""))))</f>
        <v/>
      </c>
      <c r="E144" s="349" t="str">
        <f>IF(C145="ア",VLOOKUP(A145,ア!$A$2:$E$1563,4,FALSE),IF(C145="イ",VLOOKUP(A145,イ!$A$2:$E$1563,4,FALSE),IF(C145="ウ",IF(HLOOKUP(A145,ウ!$B$1:$QI$6,3,FALSE)="","",HLOOKUP(A145,ウ!$B$1:$QI$6,3,FALSE)),"")))</f>
        <v/>
      </c>
      <c r="F144" s="351" t="str">
        <f>IF(C145="ア",VLOOKUP(A145,ア!$A$2:$E$1563,5,FALSE),IF(C145="イ",VLOOKUP(A145,イ!$A$2:$E$1563,5,FALSE),IF(C145="ウ",HLOOKUP(A145,ウ!$B$1:$ZX$6,5,FALSE),IF(C145="エ",VLOOKUP(A145,エ!$A$4:$E$1000,5,FALSE),""))))&amp;"　"&amp;IF(C145="ウ",HLOOKUP(A145,ウ!$B$1:$ZX$6,6,FALSE),"")</f>
        <v>　</v>
      </c>
      <c r="G144" s="353"/>
      <c r="H144" s="285"/>
      <c r="I144" s="297"/>
      <c r="J144" s="299"/>
      <c r="K144" s="215" t="s">
        <v>2060</v>
      </c>
      <c r="L144" s="347"/>
      <c r="M144" s="210" t="str">
        <f>IF(L145="ア",VLOOKUP(J145,ア!$A$2:$E$9999,2,FALSE),IF(L145="イ",VLOOKUP(J145,#REF!,2,FALSE),IF(L145="ウ",HLOOKUP(J145,#REF!,4,FALSE),IF(L145="エ",VLOOKUP(J145,エ!$A$4:$E$1000,3,FALSE)&amp;"　"&amp;VLOOKUP(J145,エ!$A$4:$E$1000,4,FALSE),""))))</f>
        <v/>
      </c>
      <c r="N144" s="349" t="str">
        <f>IF(M145="ア",VLOOKUP(K145,ア!$A$2:$E$1563,2,FALSE),IF(M145="イ",VLOOKUP(K145,イ!$A$2:$E$1563,2,FALSE),IF(M145="ウ",HLOOKUP(K145,ウ!$B$1:$ZX$6,4,FALSE),IF(M145="エ",VLOOKUP(K145,エ!$A$4:$E$1000,3,FALSE)&amp;"　"&amp;VLOOKUP(K145,エ!$A$4:$E$1000,4,FALSE),""))))</f>
        <v/>
      </c>
      <c r="O144" s="349" t="str">
        <f>IF(M145="ア",VLOOKUP(K145,ア!$A$2:$E$9999,4,FALSE),IF(M145="イ",VLOOKUP(K145,イ!$A$2:$E$1563,5,FALSE),IF(M145="ウ",HLOOKUP(K145,ウ!$B$1:$ZX$6,5,FALSE),IF(M145="エ",VLOOKUP(K145,エ!$A$4:$E$1000,5,FALSE),""))))&amp;"　"&amp;IF(M145="ウ",HLOOKUP(K145,ウ!$B$1:$ZX$6,6,FALSE),"")</f>
        <v>　</v>
      </c>
      <c r="P144" s="351" t="str">
        <f>IF(M145="ア",VLOOKUP(K145,ア!$A$2:$E$1563,5,FALSE),IF(M145="イ",VLOOKUP(K145,イ!$A$2:$E$1563,5,FALSE),IF(M145="ウ",HLOOKUP(K145,ウ!$B$1:$ZX$6,5,FALSE),IF(M145="エ",VLOOKUP(K145,エ!$A$4:$E$1000,5,FALSE),""))))&amp;"　"&amp;IF(M145="ウ",HLOOKUP(K145,ウ!$B$1:$ZX$6,6,FALSE),"")</f>
        <v>　</v>
      </c>
      <c r="Q144" s="353"/>
      <c r="R144" s="285"/>
      <c r="S144" s="297"/>
      <c r="T144" s="299"/>
      <c r="U144" s="215" t="s">
        <v>2061</v>
      </c>
      <c r="V144" s="347"/>
      <c r="W144" s="210" t="str">
        <f>IF(V145="ア",VLOOKUP(T145,ア!$A$2:$E$9999,2,FALSE),IF(V145="イ",VLOOKUP(T145,#REF!,2,FALSE),IF(V145="ウ",HLOOKUP(T145,#REF!,4,FALSE),IF(V145="エ",VLOOKUP(T145,エ!$A$4:$E$1000,3,FALSE)&amp;"　"&amp;VLOOKUP(T145,エ!$A$4:$E$1000,4,FALSE),""))))</f>
        <v/>
      </c>
      <c r="X144" s="349" t="str">
        <f>IF(W145="ア",VLOOKUP(U145,ア!$A$2:$E$1563,2,FALSE),IF(W145="イ",VLOOKUP(U145,イ!$A$2:$E$1563,2,FALSE),IF(W145="ウ",HLOOKUP(U145,ウ!$B$1:$ZX$6,4,FALSE),IF(W145="エ",VLOOKUP(U145,エ!$A$4:$E$1000,3,FALSE)&amp;"　"&amp;VLOOKUP(U145,エ!$A$4:$E$1000,4,FALSE),""))))</f>
        <v/>
      </c>
      <c r="Y144" s="349" t="str">
        <f>IF(W145="ア",VLOOKUP(U145,ア!$A$2:$E$9999,4,FALSE),IF(W145="イ",VLOOKUP(U145,イ!$A$2:$E$1563,5,FALSE),IF(W145="ウ",HLOOKUP(U145,ウ!$B$1:$ZX$6,5,FALSE),IF(W145="エ",VLOOKUP(U145,エ!$A$4:$E$1000,5,FALSE),""))))&amp;"　"&amp;IF(W145="ウ",HLOOKUP(U145,ウ!$B$1:$ZX$6,6,FALSE),"")</f>
        <v>　</v>
      </c>
      <c r="Z144" s="351" t="str">
        <f>IF(W145="ア",VLOOKUP(U145,ア!$A$2:$E$1563,5,FALSE),IF(W145="イ",VLOOKUP(U145,イ!$A$2:$E$1563,5,FALSE),IF(W145="ウ",HLOOKUP(U145,ウ!$B$1:$ZX$6,5,FALSE),IF(W145="エ",VLOOKUP(U145,エ!$A$4:$E$1000,5,FALSE),""))))&amp;"　"&amp;IF(W145="ウ",HLOOKUP(U145,ウ!$B$1:$ZX$6,6,FALSE),"")</f>
        <v>　</v>
      </c>
      <c r="AA144" s="353"/>
      <c r="AB144" s="285"/>
      <c r="AC144" s="287"/>
      <c r="AD144" s="289"/>
    </row>
    <row r="145" spans="1:30" x14ac:dyDescent="0.45">
      <c r="A145" s="212"/>
      <c r="B145" s="348"/>
      <c r="C145" s="213"/>
      <c r="D145" s="350"/>
      <c r="E145" s="350"/>
      <c r="F145" s="352"/>
      <c r="G145" s="354"/>
      <c r="H145" s="286"/>
      <c r="I145" s="304"/>
      <c r="J145" s="305"/>
      <c r="K145" s="212"/>
      <c r="L145" s="348"/>
      <c r="M145" s="213"/>
      <c r="N145" s="350"/>
      <c r="O145" s="350"/>
      <c r="P145" s="352"/>
      <c r="Q145" s="354"/>
      <c r="R145" s="286"/>
      <c r="S145" s="304"/>
      <c r="T145" s="305"/>
      <c r="U145" s="212"/>
      <c r="V145" s="348"/>
      <c r="W145" s="213"/>
      <c r="X145" s="350"/>
      <c r="Y145" s="350"/>
      <c r="Z145" s="352"/>
      <c r="AA145" s="354"/>
      <c r="AB145" s="286"/>
      <c r="AC145" s="288"/>
      <c r="AD145" s="290"/>
    </row>
    <row r="146" spans="1:30" x14ac:dyDescent="0.45">
      <c r="A146" s="215" t="s">
        <v>2062</v>
      </c>
      <c r="B146" s="347"/>
      <c r="C146" s="210"/>
      <c r="D146" s="349" t="str">
        <f>IF(C147="ア",VLOOKUP(A147,ア!$A$2:$E$1563,2,FALSE),IF(C147="イ",VLOOKUP(A147,イ!$A$2:$E$1563,2,FALSE),IF(C147="ウ",HLOOKUP(A147,ウ!$B$1:$ZX$6,4,FALSE),IF(C147="エ",VLOOKUP(A147,エ!$A$4:$E$1000,3,FALSE)&amp;"　"&amp;VLOOKUP(A147,エ!$A$4:$E$1000,4,FALSE),""))))</f>
        <v/>
      </c>
      <c r="E146" s="349" t="str">
        <f>IF(C147="ア",VLOOKUP(A147,ア!$A$2:$E$1563,4,FALSE),IF(C147="イ",VLOOKUP(A147,イ!$A$2:$E$1563,4,FALSE),IF(C147="ウ",IF(HLOOKUP(A147,ウ!$B$1:$QI$6,3,FALSE)="","",HLOOKUP(A147,ウ!$B$1:$QI$6,3,FALSE)),"")))</f>
        <v/>
      </c>
      <c r="F146" s="351" t="str">
        <f>IF(C147="ア",VLOOKUP(A147,ア!$A$2:$E$1563,5,FALSE),IF(C147="イ",VLOOKUP(A147,イ!$A$2:$E$1563,5,FALSE),IF(C147="ウ",HLOOKUP(A147,ウ!$B$1:$ZX$6,5,FALSE),IF(C147="エ",VLOOKUP(A147,エ!$A$4:$E$1000,5,FALSE),""))))&amp;"　"&amp;IF(C147="ウ",HLOOKUP(A147,ウ!$B$1:$ZX$6,6,FALSE),"")</f>
        <v>　</v>
      </c>
      <c r="G146" s="353"/>
      <c r="H146" s="285"/>
      <c r="I146" s="297"/>
      <c r="J146" s="299"/>
      <c r="K146" s="215" t="s">
        <v>2063</v>
      </c>
      <c r="L146" s="347"/>
      <c r="M146" s="210" t="str">
        <f>IF(L147="ア",VLOOKUP(J147,ア!$A$2:$E$9999,2,FALSE),IF(L147="イ",VLOOKUP(J147,#REF!,2,FALSE),IF(L147="ウ",HLOOKUP(J147,#REF!,4,FALSE),IF(L147="エ",VLOOKUP(J147,エ!$A$4:$E$1000,3,FALSE)&amp;"　"&amp;VLOOKUP(J147,エ!$A$4:$E$1000,4,FALSE),""))))</f>
        <v/>
      </c>
      <c r="N146" s="349" t="str">
        <f>IF(M147="ア",VLOOKUP(K147,ア!$A$2:$E$1563,2,FALSE),IF(M147="イ",VLOOKUP(K147,イ!$A$2:$E$1563,2,FALSE),IF(M147="ウ",HLOOKUP(K147,ウ!$B$1:$ZX$6,4,FALSE),IF(M147="エ",VLOOKUP(K147,エ!$A$4:$E$1000,3,FALSE)&amp;"　"&amp;VLOOKUP(K147,エ!$A$4:$E$1000,4,FALSE),""))))</f>
        <v/>
      </c>
      <c r="O146" s="349" t="str">
        <f>IF(M147="ア",VLOOKUP(K147,ア!$A$2:$E$9999,4,FALSE),IF(M147="イ",VLOOKUP(K147,イ!$A$2:$E$1563,5,FALSE),IF(M147="ウ",HLOOKUP(K147,ウ!$B$1:$ZX$6,5,FALSE),IF(M147="エ",VLOOKUP(K147,エ!$A$4:$E$1000,5,FALSE),""))))&amp;"　"&amp;IF(M147="ウ",HLOOKUP(K147,ウ!$B$1:$ZX$6,6,FALSE),"")</f>
        <v>　</v>
      </c>
      <c r="P146" s="351" t="str">
        <f>IF(M147="ア",VLOOKUP(K147,ア!$A$2:$E$1563,5,FALSE),IF(M147="イ",VLOOKUP(K147,イ!$A$2:$E$1563,5,FALSE),IF(M147="ウ",HLOOKUP(K147,ウ!$B$1:$ZX$6,5,FALSE),IF(M147="エ",VLOOKUP(K147,エ!$A$4:$E$1000,5,FALSE),""))))&amp;"　"&amp;IF(M147="ウ",HLOOKUP(K147,ウ!$B$1:$ZX$6,6,FALSE),"")</f>
        <v>　</v>
      </c>
      <c r="Q146" s="353"/>
      <c r="R146" s="285"/>
      <c r="S146" s="297"/>
      <c r="T146" s="299"/>
      <c r="U146" s="215" t="s">
        <v>2064</v>
      </c>
      <c r="V146" s="347"/>
      <c r="W146" s="210" t="str">
        <f>IF(V147="ア",VLOOKUP(T147,ア!$A$2:$E$9999,2,FALSE),IF(V147="イ",VLOOKUP(T147,#REF!,2,FALSE),IF(V147="ウ",HLOOKUP(T147,#REF!,4,FALSE),IF(V147="エ",VLOOKUP(T147,エ!$A$4:$E$1000,3,FALSE)&amp;"　"&amp;VLOOKUP(T147,エ!$A$4:$E$1000,4,FALSE),""))))</f>
        <v/>
      </c>
      <c r="X146" s="349" t="str">
        <f>IF(W147="ア",VLOOKUP(U147,ア!$A$2:$E$1563,2,FALSE),IF(W147="イ",VLOOKUP(U147,イ!$A$2:$E$1563,2,FALSE),IF(W147="ウ",HLOOKUP(U147,ウ!$B$1:$ZX$6,4,FALSE),IF(W147="エ",VLOOKUP(U147,エ!$A$4:$E$1000,3,FALSE)&amp;"　"&amp;VLOOKUP(U147,エ!$A$4:$E$1000,4,FALSE),""))))</f>
        <v/>
      </c>
      <c r="Y146" s="349" t="str">
        <f>IF(W147="ア",VLOOKUP(U147,ア!$A$2:$E$9999,4,FALSE),IF(W147="イ",VLOOKUP(U147,イ!$A$2:$E$1563,5,FALSE),IF(W147="ウ",HLOOKUP(U147,ウ!$B$1:$ZX$6,5,FALSE),IF(W147="エ",VLOOKUP(U147,エ!$A$4:$E$1000,5,FALSE),""))))&amp;"　"&amp;IF(W147="ウ",HLOOKUP(U147,ウ!$B$1:$ZX$6,6,FALSE),"")</f>
        <v>　</v>
      </c>
      <c r="Z146" s="351" t="str">
        <f>IF(W147="ア",VLOOKUP(U147,ア!$A$2:$E$1563,5,FALSE),IF(W147="イ",VLOOKUP(U147,イ!$A$2:$E$1563,5,FALSE),IF(W147="ウ",HLOOKUP(U147,ウ!$B$1:$ZX$6,5,FALSE),IF(W147="エ",VLOOKUP(U147,エ!$A$4:$E$1000,5,FALSE),""))))&amp;"　"&amp;IF(W147="ウ",HLOOKUP(U147,ウ!$B$1:$ZX$6,6,FALSE),"")</f>
        <v>　</v>
      </c>
      <c r="AA146" s="353"/>
      <c r="AB146" s="285"/>
      <c r="AC146" s="287"/>
      <c r="AD146" s="289"/>
    </row>
    <row r="147" spans="1:30" x14ac:dyDescent="0.45">
      <c r="A147" s="212"/>
      <c r="B147" s="348"/>
      <c r="C147" s="213"/>
      <c r="D147" s="350"/>
      <c r="E147" s="350"/>
      <c r="F147" s="352"/>
      <c r="G147" s="354"/>
      <c r="H147" s="286"/>
      <c r="I147" s="304"/>
      <c r="J147" s="305"/>
      <c r="K147" s="212"/>
      <c r="L147" s="348"/>
      <c r="M147" s="213"/>
      <c r="N147" s="350"/>
      <c r="O147" s="350"/>
      <c r="P147" s="352"/>
      <c r="Q147" s="354"/>
      <c r="R147" s="286"/>
      <c r="S147" s="304"/>
      <c r="T147" s="305"/>
      <c r="U147" s="212"/>
      <c r="V147" s="348"/>
      <c r="W147" s="213"/>
      <c r="X147" s="350"/>
      <c r="Y147" s="350"/>
      <c r="Z147" s="352"/>
      <c r="AA147" s="354"/>
      <c r="AB147" s="286"/>
      <c r="AC147" s="288"/>
      <c r="AD147" s="290"/>
    </row>
    <row r="148" spans="1:30" x14ac:dyDescent="0.45">
      <c r="A148" s="215" t="s">
        <v>2065</v>
      </c>
      <c r="B148" s="347"/>
      <c r="C148" s="210"/>
      <c r="D148" s="349" t="str">
        <f>IF(C149="ア",VLOOKUP(A149,ア!$A$2:$E$1563,2,FALSE),IF(C149="イ",VLOOKUP(A149,イ!$A$2:$E$1563,2,FALSE),IF(C149="ウ",HLOOKUP(A149,ウ!$B$1:$ZX$6,4,FALSE),IF(C149="エ",VLOOKUP(A149,エ!$A$4:$E$1000,3,FALSE)&amp;"　"&amp;VLOOKUP(A149,エ!$A$4:$E$1000,4,FALSE),""))))</f>
        <v/>
      </c>
      <c r="E148" s="349" t="str">
        <f>IF(C149="ア",VLOOKUP(A149,ア!$A$2:$E$1563,4,FALSE),IF(C149="イ",VLOOKUP(A149,イ!$A$2:$E$1563,4,FALSE),IF(C149="ウ",IF(HLOOKUP(A149,ウ!$B$1:$QI$6,3,FALSE)="","",HLOOKUP(A149,ウ!$B$1:$QI$6,3,FALSE)),"")))</f>
        <v/>
      </c>
      <c r="F148" s="351" t="str">
        <f>IF(C149="ア",VLOOKUP(A149,ア!$A$2:$E$1563,5,FALSE),IF(C149="イ",VLOOKUP(A149,イ!$A$2:$E$1563,5,FALSE),IF(C149="ウ",HLOOKUP(A149,ウ!$B$1:$ZX$6,5,FALSE),IF(C149="エ",VLOOKUP(A149,エ!$A$4:$E$1000,5,FALSE),""))))&amp;"　"&amp;IF(C149="ウ",HLOOKUP(A149,ウ!$B$1:$ZX$6,6,FALSE),"")</f>
        <v>　</v>
      </c>
      <c r="G148" s="353"/>
      <c r="H148" s="285"/>
      <c r="I148" s="297"/>
      <c r="J148" s="299"/>
      <c r="K148" s="215" t="s">
        <v>2066</v>
      </c>
      <c r="L148" s="347"/>
      <c r="M148" s="210" t="str">
        <f>IF(L149="ア",VLOOKUP(J149,ア!$A$2:$E$9999,2,FALSE),IF(L149="イ",VLOOKUP(J149,#REF!,2,FALSE),IF(L149="ウ",HLOOKUP(J149,#REF!,4,FALSE),IF(L149="エ",VLOOKUP(J149,エ!$A$4:$E$1000,3,FALSE)&amp;"　"&amp;VLOOKUP(J149,エ!$A$4:$E$1000,4,FALSE),""))))</f>
        <v/>
      </c>
      <c r="N148" s="349" t="str">
        <f>IF(M149="ア",VLOOKUP(K149,ア!$A$2:$E$1563,2,FALSE),IF(M149="イ",VLOOKUP(K149,イ!$A$2:$E$1563,2,FALSE),IF(M149="ウ",HLOOKUP(K149,ウ!$B$1:$ZX$6,4,FALSE),IF(M149="エ",VLOOKUP(K149,エ!$A$4:$E$1000,3,FALSE)&amp;"　"&amp;VLOOKUP(K149,エ!$A$4:$E$1000,4,FALSE),""))))</f>
        <v/>
      </c>
      <c r="O148" s="349" t="str">
        <f>IF(M149="ア",VLOOKUP(K149,ア!$A$2:$E$9999,4,FALSE),IF(M149="イ",VLOOKUP(K149,イ!$A$2:$E$1563,5,FALSE),IF(M149="ウ",HLOOKUP(K149,ウ!$B$1:$ZX$6,5,FALSE),IF(M149="エ",VLOOKUP(K149,エ!$A$4:$E$1000,5,FALSE),""))))&amp;"　"&amp;IF(M149="ウ",HLOOKUP(K149,ウ!$B$1:$ZX$6,6,FALSE),"")</f>
        <v>　</v>
      </c>
      <c r="P148" s="351" t="str">
        <f>IF(M149="ア",VLOOKUP(K149,ア!$A$2:$E$1563,5,FALSE),IF(M149="イ",VLOOKUP(K149,イ!$A$2:$E$1563,5,FALSE),IF(M149="ウ",HLOOKUP(K149,ウ!$B$1:$ZX$6,5,FALSE),IF(M149="エ",VLOOKUP(K149,エ!$A$4:$E$1000,5,FALSE),""))))&amp;"　"&amp;IF(M149="ウ",HLOOKUP(K149,ウ!$B$1:$ZX$6,6,FALSE),"")</f>
        <v>　</v>
      </c>
      <c r="Q148" s="353"/>
      <c r="R148" s="285"/>
      <c r="S148" s="297"/>
      <c r="T148" s="299"/>
      <c r="U148" s="215" t="s">
        <v>2067</v>
      </c>
      <c r="V148" s="347"/>
      <c r="W148" s="210" t="str">
        <f>IF(V149="ア",VLOOKUP(T149,ア!$A$2:$E$9999,2,FALSE),IF(V149="イ",VLOOKUP(T149,#REF!,2,FALSE),IF(V149="ウ",HLOOKUP(T149,#REF!,4,FALSE),IF(V149="エ",VLOOKUP(T149,エ!$A$4:$E$1000,3,FALSE)&amp;"　"&amp;VLOOKUP(T149,エ!$A$4:$E$1000,4,FALSE),""))))</f>
        <v/>
      </c>
      <c r="X148" s="349" t="str">
        <f>IF(W149="ア",VLOOKUP(U149,ア!$A$2:$E$1563,2,FALSE),IF(W149="イ",VLOOKUP(U149,イ!$A$2:$E$1563,2,FALSE),IF(W149="ウ",HLOOKUP(U149,ウ!$B$1:$ZX$6,4,FALSE),IF(W149="エ",VLOOKUP(U149,エ!$A$4:$E$1000,3,FALSE)&amp;"　"&amp;VLOOKUP(U149,エ!$A$4:$E$1000,4,FALSE),""))))</f>
        <v/>
      </c>
      <c r="Y148" s="349" t="str">
        <f>IF(W149="ア",VLOOKUP(U149,ア!$A$2:$E$9999,4,FALSE),IF(W149="イ",VLOOKUP(U149,イ!$A$2:$E$1563,5,FALSE),IF(W149="ウ",HLOOKUP(U149,ウ!$B$1:$ZX$6,5,FALSE),IF(W149="エ",VLOOKUP(U149,エ!$A$4:$E$1000,5,FALSE),""))))&amp;"　"&amp;IF(W149="ウ",HLOOKUP(U149,ウ!$B$1:$ZX$6,6,FALSE),"")</f>
        <v>　</v>
      </c>
      <c r="Z148" s="351" t="str">
        <f>IF(W149="ア",VLOOKUP(U149,ア!$A$2:$E$1563,5,FALSE),IF(W149="イ",VLOOKUP(U149,イ!$A$2:$E$1563,5,FALSE),IF(W149="ウ",HLOOKUP(U149,ウ!$B$1:$ZX$6,5,FALSE),IF(W149="エ",VLOOKUP(U149,エ!$A$4:$E$1000,5,FALSE),""))))&amp;"　"&amp;IF(W149="ウ",HLOOKUP(U149,ウ!$B$1:$ZX$6,6,FALSE),"")</f>
        <v>　</v>
      </c>
      <c r="AA148" s="353"/>
      <c r="AB148" s="285"/>
      <c r="AC148" s="287"/>
      <c r="AD148" s="289"/>
    </row>
    <row r="149" spans="1:30" x14ac:dyDescent="0.45">
      <c r="A149" s="212"/>
      <c r="B149" s="348"/>
      <c r="C149" s="213"/>
      <c r="D149" s="350"/>
      <c r="E149" s="350"/>
      <c r="F149" s="352"/>
      <c r="G149" s="354"/>
      <c r="H149" s="286"/>
      <c r="I149" s="304"/>
      <c r="J149" s="305"/>
      <c r="K149" s="212"/>
      <c r="L149" s="348"/>
      <c r="M149" s="213"/>
      <c r="N149" s="350"/>
      <c r="O149" s="350"/>
      <c r="P149" s="352"/>
      <c r="Q149" s="354"/>
      <c r="R149" s="286"/>
      <c r="S149" s="304"/>
      <c r="T149" s="305"/>
      <c r="U149" s="212"/>
      <c r="V149" s="348"/>
      <c r="W149" s="213"/>
      <c r="X149" s="350"/>
      <c r="Y149" s="350"/>
      <c r="Z149" s="352"/>
      <c r="AA149" s="354"/>
      <c r="AB149" s="286"/>
      <c r="AC149" s="288"/>
      <c r="AD149" s="290"/>
    </row>
    <row r="150" spans="1:30" x14ac:dyDescent="0.45">
      <c r="A150" s="215" t="s">
        <v>2068</v>
      </c>
      <c r="B150" s="347"/>
      <c r="C150" s="210"/>
      <c r="D150" s="349" t="str">
        <f>IF(C151="ア",VLOOKUP(A151,ア!$A$2:$E$1563,2,FALSE),IF(C151="イ",VLOOKUP(A151,イ!$A$2:$E$1563,2,FALSE),IF(C151="ウ",HLOOKUP(A151,ウ!$B$1:$ZX$6,4,FALSE),IF(C151="エ",VLOOKUP(A151,エ!$A$4:$E$1000,3,FALSE)&amp;"　"&amp;VLOOKUP(A151,エ!$A$4:$E$1000,4,FALSE),""))))</f>
        <v/>
      </c>
      <c r="E150" s="349" t="str">
        <f>IF(C151="ア",VLOOKUP(A151,ア!$A$2:$E$1563,4,FALSE),IF(C151="イ",VLOOKUP(A151,イ!$A$2:$E$1563,4,FALSE),IF(C151="ウ",IF(HLOOKUP(A151,ウ!$B$1:$QI$6,3,FALSE)="","",HLOOKUP(A151,ウ!$B$1:$QI$6,3,FALSE)),"")))</f>
        <v/>
      </c>
      <c r="F150" s="351" t="str">
        <f>IF(C151="ア",VLOOKUP(A151,ア!$A$2:$E$1563,5,FALSE),IF(C151="イ",VLOOKUP(A151,イ!$A$2:$E$1563,5,FALSE),IF(C151="ウ",HLOOKUP(A151,ウ!$B$1:$ZX$6,5,FALSE),IF(C151="エ",VLOOKUP(A151,エ!$A$4:$E$1000,5,FALSE),""))))&amp;"　"&amp;IF(C151="ウ",HLOOKUP(A151,ウ!$B$1:$ZX$6,6,FALSE),"")</f>
        <v>　</v>
      </c>
      <c r="G150" s="353"/>
      <c r="H150" s="285"/>
      <c r="I150" s="297"/>
      <c r="J150" s="299"/>
      <c r="K150" s="215" t="s">
        <v>2069</v>
      </c>
      <c r="L150" s="347"/>
      <c r="M150" s="210" t="str">
        <f>IF(L151="ア",VLOOKUP(J151,ア!$A$2:$E$9999,2,FALSE),IF(L151="イ",VLOOKUP(J151,#REF!,2,FALSE),IF(L151="ウ",HLOOKUP(J151,#REF!,4,FALSE),IF(L151="エ",VLOOKUP(J151,エ!$A$4:$E$1000,3,FALSE)&amp;"　"&amp;VLOOKUP(J151,エ!$A$4:$E$1000,4,FALSE),""))))</f>
        <v/>
      </c>
      <c r="N150" s="349" t="str">
        <f>IF(M151="ア",VLOOKUP(K151,ア!$A$2:$E$1563,2,FALSE),IF(M151="イ",VLOOKUP(K151,イ!$A$2:$E$1563,2,FALSE),IF(M151="ウ",HLOOKUP(K151,ウ!$B$1:$ZX$6,4,FALSE),IF(M151="エ",VLOOKUP(K151,エ!$A$4:$E$1000,3,FALSE)&amp;"　"&amp;VLOOKUP(K151,エ!$A$4:$E$1000,4,FALSE),""))))</f>
        <v/>
      </c>
      <c r="O150" s="349" t="str">
        <f>IF(M151="ア",VLOOKUP(K151,ア!$A$2:$E$9999,4,FALSE),IF(M151="イ",VLOOKUP(K151,イ!$A$2:$E$1563,5,FALSE),IF(M151="ウ",HLOOKUP(K151,ウ!$B$1:$ZX$6,5,FALSE),IF(M151="エ",VLOOKUP(K151,エ!$A$4:$E$1000,5,FALSE),""))))&amp;"　"&amp;IF(M151="ウ",HLOOKUP(K151,ウ!$B$1:$ZX$6,6,FALSE),"")</f>
        <v>　</v>
      </c>
      <c r="P150" s="351" t="str">
        <f>IF(M151="ア",VLOOKUP(K151,ア!$A$2:$E$1563,5,FALSE),IF(M151="イ",VLOOKUP(K151,イ!$A$2:$E$1563,5,FALSE),IF(M151="ウ",HLOOKUP(K151,ウ!$B$1:$ZX$6,5,FALSE),IF(M151="エ",VLOOKUP(K151,エ!$A$4:$E$1000,5,FALSE),""))))&amp;"　"&amp;IF(M151="ウ",HLOOKUP(K151,ウ!$B$1:$ZX$6,6,FALSE),"")</f>
        <v>　</v>
      </c>
      <c r="Q150" s="353"/>
      <c r="R150" s="285"/>
      <c r="S150" s="297"/>
      <c r="T150" s="299"/>
      <c r="U150" s="215" t="s">
        <v>2070</v>
      </c>
      <c r="V150" s="347"/>
      <c r="W150" s="210" t="str">
        <f>IF(V151="ア",VLOOKUP(T151,ア!$A$2:$E$9999,2,FALSE),IF(V151="イ",VLOOKUP(T151,#REF!,2,FALSE),IF(V151="ウ",HLOOKUP(T151,#REF!,4,FALSE),IF(V151="エ",VLOOKUP(T151,エ!$A$4:$E$1000,3,FALSE)&amp;"　"&amp;VLOOKUP(T151,エ!$A$4:$E$1000,4,FALSE),""))))</f>
        <v/>
      </c>
      <c r="X150" s="349" t="str">
        <f>IF(W151="ア",VLOOKUP(U151,ア!$A$2:$E$1563,2,FALSE),IF(W151="イ",VLOOKUP(U151,イ!$A$2:$E$1563,2,FALSE),IF(W151="ウ",HLOOKUP(U151,ウ!$B$1:$ZX$6,4,FALSE),IF(W151="エ",VLOOKUP(U151,エ!$A$4:$E$1000,3,FALSE)&amp;"　"&amp;VLOOKUP(U151,エ!$A$4:$E$1000,4,FALSE),""))))</f>
        <v/>
      </c>
      <c r="Y150" s="349" t="str">
        <f>IF(W151="ア",VLOOKUP(U151,ア!$A$2:$E$9999,4,FALSE),IF(W151="イ",VLOOKUP(U151,イ!$A$2:$E$1563,5,FALSE),IF(W151="ウ",HLOOKUP(U151,ウ!$B$1:$ZX$6,5,FALSE),IF(W151="エ",VLOOKUP(U151,エ!$A$4:$E$1000,5,FALSE),""))))&amp;"　"&amp;IF(W151="ウ",HLOOKUP(U151,ウ!$B$1:$ZX$6,6,FALSE),"")</f>
        <v>　</v>
      </c>
      <c r="Z150" s="351" t="str">
        <f>IF(W151="ア",VLOOKUP(U151,ア!$A$2:$E$1563,5,FALSE),IF(W151="イ",VLOOKUP(U151,イ!$A$2:$E$1563,5,FALSE),IF(W151="ウ",HLOOKUP(U151,ウ!$B$1:$ZX$6,5,FALSE),IF(W151="エ",VLOOKUP(U151,エ!$A$4:$E$1000,5,FALSE),""))))&amp;"　"&amp;IF(W151="ウ",HLOOKUP(U151,ウ!$B$1:$ZX$6,6,FALSE),"")</f>
        <v>　</v>
      </c>
      <c r="AA150" s="353"/>
      <c r="AB150" s="285"/>
      <c r="AC150" s="287"/>
      <c r="AD150" s="289"/>
    </row>
    <row r="151" spans="1:30" x14ac:dyDescent="0.45">
      <c r="A151" s="212"/>
      <c r="B151" s="348"/>
      <c r="C151" s="213"/>
      <c r="D151" s="350"/>
      <c r="E151" s="350"/>
      <c r="F151" s="352"/>
      <c r="G151" s="354"/>
      <c r="H151" s="286"/>
      <c r="I151" s="304"/>
      <c r="J151" s="305"/>
      <c r="K151" s="212"/>
      <c r="L151" s="348"/>
      <c r="M151" s="213"/>
      <c r="N151" s="350"/>
      <c r="O151" s="350"/>
      <c r="P151" s="352"/>
      <c r="Q151" s="354"/>
      <c r="R151" s="286"/>
      <c r="S151" s="304"/>
      <c r="T151" s="305"/>
      <c r="U151" s="212"/>
      <c r="V151" s="348"/>
      <c r="W151" s="213"/>
      <c r="X151" s="350"/>
      <c r="Y151" s="350"/>
      <c r="Z151" s="352"/>
      <c r="AA151" s="354"/>
      <c r="AB151" s="286"/>
      <c r="AC151" s="288"/>
      <c r="AD151" s="290"/>
    </row>
    <row r="152" spans="1:30" x14ac:dyDescent="0.45">
      <c r="A152" s="215" t="s">
        <v>2071</v>
      </c>
      <c r="B152" s="347"/>
      <c r="C152" s="210"/>
      <c r="D152" s="349" t="str">
        <f>IF(C153="ア",VLOOKUP(A153,ア!$A$2:$E$1563,2,FALSE),IF(C153="イ",VLOOKUP(A153,イ!$A$2:$E$1563,2,FALSE),IF(C153="ウ",HLOOKUP(A153,ウ!$B$1:$ZX$6,4,FALSE),IF(C153="エ",VLOOKUP(A153,エ!$A$4:$E$1000,3,FALSE)&amp;"　"&amp;VLOOKUP(A153,エ!$A$4:$E$1000,4,FALSE),""))))</f>
        <v/>
      </c>
      <c r="E152" s="349" t="str">
        <f>IF(C153="ア",VLOOKUP(A153,ア!$A$2:$E$1563,4,FALSE),IF(C153="イ",VLOOKUP(A153,イ!$A$2:$E$1563,4,FALSE),IF(C153="ウ",IF(HLOOKUP(A153,ウ!$B$1:$QI$6,3,FALSE)="","",HLOOKUP(A153,ウ!$B$1:$QI$6,3,FALSE)),"")))</f>
        <v/>
      </c>
      <c r="F152" s="351" t="str">
        <f>IF(C153="ア",VLOOKUP(A153,ア!$A$2:$E$1563,5,FALSE),IF(C153="イ",VLOOKUP(A153,イ!$A$2:$E$1563,5,FALSE),IF(C153="ウ",HLOOKUP(A153,ウ!$B$1:$ZX$6,5,FALSE),IF(C153="エ",VLOOKUP(A153,エ!$A$4:$E$1000,5,FALSE),""))))&amp;"　"&amp;IF(C153="ウ",HLOOKUP(A153,ウ!$B$1:$ZX$6,6,FALSE),"")</f>
        <v>　</v>
      </c>
      <c r="G152" s="353"/>
      <c r="H152" s="285"/>
      <c r="I152" s="297"/>
      <c r="J152" s="299"/>
      <c r="K152" s="215" t="s">
        <v>2072</v>
      </c>
      <c r="L152" s="347"/>
      <c r="M152" s="210" t="str">
        <f>IF(L153="ア",VLOOKUP(J153,ア!$A$2:$E$9999,2,FALSE),IF(L153="イ",VLOOKUP(J153,#REF!,2,FALSE),IF(L153="ウ",HLOOKUP(J153,#REF!,4,FALSE),IF(L153="エ",VLOOKUP(J153,エ!$A$4:$E$1000,3,FALSE)&amp;"　"&amp;VLOOKUP(J153,エ!$A$4:$E$1000,4,FALSE),""))))</f>
        <v/>
      </c>
      <c r="N152" s="349" t="str">
        <f>IF(M153="ア",VLOOKUP(K153,ア!$A$2:$E$1563,2,FALSE),IF(M153="イ",VLOOKUP(K153,イ!$A$2:$E$1563,2,FALSE),IF(M153="ウ",HLOOKUP(K153,ウ!$B$1:$ZX$6,4,FALSE),IF(M153="エ",VLOOKUP(K153,エ!$A$4:$E$1000,3,FALSE)&amp;"　"&amp;VLOOKUP(K153,エ!$A$4:$E$1000,4,FALSE),""))))</f>
        <v/>
      </c>
      <c r="O152" s="349" t="str">
        <f>IF(M153="ア",VLOOKUP(K153,ア!$A$2:$E$9999,4,FALSE),IF(M153="イ",VLOOKUP(K153,イ!$A$2:$E$1563,5,FALSE),IF(M153="ウ",HLOOKUP(K153,ウ!$B$1:$ZX$6,5,FALSE),IF(M153="エ",VLOOKUP(K153,エ!$A$4:$E$1000,5,FALSE),""))))&amp;"　"&amp;IF(M153="ウ",HLOOKUP(K153,ウ!$B$1:$ZX$6,6,FALSE),"")</f>
        <v>　</v>
      </c>
      <c r="P152" s="351" t="str">
        <f>IF(M153="ア",VLOOKUP(K153,ア!$A$2:$E$1563,5,FALSE),IF(M153="イ",VLOOKUP(K153,イ!$A$2:$E$1563,5,FALSE),IF(M153="ウ",HLOOKUP(K153,ウ!$B$1:$ZX$6,5,FALSE),IF(M153="エ",VLOOKUP(K153,エ!$A$4:$E$1000,5,FALSE),""))))&amp;"　"&amp;IF(M153="ウ",HLOOKUP(K153,ウ!$B$1:$ZX$6,6,FALSE),"")</f>
        <v>　</v>
      </c>
      <c r="Q152" s="353"/>
      <c r="R152" s="285"/>
      <c r="S152" s="297"/>
      <c r="T152" s="299"/>
      <c r="U152" s="215" t="s">
        <v>2073</v>
      </c>
      <c r="V152" s="347"/>
      <c r="W152" s="210" t="str">
        <f>IF(V153="ア",VLOOKUP(T153,ア!$A$2:$E$9999,2,FALSE),IF(V153="イ",VLOOKUP(T153,#REF!,2,FALSE),IF(V153="ウ",HLOOKUP(T153,#REF!,4,FALSE),IF(V153="エ",VLOOKUP(T153,エ!$A$4:$E$1000,3,FALSE)&amp;"　"&amp;VLOOKUP(T153,エ!$A$4:$E$1000,4,FALSE),""))))</f>
        <v/>
      </c>
      <c r="X152" s="349" t="str">
        <f>IF(W153="ア",VLOOKUP(U153,ア!$A$2:$E$1563,2,FALSE),IF(W153="イ",VLOOKUP(U153,イ!$A$2:$E$1563,2,FALSE),IF(W153="ウ",HLOOKUP(U153,ウ!$B$1:$ZX$6,4,FALSE),IF(W153="エ",VLOOKUP(U153,エ!$A$4:$E$1000,3,FALSE)&amp;"　"&amp;VLOOKUP(U153,エ!$A$4:$E$1000,4,FALSE),""))))</f>
        <v/>
      </c>
      <c r="Y152" s="349" t="str">
        <f>IF(W153="ア",VLOOKUP(U153,ア!$A$2:$E$9999,4,FALSE),IF(W153="イ",VLOOKUP(U153,イ!$A$2:$E$1563,5,FALSE),IF(W153="ウ",HLOOKUP(U153,ウ!$B$1:$ZX$6,5,FALSE),IF(W153="エ",VLOOKUP(U153,エ!$A$4:$E$1000,5,FALSE),""))))&amp;"　"&amp;IF(W153="ウ",HLOOKUP(U153,ウ!$B$1:$ZX$6,6,FALSE),"")</f>
        <v>　</v>
      </c>
      <c r="Z152" s="351" t="str">
        <f>IF(W153="ア",VLOOKUP(U153,ア!$A$2:$E$1563,5,FALSE),IF(W153="イ",VLOOKUP(U153,イ!$A$2:$E$1563,5,FALSE),IF(W153="ウ",HLOOKUP(U153,ウ!$B$1:$ZX$6,5,FALSE),IF(W153="エ",VLOOKUP(U153,エ!$A$4:$E$1000,5,FALSE),""))))&amp;"　"&amp;IF(W153="ウ",HLOOKUP(U153,ウ!$B$1:$ZX$6,6,FALSE),"")</f>
        <v>　</v>
      </c>
      <c r="AA152" s="353"/>
      <c r="AB152" s="285"/>
      <c r="AC152" s="287"/>
      <c r="AD152" s="289"/>
    </row>
    <row r="153" spans="1:30" x14ac:dyDescent="0.45">
      <c r="A153" s="212"/>
      <c r="B153" s="348"/>
      <c r="C153" s="213"/>
      <c r="D153" s="350"/>
      <c r="E153" s="350"/>
      <c r="F153" s="352"/>
      <c r="G153" s="354"/>
      <c r="H153" s="286"/>
      <c r="I153" s="304"/>
      <c r="J153" s="305"/>
      <c r="K153" s="212"/>
      <c r="L153" s="348"/>
      <c r="M153" s="213"/>
      <c r="N153" s="350"/>
      <c r="O153" s="350"/>
      <c r="P153" s="352"/>
      <c r="Q153" s="354"/>
      <c r="R153" s="286"/>
      <c r="S153" s="304"/>
      <c r="T153" s="305"/>
      <c r="U153" s="212"/>
      <c r="V153" s="348"/>
      <c r="W153" s="213"/>
      <c r="X153" s="350"/>
      <c r="Y153" s="350"/>
      <c r="Z153" s="352"/>
      <c r="AA153" s="354"/>
      <c r="AB153" s="286"/>
      <c r="AC153" s="288"/>
      <c r="AD153" s="290"/>
    </row>
    <row r="154" spans="1:30" x14ac:dyDescent="0.45">
      <c r="A154" s="215" t="s">
        <v>2074</v>
      </c>
      <c r="B154" s="347"/>
      <c r="C154" s="210"/>
      <c r="D154" s="349" t="str">
        <f>IF(C155="ア",VLOOKUP(A155,ア!$A$2:$E$1563,2,FALSE),IF(C155="イ",VLOOKUP(A155,イ!$A$2:$E$1563,2,FALSE),IF(C155="ウ",HLOOKUP(A155,ウ!$B$1:$ZX$6,4,FALSE),IF(C155="エ",VLOOKUP(A155,エ!$A$4:$E$1000,3,FALSE)&amp;"　"&amp;VLOOKUP(A155,エ!$A$4:$E$1000,4,FALSE),""))))</f>
        <v/>
      </c>
      <c r="E154" s="349" t="str">
        <f>IF(C155="ア",VLOOKUP(A155,ア!$A$2:$E$1563,4,FALSE),IF(C155="イ",VLOOKUP(A155,イ!$A$2:$E$1563,4,FALSE),IF(C155="ウ",IF(HLOOKUP(A155,ウ!$B$1:$QI$6,3,FALSE)="","",HLOOKUP(A155,ウ!$B$1:$QI$6,3,FALSE)),"")))</f>
        <v/>
      </c>
      <c r="F154" s="351" t="str">
        <f>IF(C155="ア",VLOOKUP(A155,ア!$A$2:$E$1563,5,FALSE),IF(C155="イ",VLOOKUP(A155,イ!$A$2:$E$1563,5,FALSE),IF(C155="ウ",HLOOKUP(A155,ウ!$B$1:$ZX$6,5,FALSE),IF(C155="エ",VLOOKUP(A155,エ!$A$4:$E$1000,5,FALSE),""))))&amp;"　"&amp;IF(C155="ウ",HLOOKUP(A155,ウ!$B$1:$ZX$6,6,FALSE),"")</f>
        <v>　</v>
      </c>
      <c r="G154" s="353"/>
      <c r="H154" s="285"/>
      <c r="I154" s="297"/>
      <c r="J154" s="299"/>
      <c r="K154" s="215" t="s">
        <v>2075</v>
      </c>
      <c r="L154" s="347"/>
      <c r="M154" s="210" t="str">
        <f>IF(L155="ア",VLOOKUP(J155,ア!$A$2:$E$9999,2,FALSE),IF(L155="イ",VLOOKUP(J155,#REF!,2,FALSE),IF(L155="ウ",HLOOKUP(J155,#REF!,4,FALSE),IF(L155="エ",VLOOKUP(J155,エ!$A$4:$E$1000,3,FALSE)&amp;"　"&amp;VLOOKUP(J155,エ!$A$4:$E$1000,4,FALSE),""))))</f>
        <v/>
      </c>
      <c r="N154" s="349" t="str">
        <f>IF(M155="ア",VLOOKUP(K155,ア!$A$2:$E$1563,2,FALSE),IF(M155="イ",VLOOKUP(K155,イ!$A$2:$E$1563,2,FALSE),IF(M155="ウ",HLOOKUP(K155,ウ!$B$1:$ZX$6,4,FALSE),IF(M155="エ",VLOOKUP(K155,エ!$A$4:$E$1000,3,FALSE)&amp;"　"&amp;VLOOKUP(K155,エ!$A$4:$E$1000,4,FALSE),""))))</f>
        <v/>
      </c>
      <c r="O154" s="349" t="str">
        <f>IF(M155="ア",VLOOKUP(K155,ア!$A$2:$E$9999,4,FALSE),IF(M155="イ",VLOOKUP(K155,イ!$A$2:$E$1563,5,FALSE),IF(M155="ウ",HLOOKUP(K155,ウ!$B$1:$ZX$6,5,FALSE),IF(M155="エ",VLOOKUP(K155,エ!$A$4:$E$1000,5,FALSE),""))))&amp;"　"&amp;IF(M155="ウ",HLOOKUP(K155,ウ!$B$1:$ZX$6,6,FALSE),"")</f>
        <v>　</v>
      </c>
      <c r="P154" s="351" t="str">
        <f>IF(M155="ア",VLOOKUP(K155,ア!$A$2:$E$1563,5,FALSE),IF(M155="イ",VLOOKUP(K155,イ!$A$2:$E$1563,5,FALSE),IF(M155="ウ",HLOOKUP(K155,ウ!$B$1:$ZX$6,5,FALSE),IF(M155="エ",VLOOKUP(K155,エ!$A$4:$E$1000,5,FALSE),""))))&amp;"　"&amp;IF(M155="ウ",HLOOKUP(K155,ウ!$B$1:$ZX$6,6,FALSE),"")</f>
        <v>　</v>
      </c>
      <c r="Q154" s="353"/>
      <c r="R154" s="285"/>
      <c r="S154" s="297"/>
      <c r="T154" s="299"/>
      <c r="U154" s="215" t="s">
        <v>2076</v>
      </c>
      <c r="V154" s="347"/>
      <c r="W154" s="210" t="str">
        <f>IF(V155="ア",VLOOKUP(T155,ア!$A$2:$E$9999,2,FALSE),IF(V155="イ",VLOOKUP(T155,#REF!,2,FALSE),IF(V155="ウ",HLOOKUP(T155,#REF!,4,FALSE),IF(V155="エ",VLOOKUP(T155,エ!$A$4:$E$1000,3,FALSE)&amp;"　"&amp;VLOOKUP(T155,エ!$A$4:$E$1000,4,FALSE),""))))</f>
        <v/>
      </c>
      <c r="X154" s="349" t="str">
        <f>IF(W155="ア",VLOOKUP(U155,ア!$A$2:$E$1563,2,FALSE),IF(W155="イ",VLOOKUP(U155,イ!$A$2:$E$1563,2,FALSE),IF(W155="ウ",HLOOKUP(U155,ウ!$B$1:$ZX$6,4,FALSE),IF(W155="エ",VLOOKUP(U155,エ!$A$4:$E$1000,3,FALSE)&amp;"　"&amp;VLOOKUP(U155,エ!$A$4:$E$1000,4,FALSE),""))))</f>
        <v/>
      </c>
      <c r="Y154" s="349" t="str">
        <f>IF(W155="ア",VLOOKUP(U155,ア!$A$2:$E$9999,4,FALSE),IF(W155="イ",VLOOKUP(U155,イ!$A$2:$E$1563,5,FALSE),IF(W155="ウ",HLOOKUP(U155,ウ!$B$1:$ZX$6,5,FALSE),IF(W155="エ",VLOOKUP(U155,エ!$A$4:$E$1000,5,FALSE),""))))&amp;"　"&amp;IF(W155="ウ",HLOOKUP(U155,ウ!$B$1:$ZX$6,6,FALSE),"")</f>
        <v>　</v>
      </c>
      <c r="Z154" s="351" t="str">
        <f>IF(W155="ア",VLOOKUP(U155,ア!$A$2:$E$1563,5,FALSE),IF(W155="イ",VLOOKUP(U155,イ!$A$2:$E$1563,5,FALSE),IF(W155="ウ",HLOOKUP(U155,ウ!$B$1:$ZX$6,5,FALSE),IF(W155="エ",VLOOKUP(U155,エ!$A$4:$E$1000,5,FALSE),""))))&amp;"　"&amp;IF(W155="ウ",HLOOKUP(U155,ウ!$B$1:$ZX$6,6,FALSE),"")</f>
        <v>　</v>
      </c>
      <c r="AA154" s="353"/>
      <c r="AB154" s="285"/>
      <c r="AC154" s="287"/>
      <c r="AD154" s="289"/>
    </row>
    <row r="155" spans="1:30" x14ac:dyDescent="0.45">
      <c r="A155" s="212"/>
      <c r="B155" s="348"/>
      <c r="C155" s="213"/>
      <c r="D155" s="350"/>
      <c r="E155" s="350"/>
      <c r="F155" s="352"/>
      <c r="G155" s="354"/>
      <c r="H155" s="286"/>
      <c r="I155" s="304"/>
      <c r="J155" s="305"/>
      <c r="K155" s="212"/>
      <c r="L155" s="348"/>
      <c r="M155" s="213"/>
      <c r="N155" s="350"/>
      <c r="O155" s="350"/>
      <c r="P155" s="352"/>
      <c r="Q155" s="354"/>
      <c r="R155" s="286"/>
      <c r="S155" s="304"/>
      <c r="T155" s="305"/>
      <c r="U155" s="212"/>
      <c r="V155" s="348"/>
      <c r="W155" s="213"/>
      <c r="X155" s="350"/>
      <c r="Y155" s="350"/>
      <c r="Z155" s="352"/>
      <c r="AA155" s="354"/>
      <c r="AB155" s="286"/>
      <c r="AC155" s="288"/>
      <c r="AD155" s="290"/>
    </row>
    <row r="156" spans="1:30" x14ac:dyDescent="0.45">
      <c r="A156" s="215" t="s">
        <v>2077</v>
      </c>
      <c r="B156" s="347"/>
      <c r="C156" s="210"/>
      <c r="D156" s="349" t="str">
        <f>IF(C157="ア",VLOOKUP(A157,ア!$A$2:$E$1563,2,FALSE),IF(C157="イ",VLOOKUP(A157,イ!$A$2:$E$1563,2,FALSE),IF(C157="ウ",HLOOKUP(A157,ウ!$B$1:$ZX$6,4,FALSE),IF(C157="エ",VLOOKUP(A157,エ!$A$4:$E$1000,3,FALSE)&amp;"　"&amp;VLOOKUP(A157,エ!$A$4:$E$1000,4,FALSE),""))))</f>
        <v/>
      </c>
      <c r="E156" s="349" t="str">
        <f>IF(C157="ア",VLOOKUP(A157,ア!$A$2:$E$1563,4,FALSE),IF(C157="イ",VLOOKUP(A157,イ!$A$2:$E$1563,4,FALSE),IF(C157="ウ",IF(HLOOKUP(A157,ウ!$B$1:$QI$6,3,FALSE)="","",HLOOKUP(A157,ウ!$B$1:$QI$6,3,FALSE)),"")))</f>
        <v/>
      </c>
      <c r="F156" s="351" t="str">
        <f>IF(C157="ア",VLOOKUP(A157,ア!$A$2:$E$1563,5,FALSE),IF(C157="イ",VLOOKUP(A157,イ!$A$2:$E$1563,5,FALSE),IF(C157="ウ",HLOOKUP(A157,ウ!$B$1:$ZX$6,5,FALSE),IF(C157="エ",VLOOKUP(A157,エ!$A$4:$E$1000,5,FALSE),""))))&amp;"　"&amp;IF(C157="ウ",HLOOKUP(A157,ウ!$B$1:$ZX$6,6,FALSE),"")</f>
        <v>　</v>
      </c>
      <c r="G156" s="353"/>
      <c r="H156" s="285"/>
      <c r="I156" s="297"/>
      <c r="J156" s="299"/>
      <c r="K156" s="215" t="s">
        <v>2078</v>
      </c>
      <c r="L156" s="347"/>
      <c r="M156" s="210" t="str">
        <f>IF(L157="ア",VLOOKUP(J157,ア!$A$2:$E$9999,2,FALSE),IF(L157="イ",VLOOKUP(J157,#REF!,2,FALSE),IF(L157="ウ",HLOOKUP(J157,#REF!,4,FALSE),IF(L157="エ",VLOOKUP(J157,エ!$A$4:$E$1000,3,FALSE)&amp;"　"&amp;VLOOKUP(J157,エ!$A$4:$E$1000,4,FALSE),""))))</f>
        <v/>
      </c>
      <c r="N156" s="349" t="str">
        <f>IF(M157="ア",VLOOKUP(K157,ア!$A$2:$E$1563,2,FALSE),IF(M157="イ",VLOOKUP(K157,イ!$A$2:$E$1563,2,FALSE),IF(M157="ウ",HLOOKUP(K157,ウ!$B$1:$ZX$6,4,FALSE),IF(M157="エ",VLOOKUP(K157,エ!$A$4:$E$1000,3,FALSE)&amp;"　"&amp;VLOOKUP(K157,エ!$A$4:$E$1000,4,FALSE),""))))</f>
        <v/>
      </c>
      <c r="O156" s="349" t="str">
        <f>IF(M157="ア",VLOOKUP(K157,ア!$A$2:$E$9999,4,FALSE),IF(M157="イ",VLOOKUP(K157,イ!$A$2:$E$1563,5,FALSE),IF(M157="ウ",HLOOKUP(K157,ウ!$B$1:$ZX$6,5,FALSE),IF(M157="エ",VLOOKUP(K157,エ!$A$4:$E$1000,5,FALSE),""))))&amp;"　"&amp;IF(M157="ウ",HLOOKUP(K157,ウ!$B$1:$ZX$6,6,FALSE),"")</f>
        <v>　</v>
      </c>
      <c r="P156" s="351" t="str">
        <f>IF(M157="ア",VLOOKUP(K157,ア!$A$2:$E$1563,5,FALSE),IF(M157="イ",VLOOKUP(K157,イ!$A$2:$E$1563,5,FALSE),IF(M157="ウ",HLOOKUP(K157,ウ!$B$1:$ZX$6,5,FALSE),IF(M157="エ",VLOOKUP(K157,エ!$A$4:$E$1000,5,FALSE),""))))&amp;"　"&amp;IF(M157="ウ",HLOOKUP(K157,ウ!$B$1:$ZX$6,6,FALSE),"")</f>
        <v>　</v>
      </c>
      <c r="Q156" s="353"/>
      <c r="R156" s="285"/>
      <c r="S156" s="297"/>
      <c r="T156" s="299"/>
      <c r="U156" s="215" t="s">
        <v>2079</v>
      </c>
      <c r="V156" s="347"/>
      <c r="W156" s="210" t="str">
        <f>IF(V157="ア",VLOOKUP(T157,ア!$A$2:$E$9999,2,FALSE),IF(V157="イ",VLOOKUP(T157,#REF!,2,FALSE),IF(V157="ウ",HLOOKUP(T157,#REF!,4,FALSE),IF(V157="エ",VLOOKUP(T157,エ!$A$4:$E$1000,3,FALSE)&amp;"　"&amp;VLOOKUP(T157,エ!$A$4:$E$1000,4,FALSE),""))))</f>
        <v/>
      </c>
      <c r="X156" s="349" t="str">
        <f>IF(W157="ア",VLOOKUP(U157,ア!$A$2:$E$1563,2,FALSE),IF(W157="イ",VLOOKUP(U157,イ!$A$2:$E$1563,2,FALSE),IF(W157="ウ",HLOOKUP(U157,ウ!$B$1:$ZX$6,4,FALSE),IF(W157="エ",VLOOKUP(U157,エ!$A$4:$E$1000,3,FALSE)&amp;"　"&amp;VLOOKUP(U157,エ!$A$4:$E$1000,4,FALSE),""))))</f>
        <v/>
      </c>
      <c r="Y156" s="349" t="str">
        <f>IF(W157="ア",VLOOKUP(U157,ア!$A$2:$E$9999,4,FALSE),IF(W157="イ",VLOOKUP(U157,イ!$A$2:$E$1563,5,FALSE),IF(W157="ウ",HLOOKUP(U157,ウ!$B$1:$ZX$6,5,FALSE),IF(W157="エ",VLOOKUP(U157,エ!$A$4:$E$1000,5,FALSE),""))))&amp;"　"&amp;IF(W157="ウ",HLOOKUP(U157,ウ!$B$1:$ZX$6,6,FALSE),"")</f>
        <v>　</v>
      </c>
      <c r="Z156" s="351" t="str">
        <f>IF(W157="ア",VLOOKUP(U157,ア!$A$2:$E$1563,5,FALSE),IF(W157="イ",VLOOKUP(U157,イ!$A$2:$E$1563,5,FALSE),IF(W157="ウ",HLOOKUP(U157,ウ!$B$1:$ZX$6,5,FALSE),IF(W157="エ",VLOOKUP(U157,エ!$A$4:$E$1000,5,FALSE),""))))&amp;"　"&amp;IF(W157="ウ",HLOOKUP(U157,ウ!$B$1:$ZX$6,6,FALSE),"")</f>
        <v>　</v>
      </c>
      <c r="AA156" s="353"/>
      <c r="AB156" s="285"/>
      <c r="AC156" s="287"/>
      <c r="AD156" s="289"/>
    </row>
    <row r="157" spans="1:30" x14ac:dyDescent="0.45">
      <c r="A157" s="212"/>
      <c r="B157" s="348"/>
      <c r="C157" s="213"/>
      <c r="D157" s="350"/>
      <c r="E157" s="350"/>
      <c r="F157" s="352"/>
      <c r="G157" s="354"/>
      <c r="H157" s="286"/>
      <c r="I157" s="304"/>
      <c r="J157" s="305"/>
      <c r="K157" s="212"/>
      <c r="L157" s="348"/>
      <c r="M157" s="213"/>
      <c r="N157" s="350"/>
      <c r="O157" s="350"/>
      <c r="P157" s="352"/>
      <c r="Q157" s="354"/>
      <c r="R157" s="286"/>
      <c r="S157" s="304"/>
      <c r="T157" s="305"/>
      <c r="U157" s="212"/>
      <c r="V157" s="348"/>
      <c r="W157" s="213"/>
      <c r="X157" s="350"/>
      <c r="Y157" s="350"/>
      <c r="Z157" s="352"/>
      <c r="AA157" s="354"/>
      <c r="AB157" s="286"/>
      <c r="AC157" s="288"/>
      <c r="AD157" s="290"/>
    </row>
    <row r="158" spans="1:30" x14ac:dyDescent="0.45">
      <c r="A158" s="215" t="s">
        <v>2080</v>
      </c>
      <c r="B158" s="347"/>
      <c r="C158" s="210"/>
      <c r="D158" s="349" t="str">
        <f>IF(C159="ア",VLOOKUP(A159,ア!$A$2:$E$1563,2,FALSE),IF(C159="イ",VLOOKUP(A159,イ!$A$2:$E$1563,2,FALSE),IF(C159="ウ",HLOOKUP(A159,ウ!$B$1:$ZX$6,4,FALSE),IF(C159="エ",VLOOKUP(A159,エ!$A$4:$E$1000,3,FALSE)&amp;"　"&amp;VLOOKUP(A159,エ!$A$4:$E$1000,4,FALSE),""))))</f>
        <v/>
      </c>
      <c r="E158" s="349" t="str">
        <f>IF(C159="ア",VLOOKUP(A159,ア!$A$2:$E$1563,4,FALSE),IF(C159="イ",VLOOKUP(A159,イ!$A$2:$E$1563,4,FALSE),IF(C159="ウ",IF(HLOOKUP(A159,ウ!$B$1:$QI$6,3,FALSE)="","",HLOOKUP(A159,ウ!$B$1:$QI$6,3,FALSE)),"")))</f>
        <v/>
      </c>
      <c r="F158" s="351" t="str">
        <f>IF(C159="ア",VLOOKUP(A159,ア!$A$2:$E$1563,5,FALSE),IF(C159="イ",VLOOKUP(A159,イ!$A$2:$E$1563,5,FALSE),IF(C159="ウ",HLOOKUP(A159,ウ!$B$1:$ZX$6,5,FALSE),IF(C159="エ",VLOOKUP(A159,エ!$A$4:$E$1000,5,FALSE),""))))&amp;"　"&amp;IF(C159="ウ",HLOOKUP(A159,ウ!$B$1:$ZX$6,6,FALSE),"")</f>
        <v>　</v>
      </c>
      <c r="G158" s="353"/>
      <c r="H158" s="285"/>
      <c r="I158" s="297"/>
      <c r="J158" s="299"/>
      <c r="K158" s="215" t="s">
        <v>2081</v>
      </c>
      <c r="L158" s="347"/>
      <c r="M158" s="210" t="str">
        <f>IF(L159="ア",VLOOKUP(J159,ア!$A$2:$E$9999,2,FALSE),IF(L159="イ",VLOOKUP(J159,#REF!,2,FALSE),IF(L159="ウ",HLOOKUP(J159,#REF!,4,FALSE),IF(L159="エ",VLOOKUP(J159,エ!$A$4:$E$1000,3,FALSE)&amp;"　"&amp;VLOOKUP(J159,エ!$A$4:$E$1000,4,FALSE),""))))</f>
        <v/>
      </c>
      <c r="N158" s="349" t="str">
        <f>IF(M159="ア",VLOOKUP(K159,ア!$A$2:$E$1563,2,FALSE),IF(M159="イ",VLOOKUP(K159,イ!$A$2:$E$1563,2,FALSE),IF(M159="ウ",HLOOKUP(K159,ウ!$B$1:$ZX$6,4,FALSE),IF(M159="エ",VLOOKUP(K159,エ!$A$4:$E$1000,3,FALSE)&amp;"　"&amp;VLOOKUP(K159,エ!$A$4:$E$1000,4,FALSE),""))))</f>
        <v/>
      </c>
      <c r="O158" s="349" t="str">
        <f>IF(M159="ア",VLOOKUP(K159,ア!$A$2:$E$9999,4,FALSE),IF(M159="イ",VLOOKUP(K159,イ!$A$2:$E$1563,5,FALSE),IF(M159="ウ",HLOOKUP(K159,ウ!$B$1:$ZX$6,5,FALSE),IF(M159="エ",VLOOKUP(K159,エ!$A$4:$E$1000,5,FALSE),""))))&amp;"　"&amp;IF(M159="ウ",HLOOKUP(K159,ウ!$B$1:$ZX$6,6,FALSE),"")</f>
        <v>　</v>
      </c>
      <c r="P158" s="351" t="str">
        <f>IF(M159="ア",VLOOKUP(K159,ア!$A$2:$E$1563,5,FALSE),IF(M159="イ",VLOOKUP(K159,イ!$A$2:$E$1563,5,FALSE),IF(M159="ウ",HLOOKUP(K159,ウ!$B$1:$ZX$6,5,FALSE),IF(M159="エ",VLOOKUP(K159,エ!$A$4:$E$1000,5,FALSE),""))))&amp;"　"&amp;IF(M159="ウ",HLOOKUP(K159,ウ!$B$1:$ZX$6,6,FALSE),"")</f>
        <v>　</v>
      </c>
      <c r="Q158" s="353"/>
      <c r="R158" s="285"/>
      <c r="S158" s="297"/>
      <c r="T158" s="299"/>
      <c r="U158" s="215" t="s">
        <v>2082</v>
      </c>
      <c r="V158" s="347"/>
      <c r="W158" s="210" t="str">
        <f>IF(V159="ア",VLOOKUP(T159,ア!$A$2:$E$9999,2,FALSE),IF(V159="イ",VLOOKUP(T159,#REF!,2,FALSE),IF(V159="ウ",HLOOKUP(T159,#REF!,4,FALSE),IF(V159="エ",VLOOKUP(T159,エ!$A$4:$E$1000,3,FALSE)&amp;"　"&amp;VLOOKUP(T159,エ!$A$4:$E$1000,4,FALSE),""))))</f>
        <v/>
      </c>
      <c r="X158" s="349" t="str">
        <f>IF(W159="ア",VLOOKUP(U159,ア!$A$2:$E$1563,2,FALSE),IF(W159="イ",VLOOKUP(U159,イ!$A$2:$E$1563,2,FALSE),IF(W159="ウ",HLOOKUP(U159,ウ!$B$1:$ZX$6,4,FALSE),IF(W159="エ",VLOOKUP(U159,エ!$A$4:$E$1000,3,FALSE)&amp;"　"&amp;VLOOKUP(U159,エ!$A$4:$E$1000,4,FALSE),""))))</f>
        <v/>
      </c>
      <c r="Y158" s="349" t="str">
        <f>IF(W159="ア",VLOOKUP(U159,ア!$A$2:$E$9999,4,FALSE),IF(W159="イ",VLOOKUP(U159,イ!$A$2:$E$1563,5,FALSE),IF(W159="ウ",HLOOKUP(U159,ウ!$B$1:$ZX$6,5,FALSE),IF(W159="エ",VLOOKUP(U159,エ!$A$4:$E$1000,5,FALSE),""))))&amp;"　"&amp;IF(W159="ウ",HLOOKUP(U159,ウ!$B$1:$ZX$6,6,FALSE),"")</f>
        <v>　</v>
      </c>
      <c r="Z158" s="351" t="str">
        <f>IF(W159="ア",VLOOKUP(U159,ア!$A$2:$E$1563,5,FALSE),IF(W159="イ",VLOOKUP(U159,イ!$A$2:$E$1563,5,FALSE),IF(W159="ウ",HLOOKUP(U159,ウ!$B$1:$ZX$6,5,FALSE),IF(W159="エ",VLOOKUP(U159,エ!$A$4:$E$1000,5,FALSE),""))))&amp;"　"&amp;IF(W159="ウ",HLOOKUP(U159,ウ!$B$1:$ZX$6,6,FALSE),"")</f>
        <v>　</v>
      </c>
      <c r="AA158" s="353"/>
      <c r="AB158" s="285"/>
      <c r="AC158" s="287"/>
      <c r="AD158" s="289"/>
    </row>
    <row r="159" spans="1:30" x14ac:dyDescent="0.45">
      <c r="A159" s="212"/>
      <c r="B159" s="348"/>
      <c r="C159" s="213"/>
      <c r="D159" s="350"/>
      <c r="E159" s="350"/>
      <c r="F159" s="352"/>
      <c r="G159" s="354"/>
      <c r="H159" s="286"/>
      <c r="I159" s="304"/>
      <c r="J159" s="305"/>
      <c r="K159" s="212"/>
      <c r="L159" s="348"/>
      <c r="M159" s="213"/>
      <c r="N159" s="350"/>
      <c r="O159" s="350"/>
      <c r="P159" s="352"/>
      <c r="Q159" s="354"/>
      <c r="R159" s="286"/>
      <c r="S159" s="304"/>
      <c r="T159" s="305"/>
      <c r="U159" s="212"/>
      <c r="V159" s="348"/>
      <c r="W159" s="213"/>
      <c r="X159" s="350"/>
      <c r="Y159" s="350"/>
      <c r="Z159" s="352"/>
      <c r="AA159" s="354"/>
      <c r="AB159" s="286"/>
      <c r="AC159" s="288"/>
      <c r="AD159" s="290"/>
    </row>
    <row r="160" spans="1:30" x14ac:dyDescent="0.45">
      <c r="A160" s="215" t="s">
        <v>2083</v>
      </c>
      <c r="B160" s="347"/>
      <c r="C160" s="210"/>
      <c r="D160" s="349" t="str">
        <f>IF(C161="ア",VLOOKUP(A161,ア!$A$2:$E$1563,2,FALSE),IF(C161="イ",VLOOKUP(A161,イ!$A$2:$E$1563,2,FALSE),IF(C161="ウ",HLOOKUP(A161,ウ!$B$1:$ZX$6,4,FALSE),IF(C161="エ",VLOOKUP(A161,エ!$A$4:$E$1000,3,FALSE)&amp;"　"&amp;VLOOKUP(A161,エ!$A$4:$E$1000,4,FALSE),""))))</f>
        <v/>
      </c>
      <c r="E160" s="349" t="str">
        <f>IF(C161="ア",VLOOKUP(A161,ア!$A$2:$E$1563,4,FALSE),IF(C161="イ",VLOOKUP(A161,イ!$A$2:$E$1563,4,FALSE),IF(C161="ウ",IF(HLOOKUP(A161,ウ!$B$1:$QI$6,3,FALSE)="","",HLOOKUP(A161,ウ!$B$1:$QI$6,3,FALSE)),"")))</f>
        <v/>
      </c>
      <c r="F160" s="351" t="str">
        <f>IF(C161="ア",VLOOKUP(A161,ア!$A$2:$E$1563,5,FALSE),IF(C161="イ",VLOOKUP(A161,イ!$A$2:$E$1563,5,FALSE),IF(C161="ウ",HLOOKUP(A161,ウ!$B$1:$ZX$6,5,FALSE),IF(C161="エ",VLOOKUP(A161,エ!$A$4:$E$1000,5,FALSE),""))))&amp;"　"&amp;IF(C161="ウ",HLOOKUP(A161,ウ!$B$1:$ZX$6,6,FALSE),"")</f>
        <v>　</v>
      </c>
      <c r="G160" s="353"/>
      <c r="H160" s="285"/>
      <c r="I160" s="297"/>
      <c r="J160" s="299"/>
      <c r="K160" s="215" t="s">
        <v>2084</v>
      </c>
      <c r="L160" s="347"/>
      <c r="M160" s="210" t="str">
        <f>IF(L161="ア",VLOOKUP(J161,ア!$A$2:$E$9999,2,FALSE),IF(L161="イ",VLOOKUP(J161,#REF!,2,FALSE),IF(L161="ウ",HLOOKUP(J161,#REF!,4,FALSE),IF(L161="エ",VLOOKUP(J161,エ!$A$4:$E$1000,3,FALSE)&amp;"　"&amp;VLOOKUP(J161,エ!$A$4:$E$1000,4,FALSE),""))))</f>
        <v/>
      </c>
      <c r="N160" s="349" t="str">
        <f>IF(M161="ア",VLOOKUP(K161,ア!$A$2:$E$1563,2,FALSE),IF(M161="イ",VLOOKUP(K161,イ!$A$2:$E$1563,2,FALSE),IF(M161="ウ",HLOOKUP(K161,ウ!$B$1:$ZX$6,4,FALSE),IF(M161="エ",VLOOKUP(K161,エ!$A$4:$E$1000,3,FALSE)&amp;"　"&amp;VLOOKUP(K161,エ!$A$4:$E$1000,4,FALSE),""))))</f>
        <v/>
      </c>
      <c r="O160" s="349" t="str">
        <f>IF(M161="ア",VLOOKUP(K161,ア!$A$2:$E$9999,4,FALSE),IF(M161="イ",VLOOKUP(K161,イ!$A$2:$E$1563,5,FALSE),IF(M161="ウ",HLOOKUP(K161,ウ!$B$1:$ZX$6,5,FALSE),IF(M161="エ",VLOOKUP(K161,エ!$A$4:$E$1000,5,FALSE),""))))&amp;"　"&amp;IF(M161="ウ",HLOOKUP(K161,ウ!$B$1:$ZX$6,6,FALSE),"")</f>
        <v>　</v>
      </c>
      <c r="P160" s="351" t="str">
        <f>IF(M161="ア",VLOOKUP(K161,ア!$A$2:$E$1563,5,FALSE),IF(M161="イ",VLOOKUP(K161,イ!$A$2:$E$1563,5,FALSE),IF(M161="ウ",HLOOKUP(K161,ウ!$B$1:$ZX$6,5,FALSE),IF(M161="エ",VLOOKUP(K161,エ!$A$4:$E$1000,5,FALSE),""))))&amp;"　"&amp;IF(M161="ウ",HLOOKUP(K161,ウ!$B$1:$ZX$6,6,FALSE),"")</f>
        <v>　</v>
      </c>
      <c r="Q160" s="353"/>
      <c r="R160" s="285"/>
      <c r="S160" s="297"/>
      <c r="T160" s="299"/>
      <c r="U160" s="215" t="s">
        <v>2085</v>
      </c>
      <c r="V160" s="347"/>
      <c r="W160" s="210" t="str">
        <f>IF(V161="ア",VLOOKUP(T161,ア!$A$2:$E$9999,2,FALSE),IF(V161="イ",VLOOKUP(T161,#REF!,2,FALSE),IF(V161="ウ",HLOOKUP(T161,#REF!,4,FALSE),IF(V161="エ",VLOOKUP(T161,エ!$A$4:$E$1000,3,FALSE)&amp;"　"&amp;VLOOKUP(T161,エ!$A$4:$E$1000,4,FALSE),""))))</f>
        <v/>
      </c>
      <c r="X160" s="349" t="str">
        <f>IF(W161="ア",VLOOKUP(U161,ア!$A$2:$E$1563,2,FALSE),IF(W161="イ",VLOOKUP(U161,イ!$A$2:$E$1563,2,FALSE),IF(W161="ウ",HLOOKUP(U161,ウ!$B$1:$ZX$6,4,FALSE),IF(W161="エ",VLOOKUP(U161,エ!$A$4:$E$1000,3,FALSE)&amp;"　"&amp;VLOOKUP(U161,エ!$A$4:$E$1000,4,FALSE),""))))</f>
        <v/>
      </c>
      <c r="Y160" s="349" t="str">
        <f>IF(W161="ア",VLOOKUP(U161,ア!$A$2:$E$9999,4,FALSE),IF(W161="イ",VLOOKUP(U161,イ!$A$2:$E$1563,5,FALSE),IF(W161="ウ",HLOOKUP(U161,ウ!$B$1:$ZX$6,5,FALSE),IF(W161="エ",VLOOKUP(U161,エ!$A$4:$E$1000,5,FALSE),""))))&amp;"　"&amp;IF(W161="ウ",HLOOKUP(U161,ウ!$B$1:$ZX$6,6,FALSE),"")</f>
        <v>　</v>
      </c>
      <c r="Z160" s="351" t="str">
        <f>IF(W161="ア",VLOOKUP(U161,ア!$A$2:$E$1563,5,FALSE),IF(W161="イ",VLOOKUP(U161,イ!$A$2:$E$1563,5,FALSE),IF(W161="ウ",HLOOKUP(U161,ウ!$B$1:$ZX$6,5,FALSE),IF(W161="エ",VLOOKUP(U161,エ!$A$4:$E$1000,5,FALSE),""))))&amp;"　"&amp;IF(W161="ウ",HLOOKUP(U161,ウ!$B$1:$ZX$6,6,FALSE),"")</f>
        <v>　</v>
      </c>
      <c r="AA160" s="353"/>
      <c r="AB160" s="285"/>
      <c r="AC160" s="287"/>
      <c r="AD160" s="289"/>
    </row>
    <row r="161" spans="1:30" x14ac:dyDescent="0.45">
      <c r="A161" s="212"/>
      <c r="B161" s="348"/>
      <c r="C161" s="213"/>
      <c r="D161" s="350"/>
      <c r="E161" s="350"/>
      <c r="F161" s="352"/>
      <c r="G161" s="354"/>
      <c r="H161" s="286"/>
      <c r="I161" s="304"/>
      <c r="J161" s="305"/>
      <c r="K161" s="212"/>
      <c r="L161" s="348"/>
      <c r="M161" s="213"/>
      <c r="N161" s="350"/>
      <c r="O161" s="350"/>
      <c r="P161" s="352"/>
      <c r="Q161" s="354"/>
      <c r="R161" s="286"/>
      <c r="S161" s="304"/>
      <c r="T161" s="305"/>
      <c r="U161" s="212"/>
      <c r="V161" s="348"/>
      <c r="W161" s="213"/>
      <c r="X161" s="350"/>
      <c r="Y161" s="350"/>
      <c r="Z161" s="352"/>
      <c r="AA161" s="354"/>
      <c r="AB161" s="286"/>
      <c r="AC161" s="288"/>
      <c r="AD161" s="290"/>
    </row>
    <row r="162" spans="1:30" x14ac:dyDescent="0.45">
      <c r="A162" s="215" t="s">
        <v>2086</v>
      </c>
      <c r="B162" s="347"/>
      <c r="C162" s="210"/>
      <c r="D162" s="349" t="str">
        <f>IF(C163="ア",VLOOKUP(A163,ア!$A$2:$E$1563,2,FALSE),IF(C163="イ",VLOOKUP(A163,イ!$A$2:$E$1563,2,FALSE),IF(C163="ウ",HLOOKUP(A163,ウ!$B$1:$ZX$6,4,FALSE),IF(C163="エ",VLOOKUP(A163,エ!$A$4:$E$1000,3,FALSE)&amp;"　"&amp;VLOOKUP(A163,エ!$A$4:$E$1000,4,FALSE),""))))</f>
        <v/>
      </c>
      <c r="E162" s="349" t="str">
        <f>IF(C163="ア",VLOOKUP(A163,ア!$A$2:$E$1563,4,FALSE),IF(C163="イ",VLOOKUP(A163,イ!$A$2:$E$1563,4,FALSE),IF(C163="ウ",IF(HLOOKUP(A163,ウ!$B$1:$QI$6,3,FALSE)="","",HLOOKUP(A163,ウ!$B$1:$QI$6,3,FALSE)),"")))</f>
        <v/>
      </c>
      <c r="F162" s="351" t="str">
        <f>IF(C163="ア",VLOOKUP(A163,ア!$A$2:$E$1563,5,FALSE),IF(C163="イ",VLOOKUP(A163,イ!$A$2:$E$1563,5,FALSE),IF(C163="ウ",HLOOKUP(A163,ウ!$B$1:$ZX$6,5,FALSE),IF(C163="エ",VLOOKUP(A163,エ!$A$4:$E$1000,5,FALSE),""))))&amp;"　"&amp;IF(C163="ウ",HLOOKUP(A163,ウ!$B$1:$ZX$6,6,FALSE),"")</f>
        <v>　</v>
      </c>
      <c r="G162" s="353"/>
      <c r="H162" s="285"/>
      <c r="I162" s="297"/>
      <c r="J162" s="299"/>
      <c r="K162" s="215" t="s">
        <v>2087</v>
      </c>
      <c r="L162" s="347"/>
      <c r="M162" s="210" t="str">
        <f>IF(L163="ア",VLOOKUP(J163,ア!$A$2:$E$9999,2,FALSE),IF(L163="イ",VLOOKUP(J163,#REF!,2,FALSE),IF(L163="ウ",HLOOKUP(J163,#REF!,4,FALSE),IF(L163="エ",VLOOKUP(J163,エ!$A$4:$E$1000,3,FALSE)&amp;"　"&amp;VLOOKUP(J163,エ!$A$4:$E$1000,4,FALSE),""))))</f>
        <v/>
      </c>
      <c r="N162" s="349" t="str">
        <f>IF(M163="ア",VLOOKUP(K163,ア!$A$2:$E$1563,2,FALSE),IF(M163="イ",VLOOKUP(K163,イ!$A$2:$E$1563,2,FALSE),IF(M163="ウ",HLOOKUP(K163,ウ!$B$1:$ZX$6,4,FALSE),IF(M163="エ",VLOOKUP(K163,エ!$A$4:$E$1000,3,FALSE)&amp;"　"&amp;VLOOKUP(K163,エ!$A$4:$E$1000,4,FALSE),""))))</f>
        <v/>
      </c>
      <c r="O162" s="349" t="str">
        <f>IF(M163="ア",VLOOKUP(K163,ア!$A$2:$E$9999,4,FALSE),IF(M163="イ",VLOOKUP(K163,イ!$A$2:$E$1563,5,FALSE),IF(M163="ウ",HLOOKUP(K163,ウ!$B$1:$ZX$6,5,FALSE),IF(M163="エ",VLOOKUP(K163,エ!$A$4:$E$1000,5,FALSE),""))))&amp;"　"&amp;IF(M163="ウ",HLOOKUP(K163,ウ!$B$1:$ZX$6,6,FALSE),"")</f>
        <v>　</v>
      </c>
      <c r="P162" s="351" t="str">
        <f>IF(M163="ア",VLOOKUP(K163,ア!$A$2:$E$1563,5,FALSE),IF(M163="イ",VLOOKUP(K163,イ!$A$2:$E$1563,5,FALSE),IF(M163="ウ",HLOOKUP(K163,ウ!$B$1:$ZX$6,5,FALSE),IF(M163="エ",VLOOKUP(K163,エ!$A$4:$E$1000,5,FALSE),""))))&amp;"　"&amp;IF(M163="ウ",HLOOKUP(K163,ウ!$B$1:$ZX$6,6,FALSE),"")</f>
        <v>　</v>
      </c>
      <c r="Q162" s="353"/>
      <c r="R162" s="285"/>
      <c r="S162" s="297"/>
      <c r="T162" s="299"/>
      <c r="U162" s="215" t="s">
        <v>2088</v>
      </c>
      <c r="V162" s="347"/>
      <c r="W162" s="210" t="str">
        <f>IF(V163="ア",VLOOKUP(T163,ア!$A$2:$E$9999,2,FALSE),IF(V163="イ",VLOOKUP(T163,#REF!,2,FALSE),IF(V163="ウ",HLOOKUP(T163,#REF!,4,FALSE),IF(V163="エ",VLOOKUP(T163,エ!$A$4:$E$1000,3,FALSE)&amp;"　"&amp;VLOOKUP(T163,エ!$A$4:$E$1000,4,FALSE),""))))</f>
        <v/>
      </c>
      <c r="X162" s="349" t="str">
        <f>IF(W163="ア",VLOOKUP(U163,ア!$A$2:$E$1563,2,FALSE),IF(W163="イ",VLOOKUP(U163,イ!$A$2:$E$1563,2,FALSE),IF(W163="ウ",HLOOKUP(U163,ウ!$B$1:$ZX$6,4,FALSE),IF(W163="エ",VLOOKUP(U163,エ!$A$4:$E$1000,3,FALSE)&amp;"　"&amp;VLOOKUP(U163,エ!$A$4:$E$1000,4,FALSE),""))))</f>
        <v/>
      </c>
      <c r="Y162" s="349" t="str">
        <f>IF(W163="ア",VLOOKUP(U163,ア!$A$2:$E$9999,4,FALSE),IF(W163="イ",VLOOKUP(U163,イ!$A$2:$E$1563,5,FALSE),IF(W163="ウ",HLOOKUP(U163,ウ!$B$1:$ZX$6,5,FALSE),IF(W163="エ",VLOOKUP(U163,エ!$A$4:$E$1000,5,FALSE),""))))&amp;"　"&amp;IF(W163="ウ",HLOOKUP(U163,ウ!$B$1:$ZX$6,6,FALSE),"")</f>
        <v>　</v>
      </c>
      <c r="Z162" s="351" t="str">
        <f>IF(W163="ア",VLOOKUP(U163,ア!$A$2:$E$1563,5,FALSE),IF(W163="イ",VLOOKUP(U163,イ!$A$2:$E$1563,5,FALSE),IF(W163="ウ",HLOOKUP(U163,ウ!$B$1:$ZX$6,5,FALSE),IF(W163="エ",VLOOKUP(U163,エ!$A$4:$E$1000,5,FALSE),""))))&amp;"　"&amp;IF(W163="ウ",HLOOKUP(U163,ウ!$B$1:$ZX$6,6,FALSE),"")</f>
        <v>　</v>
      </c>
      <c r="AA162" s="353"/>
      <c r="AB162" s="285"/>
      <c r="AC162" s="287"/>
      <c r="AD162" s="289"/>
    </row>
    <row r="163" spans="1:30" x14ac:dyDescent="0.45">
      <c r="A163" s="212"/>
      <c r="B163" s="348"/>
      <c r="C163" s="213"/>
      <c r="D163" s="350"/>
      <c r="E163" s="350"/>
      <c r="F163" s="352"/>
      <c r="G163" s="354"/>
      <c r="H163" s="286"/>
      <c r="I163" s="304"/>
      <c r="J163" s="305"/>
      <c r="K163" s="212"/>
      <c r="L163" s="348"/>
      <c r="M163" s="213"/>
      <c r="N163" s="350"/>
      <c r="O163" s="350"/>
      <c r="P163" s="352"/>
      <c r="Q163" s="354"/>
      <c r="R163" s="286"/>
      <c r="S163" s="304"/>
      <c r="T163" s="305"/>
      <c r="U163" s="212"/>
      <c r="V163" s="348"/>
      <c r="W163" s="213"/>
      <c r="X163" s="350"/>
      <c r="Y163" s="350"/>
      <c r="Z163" s="352"/>
      <c r="AA163" s="354"/>
      <c r="AB163" s="286"/>
      <c r="AC163" s="288"/>
      <c r="AD163" s="290"/>
    </row>
    <row r="164" spans="1:30" x14ac:dyDescent="0.45">
      <c r="A164" s="215" t="s">
        <v>2089</v>
      </c>
      <c r="B164" s="347"/>
      <c r="C164" s="210"/>
      <c r="D164" s="349" t="str">
        <f>IF(C165="ア",VLOOKUP(A165,ア!$A$2:$E$1563,2,FALSE),IF(C165="イ",VLOOKUP(A165,イ!$A$2:$E$1563,2,FALSE),IF(C165="ウ",HLOOKUP(A165,ウ!$B$1:$ZX$6,4,FALSE),IF(C165="エ",VLOOKUP(A165,エ!$A$4:$E$1000,3,FALSE)&amp;"　"&amp;VLOOKUP(A165,エ!$A$4:$E$1000,4,FALSE),""))))</f>
        <v/>
      </c>
      <c r="E164" s="349" t="str">
        <f>IF(C165="ア",VLOOKUP(A165,ア!$A$2:$E$1563,4,FALSE),IF(C165="イ",VLOOKUP(A165,イ!$A$2:$E$1563,4,FALSE),IF(C165="ウ",IF(HLOOKUP(A165,ウ!$B$1:$QI$6,3,FALSE)="","",HLOOKUP(A165,ウ!$B$1:$QI$6,3,FALSE)),"")))</f>
        <v/>
      </c>
      <c r="F164" s="351" t="str">
        <f>IF(C165="ア",VLOOKUP(A165,ア!$A$2:$E$1563,5,FALSE),IF(C165="イ",VLOOKUP(A165,イ!$A$2:$E$1563,5,FALSE),IF(C165="ウ",HLOOKUP(A165,ウ!$B$1:$ZX$6,5,FALSE),IF(C165="エ",VLOOKUP(A165,エ!$A$4:$E$1000,5,FALSE),""))))&amp;"　"&amp;IF(C165="ウ",HLOOKUP(A165,ウ!$B$1:$ZX$6,6,FALSE),"")</f>
        <v>　</v>
      </c>
      <c r="G164" s="353"/>
      <c r="H164" s="285"/>
      <c r="I164" s="297"/>
      <c r="J164" s="299"/>
      <c r="K164" s="215" t="s">
        <v>2090</v>
      </c>
      <c r="L164" s="347"/>
      <c r="M164" s="210" t="str">
        <f>IF(L165="ア",VLOOKUP(J165,ア!$A$2:$E$9999,2,FALSE),IF(L165="イ",VLOOKUP(J165,#REF!,2,FALSE),IF(L165="ウ",HLOOKUP(J165,#REF!,4,FALSE),IF(L165="エ",VLOOKUP(J165,エ!$A$4:$E$1000,3,FALSE)&amp;"　"&amp;VLOOKUP(J165,エ!$A$4:$E$1000,4,FALSE),""))))</f>
        <v/>
      </c>
      <c r="N164" s="349" t="str">
        <f>IF(M165="ア",VLOOKUP(K165,ア!$A$2:$E$1563,2,FALSE),IF(M165="イ",VLOOKUP(K165,イ!$A$2:$E$1563,2,FALSE),IF(M165="ウ",HLOOKUP(K165,ウ!$B$1:$ZX$6,4,FALSE),IF(M165="エ",VLOOKUP(K165,エ!$A$4:$E$1000,3,FALSE)&amp;"　"&amp;VLOOKUP(K165,エ!$A$4:$E$1000,4,FALSE),""))))</f>
        <v/>
      </c>
      <c r="O164" s="349" t="str">
        <f>IF(M165="ア",VLOOKUP(K165,ア!$A$2:$E$9999,4,FALSE),IF(M165="イ",VLOOKUP(K165,イ!$A$2:$E$1563,5,FALSE),IF(M165="ウ",HLOOKUP(K165,ウ!$B$1:$ZX$6,5,FALSE),IF(M165="エ",VLOOKUP(K165,エ!$A$4:$E$1000,5,FALSE),""))))&amp;"　"&amp;IF(M165="ウ",HLOOKUP(K165,ウ!$B$1:$ZX$6,6,FALSE),"")</f>
        <v>　</v>
      </c>
      <c r="P164" s="351" t="str">
        <f>IF(M165="ア",VLOOKUP(K165,ア!$A$2:$E$1563,5,FALSE),IF(M165="イ",VLOOKUP(K165,イ!$A$2:$E$1563,5,FALSE),IF(M165="ウ",HLOOKUP(K165,ウ!$B$1:$ZX$6,5,FALSE),IF(M165="エ",VLOOKUP(K165,エ!$A$4:$E$1000,5,FALSE),""))))&amp;"　"&amp;IF(M165="ウ",HLOOKUP(K165,ウ!$B$1:$ZX$6,6,FALSE),"")</f>
        <v>　</v>
      </c>
      <c r="Q164" s="353"/>
      <c r="R164" s="285"/>
      <c r="S164" s="297"/>
      <c r="T164" s="299"/>
      <c r="U164" s="215" t="s">
        <v>2091</v>
      </c>
      <c r="V164" s="347"/>
      <c r="W164" s="210" t="str">
        <f>IF(V165="ア",VLOOKUP(T165,ア!$A$2:$E$9999,2,FALSE),IF(V165="イ",VLOOKUP(T165,#REF!,2,FALSE),IF(V165="ウ",HLOOKUP(T165,#REF!,4,FALSE),IF(V165="エ",VLOOKUP(T165,エ!$A$4:$E$1000,3,FALSE)&amp;"　"&amp;VLOOKUP(T165,エ!$A$4:$E$1000,4,FALSE),""))))</f>
        <v/>
      </c>
      <c r="X164" s="349" t="str">
        <f>IF(W165="ア",VLOOKUP(U165,ア!$A$2:$E$1563,2,FALSE),IF(W165="イ",VLOOKUP(U165,イ!$A$2:$E$1563,2,FALSE),IF(W165="ウ",HLOOKUP(U165,ウ!$B$1:$ZX$6,4,FALSE),IF(W165="エ",VLOOKUP(U165,エ!$A$4:$E$1000,3,FALSE)&amp;"　"&amp;VLOOKUP(U165,エ!$A$4:$E$1000,4,FALSE),""))))</f>
        <v/>
      </c>
      <c r="Y164" s="349" t="str">
        <f>IF(W165="ア",VLOOKUP(U165,ア!$A$2:$E$9999,4,FALSE),IF(W165="イ",VLOOKUP(U165,イ!$A$2:$E$1563,5,FALSE),IF(W165="ウ",HLOOKUP(U165,ウ!$B$1:$ZX$6,5,FALSE),IF(W165="エ",VLOOKUP(U165,エ!$A$4:$E$1000,5,FALSE),""))))&amp;"　"&amp;IF(W165="ウ",HLOOKUP(U165,ウ!$B$1:$ZX$6,6,FALSE),"")</f>
        <v>　</v>
      </c>
      <c r="Z164" s="351" t="str">
        <f>IF(W165="ア",VLOOKUP(U165,ア!$A$2:$E$1563,5,FALSE),IF(W165="イ",VLOOKUP(U165,イ!$A$2:$E$1563,5,FALSE),IF(W165="ウ",HLOOKUP(U165,ウ!$B$1:$ZX$6,5,FALSE),IF(W165="エ",VLOOKUP(U165,エ!$A$4:$E$1000,5,FALSE),""))))&amp;"　"&amp;IF(W165="ウ",HLOOKUP(U165,ウ!$B$1:$ZX$6,6,FALSE),"")</f>
        <v>　</v>
      </c>
      <c r="AA164" s="353"/>
      <c r="AB164" s="285"/>
      <c r="AC164" s="287"/>
      <c r="AD164" s="289"/>
    </row>
    <row r="165" spans="1:30" x14ac:dyDescent="0.45">
      <c r="A165" s="212"/>
      <c r="B165" s="348"/>
      <c r="C165" s="213"/>
      <c r="D165" s="350"/>
      <c r="E165" s="350"/>
      <c r="F165" s="352"/>
      <c r="G165" s="354"/>
      <c r="H165" s="286"/>
      <c r="I165" s="304"/>
      <c r="J165" s="305"/>
      <c r="K165" s="212"/>
      <c r="L165" s="348"/>
      <c r="M165" s="213"/>
      <c r="N165" s="350"/>
      <c r="O165" s="350"/>
      <c r="P165" s="352"/>
      <c r="Q165" s="354"/>
      <c r="R165" s="286"/>
      <c r="S165" s="304"/>
      <c r="T165" s="305"/>
      <c r="U165" s="212"/>
      <c r="V165" s="348"/>
      <c r="W165" s="213"/>
      <c r="X165" s="350"/>
      <c r="Y165" s="350"/>
      <c r="Z165" s="352"/>
      <c r="AA165" s="354"/>
      <c r="AB165" s="286"/>
      <c r="AC165" s="288"/>
      <c r="AD165" s="290"/>
    </row>
    <row r="166" spans="1:30" x14ac:dyDescent="0.45">
      <c r="A166" s="215" t="s">
        <v>2092</v>
      </c>
      <c r="B166" s="347"/>
      <c r="C166" s="210"/>
      <c r="D166" s="349" t="str">
        <f>IF(C167="ア",VLOOKUP(A167,ア!$A$2:$E$1563,2,FALSE),IF(C167="イ",VLOOKUP(A167,イ!$A$2:$E$1563,2,FALSE),IF(C167="ウ",HLOOKUP(A167,ウ!$B$1:$ZX$6,4,FALSE),IF(C167="エ",VLOOKUP(A167,エ!$A$4:$E$1000,3,FALSE)&amp;"　"&amp;VLOOKUP(A167,エ!$A$4:$E$1000,4,FALSE),""))))</f>
        <v/>
      </c>
      <c r="E166" s="349" t="str">
        <f>IF(C167="ア",VLOOKUP(A167,ア!$A$2:$E$1563,4,FALSE),IF(C167="イ",VLOOKUP(A167,イ!$A$2:$E$1563,4,FALSE),IF(C167="ウ",IF(HLOOKUP(A167,ウ!$B$1:$QI$6,3,FALSE)="","",HLOOKUP(A167,ウ!$B$1:$QI$6,3,FALSE)),"")))</f>
        <v/>
      </c>
      <c r="F166" s="351" t="str">
        <f>IF(C167="ア",VLOOKUP(A167,ア!$A$2:$E$1563,5,FALSE),IF(C167="イ",VLOOKUP(A167,イ!$A$2:$E$1563,5,FALSE),IF(C167="ウ",HLOOKUP(A167,ウ!$B$1:$ZX$6,5,FALSE),IF(C167="エ",VLOOKUP(A167,エ!$A$4:$E$1000,5,FALSE),""))))&amp;"　"&amp;IF(C167="ウ",HLOOKUP(A167,ウ!$B$1:$ZX$6,6,FALSE),"")</f>
        <v>　</v>
      </c>
      <c r="G166" s="353"/>
      <c r="H166" s="285"/>
      <c r="I166" s="297"/>
      <c r="J166" s="299"/>
      <c r="K166" s="215" t="s">
        <v>2093</v>
      </c>
      <c r="L166" s="347"/>
      <c r="M166" s="210" t="str">
        <f>IF(L167="ア",VLOOKUP(J167,ア!$A$2:$E$9999,2,FALSE),IF(L167="イ",VLOOKUP(J167,#REF!,2,FALSE),IF(L167="ウ",HLOOKUP(J167,#REF!,4,FALSE),IF(L167="エ",VLOOKUP(J167,エ!$A$4:$E$1000,3,FALSE)&amp;"　"&amp;VLOOKUP(J167,エ!$A$4:$E$1000,4,FALSE),""))))</f>
        <v/>
      </c>
      <c r="N166" s="349" t="str">
        <f>IF(M167="ア",VLOOKUP(K167,ア!$A$2:$E$1563,2,FALSE),IF(M167="イ",VLOOKUP(K167,イ!$A$2:$E$1563,2,FALSE),IF(M167="ウ",HLOOKUP(K167,ウ!$B$1:$ZX$6,4,FALSE),IF(M167="エ",VLOOKUP(K167,エ!$A$4:$E$1000,3,FALSE)&amp;"　"&amp;VLOOKUP(K167,エ!$A$4:$E$1000,4,FALSE),""))))</f>
        <v/>
      </c>
      <c r="O166" s="349" t="str">
        <f>IF(M167="ア",VLOOKUP(K167,ア!$A$2:$E$9999,4,FALSE),IF(M167="イ",VLOOKUP(K167,イ!$A$2:$E$1563,5,FALSE),IF(M167="ウ",HLOOKUP(K167,ウ!$B$1:$ZX$6,5,FALSE),IF(M167="エ",VLOOKUP(K167,エ!$A$4:$E$1000,5,FALSE),""))))&amp;"　"&amp;IF(M167="ウ",HLOOKUP(K167,ウ!$B$1:$ZX$6,6,FALSE),"")</f>
        <v>　</v>
      </c>
      <c r="P166" s="351" t="str">
        <f>IF(M167="ア",VLOOKUP(K167,ア!$A$2:$E$1563,5,FALSE),IF(M167="イ",VLOOKUP(K167,イ!$A$2:$E$1563,5,FALSE),IF(M167="ウ",HLOOKUP(K167,ウ!$B$1:$ZX$6,5,FALSE),IF(M167="エ",VLOOKUP(K167,エ!$A$4:$E$1000,5,FALSE),""))))&amp;"　"&amp;IF(M167="ウ",HLOOKUP(K167,ウ!$B$1:$ZX$6,6,FALSE),"")</f>
        <v>　</v>
      </c>
      <c r="Q166" s="353"/>
      <c r="R166" s="285"/>
      <c r="S166" s="297"/>
      <c r="T166" s="299"/>
      <c r="U166" s="215" t="s">
        <v>2094</v>
      </c>
      <c r="V166" s="347"/>
      <c r="W166" s="210" t="str">
        <f>IF(V167="ア",VLOOKUP(T167,ア!$A$2:$E$9999,2,FALSE),IF(V167="イ",VLOOKUP(T167,#REF!,2,FALSE),IF(V167="ウ",HLOOKUP(T167,#REF!,4,FALSE),IF(V167="エ",VLOOKUP(T167,エ!$A$4:$E$1000,3,FALSE)&amp;"　"&amp;VLOOKUP(T167,エ!$A$4:$E$1000,4,FALSE),""))))</f>
        <v/>
      </c>
      <c r="X166" s="349" t="str">
        <f>IF(W167="ア",VLOOKUP(U167,ア!$A$2:$E$1563,2,FALSE),IF(W167="イ",VLOOKUP(U167,イ!$A$2:$E$1563,2,FALSE),IF(W167="ウ",HLOOKUP(U167,ウ!$B$1:$ZX$6,4,FALSE),IF(W167="エ",VLOOKUP(U167,エ!$A$4:$E$1000,3,FALSE)&amp;"　"&amp;VLOOKUP(U167,エ!$A$4:$E$1000,4,FALSE),""))))</f>
        <v/>
      </c>
      <c r="Y166" s="349" t="str">
        <f>IF(W167="ア",VLOOKUP(U167,ア!$A$2:$E$9999,4,FALSE),IF(W167="イ",VLOOKUP(U167,イ!$A$2:$E$1563,5,FALSE),IF(W167="ウ",HLOOKUP(U167,ウ!$B$1:$ZX$6,5,FALSE),IF(W167="エ",VLOOKUP(U167,エ!$A$4:$E$1000,5,FALSE),""))))&amp;"　"&amp;IF(W167="ウ",HLOOKUP(U167,ウ!$B$1:$ZX$6,6,FALSE),"")</f>
        <v>　</v>
      </c>
      <c r="Z166" s="351" t="str">
        <f>IF(W167="ア",VLOOKUP(U167,ア!$A$2:$E$1563,5,FALSE),IF(W167="イ",VLOOKUP(U167,イ!$A$2:$E$1563,5,FALSE),IF(W167="ウ",HLOOKUP(U167,ウ!$B$1:$ZX$6,5,FALSE),IF(W167="エ",VLOOKUP(U167,エ!$A$4:$E$1000,5,FALSE),""))))&amp;"　"&amp;IF(W167="ウ",HLOOKUP(U167,ウ!$B$1:$ZX$6,6,FALSE),"")</f>
        <v>　</v>
      </c>
      <c r="AA166" s="353"/>
      <c r="AB166" s="285"/>
      <c r="AC166" s="287"/>
      <c r="AD166" s="289"/>
    </row>
    <row r="167" spans="1:30" x14ac:dyDescent="0.45">
      <c r="A167" s="212"/>
      <c r="B167" s="348"/>
      <c r="C167" s="213"/>
      <c r="D167" s="350"/>
      <c r="E167" s="350"/>
      <c r="F167" s="352"/>
      <c r="G167" s="354"/>
      <c r="H167" s="286"/>
      <c r="I167" s="304"/>
      <c r="J167" s="305"/>
      <c r="K167" s="212"/>
      <c r="L167" s="348"/>
      <c r="M167" s="213"/>
      <c r="N167" s="350"/>
      <c r="O167" s="350"/>
      <c r="P167" s="352"/>
      <c r="Q167" s="354"/>
      <c r="R167" s="286"/>
      <c r="S167" s="304"/>
      <c r="T167" s="305"/>
      <c r="U167" s="212"/>
      <c r="V167" s="348"/>
      <c r="W167" s="213"/>
      <c r="X167" s="350"/>
      <c r="Y167" s="350"/>
      <c r="Z167" s="352"/>
      <c r="AA167" s="354"/>
      <c r="AB167" s="286"/>
      <c r="AC167" s="288"/>
      <c r="AD167" s="290"/>
    </row>
    <row r="168" spans="1:30" x14ac:dyDescent="0.45">
      <c r="A168" s="215" t="s">
        <v>2095</v>
      </c>
      <c r="B168" s="347"/>
      <c r="C168" s="210"/>
      <c r="D168" s="349" t="str">
        <f>IF(C169="ア",VLOOKUP(A169,ア!$A$2:$E$1563,2,FALSE),IF(C169="イ",VLOOKUP(A169,イ!$A$2:$E$1563,2,FALSE),IF(C169="ウ",HLOOKUP(A169,ウ!$B$1:$ZX$6,4,FALSE),IF(C169="エ",VLOOKUP(A169,エ!$A$4:$E$1000,3,FALSE)&amp;"　"&amp;VLOOKUP(A169,エ!$A$4:$E$1000,4,FALSE),""))))</f>
        <v/>
      </c>
      <c r="E168" s="349" t="str">
        <f>IF(C169="ア",VLOOKUP(A169,ア!$A$2:$E$1563,4,FALSE),IF(C169="イ",VLOOKUP(A169,イ!$A$2:$E$1563,4,FALSE),IF(C169="ウ",IF(HLOOKUP(A169,ウ!$B$1:$QI$6,3,FALSE)="","",HLOOKUP(A169,ウ!$B$1:$QI$6,3,FALSE)),"")))</f>
        <v/>
      </c>
      <c r="F168" s="351" t="str">
        <f>IF(C169="ア",VLOOKUP(A169,ア!$A$2:$E$1563,5,FALSE),IF(C169="イ",VLOOKUP(A169,イ!$A$2:$E$1563,5,FALSE),IF(C169="ウ",HLOOKUP(A169,ウ!$B$1:$ZX$6,5,FALSE),IF(C169="エ",VLOOKUP(A169,エ!$A$4:$E$1000,5,FALSE),""))))&amp;"　"&amp;IF(C169="ウ",HLOOKUP(A169,ウ!$B$1:$ZX$6,6,FALSE),"")</f>
        <v>　</v>
      </c>
      <c r="G168" s="353"/>
      <c r="H168" s="285"/>
      <c r="I168" s="297"/>
      <c r="J168" s="299"/>
      <c r="K168" s="215" t="s">
        <v>2096</v>
      </c>
      <c r="L168" s="347"/>
      <c r="M168" s="210" t="str">
        <f>IF(L169="ア",VLOOKUP(J169,ア!$A$2:$E$9999,2,FALSE),IF(L169="イ",VLOOKUP(J169,#REF!,2,FALSE),IF(L169="ウ",HLOOKUP(J169,#REF!,4,FALSE),IF(L169="エ",VLOOKUP(J169,エ!$A$4:$E$1000,3,FALSE)&amp;"　"&amp;VLOOKUP(J169,エ!$A$4:$E$1000,4,FALSE),""))))</f>
        <v/>
      </c>
      <c r="N168" s="349" t="str">
        <f>IF(M169="ア",VLOOKUP(K169,ア!$A$2:$E$1563,2,FALSE),IF(M169="イ",VLOOKUP(K169,イ!$A$2:$E$1563,2,FALSE),IF(M169="ウ",HLOOKUP(K169,ウ!$B$1:$ZX$6,4,FALSE),IF(M169="エ",VLOOKUP(K169,エ!$A$4:$E$1000,3,FALSE)&amp;"　"&amp;VLOOKUP(K169,エ!$A$4:$E$1000,4,FALSE),""))))</f>
        <v/>
      </c>
      <c r="O168" s="349" t="str">
        <f>IF(M169="ア",VLOOKUP(K169,ア!$A$2:$E$9999,4,FALSE),IF(M169="イ",VLOOKUP(K169,イ!$A$2:$E$1563,5,FALSE),IF(M169="ウ",HLOOKUP(K169,ウ!$B$1:$ZX$6,5,FALSE),IF(M169="エ",VLOOKUP(K169,エ!$A$4:$E$1000,5,FALSE),""))))&amp;"　"&amp;IF(M169="ウ",HLOOKUP(K169,ウ!$B$1:$ZX$6,6,FALSE),"")</f>
        <v>　</v>
      </c>
      <c r="P168" s="351" t="str">
        <f>IF(M169="ア",VLOOKUP(K169,ア!$A$2:$E$1563,5,FALSE),IF(M169="イ",VLOOKUP(K169,イ!$A$2:$E$1563,5,FALSE),IF(M169="ウ",HLOOKUP(K169,ウ!$B$1:$ZX$6,5,FALSE),IF(M169="エ",VLOOKUP(K169,エ!$A$4:$E$1000,5,FALSE),""))))&amp;"　"&amp;IF(M169="ウ",HLOOKUP(K169,ウ!$B$1:$ZX$6,6,FALSE),"")</f>
        <v>　</v>
      </c>
      <c r="Q168" s="353"/>
      <c r="R168" s="285"/>
      <c r="S168" s="297"/>
      <c r="T168" s="299"/>
      <c r="U168" s="215" t="s">
        <v>2097</v>
      </c>
      <c r="V168" s="347"/>
      <c r="W168" s="210" t="str">
        <f>IF(V169="ア",VLOOKUP(T169,ア!$A$2:$E$9999,2,FALSE),IF(V169="イ",VLOOKUP(T169,#REF!,2,FALSE),IF(V169="ウ",HLOOKUP(T169,#REF!,4,FALSE),IF(V169="エ",VLOOKUP(T169,エ!$A$4:$E$1000,3,FALSE)&amp;"　"&amp;VLOOKUP(T169,エ!$A$4:$E$1000,4,FALSE),""))))</f>
        <v/>
      </c>
      <c r="X168" s="349" t="str">
        <f>IF(W169="ア",VLOOKUP(U169,ア!$A$2:$E$1563,2,FALSE),IF(W169="イ",VLOOKUP(U169,イ!$A$2:$E$1563,2,FALSE),IF(W169="ウ",HLOOKUP(U169,ウ!$B$1:$ZX$6,4,FALSE),IF(W169="エ",VLOOKUP(U169,エ!$A$4:$E$1000,3,FALSE)&amp;"　"&amp;VLOOKUP(U169,エ!$A$4:$E$1000,4,FALSE),""))))</f>
        <v/>
      </c>
      <c r="Y168" s="349" t="str">
        <f>IF(W169="ア",VLOOKUP(U169,ア!$A$2:$E$9999,4,FALSE),IF(W169="イ",VLOOKUP(U169,イ!$A$2:$E$1563,5,FALSE),IF(W169="ウ",HLOOKUP(U169,ウ!$B$1:$ZX$6,5,FALSE),IF(W169="エ",VLOOKUP(U169,エ!$A$4:$E$1000,5,FALSE),""))))&amp;"　"&amp;IF(W169="ウ",HLOOKUP(U169,ウ!$B$1:$ZX$6,6,FALSE),"")</f>
        <v>　</v>
      </c>
      <c r="Z168" s="351" t="str">
        <f>IF(W169="ア",VLOOKUP(U169,ア!$A$2:$E$1563,5,FALSE),IF(W169="イ",VLOOKUP(U169,イ!$A$2:$E$1563,5,FALSE),IF(W169="ウ",HLOOKUP(U169,ウ!$B$1:$ZX$6,5,FALSE),IF(W169="エ",VLOOKUP(U169,エ!$A$4:$E$1000,5,FALSE),""))))&amp;"　"&amp;IF(W169="ウ",HLOOKUP(U169,ウ!$B$1:$ZX$6,6,FALSE),"")</f>
        <v>　</v>
      </c>
      <c r="AA168" s="353"/>
      <c r="AB168" s="285"/>
      <c r="AC168" s="287"/>
      <c r="AD168" s="289"/>
    </row>
    <row r="169" spans="1:30" x14ac:dyDescent="0.45">
      <c r="A169" s="212"/>
      <c r="B169" s="348"/>
      <c r="C169" s="213"/>
      <c r="D169" s="350"/>
      <c r="E169" s="350"/>
      <c r="F169" s="352"/>
      <c r="G169" s="354"/>
      <c r="H169" s="286"/>
      <c r="I169" s="304"/>
      <c r="J169" s="305"/>
      <c r="K169" s="212"/>
      <c r="L169" s="348"/>
      <c r="M169" s="213"/>
      <c r="N169" s="350"/>
      <c r="O169" s="350"/>
      <c r="P169" s="352"/>
      <c r="Q169" s="354"/>
      <c r="R169" s="286"/>
      <c r="S169" s="304"/>
      <c r="T169" s="305"/>
      <c r="U169" s="212"/>
      <c r="V169" s="348"/>
      <c r="W169" s="213"/>
      <c r="X169" s="350"/>
      <c r="Y169" s="350"/>
      <c r="Z169" s="352"/>
      <c r="AA169" s="354"/>
      <c r="AB169" s="286"/>
      <c r="AC169" s="288"/>
      <c r="AD169" s="290"/>
    </row>
    <row r="170" spans="1:30" x14ac:dyDescent="0.45">
      <c r="A170" s="215" t="s">
        <v>2098</v>
      </c>
      <c r="B170" s="347"/>
      <c r="C170" s="210"/>
      <c r="D170" s="349" t="str">
        <f>IF(C171="ア",VLOOKUP(A171,ア!$A$2:$E$1563,2,FALSE),IF(C171="イ",VLOOKUP(A171,イ!$A$2:$E$1563,2,FALSE),IF(C171="ウ",HLOOKUP(A171,ウ!$B$1:$ZX$6,4,FALSE),IF(C171="エ",VLOOKUP(A171,エ!$A$4:$E$1000,3,FALSE)&amp;"　"&amp;VLOOKUP(A171,エ!$A$4:$E$1000,4,FALSE),""))))</f>
        <v/>
      </c>
      <c r="E170" s="349" t="str">
        <f>IF(C171="ア",VLOOKUP(A171,ア!$A$2:$E$1563,4,FALSE),IF(C171="イ",VLOOKUP(A171,イ!$A$2:$E$1563,4,FALSE),IF(C171="ウ",IF(HLOOKUP(A171,ウ!$B$1:$QI$6,3,FALSE)="","",HLOOKUP(A171,ウ!$B$1:$QI$6,3,FALSE)),"")))</f>
        <v/>
      </c>
      <c r="F170" s="351" t="str">
        <f>IF(C171="ア",VLOOKUP(A171,ア!$A$2:$E$1563,5,FALSE),IF(C171="イ",VLOOKUP(A171,イ!$A$2:$E$1563,5,FALSE),IF(C171="ウ",HLOOKUP(A171,ウ!$B$1:$ZX$6,5,FALSE),IF(C171="エ",VLOOKUP(A171,エ!$A$4:$E$1000,5,FALSE),""))))&amp;"　"&amp;IF(C171="ウ",HLOOKUP(A171,ウ!$B$1:$ZX$6,6,FALSE),"")</f>
        <v>　</v>
      </c>
      <c r="G170" s="353"/>
      <c r="H170" s="285"/>
      <c r="I170" s="297"/>
      <c r="J170" s="299"/>
      <c r="K170" s="215" t="s">
        <v>2099</v>
      </c>
      <c r="L170" s="347"/>
      <c r="M170" s="210" t="str">
        <f>IF(L171="ア",VLOOKUP(J171,ア!$A$2:$E$9999,2,FALSE),IF(L171="イ",VLOOKUP(J171,#REF!,2,FALSE),IF(L171="ウ",HLOOKUP(J171,#REF!,4,FALSE),IF(L171="エ",VLOOKUP(J171,エ!$A$4:$E$1000,3,FALSE)&amp;"　"&amp;VLOOKUP(J171,エ!$A$4:$E$1000,4,FALSE),""))))</f>
        <v/>
      </c>
      <c r="N170" s="349" t="str">
        <f>IF(M171="ア",VLOOKUP(K171,ア!$A$2:$E$1563,2,FALSE),IF(M171="イ",VLOOKUP(K171,イ!$A$2:$E$1563,2,FALSE),IF(M171="ウ",HLOOKUP(K171,ウ!$B$1:$ZX$6,4,FALSE),IF(M171="エ",VLOOKUP(K171,エ!$A$4:$E$1000,3,FALSE)&amp;"　"&amp;VLOOKUP(K171,エ!$A$4:$E$1000,4,FALSE),""))))</f>
        <v/>
      </c>
      <c r="O170" s="349" t="str">
        <f>IF(M171="ア",VLOOKUP(K171,ア!$A$2:$E$9999,4,FALSE),IF(M171="イ",VLOOKUP(K171,イ!$A$2:$E$1563,5,FALSE),IF(M171="ウ",HLOOKUP(K171,ウ!$B$1:$ZX$6,5,FALSE),IF(M171="エ",VLOOKUP(K171,エ!$A$4:$E$1000,5,FALSE),""))))&amp;"　"&amp;IF(M171="ウ",HLOOKUP(K171,ウ!$B$1:$ZX$6,6,FALSE),"")</f>
        <v>　</v>
      </c>
      <c r="P170" s="351" t="str">
        <f>IF(M171="ア",VLOOKUP(K171,ア!$A$2:$E$1563,5,FALSE),IF(M171="イ",VLOOKUP(K171,イ!$A$2:$E$1563,5,FALSE),IF(M171="ウ",HLOOKUP(K171,ウ!$B$1:$ZX$6,5,FALSE),IF(M171="エ",VLOOKUP(K171,エ!$A$4:$E$1000,5,FALSE),""))))&amp;"　"&amp;IF(M171="ウ",HLOOKUP(K171,ウ!$B$1:$ZX$6,6,FALSE),"")</f>
        <v>　</v>
      </c>
      <c r="Q170" s="353"/>
      <c r="R170" s="285"/>
      <c r="S170" s="297"/>
      <c r="T170" s="299"/>
      <c r="U170" s="215" t="s">
        <v>2100</v>
      </c>
      <c r="V170" s="347"/>
      <c r="W170" s="210" t="str">
        <f>IF(V171="ア",VLOOKUP(T171,ア!$A$2:$E$9999,2,FALSE),IF(V171="イ",VLOOKUP(T171,#REF!,2,FALSE),IF(V171="ウ",HLOOKUP(T171,#REF!,4,FALSE),IF(V171="エ",VLOOKUP(T171,エ!$A$4:$E$1000,3,FALSE)&amp;"　"&amp;VLOOKUP(T171,エ!$A$4:$E$1000,4,FALSE),""))))</f>
        <v/>
      </c>
      <c r="X170" s="349" t="str">
        <f>IF(W171="ア",VLOOKUP(U171,ア!$A$2:$E$1563,2,FALSE),IF(W171="イ",VLOOKUP(U171,イ!$A$2:$E$1563,2,FALSE),IF(W171="ウ",HLOOKUP(U171,ウ!$B$1:$ZX$6,4,FALSE),IF(W171="エ",VLOOKUP(U171,エ!$A$4:$E$1000,3,FALSE)&amp;"　"&amp;VLOOKUP(U171,エ!$A$4:$E$1000,4,FALSE),""))))</f>
        <v/>
      </c>
      <c r="Y170" s="349" t="str">
        <f>IF(W171="ア",VLOOKUP(U171,ア!$A$2:$E$9999,4,FALSE),IF(W171="イ",VLOOKUP(U171,イ!$A$2:$E$1563,5,FALSE),IF(W171="ウ",HLOOKUP(U171,ウ!$B$1:$ZX$6,5,FALSE),IF(W171="エ",VLOOKUP(U171,エ!$A$4:$E$1000,5,FALSE),""))))&amp;"　"&amp;IF(W171="ウ",HLOOKUP(U171,ウ!$B$1:$ZX$6,6,FALSE),"")</f>
        <v>　</v>
      </c>
      <c r="Z170" s="351" t="str">
        <f>IF(W171="ア",VLOOKUP(U171,ア!$A$2:$E$1563,5,FALSE),IF(W171="イ",VLOOKUP(U171,イ!$A$2:$E$1563,5,FALSE),IF(W171="ウ",HLOOKUP(U171,ウ!$B$1:$ZX$6,5,FALSE),IF(W171="エ",VLOOKUP(U171,エ!$A$4:$E$1000,5,FALSE),""))))&amp;"　"&amp;IF(W171="ウ",HLOOKUP(U171,ウ!$B$1:$ZX$6,6,FALSE),"")</f>
        <v>　</v>
      </c>
      <c r="AA170" s="353"/>
      <c r="AB170" s="285"/>
      <c r="AC170" s="287"/>
      <c r="AD170" s="289"/>
    </row>
    <row r="171" spans="1:30" ht="13.8" thickBot="1" x14ac:dyDescent="0.5">
      <c r="A171" s="217"/>
      <c r="B171" s="363"/>
      <c r="C171" s="218"/>
      <c r="D171" s="350"/>
      <c r="E171" s="350"/>
      <c r="F171" s="352"/>
      <c r="G171" s="364"/>
      <c r="H171" s="296"/>
      <c r="I171" s="298"/>
      <c r="J171" s="300"/>
      <c r="K171" s="217"/>
      <c r="L171" s="363"/>
      <c r="M171" s="218"/>
      <c r="N171" s="350"/>
      <c r="O171" s="350"/>
      <c r="P171" s="352"/>
      <c r="Q171" s="364"/>
      <c r="R171" s="296"/>
      <c r="S171" s="298"/>
      <c r="T171" s="300"/>
      <c r="U171" s="217"/>
      <c r="V171" s="363"/>
      <c r="W171" s="218"/>
      <c r="X171" s="350"/>
      <c r="Y171" s="350"/>
      <c r="Z171" s="352"/>
      <c r="AA171" s="364"/>
      <c r="AB171" s="296"/>
      <c r="AC171" s="301"/>
      <c r="AD171" s="302"/>
    </row>
    <row r="172" spans="1:30" x14ac:dyDescent="0.45">
      <c r="A172" s="209" t="s">
        <v>2101</v>
      </c>
      <c r="B172" s="347"/>
      <c r="C172" s="210"/>
      <c r="D172" s="349" t="str">
        <f>IF(C173="ア",VLOOKUP(A173,ア!$A$2:$E$1563,2,FALSE),IF(C173="イ",VLOOKUP(A173,イ!$A$2:$E$1563,2,FALSE),IF(C173="ウ",HLOOKUP(A173,ウ!$B$1:$ZX$6,4,FALSE),IF(C173="エ",VLOOKUP(A173,エ!$A$4:$E$1000,3,FALSE)&amp;"　"&amp;VLOOKUP(A173,エ!$A$4:$E$1000,4,FALSE),""))))</f>
        <v/>
      </c>
      <c r="E172" s="349" t="str">
        <f>IF(C173="ア",VLOOKUP(A173,ア!$A$2:$E$1563,4,FALSE),IF(C173="イ",VLOOKUP(A173,イ!$A$2:$E$1563,4,FALSE),IF(C173="ウ",IF(HLOOKUP(A173,ウ!$B$1:$QI$6,3,FALSE)="","",HLOOKUP(A173,ウ!$B$1:$QI$6,3,FALSE)),"")))</f>
        <v/>
      </c>
      <c r="F172" s="351" t="str">
        <f>IF(C173="ア",VLOOKUP(A173,ア!$A$2:$E$1563,5,FALSE),IF(C173="イ",VLOOKUP(A173,イ!$A$2:$E$1563,5,FALSE),IF(C173="ウ",HLOOKUP(A173,ウ!$B$1:$ZX$6,5,FALSE),IF(C173="エ",VLOOKUP(A173,エ!$A$4:$E$1000,5,FALSE),""))))&amp;"　"&amp;IF(C173="ウ",HLOOKUP(A173,ウ!$B$1:$ZX$6,6,FALSE),"")</f>
        <v>　</v>
      </c>
      <c r="G172" s="353"/>
      <c r="H172" s="285"/>
      <c r="I172" s="297"/>
      <c r="J172" s="299"/>
      <c r="K172" s="209" t="s">
        <v>2102</v>
      </c>
      <c r="L172" s="347"/>
      <c r="M172" s="210" t="str">
        <f>IF(L173="ア",VLOOKUP(J173,ア!$A$2:$E$9999,2,FALSE),IF(L173="イ",VLOOKUP(J173,#REF!,2,FALSE),IF(L173="ウ",HLOOKUP(J173,#REF!,4,FALSE),IF(L173="エ",VLOOKUP(J173,エ!$A$4:$E$1000,3,FALSE)&amp;"　"&amp;VLOOKUP(J173,エ!$A$4:$E$1000,4,FALSE),""))))</f>
        <v/>
      </c>
      <c r="N172" s="349" t="str">
        <f>IF(M173="ア",VLOOKUP(K173,ア!$A$2:$E$1563,2,FALSE),IF(M173="イ",VLOOKUP(K173,イ!$A$2:$E$1563,2,FALSE),IF(M173="ウ",HLOOKUP(K173,ウ!$B$1:$ZX$6,4,FALSE),IF(M173="エ",VLOOKUP(K173,エ!$A$4:$E$1000,3,FALSE)&amp;"　"&amp;VLOOKUP(K173,エ!$A$4:$E$1000,4,FALSE),""))))</f>
        <v/>
      </c>
      <c r="O172" s="349" t="str">
        <f>IF(M173="ア",VLOOKUP(K173,ア!$A$2:$E$9999,4,FALSE),IF(M173="イ",VLOOKUP(K173,イ!$A$2:$E$1563,5,FALSE),IF(M173="ウ",HLOOKUP(K173,ウ!$B$1:$ZX$6,5,FALSE),IF(M173="エ",VLOOKUP(K173,エ!$A$4:$E$1000,5,FALSE),""))))&amp;"　"&amp;IF(M173="ウ",HLOOKUP(K173,ウ!$B$1:$ZX$6,6,FALSE),"")</f>
        <v>　</v>
      </c>
      <c r="P172" s="351" t="str">
        <f>IF(M173="ア",VLOOKUP(K173,ア!$A$2:$E$1563,5,FALSE),IF(M173="イ",VLOOKUP(K173,イ!$A$2:$E$1563,5,FALSE),IF(M173="ウ",HLOOKUP(K173,ウ!$B$1:$ZX$6,5,FALSE),IF(M173="エ",VLOOKUP(K173,エ!$A$4:$E$1000,5,FALSE),""))))&amp;"　"&amp;IF(M173="ウ",HLOOKUP(K173,ウ!$B$1:$ZX$6,6,FALSE),"")</f>
        <v>　</v>
      </c>
      <c r="Q172" s="353"/>
      <c r="R172" s="285"/>
      <c r="S172" s="297"/>
      <c r="T172" s="299"/>
      <c r="U172" s="209" t="s">
        <v>2103</v>
      </c>
      <c r="V172" s="347"/>
      <c r="W172" s="210" t="str">
        <f>IF(V173="ア",VLOOKUP(T173,ア!$A$2:$E$9999,2,FALSE),IF(V173="イ",VLOOKUP(T173,#REF!,2,FALSE),IF(V173="ウ",HLOOKUP(T173,#REF!,4,FALSE),IF(V173="エ",VLOOKUP(T173,エ!$A$4:$E$1000,3,FALSE)&amp;"　"&amp;VLOOKUP(T173,エ!$A$4:$E$1000,4,FALSE),""))))</f>
        <v/>
      </c>
      <c r="X172" s="349" t="str">
        <f>IF(W173="ア",VLOOKUP(U173,ア!$A$2:$E$1563,2,FALSE),IF(W173="イ",VLOOKUP(U173,イ!$A$2:$E$1563,2,FALSE),IF(W173="ウ",HLOOKUP(U173,ウ!$B$1:$ZX$6,4,FALSE),IF(W173="エ",VLOOKUP(U173,エ!$A$4:$E$1000,3,FALSE)&amp;"　"&amp;VLOOKUP(U173,エ!$A$4:$E$1000,4,FALSE),""))))</f>
        <v/>
      </c>
      <c r="Y172" s="349" t="str">
        <f>IF(W173="ア",VLOOKUP(U173,ア!$A$2:$E$9999,4,FALSE),IF(W173="イ",VLOOKUP(U173,イ!$A$2:$E$1563,5,FALSE),IF(W173="ウ",HLOOKUP(U173,ウ!$B$1:$ZX$6,5,FALSE),IF(W173="エ",VLOOKUP(U173,エ!$A$4:$E$1000,5,FALSE),""))))&amp;"　"&amp;IF(W173="ウ",HLOOKUP(U173,ウ!$B$1:$ZX$6,6,FALSE),"")</f>
        <v>　</v>
      </c>
      <c r="Z172" s="351" t="str">
        <f>IF(W173="ア",VLOOKUP(U173,ア!$A$2:$E$1563,5,FALSE),IF(W173="イ",VLOOKUP(U173,イ!$A$2:$E$1563,5,FALSE),IF(W173="ウ",HLOOKUP(U173,ウ!$B$1:$ZX$6,5,FALSE),IF(W173="エ",VLOOKUP(U173,エ!$A$4:$E$1000,5,FALSE),""))))&amp;"　"&amp;IF(W173="ウ",HLOOKUP(U173,ウ!$B$1:$ZX$6,6,FALSE),"")</f>
        <v>　</v>
      </c>
      <c r="AA172" s="353"/>
      <c r="AB172" s="285"/>
      <c r="AC172" s="287"/>
      <c r="AD172" s="289"/>
    </row>
    <row r="173" spans="1:30" x14ac:dyDescent="0.45">
      <c r="A173" s="212"/>
      <c r="B173" s="348"/>
      <c r="C173" s="213"/>
      <c r="D173" s="350"/>
      <c r="E173" s="350"/>
      <c r="F173" s="352"/>
      <c r="G173" s="354"/>
      <c r="H173" s="286"/>
      <c r="I173" s="304"/>
      <c r="J173" s="305"/>
      <c r="K173" s="212"/>
      <c r="L173" s="348"/>
      <c r="M173" s="213"/>
      <c r="N173" s="350"/>
      <c r="O173" s="350"/>
      <c r="P173" s="352"/>
      <c r="Q173" s="354"/>
      <c r="R173" s="286"/>
      <c r="S173" s="304"/>
      <c r="T173" s="305"/>
      <c r="U173" s="212"/>
      <c r="V173" s="348"/>
      <c r="W173" s="213"/>
      <c r="X173" s="350"/>
      <c r="Y173" s="350"/>
      <c r="Z173" s="352"/>
      <c r="AA173" s="354"/>
      <c r="AB173" s="286"/>
      <c r="AC173" s="288"/>
      <c r="AD173" s="290"/>
    </row>
    <row r="174" spans="1:30" x14ac:dyDescent="0.45">
      <c r="A174" s="215" t="s">
        <v>2104</v>
      </c>
      <c r="B174" s="347"/>
      <c r="C174" s="210"/>
      <c r="D174" s="349" t="str">
        <f>IF(C175="ア",VLOOKUP(A175,ア!$A$2:$E$1563,2,FALSE),IF(C175="イ",VLOOKUP(A175,イ!$A$2:$E$1563,2,FALSE),IF(C175="ウ",HLOOKUP(A175,ウ!$B$1:$ZX$6,4,FALSE),IF(C175="エ",VLOOKUP(A175,エ!$A$4:$E$1000,3,FALSE)&amp;"　"&amp;VLOOKUP(A175,エ!$A$4:$E$1000,4,FALSE),""))))</f>
        <v/>
      </c>
      <c r="E174" s="349" t="str">
        <f>IF(C175="ア",VLOOKUP(A175,ア!$A$2:$E$1563,4,FALSE),IF(C175="イ",VLOOKUP(A175,イ!$A$2:$E$1563,4,FALSE),IF(C175="ウ",IF(HLOOKUP(A175,ウ!$B$1:$QI$6,3,FALSE)="","",HLOOKUP(A175,ウ!$B$1:$QI$6,3,FALSE)),"")))</f>
        <v/>
      </c>
      <c r="F174" s="351" t="str">
        <f>IF(C175="ア",VLOOKUP(A175,ア!$A$2:$E$1563,5,FALSE),IF(C175="イ",VLOOKUP(A175,イ!$A$2:$E$1563,5,FALSE),IF(C175="ウ",HLOOKUP(A175,ウ!$B$1:$ZX$6,5,FALSE),IF(C175="エ",VLOOKUP(A175,エ!$A$4:$E$1000,5,FALSE),""))))&amp;"　"&amp;IF(C175="ウ",HLOOKUP(A175,ウ!$B$1:$ZX$6,6,FALSE),"")</f>
        <v>　</v>
      </c>
      <c r="G174" s="353"/>
      <c r="H174" s="285"/>
      <c r="I174" s="297"/>
      <c r="J174" s="299"/>
      <c r="K174" s="215" t="s">
        <v>2105</v>
      </c>
      <c r="L174" s="347"/>
      <c r="M174" s="210" t="str">
        <f>IF(L175="ア",VLOOKUP(J175,ア!$A$2:$E$9999,2,FALSE),IF(L175="イ",VLOOKUP(J175,#REF!,2,FALSE),IF(L175="ウ",HLOOKUP(J175,#REF!,4,FALSE),IF(L175="エ",VLOOKUP(J175,エ!$A$4:$E$1000,3,FALSE)&amp;"　"&amp;VLOOKUP(J175,エ!$A$4:$E$1000,4,FALSE),""))))</f>
        <v/>
      </c>
      <c r="N174" s="349" t="str">
        <f>IF(M175="ア",VLOOKUP(K175,ア!$A$2:$E$1563,2,FALSE),IF(M175="イ",VLOOKUP(K175,イ!$A$2:$E$1563,2,FALSE),IF(M175="ウ",HLOOKUP(K175,ウ!$B$1:$ZX$6,4,FALSE),IF(M175="エ",VLOOKUP(K175,エ!$A$4:$E$1000,3,FALSE)&amp;"　"&amp;VLOOKUP(K175,エ!$A$4:$E$1000,4,FALSE),""))))</f>
        <v/>
      </c>
      <c r="O174" s="349" t="str">
        <f>IF(M175="ア",VLOOKUP(K175,ア!$A$2:$E$9999,4,FALSE),IF(M175="イ",VLOOKUP(K175,イ!$A$2:$E$1563,5,FALSE),IF(M175="ウ",HLOOKUP(K175,ウ!$B$1:$ZX$6,5,FALSE),IF(M175="エ",VLOOKUP(K175,エ!$A$4:$E$1000,5,FALSE),""))))&amp;"　"&amp;IF(M175="ウ",HLOOKUP(K175,ウ!$B$1:$ZX$6,6,FALSE),"")</f>
        <v>　</v>
      </c>
      <c r="P174" s="351" t="str">
        <f>IF(M175="ア",VLOOKUP(K175,ア!$A$2:$E$1563,5,FALSE),IF(M175="イ",VLOOKUP(K175,イ!$A$2:$E$1563,5,FALSE),IF(M175="ウ",HLOOKUP(K175,ウ!$B$1:$ZX$6,5,FALSE),IF(M175="エ",VLOOKUP(K175,エ!$A$4:$E$1000,5,FALSE),""))))&amp;"　"&amp;IF(M175="ウ",HLOOKUP(K175,ウ!$B$1:$ZX$6,6,FALSE),"")</f>
        <v>　</v>
      </c>
      <c r="Q174" s="353"/>
      <c r="R174" s="285"/>
      <c r="S174" s="297"/>
      <c r="T174" s="299"/>
      <c r="U174" s="215" t="s">
        <v>2106</v>
      </c>
      <c r="V174" s="347"/>
      <c r="W174" s="210" t="str">
        <f>IF(V175="ア",VLOOKUP(T175,ア!$A$2:$E$9999,2,FALSE),IF(V175="イ",VLOOKUP(T175,#REF!,2,FALSE),IF(V175="ウ",HLOOKUP(T175,#REF!,4,FALSE),IF(V175="エ",VLOOKUP(T175,エ!$A$4:$E$1000,3,FALSE)&amp;"　"&amp;VLOOKUP(T175,エ!$A$4:$E$1000,4,FALSE),""))))</f>
        <v/>
      </c>
      <c r="X174" s="349" t="str">
        <f>IF(W175="ア",VLOOKUP(U175,ア!$A$2:$E$1563,2,FALSE),IF(W175="イ",VLOOKUP(U175,イ!$A$2:$E$1563,2,FALSE),IF(W175="ウ",HLOOKUP(U175,ウ!$B$1:$ZX$6,4,FALSE),IF(W175="エ",VLOOKUP(U175,エ!$A$4:$E$1000,3,FALSE)&amp;"　"&amp;VLOOKUP(U175,エ!$A$4:$E$1000,4,FALSE),""))))</f>
        <v/>
      </c>
      <c r="Y174" s="349" t="str">
        <f>IF(W175="ア",VLOOKUP(U175,ア!$A$2:$E$9999,4,FALSE),IF(W175="イ",VLOOKUP(U175,イ!$A$2:$E$1563,5,FALSE),IF(W175="ウ",HLOOKUP(U175,ウ!$B$1:$ZX$6,5,FALSE),IF(W175="エ",VLOOKUP(U175,エ!$A$4:$E$1000,5,FALSE),""))))&amp;"　"&amp;IF(W175="ウ",HLOOKUP(U175,ウ!$B$1:$ZX$6,6,FALSE),"")</f>
        <v>　</v>
      </c>
      <c r="Z174" s="351" t="str">
        <f>IF(W175="ア",VLOOKUP(U175,ア!$A$2:$E$1563,5,FALSE),IF(W175="イ",VLOOKUP(U175,イ!$A$2:$E$1563,5,FALSE),IF(W175="ウ",HLOOKUP(U175,ウ!$B$1:$ZX$6,5,FALSE),IF(W175="エ",VLOOKUP(U175,エ!$A$4:$E$1000,5,FALSE),""))))&amp;"　"&amp;IF(W175="ウ",HLOOKUP(U175,ウ!$B$1:$ZX$6,6,FALSE),"")</f>
        <v>　</v>
      </c>
      <c r="AA174" s="353"/>
      <c r="AB174" s="285"/>
      <c r="AC174" s="287"/>
      <c r="AD174" s="289"/>
    </row>
    <row r="175" spans="1:30" x14ac:dyDescent="0.45">
      <c r="A175" s="212"/>
      <c r="B175" s="348"/>
      <c r="C175" s="213"/>
      <c r="D175" s="350"/>
      <c r="E175" s="350"/>
      <c r="F175" s="352"/>
      <c r="G175" s="354"/>
      <c r="H175" s="286"/>
      <c r="I175" s="304"/>
      <c r="J175" s="305"/>
      <c r="K175" s="212"/>
      <c r="L175" s="348"/>
      <c r="M175" s="213"/>
      <c r="N175" s="350"/>
      <c r="O175" s="350"/>
      <c r="P175" s="352"/>
      <c r="Q175" s="354"/>
      <c r="R175" s="286"/>
      <c r="S175" s="304"/>
      <c r="T175" s="305"/>
      <c r="U175" s="212"/>
      <c r="V175" s="348"/>
      <c r="W175" s="213"/>
      <c r="X175" s="350"/>
      <c r="Y175" s="350"/>
      <c r="Z175" s="352"/>
      <c r="AA175" s="354"/>
      <c r="AB175" s="286"/>
      <c r="AC175" s="288"/>
      <c r="AD175" s="290"/>
    </row>
    <row r="176" spans="1:30" x14ac:dyDescent="0.45">
      <c r="A176" s="215" t="s">
        <v>2107</v>
      </c>
      <c r="B176" s="347"/>
      <c r="C176" s="210"/>
      <c r="D176" s="349" t="str">
        <f>IF(C177="ア",VLOOKUP(A177,ア!$A$2:$E$1563,2,FALSE),IF(C177="イ",VLOOKUP(A177,イ!$A$2:$E$1563,2,FALSE),IF(C177="ウ",HLOOKUP(A177,ウ!$B$1:$ZX$6,4,FALSE),IF(C177="エ",VLOOKUP(A177,エ!$A$4:$E$1000,3,FALSE)&amp;"　"&amp;VLOOKUP(A177,エ!$A$4:$E$1000,4,FALSE),""))))</f>
        <v/>
      </c>
      <c r="E176" s="349" t="str">
        <f>IF(C177="ア",VLOOKUP(A177,ア!$A$2:$E$1563,4,FALSE),IF(C177="イ",VLOOKUP(A177,イ!$A$2:$E$1563,4,FALSE),IF(C177="ウ",IF(HLOOKUP(A177,ウ!$B$1:$QI$6,3,FALSE)="","",HLOOKUP(A177,ウ!$B$1:$QI$6,3,FALSE)),"")))</f>
        <v/>
      </c>
      <c r="F176" s="351" t="str">
        <f>IF(C177="ア",VLOOKUP(A177,ア!$A$2:$E$1563,5,FALSE),IF(C177="イ",VLOOKUP(A177,イ!$A$2:$E$1563,5,FALSE),IF(C177="ウ",HLOOKUP(A177,ウ!$B$1:$ZX$6,5,FALSE),IF(C177="エ",VLOOKUP(A177,エ!$A$4:$E$1000,5,FALSE),""))))&amp;"　"&amp;IF(C177="ウ",HLOOKUP(A177,ウ!$B$1:$ZX$6,6,FALSE),"")</f>
        <v>　</v>
      </c>
      <c r="G176" s="353"/>
      <c r="H176" s="285"/>
      <c r="I176" s="297"/>
      <c r="J176" s="299"/>
      <c r="K176" s="215" t="s">
        <v>2108</v>
      </c>
      <c r="L176" s="347"/>
      <c r="M176" s="210" t="str">
        <f>IF(L177="ア",VLOOKUP(J177,ア!$A$2:$E$9999,2,FALSE),IF(L177="イ",VLOOKUP(J177,#REF!,2,FALSE),IF(L177="ウ",HLOOKUP(J177,#REF!,4,FALSE),IF(L177="エ",VLOOKUP(J177,エ!$A$4:$E$1000,3,FALSE)&amp;"　"&amp;VLOOKUP(J177,エ!$A$4:$E$1000,4,FALSE),""))))</f>
        <v/>
      </c>
      <c r="N176" s="349" t="str">
        <f>IF(M177="ア",VLOOKUP(K177,ア!$A$2:$E$1563,2,FALSE),IF(M177="イ",VLOOKUP(K177,イ!$A$2:$E$1563,2,FALSE),IF(M177="ウ",HLOOKUP(K177,ウ!$B$1:$ZX$6,4,FALSE),IF(M177="エ",VLOOKUP(K177,エ!$A$4:$E$1000,3,FALSE)&amp;"　"&amp;VLOOKUP(K177,エ!$A$4:$E$1000,4,FALSE),""))))</f>
        <v/>
      </c>
      <c r="O176" s="349" t="str">
        <f>IF(M177="ア",VLOOKUP(K177,ア!$A$2:$E$9999,4,FALSE),IF(M177="イ",VLOOKUP(K177,イ!$A$2:$E$1563,5,FALSE),IF(M177="ウ",HLOOKUP(K177,ウ!$B$1:$ZX$6,5,FALSE),IF(M177="エ",VLOOKUP(K177,エ!$A$4:$E$1000,5,FALSE),""))))&amp;"　"&amp;IF(M177="ウ",HLOOKUP(K177,ウ!$B$1:$ZX$6,6,FALSE),"")</f>
        <v>　</v>
      </c>
      <c r="P176" s="351" t="str">
        <f>IF(M177="ア",VLOOKUP(K177,ア!$A$2:$E$1563,5,FALSE),IF(M177="イ",VLOOKUP(K177,イ!$A$2:$E$1563,5,FALSE),IF(M177="ウ",HLOOKUP(K177,ウ!$B$1:$ZX$6,5,FALSE),IF(M177="エ",VLOOKUP(K177,エ!$A$4:$E$1000,5,FALSE),""))))&amp;"　"&amp;IF(M177="ウ",HLOOKUP(K177,ウ!$B$1:$ZX$6,6,FALSE),"")</f>
        <v>　</v>
      </c>
      <c r="Q176" s="353"/>
      <c r="R176" s="285"/>
      <c r="S176" s="297"/>
      <c r="T176" s="299"/>
      <c r="U176" s="215" t="s">
        <v>2109</v>
      </c>
      <c r="V176" s="347"/>
      <c r="W176" s="210" t="str">
        <f>IF(V177="ア",VLOOKUP(T177,ア!$A$2:$E$9999,2,FALSE),IF(V177="イ",VLOOKUP(T177,#REF!,2,FALSE),IF(V177="ウ",HLOOKUP(T177,#REF!,4,FALSE),IF(V177="エ",VLOOKUP(T177,エ!$A$4:$E$1000,3,FALSE)&amp;"　"&amp;VLOOKUP(T177,エ!$A$4:$E$1000,4,FALSE),""))))</f>
        <v/>
      </c>
      <c r="X176" s="349" t="str">
        <f>IF(W177="ア",VLOOKUP(U177,ア!$A$2:$E$1563,2,FALSE),IF(W177="イ",VLOOKUP(U177,イ!$A$2:$E$1563,2,FALSE),IF(W177="ウ",HLOOKUP(U177,ウ!$B$1:$ZX$6,4,FALSE),IF(W177="エ",VLOOKUP(U177,エ!$A$4:$E$1000,3,FALSE)&amp;"　"&amp;VLOOKUP(U177,エ!$A$4:$E$1000,4,FALSE),""))))</f>
        <v/>
      </c>
      <c r="Y176" s="349" t="str">
        <f>IF(W177="ア",VLOOKUP(U177,ア!$A$2:$E$9999,4,FALSE),IF(W177="イ",VLOOKUP(U177,イ!$A$2:$E$1563,5,FALSE),IF(W177="ウ",HLOOKUP(U177,ウ!$B$1:$ZX$6,5,FALSE),IF(W177="エ",VLOOKUP(U177,エ!$A$4:$E$1000,5,FALSE),""))))&amp;"　"&amp;IF(W177="ウ",HLOOKUP(U177,ウ!$B$1:$ZX$6,6,FALSE),"")</f>
        <v>　</v>
      </c>
      <c r="Z176" s="351" t="str">
        <f>IF(W177="ア",VLOOKUP(U177,ア!$A$2:$E$1563,5,FALSE),IF(W177="イ",VLOOKUP(U177,イ!$A$2:$E$1563,5,FALSE),IF(W177="ウ",HLOOKUP(U177,ウ!$B$1:$ZX$6,5,FALSE),IF(W177="エ",VLOOKUP(U177,エ!$A$4:$E$1000,5,FALSE),""))))&amp;"　"&amp;IF(W177="ウ",HLOOKUP(U177,ウ!$B$1:$ZX$6,6,FALSE),"")</f>
        <v>　</v>
      </c>
      <c r="AA176" s="353"/>
      <c r="AB176" s="285"/>
      <c r="AC176" s="287"/>
      <c r="AD176" s="289"/>
    </row>
    <row r="177" spans="1:30" x14ac:dyDescent="0.45">
      <c r="A177" s="212"/>
      <c r="B177" s="348"/>
      <c r="C177" s="213"/>
      <c r="D177" s="350"/>
      <c r="E177" s="350"/>
      <c r="F177" s="352"/>
      <c r="G177" s="354"/>
      <c r="H177" s="286"/>
      <c r="I177" s="304"/>
      <c r="J177" s="305"/>
      <c r="K177" s="212"/>
      <c r="L177" s="348"/>
      <c r="M177" s="213"/>
      <c r="N177" s="350"/>
      <c r="O177" s="350"/>
      <c r="P177" s="352"/>
      <c r="Q177" s="354"/>
      <c r="R177" s="286"/>
      <c r="S177" s="304"/>
      <c r="T177" s="305"/>
      <c r="U177" s="212"/>
      <c r="V177" s="348"/>
      <c r="W177" s="213"/>
      <c r="X177" s="350"/>
      <c r="Y177" s="350"/>
      <c r="Z177" s="352"/>
      <c r="AA177" s="354"/>
      <c r="AB177" s="286"/>
      <c r="AC177" s="288"/>
      <c r="AD177" s="290"/>
    </row>
    <row r="178" spans="1:30" x14ac:dyDescent="0.45">
      <c r="A178" s="215" t="s">
        <v>2110</v>
      </c>
      <c r="B178" s="347"/>
      <c r="C178" s="210"/>
      <c r="D178" s="349" t="str">
        <f>IF(C179="ア",VLOOKUP(A179,ア!$A$2:$E$1563,2,FALSE),IF(C179="イ",VLOOKUP(A179,イ!$A$2:$E$1563,2,FALSE),IF(C179="ウ",HLOOKUP(A179,ウ!$B$1:$ZX$6,4,FALSE),IF(C179="エ",VLOOKUP(A179,エ!$A$4:$E$1000,3,FALSE)&amp;"　"&amp;VLOOKUP(A179,エ!$A$4:$E$1000,4,FALSE),""))))</f>
        <v/>
      </c>
      <c r="E178" s="349" t="str">
        <f>IF(C179="ア",VLOOKUP(A179,ア!$A$2:$E$1563,4,FALSE),IF(C179="イ",VLOOKUP(A179,イ!$A$2:$E$1563,4,FALSE),IF(C179="ウ",IF(HLOOKUP(A179,ウ!$B$1:$QI$6,3,FALSE)="","",HLOOKUP(A179,ウ!$B$1:$QI$6,3,FALSE)),"")))</f>
        <v/>
      </c>
      <c r="F178" s="351" t="str">
        <f>IF(C179="ア",VLOOKUP(A179,ア!$A$2:$E$1563,5,FALSE),IF(C179="イ",VLOOKUP(A179,イ!$A$2:$E$1563,5,FALSE),IF(C179="ウ",HLOOKUP(A179,ウ!$B$1:$ZX$6,5,FALSE),IF(C179="エ",VLOOKUP(A179,エ!$A$4:$E$1000,5,FALSE),""))))&amp;"　"&amp;IF(C179="ウ",HLOOKUP(A179,ウ!$B$1:$ZX$6,6,FALSE),"")</f>
        <v>　</v>
      </c>
      <c r="G178" s="353"/>
      <c r="H178" s="285"/>
      <c r="I178" s="297"/>
      <c r="J178" s="299"/>
      <c r="K178" s="215" t="s">
        <v>2111</v>
      </c>
      <c r="L178" s="347"/>
      <c r="M178" s="210" t="str">
        <f>IF(L179="ア",VLOOKUP(J179,ア!$A$2:$E$9999,2,FALSE),IF(L179="イ",VLOOKUP(J179,#REF!,2,FALSE),IF(L179="ウ",HLOOKUP(J179,#REF!,4,FALSE),IF(L179="エ",VLOOKUP(J179,エ!$A$4:$E$1000,3,FALSE)&amp;"　"&amp;VLOOKUP(J179,エ!$A$4:$E$1000,4,FALSE),""))))</f>
        <v/>
      </c>
      <c r="N178" s="349" t="str">
        <f>IF(M179="ア",VLOOKUP(K179,ア!$A$2:$E$1563,2,FALSE),IF(M179="イ",VLOOKUP(K179,イ!$A$2:$E$1563,2,FALSE),IF(M179="ウ",HLOOKUP(K179,ウ!$B$1:$ZX$6,4,FALSE),IF(M179="エ",VLOOKUP(K179,エ!$A$4:$E$1000,3,FALSE)&amp;"　"&amp;VLOOKUP(K179,エ!$A$4:$E$1000,4,FALSE),""))))</f>
        <v/>
      </c>
      <c r="O178" s="349" t="str">
        <f>IF(M179="ア",VLOOKUP(K179,ア!$A$2:$E$9999,4,FALSE),IF(M179="イ",VLOOKUP(K179,イ!$A$2:$E$1563,5,FALSE),IF(M179="ウ",HLOOKUP(K179,ウ!$B$1:$ZX$6,5,FALSE),IF(M179="エ",VLOOKUP(K179,エ!$A$4:$E$1000,5,FALSE),""))))&amp;"　"&amp;IF(M179="ウ",HLOOKUP(K179,ウ!$B$1:$ZX$6,6,FALSE),"")</f>
        <v>　</v>
      </c>
      <c r="P178" s="351" t="str">
        <f>IF(M179="ア",VLOOKUP(K179,ア!$A$2:$E$1563,5,FALSE),IF(M179="イ",VLOOKUP(K179,イ!$A$2:$E$1563,5,FALSE),IF(M179="ウ",HLOOKUP(K179,ウ!$B$1:$ZX$6,5,FALSE),IF(M179="エ",VLOOKUP(K179,エ!$A$4:$E$1000,5,FALSE),""))))&amp;"　"&amp;IF(M179="ウ",HLOOKUP(K179,ウ!$B$1:$ZX$6,6,FALSE),"")</f>
        <v>　</v>
      </c>
      <c r="Q178" s="353"/>
      <c r="R178" s="285"/>
      <c r="S178" s="297"/>
      <c r="T178" s="299"/>
      <c r="U178" s="215" t="s">
        <v>2112</v>
      </c>
      <c r="V178" s="347"/>
      <c r="W178" s="210" t="str">
        <f>IF(V179="ア",VLOOKUP(T179,ア!$A$2:$E$9999,2,FALSE),IF(V179="イ",VLOOKUP(T179,#REF!,2,FALSE),IF(V179="ウ",HLOOKUP(T179,#REF!,4,FALSE),IF(V179="エ",VLOOKUP(T179,エ!$A$4:$E$1000,3,FALSE)&amp;"　"&amp;VLOOKUP(T179,エ!$A$4:$E$1000,4,FALSE),""))))</f>
        <v/>
      </c>
      <c r="X178" s="349" t="str">
        <f>IF(W179="ア",VLOOKUP(U179,ア!$A$2:$E$1563,2,FALSE),IF(W179="イ",VLOOKUP(U179,イ!$A$2:$E$1563,2,FALSE),IF(W179="ウ",HLOOKUP(U179,ウ!$B$1:$ZX$6,4,FALSE),IF(W179="エ",VLOOKUP(U179,エ!$A$4:$E$1000,3,FALSE)&amp;"　"&amp;VLOOKUP(U179,エ!$A$4:$E$1000,4,FALSE),""))))</f>
        <v/>
      </c>
      <c r="Y178" s="349" t="str">
        <f>IF(W179="ア",VLOOKUP(U179,ア!$A$2:$E$9999,4,FALSE),IF(W179="イ",VLOOKUP(U179,イ!$A$2:$E$1563,5,FALSE),IF(W179="ウ",HLOOKUP(U179,ウ!$B$1:$ZX$6,5,FALSE),IF(W179="エ",VLOOKUP(U179,エ!$A$4:$E$1000,5,FALSE),""))))&amp;"　"&amp;IF(W179="ウ",HLOOKUP(U179,ウ!$B$1:$ZX$6,6,FALSE),"")</f>
        <v>　</v>
      </c>
      <c r="Z178" s="351" t="str">
        <f>IF(W179="ア",VLOOKUP(U179,ア!$A$2:$E$1563,5,FALSE),IF(W179="イ",VLOOKUP(U179,イ!$A$2:$E$1563,5,FALSE),IF(W179="ウ",HLOOKUP(U179,ウ!$B$1:$ZX$6,5,FALSE),IF(W179="エ",VLOOKUP(U179,エ!$A$4:$E$1000,5,FALSE),""))))&amp;"　"&amp;IF(W179="ウ",HLOOKUP(U179,ウ!$B$1:$ZX$6,6,FALSE),"")</f>
        <v>　</v>
      </c>
      <c r="AA178" s="353"/>
      <c r="AB178" s="285"/>
      <c r="AC178" s="287"/>
      <c r="AD178" s="289"/>
    </row>
    <row r="179" spans="1:30" x14ac:dyDescent="0.45">
      <c r="A179" s="212"/>
      <c r="B179" s="348"/>
      <c r="C179" s="213"/>
      <c r="D179" s="350"/>
      <c r="E179" s="350"/>
      <c r="F179" s="352"/>
      <c r="G179" s="354"/>
      <c r="H179" s="286"/>
      <c r="I179" s="304"/>
      <c r="J179" s="305"/>
      <c r="K179" s="212"/>
      <c r="L179" s="348"/>
      <c r="M179" s="213"/>
      <c r="N179" s="350"/>
      <c r="O179" s="350"/>
      <c r="P179" s="352"/>
      <c r="Q179" s="354"/>
      <c r="R179" s="286"/>
      <c r="S179" s="304"/>
      <c r="T179" s="305"/>
      <c r="U179" s="212"/>
      <c r="V179" s="348"/>
      <c r="W179" s="213"/>
      <c r="X179" s="350"/>
      <c r="Y179" s="350"/>
      <c r="Z179" s="352"/>
      <c r="AA179" s="354"/>
      <c r="AB179" s="286"/>
      <c r="AC179" s="288"/>
      <c r="AD179" s="290"/>
    </row>
    <row r="180" spans="1:30" x14ac:dyDescent="0.45">
      <c r="A180" s="215" t="s">
        <v>2113</v>
      </c>
      <c r="B180" s="347"/>
      <c r="C180" s="210"/>
      <c r="D180" s="349" t="str">
        <f>IF(C181="ア",VLOOKUP(A181,ア!$A$2:$E$1563,2,FALSE),IF(C181="イ",VLOOKUP(A181,イ!$A$2:$E$1563,2,FALSE),IF(C181="ウ",HLOOKUP(A181,ウ!$B$1:$ZX$6,4,FALSE),IF(C181="エ",VLOOKUP(A181,エ!$A$4:$E$1000,3,FALSE)&amp;"　"&amp;VLOOKUP(A181,エ!$A$4:$E$1000,4,FALSE),""))))</f>
        <v/>
      </c>
      <c r="E180" s="349" t="str">
        <f>IF(C181="ア",VLOOKUP(A181,ア!$A$2:$E$1563,4,FALSE),IF(C181="イ",VLOOKUP(A181,イ!$A$2:$E$1563,4,FALSE),IF(C181="ウ",IF(HLOOKUP(A181,ウ!$B$1:$QI$6,3,FALSE)="","",HLOOKUP(A181,ウ!$B$1:$QI$6,3,FALSE)),"")))</f>
        <v/>
      </c>
      <c r="F180" s="351" t="str">
        <f>IF(C181="ア",VLOOKUP(A181,ア!$A$2:$E$1563,5,FALSE),IF(C181="イ",VLOOKUP(A181,イ!$A$2:$E$1563,5,FALSE),IF(C181="ウ",HLOOKUP(A181,ウ!$B$1:$ZX$6,5,FALSE),IF(C181="エ",VLOOKUP(A181,エ!$A$4:$E$1000,5,FALSE),""))))&amp;"　"&amp;IF(C181="ウ",HLOOKUP(A181,ウ!$B$1:$ZX$6,6,FALSE),"")</f>
        <v>　</v>
      </c>
      <c r="G180" s="353"/>
      <c r="H180" s="285"/>
      <c r="I180" s="297"/>
      <c r="J180" s="299"/>
      <c r="K180" s="215" t="s">
        <v>2114</v>
      </c>
      <c r="L180" s="347"/>
      <c r="M180" s="210" t="str">
        <f>IF(L181="ア",VLOOKUP(J181,ア!$A$2:$E$9999,2,FALSE),IF(L181="イ",VLOOKUP(J181,#REF!,2,FALSE),IF(L181="ウ",HLOOKUP(J181,#REF!,4,FALSE),IF(L181="エ",VLOOKUP(J181,エ!$A$4:$E$1000,3,FALSE)&amp;"　"&amp;VLOOKUP(J181,エ!$A$4:$E$1000,4,FALSE),""))))</f>
        <v/>
      </c>
      <c r="N180" s="349" t="str">
        <f>IF(M181="ア",VLOOKUP(K181,ア!$A$2:$E$1563,2,FALSE),IF(M181="イ",VLOOKUP(K181,イ!$A$2:$E$1563,2,FALSE),IF(M181="ウ",HLOOKUP(K181,ウ!$B$1:$ZX$6,4,FALSE),IF(M181="エ",VLOOKUP(K181,エ!$A$4:$E$1000,3,FALSE)&amp;"　"&amp;VLOOKUP(K181,エ!$A$4:$E$1000,4,FALSE),""))))</f>
        <v/>
      </c>
      <c r="O180" s="349" t="str">
        <f>IF(M181="ア",VLOOKUP(K181,ア!$A$2:$E$9999,4,FALSE),IF(M181="イ",VLOOKUP(K181,イ!$A$2:$E$1563,5,FALSE),IF(M181="ウ",HLOOKUP(K181,ウ!$B$1:$ZX$6,5,FALSE),IF(M181="エ",VLOOKUP(K181,エ!$A$4:$E$1000,5,FALSE),""))))&amp;"　"&amp;IF(M181="ウ",HLOOKUP(K181,ウ!$B$1:$ZX$6,6,FALSE),"")</f>
        <v>　</v>
      </c>
      <c r="P180" s="351" t="str">
        <f>IF(M181="ア",VLOOKUP(K181,ア!$A$2:$E$1563,5,FALSE),IF(M181="イ",VLOOKUP(K181,イ!$A$2:$E$1563,5,FALSE),IF(M181="ウ",HLOOKUP(K181,ウ!$B$1:$ZX$6,5,FALSE),IF(M181="エ",VLOOKUP(K181,エ!$A$4:$E$1000,5,FALSE),""))))&amp;"　"&amp;IF(M181="ウ",HLOOKUP(K181,ウ!$B$1:$ZX$6,6,FALSE),"")</f>
        <v>　</v>
      </c>
      <c r="Q180" s="353"/>
      <c r="R180" s="285"/>
      <c r="S180" s="297"/>
      <c r="T180" s="299"/>
      <c r="U180" s="215" t="s">
        <v>2115</v>
      </c>
      <c r="V180" s="347"/>
      <c r="W180" s="210" t="str">
        <f>IF(V181="ア",VLOOKUP(T181,ア!$A$2:$E$9999,2,FALSE),IF(V181="イ",VLOOKUP(T181,#REF!,2,FALSE),IF(V181="ウ",HLOOKUP(T181,#REF!,4,FALSE),IF(V181="エ",VLOOKUP(T181,エ!$A$4:$E$1000,3,FALSE)&amp;"　"&amp;VLOOKUP(T181,エ!$A$4:$E$1000,4,FALSE),""))))</f>
        <v/>
      </c>
      <c r="X180" s="349" t="str">
        <f>IF(W181="ア",VLOOKUP(U181,ア!$A$2:$E$1563,2,FALSE),IF(W181="イ",VLOOKUP(U181,イ!$A$2:$E$1563,2,FALSE),IF(W181="ウ",HLOOKUP(U181,ウ!$B$1:$ZX$6,4,FALSE),IF(W181="エ",VLOOKUP(U181,エ!$A$4:$E$1000,3,FALSE)&amp;"　"&amp;VLOOKUP(U181,エ!$A$4:$E$1000,4,FALSE),""))))</f>
        <v/>
      </c>
      <c r="Y180" s="349" t="str">
        <f>IF(W181="ア",VLOOKUP(U181,ア!$A$2:$E$9999,4,FALSE),IF(W181="イ",VLOOKUP(U181,イ!$A$2:$E$1563,5,FALSE),IF(W181="ウ",HLOOKUP(U181,ウ!$B$1:$ZX$6,5,FALSE),IF(W181="エ",VLOOKUP(U181,エ!$A$4:$E$1000,5,FALSE),""))))&amp;"　"&amp;IF(W181="ウ",HLOOKUP(U181,ウ!$B$1:$ZX$6,6,FALSE),"")</f>
        <v>　</v>
      </c>
      <c r="Z180" s="351" t="str">
        <f>IF(W181="ア",VLOOKUP(U181,ア!$A$2:$E$1563,5,FALSE),IF(W181="イ",VLOOKUP(U181,イ!$A$2:$E$1563,5,FALSE),IF(W181="ウ",HLOOKUP(U181,ウ!$B$1:$ZX$6,5,FALSE),IF(W181="エ",VLOOKUP(U181,エ!$A$4:$E$1000,5,FALSE),""))))&amp;"　"&amp;IF(W181="ウ",HLOOKUP(U181,ウ!$B$1:$ZX$6,6,FALSE),"")</f>
        <v>　</v>
      </c>
      <c r="AA180" s="353"/>
      <c r="AB180" s="285"/>
      <c r="AC180" s="287"/>
      <c r="AD180" s="289"/>
    </row>
    <row r="181" spans="1:30" x14ac:dyDescent="0.45">
      <c r="A181" s="212"/>
      <c r="B181" s="348"/>
      <c r="C181" s="213"/>
      <c r="D181" s="350"/>
      <c r="E181" s="350"/>
      <c r="F181" s="352"/>
      <c r="G181" s="354"/>
      <c r="H181" s="286"/>
      <c r="I181" s="304"/>
      <c r="J181" s="305"/>
      <c r="K181" s="212"/>
      <c r="L181" s="348"/>
      <c r="M181" s="213"/>
      <c r="N181" s="350"/>
      <c r="O181" s="350"/>
      <c r="P181" s="352"/>
      <c r="Q181" s="354"/>
      <c r="R181" s="286"/>
      <c r="S181" s="304"/>
      <c r="T181" s="305"/>
      <c r="U181" s="212"/>
      <c r="V181" s="348"/>
      <c r="W181" s="213"/>
      <c r="X181" s="350"/>
      <c r="Y181" s="350"/>
      <c r="Z181" s="352"/>
      <c r="AA181" s="354"/>
      <c r="AB181" s="286"/>
      <c r="AC181" s="288"/>
      <c r="AD181" s="290"/>
    </row>
    <row r="182" spans="1:30" x14ac:dyDescent="0.45">
      <c r="A182" s="215" t="s">
        <v>2116</v>
      </c>
      <c r="B182" s="347"/>
      <c r="C182" s="210"/>
      <c r="D182" s="349" t="str">
        <f>IF(C183="ア",VLOOKUP(A183,ア!$A$2:$E$1563,2,FALSE),IF(C183="イ",VLOOKUP(A183,イ!$A$2:$E$1563,2,FALSE),IF(C183="ウ",HLOOKUP(A183,ウ!$B$1:$ZX$6,4,FALSE),IF(C183="エ",VLOOKUP(A183,エ!$A$4:$E$1000,3,FALSE)&amp;"　"&amp;VLOOKUP(A183,エ!$A$4:$E$1000,4,FALSE),""))))</f>
        <v/>
      </c>
      <c r="E182" s="349" t="str">
        <f>IF(C183="ア",VLOOKUP(A183,ア!$A$2:$E$1563,4,FALSE),IF(C183="イ",VLOOKUP(A183,イ!$A$2:$E$1563,4,FALSE),IF(C183="ウ",IF(HLOOKUP(A183,ウ!$B$1:$QI$6,3,FALSE)="","",HLOOKUP(A183,ウ!$B$1:$QI$6,3,FALSE)),"")))</f>
        <v/>
      </c>
      <c r="F182" s="351" t="str">
        <f>IF(C183="ア",VLOOKUP(A183,ア!$A$2:$E$1563,5,FALSE),IF(C183="イ",VLOOKUP(A183,イ!$A$2:$E$1563,5,FALSE),IF(C183="ウ",HLOOKUP(A183,ウ!$B$1:$ZX$6,5,FALSE),IF(C183="エ",VLOOKUP(A183,エ!$A$4:$E$1000,5,FALSE),""))))&amp;"　"&amp;IF(C183="ウ",HLOOKUP(A183,ウ!$B$1:$ZX$6,6,FALSE),"")</f>
        <v>　</v>
      </c>
      <c r="G182" s="353"/>
      <c r="H182" s="285"/>
      <c r="I182" s="297"/>
      <c r="J182" s="299"/>
      <c r="K182" s="215" t="s">
        <v>2117</v>
      </c>
      <c r="L182" s="347"/>
      <c r="M182" s="210" t="str">
        <f>IF(L183="ア",VLOOKUP(J183,ア!$A$2:$E$9999,2,FALSE),IF(L183="イ",VLOOKUP(J183,#REF!,2,FALSE),IF(L183="ウ",HLOOKUP(J183,#REF!,4,FALSE),IF(L183="エ",VLOOKUP(J183,エ!$A$4:$E$1000,3,FALSE)&amp;"　"&amp;VLOOKUP(J183,エ!$A$4:$E$1000,4,FALSE),""))))</f>
        <v/>
      </c>
      <c r="N182" s="349" t="str">
        <f>IF(M183="ア",VLOOKUP(K183,ア!$A$2:$E$1563,2,FALSE),IF(M183="イ",VLOOKUP(K183,イ!$A$2:$E$1563,2,FALSE),IF(M183="ウ",HLOOKUP(K183,ウ!$B$1:$ZX$6,4,FALSE),IF(M183="エ",VLOOKUP(K183,エ!$A$4:$E$1000,3,FALSE)&amp;"　"&amp;VLOOKUP(K183,エ!$A$4:$E$1000,4,FALSE),""))))</f>
        <v/>
      </c>
      <c r="O182" s="349" t="str">
        <f>IF(M183="ア",VLOOKUP(K183,ア!$A$2:$E$9999,4,FALSE),IF(M183="イ",VLOOKUP(K183,イ!$A$2:$E$1563,5,FALSE),IF(M183="ウ",HLOOKUP(K183,ウ!$B$1:$ZX$6,5,FALSE),IF(M183="エ",VLOOKUP(K183,エ!$A$4:$E$1000,5,FALSE),""))))&amp;"　"&amp;IF(M183="ウ",HLOOKUP(K183,ウ!$B$1:$ZX$6,6,FALSE),"")</f>
        <v>　</v>
      </c>
      <c r="P182" s="351" t="str">
        <f>IF(M183="ア",VLOOKUP(K183,ア!$A$2:$E$1563,5,FALSE),IF(M183="イ",VLOOKUP(K183,イ!$A$2:$E$1563,5,FALSE),IF(M183="ウ",HLOOKUP(K183,ウ!$B$1:$ZX$6,5,FALSE),IF(M183="エ",VLOOKUP(K183,エ!$A$4:$E$1000,5,FALSE),""))))&amp;"　"&amp;IF(M183="ウ",HLOOKUP(K183,ウ!$B$1:$ZX$6,6,FALSE),"")</f>
        <v>　</v>
      </c>
      <c r="Q182" s="353"/>
      <c r="R182" s="285"/>
      <c r="S182" s="297"/>
      <c r="T182" s="299"/>
      <c r="U182" s="215" t="s">
        <v>2118</v>
      </c>
      <c r="V182" s="347"/>
      <c r="W182" s="210" t="str">
        <f>IF(V183="ア",VLOOKUP(T183,ア!$A$2:$E$9999,2,FALSE),IF(V183="イ",VLOOKUP(T183,#REF!,2,FALSE),IF(V183="ウ",HLOOKUP(T183,#REF!,4,FALSE),IF(V183="エ",VLOOKUP(T183,エ!$A$4:$E$1000,3,FALSE)&amp;"　"&amp;VLOOKUP(T183,エ!$A$4:$E$1000,4,FALSE),""))))</f>
        <v/>
      </c>
      <c r="X182" s="349" t="str">
        <f>IF(W183="ア",VLOOKUP(U183,ア!$A$2:$E$1563,2,FALSE),IF(W183="イ",VLOOKUP(U183,イ!$A$2:$E$1563,2,FALSE),IF(W183="ウ",HLOOKUP(U183,ウ!$B$1:$ZX$6,4,FALSE),IF(W183="エ",VLOOKUP(U183,エ!$A$4:$E$1000,3,FALSE)&amp;"　"&amp;VLOOKUP(U183,エ!$A$4:$E$1000,4,FALSE),""))))</f>
        <v/>
      </c>
      <c r="Y182" s="349" t="str">
        <f>IF(W183="ア",VLOOKUP(U183,ア!$A$2:$E$9999,4,FALSE),IF(W183="イ",VLOOKUP(U183,イ!$A$2:$E$1563,5,FALSE),IF(W183="ウ",HLOOKUP(U183,ウ!$B$1:$ZX$6,5,FALSE),IF(W183="エ",VLOOKUP(U183,エ!$A$4:$E$1000,5,FALSE),""))))&amp;"　"&amp;IF(W183="ウ",HLOOKUP(U183,ウ!$B$1:$ZX$6,6,FALSE),"")</f>
        <v>　</v>
      </c>
      <c r="Z182" s="351" t="str">
        <f>IF(W183="ア",VLOOKUP(U183,ア!$A$2:$E$1563,5,FALSE),IF(W183="イ",VLOOKUP(U183,イ!$A$2:$E$1563,5,FALSE),IF(W183="ウ",HLOOKUP(U183,ウ!$B$1:$ZX$6,5,FALSE),IF(W183="エ",VLOOKUP(U183,エ!$A$4:$E$1000,5,FALSE),""))))&amp;"　"&amp;IF(W183="ウ",HLOOKUP(U183,ウ!$B$1:$ZX$6,6,FALSE),"")</f>
        <v>　</v>
      </c>
      <c r="AA182" s="353"/>
      <c r="AB182" s="285"/>
      <c r="AC182" s="287"/>
      <c r="AD182" s="289"/>
    </row>
    <row r="183" spans="1:30" x14ac:dyDescent="0.45">
      <c r="A183" s="212"/>
      <c r="B183" s="348"/>
      <c r="C183" s="213"/>
      <c r="D183" s="350"/>
      <c r="E183" s="350"/>
      <c r="F183" s="352"/>
      <c r="G183" s="354"/>
      <c r="H183" s="286"/>
      <c r="I183" s="304"/>
      <c r="J183" s="305"/>
      <c r="K183" s="212"/>
      <c r="L183" s="348"/>
      <c r="M183" s="213"/>
      <c r="N183" s="350"/>
      <c r="O183" s="350"/>
      <c r="P183" s="352"/>
      <c r="Q183" s="354"/>
      <c r="R183" s="286"/>
      <c r="S183" s="304"/>
      <c r="T183" s="305"/>
      <c r="U183" s="212"/>
      <c r="V183" s="348"/>
      <c r="W183" s="213"/>
      <c r="X183" s="350"/>
      <c r="Y183" s="350"/>
      <c r="Z183" s="352"/>
      <c r="AA183" s="354"/>
      <c r="AB183" s="286"/>
      <c r="AC183" s="288"/>
      <c r="AD183" s="290"/>
    </row>
    <row r="184" spans="1:30" x14ac:dyDescent="0.45">
      <c r="A184" s="215" t="s">
        <v>2119</v>
      </c>
      <c r="B184" s="347"/>
      <c r="C184" s="210"/>
      <c r="D184" s="349" t="str">
        <f>IF(C185="ア",VLOOKUP(A185,ア!$A$2:$E$1563,2,FALSE),IF(C185="イ",VLOOKUP(A185,イ!$A$2:$E$1563,2,FALSE),IF(C185="ウ",HLOOKUP(A185,ウ!$B$1:$ZX$6,4,FALSE),IF(C185="エ",VLOOKUP(A185,エ!$A$4:$E$1000,3,FALSE)&amp;"　"&amp;VLOOKUP(A185,エ!$A$4:$E$1000,4,FALSE),""))))</f>
        <v/>
      </c>
      <c r="E184" s="349" t="str">
        <f>IF(C185="ア",VLOOKUP(A185,ア!$A$2:$E$1563,4,FALSE),IF(C185="イ",VLOOKUP(A185,イ!$A$2:$E$1563,4,FALSE),IF(C185="ウ",IF(HLOOKUP(A185,ウ!$B$1:$QI$6,3,FALSE)="","",HLOOKUP(A185,ウ!$B$1:$QI$6,3,FALSE)),"")))</f>
        <v/>
      </c>
      <c r="F184" s="351" t="str">
        <f>IF(C185="ア",VLOOKUP(A185,ア!$A$2:$E$1563,5,FALSE),IF(C185="イ",VLOOKUP(A185,イ!$A$2:$E$1563,5,FALSE),IF(C185="ウ",HLOOKUP(A185,ウ!$B$1:$ZX$6,5,FALSE),IF(C185="エ",VLOOKUP(A185,エ!$A$4:$E$1000,5,FALSE),""))))&amp;"　"&amp;IF(C185="ウ",HLOOKUP(A185,ウ!$B$1:$ZX$6,6,FALSE),"")</f>
        <v>　</v>
      </c>
      <c r="G184" s="353"/>
      <c r="H184" s="285"/>
      <c r="I184" s="297"/>
      <c r="J184" s="299"/>
      <c r="K184" s="215" t="s">
        <v>2120</v>
      </c>
      <c r="L184" s="347"/>
      <c r="M184" s="210" t="str">
        <f>IF(L185="ア",VLOOKUP(J185,ア!$A$2:$E$9999,2,FALSE),IF(L185="イ",VLOOKUP(J185,#REF!,2,FALSE),IF(L185="ウ",HLOOKUP(J185,#REF!,4,FALSE),IF(L185="エ",VLOOKUP(J185,エ!$A$4:$E$1000,3,FALSE)&amp;"　"&amp;VLOOKUP(J185,エ!$A$4:$E$1000,4,FALSE),""))))</f>
        <v/>
      </c>
      <c r="N184" s="349" t="str">
        <f>IF(M185="ア",VLOOKUP(K185,ア!$A$2:$E$1563,2,FALSE),IF(M185="イ",VLOOKUP(K185,イ!$A$2:$E$1563,2,FALSE),IF(M185="ウ",HLOOKUP(K185,ウ!$B$1:$ZX$6,4,FALSE),IF(M185="エ",VLOOKUP(K185,エ!$A$4:$E$1000,3,FALSE)&amp;"　"&amp;VLOOKUP(K185,エ!$A$4:$E$1000,4,FALSE),""))))</f>
        <v/>
      </c>
      <c r="O184" s="349" t="str">
        <f>IF(M185="ア",VLOOKUP(K185,ア!$A$2:$E$9999,4,FALSE),IF(M185="イ",VLOOKUP(K185,イ!$A$2:$E$1563,5,FALSE),IF(M185="ウ",HLOOKUP(K185,ウ!$B$1:$ZX$6,5,FALSE),IF(M185="エ",VLOOKUP(K185,エ!$A$4:$E$1000,5,FALSE),""))))&amp;"　"&amp;IF(M185="ウ",HLOOKUP(K185,ウ!$B$1:$ZX$6,6,FALSE),"")</f>
        <v>　</v>
      </c>
      <c r="P184" s="351" t="str">
        <f>IF(M185="ア",VLOOKUP(K185,ア!$A$2:$E$1563,5,FALSE),IF(M185="イ",VLOOKUP(K185,イ!$A$2:$E$1563,5,FALSE),IF(M185="ウ",HLOOKUP(K185,ウ!$B$1:$ZX$6,5,FALSE),IF(M185="エ",VLOOKUP(K185,エ!$A$4:$E$1000,5,FALSE),""))))&amp;"　"&amp;IF(M185="ウ",HLOOKUP(K185,ウ!$B$1:$ZX$6,6,FALSE),"")</f>
        <v>　</v>
      </c>
      <c r="Q184" s="353"/>
      <c r="R184" s="285"/>
      <c r="S184" s="297"/>
      <c r="T184" s="299"/>
      <c r="U184" s="215" t="s">
        <v>2121</v>
      </c>
      <c r="V184" s="347"/>
      <c r="W184" s="210" t="str">
        <f>IF(V185="ア",VLOOKUP(T185,ア!$A$2:$E$9999,2,FALSE),IF(V185="イ",VLOOKUP(T185,#REF!,2,FALSE),IF(V185="ウ",HLOOKUP(T185,#REF!,4,FALSE),IF(V185="エ",VLOOKUP(T185,エ!$A$4:$E$1000,3,FALSE)&amp;"　"&amp;VLOOKUP(T185,エ!$A$4:$E$1000,4,FALSE),""))))</f>
        <v/>
      </c>
      <c r="X184" s="349" t="str">
        <f>IF(W185="ア",VLOOKUP(U185,ア!$A$2:$E$1563,2,FALSE),IF(W185="イ",VLOOKUP(U185,イ!$A$2:$E$1563,2,FALSE),IF(W185="ウ",HLOOKUP(U185,ウ!$B$1:$ZX$6,4,FALSE),IF(W185="エ",VLOOKUP(U185,エ!$A$4:$E$1000,3,FALSE)&amp;"　"&amp;VLOOKUP(U185,エ!$A$4:$E$1000,4,FALSE),""))))</f>
        <v/>
      </c>
      <c r="Y184" s="349" t="str">
        <f>IF(W185="ア",VLOOKUP(U185,ア!$A$2:$E$9999,4,FALSE),IF(W185="イ",VLOOKUP(U185,イ!$A$2:$E$1563,5,FALSE),IF(W185="ウ",HLOOKUP(U185,ウ!$B$1:$ZX$6,5,FALSE),IF(W185="エ",VLOOKUP(U185,エ!$A$4:$E$1000,5,FALSE),""))))&amp;"　"&amp;IF(W185="ウ",HLOOKUP(U185,ウ!$B$1:$ZX$6,6,FALSE),"")</f>
        <v>　</v>
      </c>
      <c r="Z184" s="351" t="str">
        <f>IF(W185="ア",VLOOKUP(U185,ア!$A$2:$E$1563,5,FALSE),IF(W185="イ",VLOOKUP(U185,イ!$A$2:$E$1563,5,FALSE),IF(W185="ウ",HLOOKUP(U185,ウ!$B$1:$ZX$6,5,FALSE),IF(W185="エ",VLOOKUP(U185,エ!$A$4:$E$1000,5,FALSE),""))))&amp;"　"&amp;IF(W185="ウ",HLOOKUP(U185,ウ!$B$1:$ZX$6,6,FALSE),"")</f>
        <v>　</v>
      </c>
      <c r="AA184" s="353"/>
      <c r="AB184" s="285"/>
      <c r="AC184" s="287"/>
      <c r="AD184" s="289"/>
    </row>
    <row r="185" spans="1:30" x14ac:dyDescent="0.45">
      <c r="A185" s="212"/>
      <c r="B185" s="348"/>
      <c r="C185" s="213"/>
      <c r="D185" s="350"/>
      <c r="E185" s="350"/>
      <c r="F185" s="352"/>
      <c r="G185" s="354"/>
      <c r="H185" s="286"/>
      <c r="I185" s="304"/>
      <c r="J185" s="305"/>
      <c r="K185" s="212"/>
      <c r="L185" s="348"/>
      <c r="M185" s="213"/>
      <c r="N185" s="350"/>
      <c r="O185" s="350"/>
      <c r="P185" s="352"/>
      <c r="Q185" s="354"/>
      <c r="R185" s="286"/>
      <c r="S185" s="304"/>
      <c r="T185" s="305"/>
      <c r="U185" s="212"/>
      <c r="V185" s="348"/>
      <c r="W185" s="213"/>
      <c r="X185" s="350"/>
      <c r="Y185" s="350"/>
      <c r="Z185" s="352"/>
      <c r="AA185" s="354"/>
      <c r="AB185" s="286"/>
      <c r="AC185" s="288"/>
      <c r="AD185" s="290"/>
    </row>
    <row r="186" spans="1:30" x14ac:dyDescent="0.45">
      <c r="A186" s="215" t="s">
        <v>2122</v>
      </c>
      <c r="B186" s="347"/>
      <c r="C186" s="210"/>
      <c r="D186" s="349" t="str">
        <f>IF(C187="ア",VLOOKUP(A187,ア!$A$2:$E$1563,2,FALSE),IF(C187="イ",VLOOKUP(A187,イ!$A$2:$E$1563,2,FALSE),IF(C187="ウ",HLOOKUP(A187,ウ!$B$1:$ZX$6,4,FALSE),IF(C187="エ",VLOOKUP(A187,エ!$A$4:$E$1000,3,FALSE)&amp;"　"&amp;VLOOKUP(A187,エ!$A$4:$E$1000,4,FALSE),""))))</f>
        <v/>
      </c>
      <c r="E186" s="349" t="str">
        <f>IF(C187="ア",VLOOKUP(A187,ア!$A$2:$E$1563,4,FALSE),IF(C187="イ",VLOOKUP(A187,イ!$A$2:$E$1563,4,FALSE),IF(C187="ウ",IF(HLOOKUP(A187,ウ!$B$1:$QI$6,3,FALSE)="","",HLOOKUP(A187,ウ!$B$1:$QI$6,3,FALSE)),"")))</f>
        <v/>
      </c>
      <c r="F186" s="351" t="str">
        <f>IF(C187="ア",VLOOKUP(A187,ア!$A$2:$E$1563,5,FALSE),IF(C187="イ",VLOOKUP(A187,イ!$A$2:$E$1563,5,FALSE),IF(C187="ウ",HLOOKUP(A187,ウ!$B$1:$ZX$6,5,FALSE),IF(C187="エ",VLOOKUP(A187,エ!$A$4:$E$1000,5,FALSE),""))))&amp;"　"&amp;IF(C187="ウ",HLOOKUP(A187,ウ!$B$1:$ZX$6,6,FALSE),"")</f>
        <v>　</v>
      </c>
      <c r="G186" s="353"/>
      <c r="H186" s="285"/>
      <c r="I186" s="297"/>
      <c r="J186" s="299"/>
      <c r="K186" s="215" t="s">
        <v>2123</v>
      </c>
      <c r="L186" s="347"/>
      <c r="M186" s="210" t="str">
        <f>IF(L187="ア",VLOOKUP(J187,ア!$A$2:$E$9999,2,FALSE),IF(L187="イ",VLOOKUP(J187,#REF!,2,FALSE),IF(L187="ウ",HLOOKUP(J187,#REF!,4,FALSE),IF(L187="エ",VLOOKUP(J187,エ!$A$4:$E$1000,3,FALSE)&amp;"　"&amp;VLOOKUP(J187,エ!$A$4:$E$1000,4,FALSE),""))))</f>
        <v/>
      </c>
      <c r="N186" s="349" t="str">
        <f>IF(M187="ア",VLOOKUP(K187,ア!$A$2:$E$1563,2,FALSE),IF(M187="イ",VLOOKUP(K187,イ!$A$2:$E$1563,2,FALSE),IF(M187="ウ",HLOOKUP(K187,ウ!$B$1:$ZX$6,4,FALSE),IF(M187="エ",VLOOKUP(K187,エ!$A$4:$E$1000,3,FALSE)&amp;"　"&amp;VLOOKUP(K187,エ!$A$4:$E$1000,4,FALSE),""))))</f>
        <v/>
      </c>
      <c r="O186" s="349" t="str">
        <f>IF(M187="ア",VLOOKUP(K187,ア!$A$2:$E$9999,4,FALSE),IF(M187="イ",VLOOKUP(K187,イ!$A$2:$E$1563,5,FALSE),IF(M187="ウ",HLOOKUP(K187,ウ!$B$1:$ZX$6,5,FALSE),IF(M187="エ",VLOOKUP(K187,エ!$A$4:$E$1000,5,FALSE),""))))&amp;"　"&amp;IF(M187="ウ",HLOOKUP(K187,ウ!$B$1:$ZX$6,6,FALSE),"")</f>
        <v>　</v>
      </c>
      <c r="P186" s="351" t="str">
        <f>IF(M187="ア",VLOOKUP(K187,ア!$A$2:$E$1563,5,FALSE),IF(M187="イ",VLOOKUP(K187,イ!$A$2:$E$1563,5,FALSE),IF(M187="ウ",HLOOKUP(K187,ウ!$B$1:$ZX$6,5,FALSE),IF(M187="エ",VLOOKUP(K187,エ!$A$4:$E$1000,5,FALSE),""))))&amp;"　"&amp;IF(M187="ウ",HLOOKUP(K187,ウ!$B$1:$ZX$6,6,FALSE),"")</f>
        <v>　</v>
      </c>
      <c r="Q186" s="353"/>
      <c r="R186" s="285"/>
      <c r="S186" s="297"/>
      <c r="T186" s="299"/>
      <c r="U186" s="215" t="s">
        <v>2124</v>
      </c>
      <c r="V186" s="347"/>
      <c r="W186" s="210" t="str">
        <f>IF(V187="ア",VLOOKUP(T187,ア!$A$2:$E$9999,2,FALSE),IF(V187="イ",VLOOKUP(T187,#REF!,2,FALSE),IF(V187="ウ",HLOOKUP(T187,#REF!,4,FALSE),IF(V187="エ",VLOOKUP(T187,エ!$A$4:$E$1000,3,FALSE)&amp;"　"&amp;VLOOKUP(T187,エ!$A$4:$E$1000,4,FALSE),""))))</f>
        <v/>
      </c>
      <c r="X186" s="349" t="str">
        <f>IF(W187="ア",VLOOKUP(U187,ア!$A$2:$E$1563,2,FALSE),IF(W187="イ",VLOOKUP(U187,イ!$A$2:$E$1563,2,FALSE),IF(W187="ウ",HLOOKUP(U187,ウ!$B$1:$ZX$6,4,FALSE),IF(W187="エ",VLOOKUP(U187,エ!$A$4:$E$1000,3,FALSE)&amp;"　"&amp;VLOOKUP(U187,エ!$A$4:$E$1000,4,FALSE),""))))</f>
        <v/>
      </c>
      <c r="Y186" s="349" t="str">
        <f>IF(W187="ア",VLOOKUP(U187,ア!$A$2:$E$9999,4,FALSE),IF(W187="イ",VLOOKUP(U187,イ!$A$2:$E$1563,5,FALSE),IF(W187="ウ",HLOOKUP(U187,ウ!$B$1:$ZX$6,5,FALSE),IF(W187="エ",VLOOKUP(U187,エ!$A$4:$E$1000,5,FALSE),""))))&amp;"　"&amp;IF(W187="ウ",HLOOKUP(U187,ウ!$B$1:$ZX$6,6,FALSE),"")</f>
        <v>　</v>
      </c>
      <c r="Z186" s="351" t="str">
        <f>IF(W187="ア",VLOOKUP(U187,ア!$A$2:$E$1563,5,FALSE),IF(W187="イ",VLOOKUP(U187,イ!$A$2:$E$1563,5,FALSE),IF(W187="ウ",HLOOKUP(U187,ウ!$B$1:$ZX$6,5,FALSE),IF(W187="エ",VLOOKUP(U187,エ!$A$4:$E$1000,5,FALSE),""))))&amp;"　"&amp;IF(W187="ウ",HLOOKUP(U187,ウ!$B$1:$ZX$6,6,FALSE),"")</f>
        <v>　</v>
      </c>
      <c r="AA186" s="353"/>
      <c r="AB186" s="285"/>
      <c r="AC186" s="287"/>
      <c r="AD186" s="289"/>
    </row>
    <row r="187" spans="1:30" x14ac:dyDescent="0.45">
      <c r="A187" s="212"/>
      <c r="B187" s="348"/>
      <c r="C187" s="213"/>
      <c r="D187" s="350"/>
      <c r="E187" s="350"/>
      <c r="F187" s="352"/>
      <c r="G187" s="354"/>
      <c r="H187" s="286"/>
      <c r="I187" s="304"/>
      <c r="J187" s="305"/>
      <c r="K187" s="212"/>
      <c r="L187" s="348"/>
      <c r="M187" s="213"/>
      <c r="N187" s="350"/>
      <c r="O187" s="350"/>
      <c r="P187" s="352"/>
      <c r="Q187" s="354"/>
      <c r="R187" s="286"/>
      <c r="S187" s="304"/>
      <c r="T187" s="305"/>
      <c r="U187" s="212"/>
      <c r="V187" s="348"/>
      <c r="W187" s="213"/>
      <c r="X187" s="350"/>
      <c r="Y187" s="350"/>
      <c r="Z187" s="352"/>
      <c r="AA187" s="354"/>
      <c r="AB187" s="286"/>
      <c r="AC187" s="288"/>
      <c r="AD187" s="290"/>
    </row>
    <row r="188" spans="1:30" x14ac:dyDescent="0.45">
      <c r="A188" s="215" t="s">
        <v>2125</v>
      </c>
      <c r="B188" s="347"/>
      <c r="C188" s="210"/>
      <c r="D188" s="349" t="str">
        <f>IF(C189="ア",VLOOKUP(A189,ア!$A$2:$E$1563,2,FALSE),IF(C189="イ",VLOOKUP(A189,イ!$A$2:$E$1563,2,FALSE),IF(C189="ウ",HLOOKUP(A189,ウ!$B$1:$ZX$6,4,FALSE),IF(C189="エ",VLOOKUP(A189,エ!$A$4:$E$1000,3,FALSE)&amp;"　"&amp;VLOOKUP(A189,エ!$A$4:$E$1000,4,FALSE),""))))</f>
        <v/>
      </c>
      <c r="E188" s="349" t="str">
        <f>IF(C189="ア",VLOOKUP(A189,ア!$A$2:$E$1563,4,FALSE),IF(C189="イ",VLOOKUP(A189,イ!$A$2:$E$1563,4,FALSE),IF(C189="ウ",IF(HLOOKUP(A189,ウ!$B$1:$QI$6,3,FALSE)="","",HLOOKUP(A189,ウ!$B$1:$QI$6,3,FALSE)),"")))</f>
        <v/>
      </c>
      <c r="F188" s="351" t="str">
        <f>IF(C189="ア",VLOOKUP(A189,ア!$A$2:$E$1563,5,FALSE),IF(C189="イ",VLOOKUP(A189,イ!$A$2:$E$1563,5,FALSE),IF(C189="ウ",HLOOKUP(A189,ウ!$B$1:$ZX$6,5,FALSE),IF(C189="エ",VLOOKUP(A189,エ!$A$4:$E$1000,5,FALSE),""))))&amp;"　"&amp;IF(C189="ウ",HLOOKUP(A189,ウ!$B$1:$ZX$6,6,FALSE),"")</f>
        <v>　</v>
      </c>
      <c r="G188" s="353"/>
      <c r="H188" s="285"/>
      <c r="I188" s="297"/>
      <c r="J188" s="299"/>
      <c r="K188" s="215" t="s">
        <v>2126</v>
      </c>
      <c r="L188" s="347"/>
      <c r="M188" s="210" t="str">
        <f>IF(L189="ア",VLOOKUP(J189,ア!$A$2:$E$9999,2,FALSE),IF(L189="イ",VLOOKUP(J189,#REF!,2,FALSE),IF(L189="ウ",HLOOKUP(J189,#REF!,4,FALSE),IF(L189="エ",VLOOKUP(J189,エ!$A$4:$E$1000,3,FALSE)&amp;"　"&amp;VLOOKUP(J189,エ!$A$4:$E$1000,4,FALSE),""))))</f>
        <v/>
      </c>
      <c r="N188" s="349" t="str">
        <f>IF(M189="ア",VLOOKUP(K189,ア!$A$2:$E$1563,2,FALSE),IF(M189="イ",VLOOKUP(K189,イ!$A$2:$E$1563,2,FALSE),IF(M189="ウ",HLOOKUP(K189,ウ!$B$1:$ZX$6,4,FALSE),IF(M189="エ",VLOOKUP(K189,エ!$A$4:$E$1000,3,FALSE)&amp;"　"&amp;VLOOKUP(K189,エ!$A$4:$E$1000,4,FALSE),""))))</f>
        <v/>
      </c>
      <c r="O188" s="349" t="str">
        <f>IF(M189="ア",VLOOKUP(K189,ア!$A$2:$E$9999,4,FALSE),IF(M189="イ",VLOOKUP(K189,イ!$A$2:$E$1563,5,FALSE),IF(M189="ウ",HLOOKUP(K189,ウ!$B$1:$ZX$6,5,FALSE),IF(M189="エ",VLOOKUP(K189,エ!$A$4:$E$1000,5,FALSE),""))))&amp;"　"&amp;IF(M189="ウ",HLOOKUP(K189,ウ!$B$1:$ZX$6,6,FALSE),"")</f>
        <v>　</v>
      </c>
      <c r="P188" s="351" t="str">
        <f>IF(M189="ア",VLOOKUP(K189,ア!$A$2:$E$1563,5,FALSE),IF(M189="イ",VLOOKUP(K189,イ!$A$2:$E$1563,5,FALSE),IF(M189="ウ",HLOOKUP(K189,ウ!$B$1:$ZX$6,5,FALSE),IF(M189="エ",VLOOKUP(K189,エ!$A$4:$E$1000,5,FALSE),""))))&amp;"　"&amp;IF(M189="ウ",HLOOKUP(K189,ウ!$B$1:$ZX$6,6,FALSE),"")</f>
        <v>　</v>
      </c>
      <c r="Q188" s="353"/>
      <c r="R188" s="285"/>
      <c r="S188" s="297"/>
      <c r="T188" s="299"/>
      <c r="U188" s="215" t="s">
        <v>2127</v>
      </c>
      <c r="V188" s="347"/>
      <c r="W188" s="210" t="str">
        <f>IF(V189="ア",VLOOKUP(T189,ア!$A$2:$E$9999,2,FALSE),IF(V189="イ",VLOOKUP(T189,#REF!,2,FALSE),IF(V189="ウ",HLOOKUP(T189,#REF!,4,FALSE),IF(V189="エ",VLOOKUP(T189,エ!$A$4:$E$1000,3,FALSE)&amp;"　"&amp;VLOOKUP(T189,エ!$A$4:$E$1000,4,FALSE),""))))</f>
        <v/>
      </c>
      <c r="X188" s="349" t="str">
        <f>IF(W189="ア",VLOOKUP(U189,ア!$A$2:$E$1563,2,FALSE),IF(W189="イ",VLOOKUP(U189,イ!$A$2:$E$1563,2,FALSE),IF(W189="ウ",HLOOKUP(U189,ウ!$B$1:$ZX$6,4,FALSE),IF(W189="エ",VLOOKUP(U189,エ!$A$4:$E$1000,3,FALSE)&amp;"　"&amp;VLOOKUP(U189,エ!$A$4:$E$1000,4,FALSE),""))))</f>
        <v/>
      </c>
      <c r="Y188" s="349" t="str">
        <f>IF(W189="ア",VLOOKUP(U189,ア!$A$2:$E$9999,4,FALSE),IF(W189="イ",VLOOKUP(U189,イ!$A$2:$E$1563,5,FALSE),IF(W189="ウ",HLOOKUP(U189,ウ!$B$1:$ZX$6,5,FALSE),IF(W189="エ",VLOOKUP(U189,エ!$A$4:$E$1000,5,FALSE),""))))&amp;"　"&amp;IF(W189="ウ",HLOOKUP(U189,ウ!$B$1:$ZX$6,6,FALSE),"")</f>
        <v>　</v>
      </c>
      <c r="Z188" s="351" t="str">
        <f>IF(W189="ア",VLOOKUP(U189,ア!$A$2:$E$1563,5,FALSE),IF(W189="イ",VLOOKUP(U189,イ!$A$2:$E$1563,5,FALSE),IF(W189="ウ",HLOOKUP(U189,ウ!$B$1:$ZX$6,5,FALSE),IF(W189="エ",VLOOKUP(U189,エ!$A$4:$E$1000,5,FALSE),""))))&amp;"　"&amp;IF(W189="ウ",HLOOKUP(U189,ウ!$B$1:$ZX$6,6,FALSE),"")</f>
        <v>　</v>
      </c>
      <c r="AA188" s="353"/>
      <c r="AB188" s="285"/>
      <c r="AC188" s="287"/>
      <c r="AD188" s="289"/>
    </row>
    <row r="189" spans="1:30" x14ac:dyDescent="0.45">
      <c r="A189" s="212"/>
      <c r="B189" s="348"/>
      <c r="C189" s="213"/>
      <c r="D189" s="350"/>
      <c r="E189" s="350"/>
      <c r="F189" s="352"/>
      <c r="G189" s="354"/>
      <c r="H189" s="286"/>
      <c r="I189" s="304"/>
      <c r="J189" s="305"/>
      <c r="K189" s="212"/>
      <c r="L189" s="348"/>
      <c r="M189" s="213"/>
      <c r="N189" s="350"/>
      <c r="O189" s="350"/>
      <c r="P189" s="352"/>
      <c r="Q189" s="354"/>
      <c r="R189" s="286"/>
      <c r="S189" s="304"/>
      <c r="T189" s="305"/>
      <c r="U189" s="212"/>
      <c r="V189" s="348"/>
      <c r="W189" s="213"/>
      <c r="X189" s="350"/>
      <c r="Y189" s="350"/>
      <c r="Z189" s="352"/>
      <c r="AA189" s="354"/>
      <c r="AB189" s="286"/>
      <c r="AC189" s="288"/>
      <c r="AD189" s="290"/>
    </row>
    <row r="190" spans="1:30" x14ac:dyDescent="0.45">
      <c r="A190" s="215" t="s">
        <v>2128</v>
      </c>
      <c r="B190" s="347"/>
      <c r="C190" s="210"/>
      <c r="D190" s="349" t="str">
        <f>IF(C191="ア",VLOOKUP(A191,ア!$A$2:$E$1563,2,FALSE),IF(C191="イ",VLOOKUP(A191,イ!$A$2:$E$1563,2,FALSE),IF(C191="ウ",HLOOKUP(A191,ウ!$B$1:$ZX$6,4,FALSE),IF(C191="エ",VLOOKUP(A191,エ!$A$4:$E$1000,3,FALSE)&amp;"　"&amp;VLOOKUP(A191,エ!$A$4:$E$1000,4,FALSE),""))))</f>
        <v/>
      </c>
      <c r="E190" s="349" t="str">
        <f>IF(C191="ア",VLOOKUP(A191,ア!$A$2:$E$1563,4,FALSE),IF(C191="イ",VLOOKUP(A191,イ!$A$2:$E$1563,4,FALSE),IF(C191="ウ",IF(HLOOKUP(A191,ウ!$B$1:$QI$6,3,FALSE)="","",HLOOKUP(A191,ウ!$B$1:$QI$6,3,FALSE)),"")))</f>
        <v/>
      </c>
      <c r="F190" s="351" t="str">
        <f>IF(C191="ア",VLOOKUP(A191,ア!$A$2:$E$1563,5,FALSE),IF(C191="イ",VLOOKUP(A191,イ!$A$2:$E$1563,5,FALSE),IF(C191="ウ",HLOOKUP(A191,ウ!$B$1:$ZX$6,5,FALSE),IF(C191="エ",VLOOKUP(A191,エ!$A$4:$E$1000,5,FALSE),""))))&amp;"　"&amp;IF(C191="ウ",HLOOKUP(A191,ウ!$B$1:$ZX$6,6,FALSE),"")</f>
        <v>　</v>
      </c>
      <c r="G190" s="353"/>
      <c r="H190" s="285"/>
      <c r="I190" s="297"/>
      <c r="J190" s="299"/>
      <c r="K190" s="215" t="s">
        <v>2129</v>
      </c>
      <c r="L190" s="347"/>
      <c r="M190" s="210" t="str">
        <f>IF(L191="ア",VLOOKUP(J191,ア!$A$2:$E$9999,2,FALSE),IF(L191="イ",VLOOKUP(J191,#REF!,2,FALSE),IF(L191="ウ",HLOOKUP(J191,#REF!,4,FALSE),IF(L191="エ",VLOOKUP(J191,エ!$A$4:$E$1000,3,FALSE)&amp;"　"&amp;VLOOKUP(J191,エ!$A$4:$E$1000,4,FALSE),""))))</f>
        <v/>
      </c>
      <c r="N190" s="349" t="str">
        <f>IF(M191="ア",VLOOKUP(K191,ア!$A$2:$E$1563,2,FALSE),IF(M191="イ",VLOOKUP(K191,イ!$A$2:$E$1563,2,FALSE),IF(M191="ウ",HLOOKUP(K191,ウ!$B$1:$ZX$6,4,FALSE),IF(M191="エ",VLOOKUP(K191,エ!$A$4:$E$1000,3,FALSE)&amp;"　"&amp;VLOOKUP(K191,エ!$A$4:$E$1000,4,FALSE),""))))</f>
        <v/>
      </c>
      <c r="O190" s="349" t="str">
        <f>IF(M191="ア",VLOOKUP(K191,ア!$A$2:$E$9999,4,FALSE),IF(M191="イ",VLOOKUP(K191,イ!$A$2:$E$1563,5,FALSE),IF(M191="ウ",HLOOKUP(K191,ウ!$B$1:$ZX$6,5,FALSE),IF(M191="エ",VLOOKUP(K191,エ!$A$4:$E$1000,5,FALSE),""))))&amp;"　"&amp;IF(M191="ウ",HLOOKUP(K191,ウ!$B$1:$ZX$6,6,FALSE),"")</f>
        <v>　</v>
      </c>
      <c r="P190" s="351" t="str">
        <f>IF(M191="ア",VLOOKUP(K191,ア!$A$2:$E$1563,5,FALSE),IF(M191="イ",VLOOKUP(K191,イ!$A$2:$E$1563,5,FALSE),IF(M191="ウ",HLOOKUP(K191,ウ!$B$1:$ZX$6,5,FALSE),IF(M191="エ",VLOOKUP(K191,エ!$A$4:$E$1000,5,FALSE),""))))&amp;"　"&amp;IF(M191="ウ",HLOOKUP(K191,ウ!$B$1:$ZX$6,6,FALSE),"")</f>
        <v>　</v>
      </c>
      <c r="Q190" s="353"/>
      <c r="R190" s="285"/>
      <c r="S190" s="297"/>
      <c r="T190" s="299"/>
      <c r="U190" s="215" t="s">
        <v>2130</v>
      </c>
      <c r="V190" s="347"/>
      <c r="W190" s="210" t="str">
        <f>IF(V191="ア",VLOOKUP(T191,ア!$A$2:$E$9999,2,FALSE),IF(V191="イ",VLOOKUP(T191,#REF!,2,FALSE),IF(V191="ウ",HLOOKUP(T191,#REF!,4,FALSE),IF(V191="エ",VLOOKUP(T191,エ!$A$4:$E$1000,3,FALSE)&amp;"　"&amp;VLOOKUP(T191,エ!$A$4:$E$1000,4,FALSE),""))))</f>
        <v/>
      </c>
      <c r="X190" s="349" t="str">
        <f>IF(W191="ア",VLOOKUP(U191,ア!$A$2:$E$1563,2,FALSE),IF(W191="イ",VLOOKUP(U191,イ!$A$2:$E$1563,2,FALSE),IF(W191="ウ",HLOOKUP(U191,ウ!$B$1:$ZX$6,4,FALSE),IF(W191="エ",VLOOKUP(U191,エ!$A$4:$E$1000,3,FALSE)&amp;"　"&amp;VLOOKUP(U191,エ!$A$4:$E$1000,4,FALSE),""))))</f>
        <v/>
      </c>
      <c r="Y190" s="349" t="str">
        <f>IF(W191="ア",VLOOKUP(U191,ア!$A$2:$E$9999,4,FALSE),IF(W191="イ",VLOOKUP(U191,イ!$A$2:$E$1563,5,FALSE),IF(W191="ウ",HLOOKUP(U191,ウ!$B$1:$ZX$6,5,FALSE),IF(W191="エ",VLOOKUP(U191,エ!$A$4:$E$1000,5,FALSE),""))))&amp;"　"&amp;IF(W191="ウ",HLOOKUP(U191,ウ!$B$1:$ZX$6,6,FALSE),"")</f>
        <v>　</v>
      </c>
      <c r="Z190" s="351" t="str">
        <f>IF(W191="ア",VLOOKUP(U191,ア!$A$2:$E$1563,5,FALSE),IF(W191="イ",VLOOKUP(U191,イ!$A$2:$E$1563,5,FALSE),IF(W191="ウ",HLOOKUP(U191,ウ!$B$1:$ZX$6,5,FALSE),IF(W191="エ",VLOOKUP(U191,エ!$A$4:$E$1000,5,FALSE),""))))&amp;"　"&amp;IF(W191="ウ",HLOOKUP(U191,ウ!$B$1:$ZX$6,6,FALSE),"")</f>
        <v>　</v>
      </c>
      <c r="AA190" s="353"/>
      <c r="AB190" s="285"/>
      <c r="AC190" s="287"/>
      <c r="AD190" s="289"/>
    </row>
    <row r="191" spans="1:30" x14ac:dyDescent="0.45">
      <c r="A191" s="212"/>
      <c r="B191" s="348"/>
      <c r="C191" s="213"/>
      <c r="D191" s="350"/>
      <c r="E191" s="350"/>
      <c r="F191" s="352"/>
      <c r="G191" s="354"/>
      <c r="H191" s="286"/>
      <c r="I191" s="304"/>
      <c r="J191" s="305"/>
      <c r="K191" s="212"/>
      <c r="L191" s="348"/>
      <c r="M191" s="213"/>
      <c r="N191" s="350"/>
      <c r="O191" s="350"/>
      <c r="P191" s="352"/>
      <c r="Q191" s="354"/>
      <c r="R191" s="286"/>
      <c r="S191" s="304"/>
      <c r="T191" s="305"/>
      <c r="U191" s="212"/>
      <c r="V191" s="348"/>
      <c r="W191" s="213"/>
      <c r="X191" s="350"/>
      <c r="Y191" s="350"/>
      <c r="Z191" s="352"/>
      <c r="AA191" s="354"/>
      <c r="AB191" s="286"/>
      <c r="AC191" s="288"/>
      <c r="AD191" s="290"/>
    </row>
    <row r="192" spans="1:30" x14ac:dyDescent="0.45">
      <c r="A192" s="215" t="s">
        <v>2131</v>
      </c>
      <c r="B192" s="347"/>
      <c r="C192" s="210"/>
      <c r="D192" s="349" t="str">
        <f>IF(C193="ア",VLOOKUP(A193,ア!$A$2:$E$1563,2,FALSE),IF(C193="イ",VLOOKUP(A193,イ!$A$2:$E$1563,2,FALSE),IF(C193="ウ",HLOOKUP(A193,ウ!$B$1:$ZX$6,4,FALSE),IF(C193="エ",VLOOKUP(A193,エ!$A$4:$E$1000,3,FALSE)&amp;"　"&amp;VLOOKUP(A193,エ!$A$4:$E$1000,4,FALSE),""))))</f>
        <v/>
      </c>
      <c r="E192" s="349" t="str">
        <f>IF(C193="ア",VLOOKUP(A193,ア!$A$2:$E$1563,4,FALSE),IF(C193="イ",VLOOKUP(A193,イ!$A$2:$E$1563,4,FALSE),IF(C193="ウ",IF(HLOOKUP(A193,ウ!$B$1:$QI$6,3,FALSE)="","",HLOOKUP(A193,ウ!$B$1:$QI$6,3,FALSE)),"")))</f>
        <v/>
      </c>
      <c r="F192" s="351" t="str">
        <f>IF(C193="ア",VLOOKUP(A193,ア!$A$2:$E$1563,5,FALSE),IF(C193="イ",VLOOKUP(A193,イ!$A$2:$E$1563,5,FALSE),IF(C193="ウ",HLOOKUP(A193,ウ!$B$1:$ZX$6,5,FALSE),IF(C193="エ",VLOOKUP(A193,エ!$A$4:$E$1000,5,FALSE),""))))&amp;"　"&amp;IF(C193="ウ",HLOOKUP(A193,ウ!$B$1:$ZX$6,6,FALSE),"")</f>
        <v>　</v>
      </c>
      <c r="G192" s="353"/>
      <c r="H192" s="285"/>
      <c r="I192" s="297"/>
      <c r="J192" s="299"/>
      <c r="K192" s="215" t="s">
        <v>2132</v>
      </c>
      <c r="L192" s="347"/>
      <c r="M192" s="210" t="str">
        <f>IF(L193="ア",VLOOKUP(J193,ア!$A$2:$E$9999,2,FALSE),IF(L193="イ",VLOOKUP(J193,#REF!,2,FALSE),IF(L193="ウ",HLOOKUP(J193,#REF!,4,FALSE),IF(L193="エ",VLOOKUP(J193,エ!$A$4:$E$1000,3,FALSE)&amp;"　"&amp;VLOOKUP(J193,エ!$A$4:$E$1000,4,FALSE),""))))</f>
        <v/>
      </c>
      <c r="N192" s="349" t="str">
        <f>IF(M193="ア",VLOOKUP(K193,ア!$A$2:$E$1563,2,FALSE),IF(M193="イ",VLOOKUP(K193,イ!$A$2:$E$1563,2,FALSE),IF(M193="ウ",HLOOKUP(K193,ウ!$B$1:$ZX$6,4,FALSE),IF(M193="エ",VLOOKUP(K193,エ!$A$4:$E$1000,3,FALSE)&amp;"　"&amp;VLOOKUP(K193,エ!$A$4:$E$1000,4,FALSE),""))))</f>
        <v/>
      </c>
      <c r="O192" s="349" t="str">
        <f>IF(M193="ア",VLOOKUP(K193,ア!$A$2:$E$9999,4,FALSE),IF(M193="イ",VLOOKUP(K193,イ!$A$2:$E$1563,5,FALSE),IF(M193="ウ",HLOOKUP(K193,ウ!$B$1:$ZX$6,5,FALSE),IF(M193="エ",VLOOKUP(K193,エ!$A$4:$E$1000,5,FALSE),""))))&amp;"　"&amp;IF(M193="ウ",HLOOKUP(K193,ウ!$B$1:$ZX$6,6,FALSE),"")</f>
        <v>　</v>
      </c>
      <c r="P192" s="351" t="str">
        <f>IF(M193="ア",VLOOKUP(K193,ア!$A$2:$E$1563,5,FALSE),IF(M193="イ",VLOOKUP(K193,イ!$A$2:$E$1563,5,FALSE),IF(M193="ウ",HLOOKUP(K193,ウ!$B$1:$ZX$6,5,FALSE),IF(M193="エ",VLOOKUP(K193,エ!$A$4:$E$1000,5,FALSE),""))))&amp;"　"&amp;IF(M193="ウ",HLOOKUP(K193,ウ!$B$1:$ZX$6,6,FALSE),"")</f>
        <v>　</v>
      </c>
      <c r="Q192" s="353"/>
      <c r="R192" s="285"/>
      <c r="S192" s="297"/>
      <c r="T192" s="299"/>
      <c r="U192" s="215" t="s">
        <v>2133</v>
      </c>
      <c r="V192" s="347"/>
      <c r="W192" s="210" t="str">
        <f>IF(V193="ア",VLOOKUP(T193,ア!$A$2:$E$9999,2,FALSE),IF(V193="イ",VLOOKUP(T193,#REF!,2,FALSE),IF(V193="ウ",HLOOKUP(T193,#REF!,4,FALSE),IF(V193="エ",VLOOKUP(T193,エ!$A$4:$E$1000,3,FALSE)&amp;"　"&amp;VLOOKUP(T193,エ!$A$4:$E$1000,4,FALSE),""))))</f>
        <v/>
      </c>
      <c r="X192" s="349" t="str">
        <f>IF(W193="ア",VLOOKUP(U193,ア!$A$2:$E$1563,2,FALSE),IF(W193="イ",VLOOKUP(U193,イ!$A$2:$E$1563,2,FALSE),IF(W193="ウ",HLOOKUP(U193,ウ!$B$1:$ZX$6,4,FALSE),IF(W193="エ",VLOOKUP(U193,エ!$A$4:$E$1000,3,FALSE)&amp;"　"&amp;VLOOKUP(U193,エ!$A$4:$E$1000,4,FALSE),""))))</f>
        <v/>
      </c>
      <c r="Y192" s="349" t="str">
        <f>IF(W193="ア",VLOOKUP(U193,ア!$A$2:$E$9999,4,FALSE),IF(W193="イ",VLOOKUP(U193,イ!$A$2:$E$1563,5,FALSE),IF(W193="ウ",HLOOKUP(U193,ウ!$B$1:$ZX$6,5,FALSE),IF(W193="エ",VLOOKUP(U193,エ!$A$4:$E$1000,5,FALSE),""))))&amp;"　"&amp;IF(W193="ウ",HLOOKUP(U193,ウ!$B$1:$ZX$6,6,FALSE),"")</f>
        <v>　</v>
      </c>
      <c r="Z192" s="351" t="str">
        <f>IF(W193="ア",VLOOKUP(U193,ア!$A$2:$E$1563,5,FALSE),IF(W193="イ",VLOOKUP(U193,イ!$A$2:$E$1563,5,FALSE),IF(W193="ウ",HLOOKUP(U193,ウ!$B$1:$ZX$6,5,FALSE),IF(W193="エ",VLOOKUP(U193,エ!$A$4:$E$1000,5,FALSE),""))))&amp;"　"&amp;IF(W193="ウ",HLOOKUP(U193,ウ!$B$1:$ZX$6,6,FALSE),"")</f>
        <v>　</v>
      </c>
      <c r="AA192" s="353"/>
      <c r="AB192" s="285"/>
      <c r="AC192" s="287"/>
      <c r="AD192" s="289"/>
    </row>
    <row r="193" spans="1:30" x14ac:dyDescent="0.45">
      <c r="A193" s="212"/>
      <c r="B193" s="348"/>
      <c r="C193" s="213"/>
      <c r="D193" s="350"/>
      <c r="E193" s="350"/>
      <c r="F193" s="352"/>
      <c r="G193" s="354"/>
      <c r="H193" s="286"/>
      <c r="I193" s="304"/>
      <c r="J193" s="305"/>
      <c r="K193" s="212"/>
      <c r="L193" s="348"/>
      <c r="M193" s="213"/>
      <c r="N193" s="350"/>
      <c r="O193" s="350"/>
      <c r="P193" s="352"/>
      <c r="Q193" s="354"/>
      <c r="R193" s="286"/>
      <c r="S193" s="304"/>
      <c r="T193" s="305"/>
      <c r="U193" s="212"/>
      <c r="V193" s="348"/>
      <c r="W193" s="213"/>
      <c r="X193" s="350"/>
      <c r="Y193" s="350"/>
      <c r="Z193" s="352"/>
      <c r="AA193" s="354"/>
      <c r="AB193" s="286"/>
      <c r="AC193" s="288"/>
      <c r="AD193" s="290"/>
    </row>
    <row r="194" spans="1:30" x14ac:dyDescent="0.45">
      <c r="A194" s="215" t="s">
        <v>2134</v>
      </c>
      <c r="B194" s="347"/>
      <c r="C194" s="210"/>
      <c r="D194" s="349" t="str">
        <f>IF(C195="ア",VLOOKUP(A195,ア!$A$2:$E$1563,2,FALSE),IF(C195="イ",VLOOKUP(A195,イ!$A$2:$E$1563,2,FALSE),IF(C195="ウ",HLOOKUP(A195,ウ!$B$1:$ZX$6,4,FALSE),IF(C195="エ",VLOOKUP(A195,エ!$A$4:$E$1000,3,FALSE)&amp;"　"&amp;VLOOKUP(A195,エ!$A$4:$E$1000,4,FALSE),""))))</f>
        <v/>
      </c>
      <c r="E194" s="349" t="str">
        <f>IF(C195="ア",VLOOKUP(A195,ア!$A$2:$E$1563,4,FALSE),IF(C195="イ",VLOOKUP(A195,イ!$A$2:$E$1563,4,FALSE),IF(C195="ウ",IF(HLOOKUP(A195,ウ!$B$1:$QI$6,3,FALSE)="","",HLOOKUP(A195,ウ!$B$1:$QI$6,3,FALSE)),"")))</f>
        <v/>
      </c>
      <c r="F194" s="351" t="str">
        <f>IF(C195="ア",VLOOKUP(A195,ア!$A$2:$E$1563,5,FALSE),IF(C195="イ",VLOOKUP(A195,イ!$A$2:$E$1563,5,FALSE),IF(C195="ウ",HLOOKUP(A195,ウ!$B$1:$ZX$6,5,FALSE),IF(C195="エ",VLOOKUP(A195,エ!$A$4:$E$1000,5,FALSE),""))))&amp;"　"&amp;IF(C195="ウ",HLOOKUP(A195,ウ!$B$1:$ZX$6,6,FALSE),"")</f>
        <v>　</v>
      </c>
      <c r="G194" s="353"/>
      <c r="H194" s="285"/>
      <c r="I194" s="297"/>
      <c r="J194" s="299"/>
      <c r="K194" s="215" t="s">
        <v>2135</v>
      </c>
      <c r="L194" s="347"/>
      <c r="M194" s="210" t="str">
        <f>IF(L195="ア",VLOOKUP(J195,ア!$A$2:$E$9999,2,FALSE),IF(L195="イ",VLOOKUP(J195,#REF!,2,FALSE),IF(L195="ウ",HLOOKUP(J195,#REF!,4,FALSE),IF(L195="エ",VLOOKUP(J195,エ!$A$4:$E$1000,3,FALSE)&amp;"　"&amp;VLOOKUP(J195,エ!$A$4:$E$1000,4,FALSE),""))))</f>
        <v/>
      </c>
      <c r="N194" s="349" t="str">
        <f>IF(M195="ア",VLOOKUP(K195,ア!$A$2:$E$1563,2,FALSE),IF(M195="イ",VLOOKUP(K195,イ!$A$2:$E$1563,2,FALSE),IF(M195="ウ",HLOOKUP(K195,ウ!$B$1:$ZX$6,4,FALSE),IF(M195="エ",VLOOKUP(K195,エ!$A$4:$E$1000,3,FALSE)&amp;"　"&amp;VLOOKUP(K195,エ!$A$4:$E$1000,4,FALSE),""))))</f>
        <v/>
      </c>
      <c r="O194" s="349" t="str">
        <f>IF(M195="ア",VLOOKUP(K195,ア!$A$2:$E$9999,4,FALSE),IF(M195="イ",VLOOKUP(K195,イ!$A$2:$E$1563,5,FALSE),IF(M195="ウ",HLOOKUP(K195,ウ!$B$1:$ZX$6,5,FALSE),IF(M195="エ",VLOOKUP(K195,エ!$A$4:$E$1000,5,FALSE),""))))&amp;"　"&amp;IF(M195="ウ",HLOOKUP(K195,ウ!$B$1:$ZX$6,6,FALSE),"")</f>
        <v>　</v>
      </c>
      <c r="P194" s="351" t="str">
        <f>IF(M195="ア",VLOOKUP(K195,ア!$A$2:$E$1563,5,FALSE),IF(M195="イ",VLOOKUP(K195,イ!$A$2:$E$1563,5,FALSE),IF(M195="ウ",HLOOKUP(K195,ウ!$B$1:$ZX$6,5,FALSE),IF(M195="エ",VLOOKUP(K195,エ!$A$4:$E$1000,5,FALSE),""))))&amp;"　"&amp;IF(M195="ウ",HLOOKUP(K195,ウ!$B$1:$ZX$6,6,FALSE),"")</f>
        <v>　</v>
      </c>
      <c r="Q194" s="353"/>
      <c r="R194" s="285"/>
      <c r="S194" s="297"/>
      <c r="T194" s="299"/>
      <c r="U194" s="215" t="s">
        <v>2136</v>
      </c>
      <c r="V194" s="347"/>
      <c r="W194" s="210" t="str">
        <f>IF(V195="ア",VLOOKUP(T195,ア!$A$2:$E$9999,2,FALSE),IF(V195="イ",VLOOKUP(T195,#REF!,2,FALSE),IF(V195="ウ",HLOOKUP(T195,#REF!,4,FALSE),IF(V195="エ",VLOOKUP(T195,エ!$A$4:$E$1000,3,FALSE)&amp;"　"&amp;VLOOKUP(T195,エ!$A$4:$E$1000,4,FALSE),""))))</f>
        <v/>
      </c>
      <c r="X194" s="349" t="str">
        <f>IF(W195="ア",VLOOKUP(U195,ア!$A$2:$E$1563,2,FALSE),IF(W195="イ",VLOOKUP(U195,イ!$A$2:$E$1563,2,FALSE),IF(W195="ウ",HLOOKUP(U195,ウ!$B$1:$ZX$6,4,FALSE),IF(W195="エ",VLOOKUP(U195,エ!$A$4:$E$1000,3,FALSE)&amp;"　"&amp;VLOOKUP(U195,エ!$A$4:$E$1000,4,FALSE),""))))</f>
        <v/>
      </c>
      <c r="Y194" s="349" t="str">
        <f>IF(W195="ア",VLOOKUP(U195,ア!$A$2:$E$9999,4,FALSE),IF(W195="イ",VLOOKUP(U195,イ!$A$2:$E$1563,5,FALSE),IF(W195="ウ",HLOOKUP(U195,ウ!$B$1:$ZX$6,5,FALSE),IF(W195="エ",VLOOKUP(U195,エ!$A$4:$E$1000,5,FALSE),""))))&amp;"　"&amp;IF(W195="ウ",HLOOKUP(U195,ウ!$B$1:$ZX$6,6,FALSE),"")</f>
        <v>　</v>
      </c>
      <c r="Z194" s="351" t="str">
        <f>IF(W195="ア",VLOOKUP(U195,ア!$A$2:$E$1563,5,FALSE),IF(W195="イ",VLOOKUP(U195,イ!$A$2:$E$1563,5,FALSE),IF(W195="ウ",HLOOKUP(U195,ウ!$B$1:$ZX$6,5,FALSE),IF(W195="エ",VLOOKUP(U195,エ!$A$4:$E$1000,5,FALSE),""))))&amp;"　"&amp;IF(W195="ウ",HLOOKUP(U195,ウ!$B$1:$ZX$6,6,FALSE),"")</f>
        <v>　</v>
      </c>
      <c r="AA194" s="353"/>
      <c r="AB194" s="285"/>
      <c r="AC194" s="287"/>
      <c r="AD194" s="289"/>
    </row>
    <row r="195" spans="1:30" x14ac:dyDescent="0.45">
      <c r="A195" s="212"/>
      <c r="B195" s="348"/>
      <c r="C195" s="213"/>
      <c r="D195" s="350"/>
      <c r="E195" s="350"/>
      <c r="F195" s="352"/>
      <c r="G195" s="354"/>
      <c r="H195" s="286"/>
      <c r="I195" s="304"/>
      <c r="J195" s="305"/>
      <c r="K195" s="212"/>
      <c r="L195" s="348"/>
      <c r="M195" s="213"/>
      <c r="N195" s="350"/>
      <c r="O195" s="350"/>
      <c r="P195" s="352"/>
      <c r="Q195" s="354"/>
      <c r="R195" s="286"/>
      <c r="S195" s="304"/>
      <c r="T195" s="305"/>
      <c r="U195" s="212"/>
      <c r="V195" s="348"/>
      <c r="W195" s="213"/>
      <c r="X195" s="350"/>
      <c r="Y195" s="350"/>
      <c r="Z195" s="352"/>
      <c r="AA195" s="354"/>
      <c r="AB195" s="286"/>
      <c r="AC195" s="288"/>
      <c r="AD195" s="290"/>
    </row>
    <row r="196" spans="1:30" x14ac:dyDescent="0.45">
      <c r="A196" s="215" t="s">
        <v>2137</v>
      </c>
      <c r="B196" s="347"/>
      <c r="C196" s="210"/>
      <c r="D196" s="349" t="str">
        <f>IF(C197="ア",VLOOKUP(A197,ア!$A$2:$E$1563,2,FALSE),IF(C197="イ",VLOOKUP(A197,イ!$A$2:$E$1563,2,FALSE),IF(C197="ウ",HLOOKUP(A197,ウ!$B$1:$ZX$6,4,FALSE),IF(C197="エ",VLOOKUP(A197,エ!$A$4:$E$1000,3,FALSE)&amp;"　"&amp;VLOOKUP(A197,エ!$A$4:$E$1000,4,FALSE),""))))</f>
        <v/>
      </c>
      <c r="E196" s="349" t="str">
        <f>IF(C197="ア",VLOOKUP(A197,ア!$A$2:$E$1563,4,FALSE),IF(C197="イ",VLOOKUP(A197,イ!$A$2:$E$1563,4,FALSE),IF(C197="ウ",IF(HLOOKUP(A197,ウ!$B$1:$QI$6,3,FALSE)="","",HLOOKUP(A197,ウ!$B$1:$QI$6,3,FALSE)),"")))</f>
        <v/>
      </c>
      <c r="F196" s="351" t="str">
        <f>IF(C197="ア",VLOOKUP(A197,ア!$A$2:$E$1563,5,FALSE),IF(C197="イ",VLOOKUP(A197,イ!$A$2:$E$1563,5,FALSE),IF(C197="ウ",HLOOKUP(A197,ウ!$B$1:$ZX$6,5,FALSE),IF(C197="エ",VLOOKUP(A197,エ!$A$4:$E$1000,5,FALSE),""))))&amp;"　"&amp;IF(C197="ウ",HLOOKUP(A197,ウ!$B$1:$ZX$6,6,FALSE),"")</f>
        <v>　</v>
      </c>
      <c r="G196" s="353"/>
      <c r="H196" s="285"/>
      <c r="I196" s="297"/>
      <c r="J196" s="299"/>
      <c r="K196" s="215" t="s">
        <v>2138</v>
      </c>
      <c r="L196" s="347"/>
      <c r="M196" s="210" t="str">
        <f>IF(L197="ア",VLOOKUP(J197,ア!$A$2:$E$9999,2,FALSE),IF(L197="イ",VLOOKUP(J197,#REF!,2,FALSE),IF(L197="ウ",HLOOKUP(J197,#REF!,4,FALSE),IF(L197="エ",VLOOKUP(J197,エ!$A$4:$E$1000,3,FALSE)&amp;"　"&amp;VLOOKUP(J197,エ!$A$4:$E$1000,4,FALSE),""))))</f>
        <v/>
      </c>
      <c r="N196" s="349" t="str">
        <f>IF(M197="ア",VLOOKUP(K197,ア!$A$2:$E$1563,2,FALSE),IF(M197="イ",VLOOKUP(K197,イ!$A$2:$E$1563,2,FALSE),IF(M197="ウ",HLOOKUP(K197,ウ!$B$1:$ZX$6,4,FALSE),IF(M197="エ",VLOOKUP(K197,エ!$A$4:$E$1000,3,FALSE)&amp;"　"&amp;VLOOKUP(K197,エ!$A$4:$E$1000,4,FALSE),""))))</f>
        <v/>
      </c>
      <c r="O196" s="349" t="str">
        <f>IF(M197="ア",VLOOKUP(K197,ア!$A$2:$E$9999,4,FALSE),IF(M197="イ",VLOOKUP(K197,イ!$A$2:$E$1563,5,FALSE),IF(M197="ウ",HLOOKUP(K197,ウ!$B$1:$ZX$6,5,FALSE),IF(M197="エ",VLOOKUP(K197,エ!$A$4:$E$1000,5,FALSE),""))))&amp;"　"&amp;IF(M197="ウ",HLOOKUP(K197,ウ!$B$1:$ZX$6,6,FALSE),"")</f>
        <v>　</v>
      </c>
      <c r="P196" s="351" t="str">
        <f>IF(M197="ア",VLOOKUP(K197,ア!$A$2:$E$1563,5,FALSE),IF(M197="イ",VLOOKUP(K197,イ!$A$2:$E$1563,5,FALSE),IF(M197="ウ",HLOOKUP(K197,ウ!$B$1:$ZX$6,5,FALSE),IF(M197="エ",VLOOKUP(K197,エ!$A$4:$E$1000,5,FALSE),""))))&amp;"　"&amp;IF(M197="ウ",HLOOKUP(K197,ウ!$B$1:$ZX$6,6,FALSE),"")</f>
        <v>　</v>
      </c>
      <c r="Q196" s="353"/>
      <c r="R196" s="285"/>
      <c r="S196" s="297"/>
      <c r="T196" s="299"/>
      <c r="U196" s="215" t="s">
        <v>2139</v>
      </c>
      <c r="V196" s="347"/>
      <c r="W196" s="210" t="str">
        <f>IF(V197="ア",VLOOKUP(T197,ア!$A$2:$E$9999,2,FALSE),IF(V197="イ",VLOOKUP(T197,#REF!,2,FALSE),IF(V197="ウ",HLOOKUP(T197,#REF!,4,FALSE),IF(V197="エ",VLOOKUP(T197,エ!$A$4:$E$1000,3,FALSE)&amp;"　"&amp;VLOOKUP(T197,エ!$A$4:$E$1000,4,FALSE),""))))</f>
        <v/>
      </c>
      <c r="X196" s="349" t="str">
        <f>IF(W197="ア",VLOOKUP(U197,ア!$A$2:$E$1563,2,FALSE),IF(W197="イ",VLOOKUP(U197,イ!$A$2:$E$1563,2,FALSE),IF(W197="ウ",HLOOKUP(U197,ウ!$B$1:$ZX$6,4,FALSE),IF(W197="エ",VLOOKUP(U197,エ!$A$4:$E$1000,3,FALSE)&amp;"　"&amp;VLOOKUP(U197,エ!$A$4:$E$1000,4,FALSE),""))))</f>
        <v/>
      </c>
      <c r="Y196" s="349" t="str">
        <f>IF(W197="ア",VLOOKUP(U197,ア!$A$2:$E$9999,4,FALSE),IF(W197="イ",VLOOKUP(U197,イ!$A$2:$E$1563,5,FALSE),IF(W197="ウ",HLOOKUP(U197,ウ!$B$1:$ZX$6,5,FALSE),IF(W197="エ",VLOOKUP(U197,エ!$A$4:$E$1000,5,FALSE),""))))&amp;"　"&amp;IF(W197="ウ",HLOOKUP(U197,ウ!$B$1:$ZX$6,6,FALSE),"")</f>
        <v>　</v>
      </c>
      <c r="Z196" s="351" t="str">
        <f>IF(W197="ア",VLOOKUP(U197,ア!$A$2:$E$1563,5,FALSE),IF(W197="イ",VLOOKUP(U197,イ!$A$2:$E$1563,5,FALSE),IF(W197="ウ",HLOOKUP(U197,ウ!$B$1:$ZX$6,5,FALSE),IF(W197="エ",VLOOKUP(U197,エ!$A$4:$E$1000,5,FALSE),""))))&amp;"　"&amp;IF(W197="ウ",HLOOKUP(U197,ウ!$B$1:$ZX$6,6,FALSE),"")</f>
        <v>　</v>
      </c>
      <c r="AA196" s="353"/>
      <c r="AB196" s="285"/>
      <c r="AC196" s="287"/>
      <c r="AD196" s="289"/>
    </row>
    <row r="197" spans="1:30" x14ac:dyDescent="0.45">
      <c r="A197" s="212"/>
      <c r="B197" s="348"/>
      <c r="C197" s="213"/>
      <c r="D197" s="350"/>
      <c r="E197" s="350"/>
      <c r="F197" s="352"/>
      <c r="G197" s="354"/>
      <c r="H197" s="286"/>
      <c r="I197" s="304"/>
      <c r="J197" s="305"/>
      <c r="K197" s="212"/>
      <c r="L197" s="348"/>
      <c r="M197" s="213"/>
      <c r="N197" s="350"/>
      <c r="O197" s="350"/>
      <c r="P197" s="352"/>
      <c r="Q197" s="354"/>
      <c r="R197" s="286"/>
      <c r="S197" s="304"/>
      <c r="T197" s="305"/>
      <c r="U197" s="212"/>
      <c r="V197" s="348"/>
      <c r="W197" s="213"/>
      <c r="X197" s="350"/>
      <c r="Y197" s="350"/>
      <c r="Z197" s="352"/>
      <c r="AA197" s="354"/>
      <c r="AB197" s="286"/>
      <c r="AC197" s="288"/>
      <c r="AD197" s="290"/>
    </row>
    <row r="198" spans="1:30" x14ac:dyDescent="0.45">
      <c r="A198" s="215" t="s">
        <v>2140</v>
      </c>
      <c r="B198" s="347"/>
      <c r="C198" s="210"/>
      <c r="D198" s="349" t="str">
        <f>IF(C199="ア",VLOOKUP(A199,ア!$A$2:$E$1563,2,FALSE),IF(C199="イ",VLOOKUP(A199,イ!$A$2:$E$1563,2,FALSE),IF(C199="ウ",HLOOKUP(A199,ウ!$B$1:$ZX$6,4,FALSE),IF(C199="エ",VLOOKUP(A199,エ!$A$4:$E$1000,3,FALSE)&amp;"　"&amp;VLOOKUP(A199,エ!$A$4:$E$1000,4,FALSE),""))))</f>
        <v/>
      </c>
      <c r="E198" s="349" t="str">
        <f>IF(C199="ア",VLOOKUP(A199,ア!$A$2:$E$1563,4,FALSE),IF(C199="イ",VLOOKUP(A199,イ!$A$2:$E$1563,4,FALSE),IF(C199="ウ",IF(HLOOKUP(A199,ウ!$B$1:$QI$6,3,FALSE)="","",HLOOKUP(A199,ウ!$B$1:$QI$6,3,FALSE)),"")))</f>
        <v/>
      </c>
      <c r="F198" s="351" t="str">
        <f>IF(C199="ア",VLOOKUP(A199,ア!$A$2:$E$1563,5,FALSE),IF(C199="イ",VLOOKUP(A199,イ!$A$2:$E$1563,5,FALSE),IF(C199="ウ",HLOOKUP(A199,ウ!$B$1:$ZX$6,5,FALSE),IF(C199="エ",VLOOKUP(A199,エ!$A$4:$E$1000,5,FALSE),""))))&amp;"　"&amp;IF(C199="ウ",HLOOKUP(A199,ウ!$B$1:$ZX$6,6,FALSE),"")</f>
        <v>　</v>
      </c>
      <c r="G198" s="353"/>
      <c r="H198" s="285"/>
      <c r="I198" s="297"/>
      <c r="J198" s="299"/>
      <c r="K198" s="215" t="s">
        <v>2141</v>
      </c>
      <c r="L198" s="347"/>
      <c r="M198" s="210" t="str">
        <f>IF(L199="ア",VLOOKUP(J199,ア!$A$2:$E$9999,2,FALSE),IF(L199="イ",VLOOKUP(J199,#REF!,2,FALSE),IF(L199="ウ",HLOOKUP(J199,#REF!,4,FALSE),IF(L199="エ",VLOOKUP(J199,エ!$A$4:$E$1000,3,FALSE)&amp;"　"&amp;VLOOKUP(J199,エ!$A$4:$E$1000,4,FALSE),""))))</f>
        <v/>
      </c>
      <c r="N198" s="349" t="str">
        <f>IF(M199="ア",VLOOKUP(K199,ア!$A$2:$E$1563,2,FALSE),IF(M199="イ",VLOOKUP(K199,イ!$A$2:$E$1563,2,FALSE),IF(M199="ウ",HLOOKUP(K199,ウ!$B$1:$ZX$6,4,FALSE),IF(M199="エ",VLOOKUP(K199,エ!$A$4:$E$1000,3,FALSE)&amp;"　"&amp;VLOOKUP(K199,エ!$A$4:$E$1000,4,FALSE),""))))</f>
        <v/>
      </c>
      <c r="O198" s="349" t="str">
        <f>IF(M199="ア",VLOOKUP(K199,ア!$A$2:$E$9999,4,FALSE),IF(M199="イ",VLOOKUP(K199,イ!$A$2:$E$1563,5,FALSE),IF(M199="ウ",HLOOKUP(K199,ウ!$B$1:$ZX$6,5,FALSE),IF(M199="エ",VLOOKUP(K199,エ!$A$4:$E$1000,5,FALSE),""))))&amp;"　"&amp;IF(M199="ウ",HLOOKUP(K199,ウ!$B$1:$ZX$6,6,FALSE),"")</f>
        <v>　</v>
      </c>
      <c r="P198" s="351" t="str">
        <f>IF(M199="ア",VLOOKUP(K199,ア!$A$2:$E$1563,5,FALSE),IF(M199="イ",VLOOKUP(K199,イ!$A$2:$E$1563,5,FALSE),IF(M199="ウ",HLOOKUP(K199,ウ!$B$1:$ZX$6,5,FALSE),IF(M199="エ",VLOOKUP(K199,エ!$A$4:$E$1000,5,FALSE),""))))&amp;"　"&amp;IF(M199="ウ",HLOOKUP(K199,ウ!$B$1:$ZX$6,6,FALSE),"")</f>
        <v>　</v>
      </c>
      <c r="Q198" s="353"/>
      <c r="R198" s="285"/>
      <c r="S198" s="297"/>
      <c r="T198" s="299"/>
      <c r="U198" s="215" t="s">
        <v>2142</v>
      </c>
      <c r="V198" s="347"/>
      <c r="W198" s="210" t="str">
        <f>IF(V199="ア",VLOOKUP(T199,ア!$A$2:$E$9999,2,FALSE),IF(V199="イ",VLOOKUP(T199,#REF!,2,FALSE),IF(V199="ウ",HLOOKUP(T199,#REF!,4,FALSE),IF(V199="エ",VLOOKUP(T199,エ!$A$4:$E$1000,3,FALSE)&amp;"　"&amp;VLOOKUP(T199,エ!$A$4:$E$1000,4,FALSE),""))))</f>
        <v/>
      </c>
      <c r="X198" s="349" t="str">
        <f>IF(W199="ア",VLOOKUP(U199,ア!$A$2:$E$1563,2,FALSE),IF(W199="イ",VLOOKUP(U199,イ!$A$2:$E$1563,2,FALSE),IF(W199="ウ",HLOOKUP(U199,ウ!$B$1:$ZX$6,4,FALSE),IF(W199="エ",VLOOKUP(U199,エ!$A$4:$E$1000,3,FALSE)&amp;"　"&amp;VLOOKUP(U199,エ!$A$4:$E$1000,4,FALSE),""))))</f>
        <v/>
      </c>
      <c r="Y198" s="349" t="str">
        <f>IF(W199="ア",VLOOKUP(U199,ア!$A$2:$E$9999,4,FALSE),IF(W199="イ",VLOOKUP(U199,イ!$A$2:$E$1563,5,FALSE),IF(W199="ウ",HLOOKUP(U199,ウ!$B$1:$ZX$6,5,FALSE),IF(W199="エ",VLOOKUP(U199,エ!$A$4:$E$1000,5,FALSE),""))))&amp;"　"&amp;IF(W199="ウ",HLOOKUP(U199,ウ!$B$1:$ZX$6,6,FALSE),"")</f>
        <v>　</v>
      </c>
      <c r="Z198" s="351" t="str">
        <f>IF(W199="ア",VLOOKUP(U199,ア!$A$2:$E$1563,5,FALSE),IF(W199="イ",VLOOKUP(U199,イ!$A$2:$E$1563,5,FALSE),IF(W199="ウ",HLOOKUP(U199,ウ!$B$1:$ZX$6,5,FALSE),IF(W199="エ",VLOOKUP(U199,エ!$A$4:$E$1000,5,FALSE),""))))&amp;"　"&amp;IF(W199="ウ",HLOOKUP(U199,ウ!$B$1:$ZX$6,6,FALSE),"")</f>
        <v>　</v>
      </c>
      <c r="AA198" s="353"/>
      <c r="AB198" s="285"/>
      <c r="AC198" s="287"/>
      <c r="AD198" s="289"/>
    </row>
    <row r="199" spans="1:30" x14ac:dyDescent="0.45">
      <c r="A199" s="212"/>
      <c r="B199" s="348"/>
      <c r="C199" s="213"/>
      <c r="D199" s="350"/>
      <c r="E199" s="350"/>
      <c r="F199" s="352"/>
      <c r="G199" s="354"/>
      <c r="H199" s="286"/>
      <c r="I199" s="304"/>
      <c r="J199" s="305"/>
      <c r="K199" s="212"/>
      <c r="L199" s="348"/>
      <c r="M199" s="213"/>
      <c r="N199" s="350"/>
      <c r="O199" s="350"/>
      <c r="P199" s="352"/>
      <c r="Q199" s="354"/>
      <c r="R199" s="286"/>
      <c r="S199" s="304"/>
      <c r="T199" s="305"/>
      <c r="U199" s="212"/>
      <c r="V199" s="348"/>
      <c r="W199" s="213"/>
      <c r="X199" s="350"/>
      <c r="Y199" s="350"/>
      <c r="Z199" s="352"/>
      <c r="AA199" s="354"/>
      <c r="AB199" s="286"/>
      <c r="AC199" s="288"/>
      <c r="AD199" s="290"/>
    </row>
    <row r="200" spans="1:30" x14ac:dyDescent="0.45">
      <c r="A200" s="215" t="s">
        <v>2143</v>
      </c>
      <c r="B200" s="347"/>
      <c r="C200" s="210"/>
      <c r="D200" s="349" t="str">
        <f>IF(C201="ア",VLOOKUP(A201,ア!$A$2:$E$1563,2,FALSE),IF(C201="イ",VLOOKUP(A201,イ!$A$2:$E$1563,2,FALSE),IF(C201="ウ",HLOOKUP(A201,ウ!$B$1:$ZX$6,4,FALSE),IF(C201="エ",VLOOKUP(A201,エ!$A$4:$E$1000,3,FALSE)&amp;"　"&amp;VLOOKUP(A201,エ!$A$4:$E$1000,4,FALSE),""))))</f>
        <v/>
      </c>
      <c r="E200" s="349" t="str">
        <f>IF(C201="ア",VLOOKUP(A201,ア!$A$2:$E$1563,4,FALSE),IF(C201="イ",VLOOKUP(A201,イ!$A$2:$E$1563,4,FALSE),IF(C201="ウ",IF(HLOOKUP(A201,ウ!$B$1:$QI$6,3,FALSE)="","",HLOOKUP(A201,ウ!$B$1:$QI$6,3,FALSE)),"")))</f>
        <v/>
      </c>
      <c r="F200" s="351" t="str">
        <f>IF(C201="ア",VLOOKUP(A201,ア!$A$2:$E$1563,5,FALSE),IF(C201="イ",VLOOKUP(A201,イ!$A$2:$E$1563,5,FALSE),IF(C201="ウ",HLOOKUP(A201,ウ!$B$1:$ZX$6,5,FALSE),IF(C201="エ",VLOOKUP(A201,エ!$A$4:$E$1000,5,FALSE),""))))&amp;"　"&amp;IF(C201="ウ",HLOOKUP(A201,ウ!$B$1:$ZX$6,6,FALSE),"")</f>
        <v>　</v>
      </c>
      <c r="G200" s="353"/>
      <c r="H200" s="285"/>
      <c r="I200" s="297"/>
      <c r="J200" s="299"/>
      <c r="K200" s="215" t="s">
        <v>2144</v>
      </c>
      <c r="L200" s="347"/>
      <c r="M200" s="210" t="str">
        <f>IF(L201="ア",VLOOKUP(J201,ア!$A$2:$E$9999,2,FALSE),IF(L201="イ",VLOOKUP(J201,#REF!,2,FALSE),IF(L201="ウ",HLOOKUP(J201,#REF!,4,FALSE),IF(L201="エ",VLOOKUP(J201,エ!$A$4:$E$1000,3,FALSE)&amp;"　"&amp;VLOOKUP(J201,エ!$A$4:$E$1000,4,FALSE),""))))</f>
        <v/>
      </c>
      <c r="N200" s="349" t="str">
        <f>IF(M201="ア",VLOOKUP(K201,ア!$A$2:$E$1563,2,FALSE),IF(M201="イ",VLOOKUP(K201,イ!$A$2:$E$1563,2,FALSE),IF(M201="ウ",HLOOKUP(K201,ウ!$B$1:$ZX$6,4,FALSE),IF(M201="エ",VLOOKUP(K201,エ!$A$4:$E$1000,3,FALSE)&amp;"　"&amp;VLOOKUP(K201,エ!$A$4:$E$1000,4,FALSE),""))))</f>
        <v/>
      </c>
      <c r="O200" s="349" t="str">
        <f>IF(M201="ア",VLOOKUP(K201,ア!$A$2:$E$9999,4,FALSE),IF(M201="イ",VLOOKUP(K201,イ!$A$2:$E$1563,5,FALSE),IF(M201="ウ",HLOOKUP(K201,ウ!$B$1:$ZX$6,5,FALSE),IF(M201="エ",VLOOKUP(K201,エ!$A$4:$E$1000,5,FALSE),""))))&amp;"　"&amp;IF(M201="ウ",HLOOKUP(K201,ウ!$B$1:$ZX$6,6,FALSE),"")</f>
        <v>　</v>
      </c>
      <c r="P200" s="351" t="str">
        <f>IF(M201="ア",VLOOKUP(K201,ア!$A$2:$E$1563,5,FALSE),IF(M201="イ",VLOOKUP(K201,イ!$A$2:$E$1563,5,FALSE),IF(M201="ウ",HLOOKUP(K201,ウ!$B$1:$ZX$6,5,FALSE),IF(M201="エ",VLOOKUP(K201,エ!$A$4:$E$1000,5,FALSE),""))))&amp;"　"&amp;IF(M201="ウ",HLOOKUP(K201,ウ!$B$1:$ZX$6,6,FALSE),"")</f>
        <v>　</v>
      </c>
      <c r="Q200" s="353"/>
      <c r="R200" s="285"/>
      <c r="S200" s="297"/>
      <c r="T200" s="299"/>
      <c r="U200" s="215" t="s">
        <v>2145</v>
      </c>
      <c r="V200" s="347"/>
      <c r="W200" s="210" t="str">
        <f>IF(V201="ア",VLOOKUP(T201,ア!$A$2:$E$9999,2,FALSE),IF(V201="イ",VLOOKUP(T201,#REF!,2,FALSE),IF(V201="ウ",HLOOKUP(T201,#REF!,4,FALSE),IF(V201="エ",VLOOKUP(T201,エ!$A$4:$E$1000,3,FALSE)&amp;"　"&amp;VLOOKUP(T201,エ!$A$4:$E$1000,4,FALSE),""))))</f>
        <v/>
      </c>
      <c r="X200" s="349" t="str">
        <f>IF(W201="ア",VLOOKUP(U201,ア!$A$2:$E$1563,2,FALSE),IF(W201="イ",VLOOKUP(U201,イ!$A$2:$E$1563,2,FALSE),IF(W201="ウ",HLOOKUP(U201,ウ!$B$1:$ZX$6,4,FALSE),IF(W201="エ",VLOOKUP(U201,エ!$A$4:$E$1000,3,FALSE)&amp;"　"&amp;VLOOKUP(U201,エ!$A$4:$E$1000,4,FALSE),""))))</f>
        <v/>
      </c>
      <c r="Y200" s="349" t="str">
        <f>IF(W201="ア",VLOOKUP(U201,ア!$A$2:$E$9999,4,FALSE),IF(W201="イ",VLOOKUP(U201,イ!$A$2:$E$1563,5,FALSE),IF(W201="ウ",HLOOKUP(U201,ウ!$B$1:$ZX$6,5,FALSE),IF(W201="エ",VLOOKUP(U201,エ!$A$4:$E$1000,5,FALSE),""))))&amp;"　"&amp;IF(W201="ウ",HLOOKUP(U201,ウ!$B$1:$ZX$6,6,FALSE),"")</f>
        <v>　</v>
      </c>
      <c r="Z200" s="351" t="str">
        <f>IF(W201="ア",VLOOKUP(U201,ア!$A$2:$E$1563,5,FALSE),IF(W201="イ",VLOOKUP(U201,イ!$A$2:$E$1563,5,FALSE),IF(W201="ウ",HLOOKUP(U201,ウ!$B$1:$ZX$6,5,FALSE),IF(W201="エ",VLOOKUP(U201,エ!$A$4:$E$1000,5,FALSE),""))))&amp;"　"&amp;IF(W201="ウ",HLOOKUP(U201,ウ!$B$1:$ZX$6,6,FALSE),"")</f>
        <v>　</v>
      </c>
      <c r="AA200" s="353"/>
      <c r="AB200" s="285"/>
      <c r="AC200" s="287"/>
      <c r="AD200" s="289"/>
    </row>
    <row r="201" spans="1:30" ht="13.8" thickBot="1" x14ac:dyDescent="0.5">
      <c r="A201" s="217"/>
      <c r="B201" s="363"/>
      <c r="C201" s="218"/>
      <c r="D201" s="350"/>
      <c r="E201" s="350"/>
      <c r="F201" s="352"/>
      <c r="G201" s="364"/>
      <c r="H201" s="296"/>
      <c r="I201" s="298"/>
      <c r="J201" s="300"/>
      <c r="K201" s="217"/>
      <c r="L201" s="363"/>
      <c r="M201" s="218"/>
      <c r="N201" s="350"/>
      <c r="O201" s="350"/>
      <c r="P201" s="352"/>
      <c r="Q201" s="364"/>
      <c r="R201" s="296"/>
      <c r="S201" s="298"/>
      <c r="T201" s="300"/>
      <c r="U201" s="217"/>
      <c r="V201" s="363"/>
      <c r="W201" s="218"/>
      <c r="X201" s="350"/>
      <c r="Y201" s="350"/>
      <c r="Z201" s="352"/>
      <c r="AA201" s="364"/>
      <c r="AB201" s="296"/>
      <c r="AC201" s="301"/>
      <c r="AD201" s="302"/>
    </row>
  </sheetData>
  <mergeCells count="2231">
    <mergeCell ref="Y170:Y171"/>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O200:O201"/>
    <mergeCell ref="P200:P201"/>
    <mergeCell ref="Q200:Q201"/>
    <mergeCell ref="R200:R201"/>
    <mergeCell ref="S200:S201"/>
    <mergeCell ref="T200:T201"/>
    <mergeCell ref="V200:V201"/>
    <mergeCell ref="X200:X201"/>
    <mergeCell ref="Y200:Y201"/>
    <mergeCell ref="B200:B201"/>
    <mergeCell ref="D200:D201"/>
    <mergeCell ref="E200:E201"/>
    <mergeCell ref="F200:F201"/>
    <mergeCell ref="G200:G201"/>
    <mergeCell ref="H200:H201"/>
    <mergeCell ref="I200:I201"/>
    <mergeCell ref="L200:L201"/>
    <mergeCell ref="N200:N201"/>
    <mergeCell ref="F196:F197"/>
    <mergeCell ref="G196:G197"/>
    <mergeCell ref="H196:H197"/>
    <mergeCell ref="I196:I197"/>
    <mergeCell ref="L196:L197"/>
    <mergeCell ref="N196:N197"/>
    <mergeCell ref="O196:O197"/>
    <mergeCell ref="P196:P197"/>
    <mergeCell ref="Q196:Q197"/>
    <mergeCell ref="R196:R197"/>
    <mergeCell ref="S196:S197"/>
    <mergeCell ref="T196:T197"/>
    <mergeCell ref="V196:V197"/>
    <mergeCell ref="X196:X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G100:G101"/>
    <mergeCell ref="H100:H101"/>
    <mergeCell ref="I100:I10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I88:I89"/>
    <mergeCell ref="T90:T91"/>
    <mergeCell ref="V90:V91"/>
    <mergeCell ref="AA90:AA91"/>
    <mergeCell ref="AB90:AB91"/>
    <mergeCell ref="AC90:AC91"/>
    <mergeCell ref="G90:G91"/>
    <mergeCell ref="H90:H9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7"/>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28" priority="722">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27" priority="645">
      <formula>OR($W83="オ",$W83="カ")</formula>
    </cfRule>
  </conditionalFormatting>
  <conditionalFormatting sqref="N82:P201">
    <cfRule type="expression" dxfId="126" priority="620">
      <formula>$T82="〇"</formula>
    </cfRule>
  </conditionalFormatting>
  <conditionalFormatting sqref="X82:Z201">
    <cfRule type="expression" dxfId="125" priority="591">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24" priority="245">
      <formula>OR($C83="オ",$C83="カ")</formula>
    </cfRule>
  </conditionalFormatting>
  <conditionalFormatting sqref="D82:F201">
    <cfRule type="expression" dxfId="123" priority="244">
      <formula>$J82="〇"</formula>
    </cfRule>
  </conditionalFormatting>
  <conditionalFormatting sqref="P1">
    <cfRule type="containsText" dxfId="122" priority="125" operator="containsText" text="採択">
      <formula>NOT(ISERROR(SEARCH("採択",P1)))</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J82:J201 T82:T201 AD82:AD201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74" t="s">
        <v>4</v>
      </c>
      <c r="F1" s="37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2024-08-08T01:30:19Z</cp:lastPrinted>
  <dcterms:created xsi:type="dcterms:W3CDTF">2019-06-05T06:28:00Z</dcterms:created>
  <dcterms:modified xsi:type="dcterms:W3CDTF">2025-03-23T06:42:21Z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